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Labs\Course-Work-Petri-Model-KPI\"/>
    </mc:Choice>
  </mc:AlternateContent>
  <xr:revisionPtr revIDLastSave="0" documentId="13_ncr:1_{3F0A5A2C-D43D-4E17-B180-2F77E8AB8D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R21" i="1" s="1"/>
  <c r="O21" i="1"/>
  <c r="Q21" i="1" s="1"/>
  <c r="N21" i="1"/>
  <c r="L21" i="1"/>
  <c r="P20" i="1"/>
  <c r="R20" i="1" s="1"/>
  <c r="O20" i="1"/>
  <c r="Q20" i="1" s="1"/>
  <c r="N20" i="1"/>
  <c r="L20" i="1"/>
  <c r="R19" i="1"/>
  <c r="P19" i="1"/>
  <c r="O19" i="1"/>
  <c r="Q19" i="1" s="1"/>
  <c r="N19" i="1"/>
  <c r="L19" i="1"/>
  <c r="R18" i="1"/>
  <c r="P18" i="1"/>
  <c r="O18" i="1"/>
  <c r="N18" i="1"/>
  <c r="L18" i="1"/>
  <c r="Q18" i="1" s="1"/>
  <c r="P17" i="1"/>
  <c r="R17" i="1" s="1"/>
  <c r="O17" i="1"/>
  <c r="Q17" i="1" s="1"/>
  <c r="N17" i="1"/>
  <c r="L17" i="1"/>
  <c r="Q16" i="1"/>
  <c r="P16" i="1"/>
  <c r="R16" i="1" s="1"/>
  <c r="O16" i="1"/>
  <c r="N16" i="1"/>
  <c r="L16" i="1"/>
  <c r="P15" i="1"/>
  <c r="R15" i="1" s="1"/>
  <c r="O15" i="1"/>
  <c r="Q15" i="1" s="1"/>
  <c r="N15" i="1"/>
  <c r="L15" i="1"/>
  <c r="P14" i="1"/>
  <c r="R14" i="1" s="1"/>
  <c r="O14" i="1"/>
  <c r="Q14" i="1" s="1"/>
  <c r="N14" i="1"/>
  <c r="L14" i="1"/>
  <c r="Q13" i="1"/>
  <c r="P13" i="1"/>
  <c r="R13" i="1" s="1"/>
  <c r="O13" i="1"/>
  <c r="N13" i="1"/>
  <c r="L13" i="1"/>
  <c r="R12" i="1"/>
  <c r="P12" i="1"/>
  <c r="O12" i="1"/>
  <c r="N12" i="1"/>
  <c r="L12" i="1"/>
  <c r="Q12" i="1" s="1"/>
</calcChain>
</file>

<file path=xl/sharedStrings.xml><?xml version="1.0" encoding="utf-8"?>
<sst xmlns="http://schemas.openxmlformats.org/spreadsheetml/2006/main" count="57" uniqueCount="17">
  <si>
    <t>Вхідні дані</t>
  </si>
  <si>
    <t>Вихідні дані</t>
  </si>
  <si>
    <t>№</t>
  </si>
  <si>
    <t>Мат. сподівання надходження пакетів</t>
  </si>
  <si>
    <t>Сер. відхилення надходження пакетів</t>
  </si>
  <si>
    <t>Час передачі по каналу</t>
  </si>
  <si>
    <t>Час передачі з виростанням ресурсів</t>
  </si>
  <si>
    <t>Неприпустимий час передачі</t>
  </si>
  <si>
    <t>Неприпустимий відсосток знищення</t>
  </si>
  <si>
    <t>Час моделювання</t>
  </si>
  <si>
    <t>К-ть Згенерованих Пакетів</t>
  </si>
  <si>
    <t>К-ть Оброблених Пакетів</t>
  </si>
  <si>
    <t>К-ть Знищених Пакетів</t>
  </si>
  <si>
    <t>Кількість Підключення Ресурсу</t>
  </si>
  <si>
    <t>Частота знищення пакетів</t>
  </si>
  <si>
    <t>Частота підключення ресурсу</t>
  </si>
  <si>
    <t>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</si>
</sst>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4"/>
      <color theme="1"/>
      <name val="&quot;Times New Roman&quot;"/>
    </font>
    <font>
      <sz val="10"/>
      <name val="Arial"/>
      <family val="2"/>
      <charset val="204"/>
    </font>
    <font>
      <sz val="10"/>
      <color theme="1"/>
      <name val="&quot;Times New Roman&quot;"/>
    </font>
    <font>
      <sz val="14"/>
      <color theme="1"/>
      <name val="&quot;Times New Roman&quot;"/>
    </font>
    <font>
      <b/>
      <i/>
      <sz val="14"/>
      <color theme="1"/>
      <name val="&quot;Times New Roman&quot;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top"/>
    </xf>
    <xf numFmtId="0" fontId="5" fillId="4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164" fontId="5" fillId="0" borderId="7" xfId="0" applyNumberFormat="1" applyFont="1" applyBorder="1" applyAlignment="1">
      <alignment horizontal="center" vertical="top"/>
    </xf>
    <xf numFmtId="0" fontId="5" fillId="5" borderId="5" xfId="0" applyFont="1" applyFill="1" applyBorder="1" applyAlignment="1">
      <alignment horizontal="center" vertical="top"/>
    </xf>
    <xf numFmtId="0" fontId="5" fillId="5" borderId="7" xfId="0" applyFont="1" applyFill="1" applyBorder="1" applyAlignment="1">
      <alignment horizontal="center" vertical="top"/>
    </xf>
    <xf numFmtId="0" fontId="5" fillId="5" borderId="8" xfId="0" applyFont="1" applyFill="1" applyBorder="1" applyAlignment="1">
      <alignment horizontal="center" vertical="top"/>
    </xf>
    <xf numFmtId="0" fontId="5" fillId="6" borderId="5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/>
    </xf>
    <xf numFmtId="0" fontId="5" fillId="6" borderId="8" xfId="0" applyFont="1" applyFill="1" applyBorder="1" applyAlignment="1">
      <alignment horizontal="center" vertical="top"/>
    </xf>
    <xf numFmtId="0" fontId="5" fillId="7" borderId="7" xfId="0" applyFont="1" applyFill="1" applyBorder="1" applyAlignment="1">
      <alignment horizontal="center" vertical="top"/>
    </xf>
    <xf numFmtId="0" fontId="5" fillId="8" borderId="5" xfId="0" applyFont="1" applyFill="1" applyBorder="1" applyAlignment="1">
      <alignment horizontal="center" vertical="top"/>
    </xf>
    <xf numFmtId="0" fontId="5" fillId="8" borderId="7" xfId="0" applyFont="1" applyFill="1" applyBorder="1" applyAlignment="1">
      <alignment horizontal="center" vertical="top"/>
    </xf>
    <xf numFmtId="0" fontId="5" fillId="8" borderId="8" xfId="0" applyFont="1" applyFill="1" applyBorder="1" applyAlignment="1">
      <alignment horizontal="center" vertical="top"/>
    </xf>
    <xf numFmtId="0" fontId="5" fillId="9" borderId="9" xfId="0" applyFont="1" applyFill="1" applyBorder="1" applyAlignment="1">
      <alignment horizontal="center" vertical="top"/>
    </xf>
    <xf numFmtId="0" fontId="5" fillId="9" borderId="10" xfId="0" applyFont="1" applyFill="1" applyBorder="1" applyAlignment="1">
      <alignment horizontal="center" vertical="top"/>
    </xf>
    <xf numFmtId="0" fontId="5" fillId="9" borderId="11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164" fontId="5" fillId="0" borderId="10" xfId="0" applyNumberFormat="1" applyFont="1" applyBorder="1" applyAlignment="1">
      <alignment horizontal="center" vertical="top"/>
    </xf>
    <xf numFmtId="0" fontId="5" fillId="10" borderId="12" xfId="0" applyFont="1" applyFill="1" applyBorder="1" applyAlignment="1">
      <alignment horizontal="center" vertical="top"/>
    </xf>
    <xf numFmtId="0" fontId="5" fillId="10" borderId="14" xfId="0" applyFont="1" applyFill="1" applyBorder="1" applyAlignment="1">
      <alignment horizontal="center" vertical="top"/>
    </xf>
    <xf numFmtId="0" fontId="6" fillId="10" borderId="14" xfId="0" applyFont="1" applyFill="1" applyBorder="1" applyAlignment="1">
      <alignment horizontal="center" vertical="top"/>
    </xf>
    <xf numFmtId="0" fontId="6" fillId="10" borderId="15" xfId="0" applyFont="1" applyFill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164" fontId="5" fillId="0" borderId="14" xfId="0" applyNumberFormat="1" applyFont="1" applyBorder="1" applyAlignment="1">
      <alignment horizontal="center" vertical="top"/>
    </xf>
    <xf numFmtId="0" fontId="5" fillId="11" borderId="5" xfId="0" applyFont="1" applyFill="1" applyBorder="1" applyAlignment="1">
      <alignment horizontal="center" vertical="top"/>
    </xf>
    <xf numFmtId="0" fontId="5" fillId="11" borderId="7" xfId="0" applyFont="1" applyFill="1" applyBorder="1" applyAlignment="1">
      <alignment horizontal="center" vertical="top"/>
    </xf>
    <xf numFmtId="0" fontId="6" fillId="11" borderId="7" xfId="0" applyFont="1" applyFill="1" applyBorder="1" applyAlignment="1">
      <alignment horizontal="center" vertical="top"/>
    </xf>
    <xf numFmtId="0" fontId="6" fillId="11" borderId="8" xfId="0" applyFont="1" applyFill="1" applyBorder="1" applyAlignment="1">
      <alignment horizontal="center" vertical="top"/>
    </xf>
    <xf numFmtId="0" fontId="5" fillId="12" borderId="5" xfId="0" applyFont="1" applyFill="1" applyBorder="1" applyAlignment="1">
      <alignment horizontal="center" vertical="top"/>
    </xf>
    <xf numFmtId="0" fontId="5" fillId="12" borderId="7" xfId="0" applyFont="1" applyFill="1" applyBorder="1" applyAlignment="1">
      <alignment horizontal="center" vertical="top"/>
    </xf>
    <xf numFmtId="0" fontId="6" fillId="12" borderId="7" xfId="0" applyFont="1" applyFill="1" applyBorder="1" applyAlignment="1">
      <alignment horizontal="center" vertical="top"/>
    </xf>
    <xf numFmtId="0" fontId="6" fillId="12" borderId="8" xfId="0" applyFont="1" applyFill="1" applyBorder="1" applyAlignment="1">
      <alignment horizontal="center" vertical="top"/>
    </xf>
    <xf numFmtId="0" fontId="5" fillId="13" borderId="5" xfId="0" applyFont="1" applyFill="1" applyBorder="1" applyAlignment="1">
      <alignment horizontal="center" vertical="top"/>
    </xf>
    <xf numFmtId="0" fontId="5" fillId="13" borderId="7" xfId="0" applyFont="1" applyFill="1" applyBorder="1" applyAlignment="1">
      <alignment horizontal="center" vertical="top"/>
    </xf>
    <xf numFmtId="0" fontId="6" fillId="13" borderId="7" xfId="0" applyFont="1" applyFill="1" applyBorder="1" applyAlignment="1">
      <alignment horizontal="center" vertical="top"/>
    </xf>
    <xf numFmtId="0" fontId="6" fillId="13" borderId="8" xfId="0" applyFont="1" applyFill="1" applyBorder="1" applyAlignment="1">
      <alignment horizontal="center" vertical="top"/>
    </xf>
    <xf numFmtId="0" fontId="5" fillId="14" borderId="5" xfId="0" applyFont="1" applyFill="1" applyBorder="1" applyAlignment="1">
      <alignment horizontal="center" vertical="top"/>
    </xf>
    <xf numFmtId="0" fontId="5" fillId="14" borderId="7" xfId="0" applyFont="1" applyFill="1" applyBorder="1" applyAlignment="1">
      <alignment horizontal="center" vertical="top"/>
    </xf>
    <xf numFmtId="0" fontId="6" fillId="14" borderId="7" xfId="0" applyFont="1" applyFill="1" applyBorder="1" applyAlignment="1">
      <alignment horizontal="center" vertical="top"/>
    </xf>
    <xf numFmtId="0" fontId="6" fillId="14" borderId="8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4" borderId="7" xfId="0" applyFont="1" applyFill="1" applyBorder="1" applyAlignment="1">
      <alignment horizontal="center" vertical="top"/>
    </xf>
    <xf numFmtId="0" fontId="1" fillId="0" borderId="0" xfId="0" applyFont="1"/>
    <xf numFmtId="0" fontId="1" fillId="0" borderId="18" xfId="0" applyFont="1" applyBorder="1"/>
    <xf numFmtId="0" fontId="4" fillId="1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5" fillId="15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 vertical="top"/>
    </xf>
    <xf numFmtId="0" fontId="8" fillId="13" borderId="7" xfId="0" applyFont="1" applyFill="1" applyBorder="1" applyAlignment="1">
      <alignment horizontal="center" vertical="top"/>
    </xf>
    <xf numFmtId="0" fontId="8" fillId="14" borderId="7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2" fillId="3" borderId="2" xfId="0" applyFont="1" applyFill="1" applyBorder="1" applyAlignment="1">
      <alignment horizontal="center" vertical="top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6" fillId="4" borderId="6" xfId="0" applyFont="1" applyFill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top"/>
    </xf>
    <xf numFmtId="0" fontId="6" fillId="8" borderId="6" xfId="0" applyFont="1" applyFill="1" applyBorder="1" applyAlignment="1">
      <alignment horizontal="center" vertical="top"/>
    </xf>
    <xf numFmtId="0" fontId="6" fillId="9" borderId="0" xfId="0" applyFont="1" applyFill="1" applyAlignment="1">
      <alignment horizontal="center" vertical="top"/>
    </xf>
    <xf numFmtId="0" fontId="3" fillId="0" borderId="10" xfId="0" applyFont="1" applyBorder="1"/>
    <xf numFmtId="0" fontId="6" fillId="10" borderId="13" xfId="0" applyFont="1" applyFill="1" applyBorder="1" applyAlignment="1">
      <alignment horizontal="center" vertical="top"/>
    </xf>
    <xf numFmtId="0" fontId="3" fillId="0" borderId="14" xfId="0" applyFont="1" applyBorder="1"/>
    <xf numFmtId="0" fontId="6" fillId="11" borderId="6" xfId="0" applyFont="1" applyFill="1" applyBorder="1" applyAlignment="1">
      <alignment horizontal="center" vertical="top"/>
    </xf>
    <xf numFmtId="0" fontId="6" fillId="12" borderId="6" xfId="0" applyFont="1" applyFill="1" applyBorder="1" applyAlignment="1">
      <alignment horizontal="center" vertical="top"/>
    </xf>
    <xf numFmtId="0" fontId="5" fillId="8" borderId="16" xfId="0" applyFont="1" applyFill="1" applyBorder="1" applyAlignment="1">
      <alignment horizontal="center" vertical="top"/>
    </xf>
    <xf numFmtId="0" fontId="6" fillId="13" borderId="6" xfId="0" applyFont="1" applyFill="1" applyBorder="1" applyAlignment="1">
      <alignment horizontal="center" vertical="top"/>
    </xf>
    <xf numFmtId="0" fontId="6" fillId="14" borderId="6" xfId="0" applyFont="1" applyFill="1" applyBorder="1" applyAlignment="1">
      <alignment horizontal="center" vertical="top"/>
    </xf>
    <xf numFmtId="0" fontId="4" fillId="8" borderId="16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top"/>
    </xf>
    <xf numFmtId="0" fontId="5" fillId="6" borderId="16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vertical="top"/>
    </xf>
    <xf numFmtId="0" fontId="7" fillId="4" borderId="16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top"/>
    </xf>
    <xf numFmtId="0" fontId="5" fillId="7" borderId="6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11" borderId="16" xfId="0" applyFont="1" applyFill="1" applyBorder="1" applyAlignment="1">
      <alignment horizontal="center" vertical="top"/>
    </xf>
    <xf numFmtId="0" fontId="5" fillId="12" borderId="16" xfId="0" applyFont="1" applyFill="1" applyBorder="1" applyAlignment="1">
      <alignment horizontal="center" vertical="top"/>
    </xf>
    <xf numFmtId="0" fontId="8" fillId="14" borderId="17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top"/>
    </xf>
    <xf numFmtId="0" fontId="8" fillId="13" borderId="17" xfId="0" applyFont="1" applyFill="1" applyBorder="1" applyAlignment="1">
      <alignment horizontal="center" vertical="top"/>
    </xf>
    <xf numFmtId="0" fontId="4" fillId="15" borderId="16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wrapText="1"/>
    </xf>
    <xf numFmtId="0" fontId="7" fillId="13" borderId="16" xfId="0" applyFont="1" applyFill="1" applyBorder="1" applyAlignment="1">
      <alignment horizontal="center" wrapText="1"/>
    </xf>
    <xf numFmtId="0" fontId="4" fillId="12" borderId="16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0:AI38"/>
  <sheetViews>
    <sheetView tabSelected="1" topLeftCell="A3" workbookViewId="0">
      <selection activeCell="Y13" sqref="Y13"/>
    </sheetView>
  </sheetViews>
  <sheetFormatPr defaultColWidth="12.5703125" defaultRowHeight="15.75" customHeight="1"/>
  <cols>
    <col min="3" max="3" width="6.42578125" customWidth="1"/>
    <col min="4" max="4" width="5.28515625" customWidth="1"/>
    <col min="5" max="5" width="4.42578125" bestFit="1" customWidth="1"/>
    <col min="6" max="6" width="6.5703125" customWidth="1"/>
    <col min="7" max="7" width="5.5703125" customWidth="1"/>
    <col min="8" max="8" width="6.140625" customWidth="1"/>
    <col min="9" max="10" width="6.28515625" customWidth="1"/>
    <col min="11" max="11" width="10" bestFit="1" customWidth="1"/>
    <col min="12" max="12" width="5.42578125" customWidth="1"/>
    <col min="13" max="13" width="4.42578125" customWidth="1"/>
    <col min="14" max="14" width="7.42578125" customWidth="1"/>
    <col min="15" max="15" width="9.140625" bestFit="1" customWidth="1"/>
    <col min="16" max="16" width="9" customWidth="1"/>
    <col min="17" max="17" width="10.85546875" customWidth="1"/>
    <col min="18" max="18" width="8.28515625" bestFit="1" customWidth="1"/>
    <col min="19" max="19" width="5.42578125" customWidth="1"/>
    <col min="20" max="20" width="4.42578125" customWidth="1"/>
    <col min="21" max="21" width="5.42578125" customWidth="1"/>
    <col min="22" max="22" width="5.28515625" customWidth="1"/>
    <col min="23" max="23" width="5.7109375" customWidth="1"/>
    <col min="24" max="24" width="8" customWidth="1"/>
    <col min="25" max="25" width="7.28515625" customWidth="1"/>
    <col min="26" max="26" width="2.85546875" customWidth="1"/>
    <col min="27" max="27" width="7.85546875" customWidth="1"/>
    <col min="28" max="28" width="8.7109375" customWidth="1"/>
    <col min="29" max="30" width="8.42578125" customWidth="1"/>
    <col min="31" max="31" width="4.85546875" customWidth="1"/>
    <col min="32" max="32" width="4" customWidth="1"/>
    <col min="33" max="35" width="8.42578125" customWidth="1"/>
  </cols>
  <sheetData>
    <row r="10" spans="3:18" ht="18">
      <c r="C10" s="1"/>
      <c r="D10" s="72" t="s">
        <v>0</v>
      </c>
      <c r="E10" s="73"/>
      <c r="F10" s="73"/>
      <c r="G10" s="73"/>
      <c r="H10" s="73"/>
      <c r="I10" s="73"/>
      <c r="J10" s="73"/>
      <c r="K10" s="74"/>
      <c r="L10" s="75" t="s">
        <v>1</v>
      </c>
      <c r="M10" s="73"/>
      <c r="N10" s="73"/>
      <c r="O10" s="73"/>
      <c r="P10" s="73"/>
      <c r="Q10" s="73"/>
      <c r="R10" s="76"/>
    </row>
    <row r="11" spans="3:18" ht="98.25" customHeight="1">
      <c r="C11" s="2" t="s">
        <v>2</v>
      </c>
      <c r="D11" s="77" t="s">
        <v>3</v>
      </c>
      <c r="E11" s="78"/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4" t="s">
        <v>9</v>
      </c>
      <c r="L11" s="77" t="s">
        <v>10</v>
      </c>
      <c r="M11" s="78"/>
      <c r="N11" s="3" t="s">
        <v>11</v>
      </c>
      <c r="O11" s="3" t="s">
        <v>12</v>
      </c>
      <c r="P11" s="3" t="s">
        <v>13</v>
      </c>
      <c r="Q11" s="3" t="s">
        <v>14</v>
      </c>
      <c r="R11" s="3" t="s">
        <v>15</v>
      </c>
    </row>
    <row r="12" spans="3:18" ht="18.75">
      <c r="C12" s="5">
        <v>1</v>
      </c>
      <c r="D12" s="79">
        <v>3</v>
      </c>
      <c r="E12" s="78"/>
      <c r="F12" s="6">
        <v>3</v>
      </c>
      <c r="G12" s="6">
        <v>5</v>
      </c>
      <c r="H12" s="6">
        <v>4</v>
      </c>
      <c r="I12" s="6">
        <v>10</v>
      </c>
      <c r="J12" s="6">
        <v>30</v>
      </c>
      <c r="K12" s="7">
        <v>1000</v>
      </c>
      <c r="L12" s="80">
        <f>(Y26+Y27+Y28+Y29+Y30)/5</f>
        <v>261.2</v>
      </c>
      <c r="M12" s="78"/>
      <c r="N12" s="8">
        <f>(AA26+AA27+AA28+AA29+AA30)/5</f>
        <v>215.6</v>
      </c>
      <c r="O12" s="8">
        <f>(AB26+AB27+AB28+AB30+AB29)/5</f>
        <v>40.4</v>
      </c>
      <c r="P12" s="8">
        <f>(AC26+AC27+AC28+AC29+AC30)/5</f>
        <v>51.2</v>
      </c>
      <c r="Q12" s="9">
        <f t="shared" ref="Q12:Q21" si="0">O12/L12</f>
        <v>0.15467075038284839</v>
      </c>
      <c r="R12" s="9">
        <f t="shared" ref="R12:R21" si="1">P12/K12</f>
        <v>5.1200000000000002E-2</v>
      </c>
    </row>
    <row r="13" spans="3:18" ht="18.75">
      <c r="C13" s="10">
        <v>2</v>
      </c>
      <c r="D13" s="81">
        <v>4</v>
      </c>
      <c r="E13" s="78"/>
      <c r="F13" s="11">
        <v>3</v>
      </c>
      <c r="G13" s="11">
        <v>5</v>
      </c>
      <c r="H13" s="11">
        <v>4</v>
      </c>
      <c r="I13" s="11">
        <v>10</v>
      </c>
      <c r="J13" s="11">
        <v>30</v>
      </c>
      <c r="K13" s="12">
        <v>1000</v>
      </c>
      <c r="L13" s="80">
        <f>(S26+S27+S28+S29+S30)/5</f>
        <v>215.2</v>
      </c>
      <c r="M13" s="78"/>
      <c r="N13" s="8">
        <f t="shared" ref="N13:P13" si="2">(U26+U27+U28+U29+U30)/5</f>
        <v>195.4</v>
      </c>
      <c r="O13" s="8">
        <f t="shared" si="2"/>
        <v>18.600000000000001</v>
      </c>
      <c r="P13" s="8">
        <f t="shared" si="2"/>
        <v>10.199999999999999</v>
      </c>
      <c r="Q13" s="9">
        <f t="shared" si="0"/>
        <v>8.6431226765799271E-2</v>
      </c>
      <c r="R13" s="9">
        <f t="shared" si="1"/>
        <v>1.0199999999999999E-2</v>
      </c>
    </row>
    <row r="14" spans="3:18" ht="18.75">
      <c r="C14" s="13">
        <v>3</v>
      </c>
      <c r="D14" s="82">
        <v>5</v>
      </c>
      <c r="E14" s="78"/>
      <c r="F14" s="14">
        <v>3</v>
      </c>
      <c r="G14" s="14">
        <v>5</v>
      </c>
      <c r="H14" s="14">
        <v>4</v>
      </c>
      <c r="I14" s="14">
        <v>10</v>
      </c>
      <c r="J14" s="14">
        <v>30</v>
      </c>
      <c r="K14" s="15">
        <v>1000</v>
      </c>
      <c r="L14" s="102">
        <f>(M26+M27+M28+M29+M30)/5</f>
        <v>191</v>
      </c>
      <c r="M14" s="78"/>
      <c r="N14" s="16">
        <f t="shared" ref="N14:P14" si="3">(O26+O27+O28+O29+O30)/5</f>
        <v>178.4</v>
      </c>
      <c r="O14" s="16">
        <f t="shared" si="3"/>
        <v>11</v>
      </c>
      <c r="P14" s="16">
        <f t="shared" si="3"/>
        <v>7.6</v>
      </c>
      <c r="Q14" s="9">
        <f t="shared" si="0"/>
        <v>5.7591623036649213E-2</v>
      </c>
      <c r="R14" s="9">
        <f t="shared" si="1"/>
        <v>7.6E-3</v>
      </c>
    </row>
    <row r="15" spans="3:18" ht="18.75">
      <c r="C15" s="17">
        <v>4</v>
      </c>
      <c r="D15" s="83">
        <v>6</v>
      </c>
      <c r="E15" s="78"/>
      <c r="F15" s="18">
        <v>3</v>
      </c>
      <c r="G15" s="18">
        <v>5</v>
      </c>
      <c r="H15" s="18">
        <v>4</v>
      </c>
      <c r="I15" s="18">
        <v>10</v>
      </c>
      <c r="J15" s="18">
        <v>30</v>
      </c>
      <c r="K15" s="19">
        <v>1000</v>
      </c>
      <c r="L15" s="80">
        <f>(A26+A27+A28+A29+A30)/5</f>
        <v>164.4</v>
      </c>
      <c r="M15" s="78"/>
      <c r="N15" s="8">
        <f t="shared" ref="N15:P15" si="4">(C26+C27+C28+C29+C30)/5</f>
        <v>159.80000000000001</v>
      </c>
      <c r="O15" s="8">
        <f t="shared" si="4"/>
        <v>3.4</v>
      </c>
      <c r="P15" s="8">
        <f t="shared" si="4"/>
        <v>3</v>
      </c>
      <c r="Q15" s="9">
        <f t="shared" si="0"/>
        <v>2.0681265206812651E-2</v>
      </c>
      <c r="R15" s="9">
        <f t="shared" si="1"/>
        <v>3.0000000000000001E-3</v>
      </c>
    </row>
    <row r="16" spans="3:18" ht="18.75">
      <c r="C16" s="20">
        <v>5</v>
      </c>
      <c r="D16" s="84">
        <v>7</v>
      </c>
      <c r="E16" s="85"/>
      <c r="F16" s="21">
        <v>3</v>
      </c>
      <c r="G16" s="21">
        <v>5</v>
      </c>
      <c r="H16" s="21">
        <v>4</v>
      </c>
      <c r="I16" s="21">
        <v>10</v>
      </c>
      <c r="J16" s="21">
        <v>30</v>
      </c>
      <c r="K16" s="22">
        <v>1000</v>
      </c>
      <c r="L16" s="103">
        <f>(G26+G27+G28+G29+G30)/5</f>
        <v>139.19999999999999</v>
      </c>
      <c r="M16" s="85"/>
      <c r="N16" s="23">
        <f t="shared" ref="N16:P16" si="5">(I26+I27+I28+I29+I30)/5</f>
        <v>137.6</v>
      </c>
      <c r="O16" s="23">
        <f t="shared" si="5"/>
        <v>1</v>
      </c>
      <c r="P16" s="23">
        <f t="shared" si="5"/>
        <v>0</v>
      </c>
      <c r="Q16" s="24">
        <f t="shared" si="0"/>
        <v>7.1839080459770123E-3</v>
      </c>
      <c r="R16" s="24">
        <f t="shared" si="1"/>
        <v>0</v>
      </c>
    </row>
    <row r="17" spans="1:29" ht="18.75">
      <c r="C17" s="25">
        <v>6</v>
      </c>
      <c r="D17" s="86">
        <v>5</v>
      </c>
      <c r="E17" s="87"/>
      <c r="F17" s="26">
        <v>3</v>
      </c>
      <c r="G17" s="27">
        <v>6</v>
      </c>
      <c r="H17" s="27">
        <v>5</v>
      </c>
      <c r="I17" s="26">
        <v>10</v>
      </c>
      <c r="J17" s="26">
        <v>30</v>
      </c>
      <c r="K17" s="28">
        <v>100</v>
      </c>
      <c r="L17" s="104">
        <f>(A34+A35+A36+A37+A38)/5</f>
        <v>18.8</v>
      </c>
      <c r="M17" s="87"/>
      <c r="N17" s="29">
        <f t="shared" ref="N17:P17" si="6">(C34+C35+C36+C37+C38)/5</f>
        <v>17.399999999999999</v>
      </c>
      <c r="O17" s="29">
        <f t="shared" si="6"/>
        <v>0.2</v>
      </c>
      <c r="P17" s="29">
        <f t="shared" si="6"/>
        <v>0</v>
      </c>
      <c r="Q17" s="30">
        <f t="shared" si="0"/>
        <v>1.0638297872340425E-2</v>
      </c>
      <c r="R17" s="30">
        <f t="shared" si="1"/>
        <v>0</v>
      </c>
    </row>
    <row r="18" spans="1:29" ht="18.75">
      <c r="C18" s="31">
        <v>7</v>
      </c>
      <c r="D18" s="88">
        <v>5</v>
      </c>
      <c r="E18" s="78"/>
      <c r="F18" s="32">
        <v>3</v>
      </c>
      <c r="G18" s="33">
        <v>6</v>
      </c>
      <c r="H18" s="33">
        <v>5</v>
      </c>
      <c r="I18" s="32">
        <v>10</v>
      </c>
      <c r="J18" s="32">
        <v>30</v>
      </c>
      <c r="K18" s="34">
        <v>500</v>
      </c>
      <c r="L18" s="80">
        <f>(G34+G35+G36+G37+G38)/5</f>
        <v>95.6</v>
      </c>
      <c r="M18" s="78"/>
      <c r="N18" s="8">
        <f t="shared" ref="N18:P18" si="7">(I34+I35+I36+I37+I38)/5</f>
        <v>82.2</v>
      </c>
      <c r="O18" s="8">
        <f t="shared" si="7"/>
        <v>11.6</v>
      </c>
      <c r="P18" s="8">
        <f t="shared" si="7"/>
        <v>20.6</v>
      </c>
      <c r="Q18" s="9">
        <f t="shared" si="0"/>
        <v>0.12133891213389121</v>
      </c>
      <c r="R18" s="9">
        <f t="shared" si="1"/>
        <v>4.1200000000000001E-2</v>
      </c>
    </row>
    <row r="19" spans="1:29" ht="18.75">
      <c r="C19" s="35">
        <v>8</v>
      </c>
      <c r="D19" s="89">
        <v>5</v>
      </c>
      <c r="E19" s="78"/>
      <c r="F19" s="36">
        <v>3</v>
      </c>
      <c r="G19" s="37">
        <v>6</v>
      </c>
      <c r="H19" s="37">
        <v>5</v>
      </c>
      <c r="I19" s="36">
        <v>10</v>
      </c>
      <c r="J19" s="36">
        <v>30</v>
      </c>
      <c r="K19" s="38">
        <v>2500</v>
      </c>
      <c r="L19" s="80">
        <f>(M34+M35+M36+M37+M38)/5</f>
        <v>462</v>
      </c>
      <c r="M19" s="78"/>
      <c r="N19" s="8">
        <f t="shared" ref="N19:P19" si="8">(O34+O35+O36+O37+O38)/5</f>
        <v>415.4</v>
      </c>
      <c r="O19" s="8">
        <f t="shared" si="8"/>
        <v>45</v>
      </c>
      <c r="P19" s="8">
        <f t="shared" si="8"/>
        <v>21.8</v>
      </c>
      <c r="Q19" s="9">
        <f t="shared" si="0"/>
        <v>9.7402597402597407E-2</v>
      </c>
      <c r="R19" s="9">
        <f t="shared" si="1"/>
        <v>8.7200000000000003E-3</v>
      </c>
    </row>
    <row r="20" spans="1:29" ht="18.75">
      <c r="C20" s="39">
        <v>9</v>
      </c>
      <c r="D20" s="91">
        <v>5</v>
      </c>
      <c r="E20" s="78"/>
      <c r="F20" s="40">
        <v>3</v>
      </c>
      <c r="G20" s="41">
        <v>6</v>
      </c>
      <c r="H20" s="41">
        <v>5</v>
      </c>
      <c r="I20" s="40">
        <v>10</v>
      </c>
      <c r="J20" s="40">
        <v>30</v>
      </c>
      <c r="K20" s="42">
        <v>5000</v>
      </c>
      <c r="L20" s="80">
        <f>(S34+S35+S36+S37+S38)/5</f>
        <v>944</v>
      </c>
      <c r="M20" s="78"/>
      <c r="N20" s="8">
        <f t="shared" ref="N20:P20" si="9">(U34+U35+U36+U37+U38)/5</f>
        <v>849.8</v>
      </c>
      <c r="O20" s="8">
        <f t="shared" si="9"/>
        <v>95.2</v>
      </c>
      <c r="P20" s="8">
        <f t="shared" si="9"/>
        <v>10</v>
      </c>
      <c r="Q20" s="9">
        <f t="shared" si="0"/>
        <v>0.10084745762711865</v>
      </c>
      <c r="R20" s="9">
        <f t="shared" si="1"/>
        <v>2E-3</v>
      </c>
    </row>
    <row r="21" spans="1:29" ht="18.75">
      <c r="C21" s="43">
        <v>10</v>
      </c>
      <c r="D21" s="92">
        <v>5</v>
      </c>
      <c r="E21" s="78"/>
      <c r="F21" s="44">
        <v>3</v>
      </c>
      <c r="G21" s="45">
        <v>6</v>
      </c>
      <c r="H21" s="45">
        <v>5</v>
      </c>
      <c r="I21" s="44">
        <v>10</v>
      </c>
      <c r="J21" s="44">
        <v>30</v>
      </c>
      <c r="K21" s="46">
        <v>10000</v>
      </c>
      <c r="L21" s="80">
        <f>(Y34+Y35+Y36+Y37+Y38)/5</f>
        <v>1868.4</v>
      </c>
      <c r="M21" s="78"/>
      <c r="N21" s="8">
        <f t="shared" ref="N21:P21" si="10">(AA34+AA35+AA36+AA37+AA38)/5</f>
        <v>1707</v>
      </c>
      <c r="O21" s="8">
        <f t="shared" si="10"/>
        <v>158.80000000000001</v>
      </c>
      <c r="P21" s="8">
        <f t="shared" si="10"/>
        <v>11.8</v>
      </c>
      <c r="Q21" s="9">
        <f t="shared" si="0"/>
        <v>8.4992506957824884E-2</v>
      </c>
      <c r="R21" s="9">
        <f t="shared" si="1"/>
        <v>1.1800000000000001E-3</v>
      </c>
    </row>
    <row r="25" spans="1:29" ht="127.5">
      <c r="A25" s="93" t="s">
        <v>10</v>
      </c>
      <c r="B25" s="76"/>
      <c r="C25" s="47" t="s">
        <v>11</v>
      </c>
      <c r="D25" s="47" t="s">
        <v>12</v>
      </c>
      <c r="E25" s="47" t="s">
        <v>13</v>
      </c>
      <c r="G25" s="94" t="s">
        <v>10</v>
      </c>
      <c r="H25" s="76"/>
      <c r="I25" s="48" t="s">
        <v>11</v>
      </c>
      <c r="J25" s="48" t="s">
        <v>12</v>
      </c>
      <c r="K25" s="48" t="s">
        <v>13</v>
      </c>
      <c r="M25" s="97" t="s">
        <v>10</v>
      </c>
      <c r="N25" s="76"/>
      <c r="O25" s="49" t="s">
        <v>11</v>
      </c>
      <c r="P25" s="49" t="s">
        <v>12</v>
      </c>
      <c r="Q25" s="49" t="s">
        <v>13</v>
      </c>
      <c r="S25" s="98" t="s">
        <v>10</v>
      </c>
      <c r="T25" s="76"/>
      <c r="U25" s="50" t="s">
        <v>11</v>
      </c>
      <c r="V25" s="50" t="s">
        <v>12</v>
      </c>
      <c r="W25" s="50" t="s">
        <v>13</v>
      </c>
      <c r="X25" s="51"/>
      <c r="Y25" s="100" t="s">
        <v>10</v>
      </c>
      <c r="Z25" s="76"/>
      <c r="AA25" s="52" t="s">
        <v>11</v>
      </c>
      <c r="AB25" s="52" t="s">
        <v>12</v>
      </c>
      <c r="AC25" s="52" t="s">
        <v>13</v>
      </c>
    </row>
    <row r="26" spans="1:29" ht="18.75">
      <c r="A26" s="90">
        <v>156</v>
      </c>
      <c r="B26" s="76"/>
      <c r="C26" s="53">
        <v>152</v>
      </c>
      <c r="D26" s="53">
        <v>3</v>
      </c>
      <c r="E26" s="53">
        <v>1</v>
      </c>
      <c r="G26" s="95">
        <v>145</v>
      </c>
      <c r="H26" s="76"/>
      <c r="I26" s="54">
        <v>144</v>
      </c>
      <c r="J26" s="54">
        <v>1</v>
      </c>
      <c r="K26" s="54">
        <v>0</v>
      </c>
      <c r="M26" s="96">
        <v>187</v>
      </c>
      <c r="N26" s="76"/>
      <c r="O26" s="55">
        <v>183</v>
      </c>
      <c r="P26" s="55">
        <v>3</v>
      </c>
      <c r="Q26" s="55">
        <v>1</v>
      </c>
      <c r="S26" s="99">
        <v>214</v>
      </c>
      <c r="T26" s="78"/>
      <c r="U26" s="56">
        <v>196</v>
      </c>
      <c r="V26" s="56">
        <v>16</v>
      </c>
      <c r="W26" s="56">
        <v>11</v>
      </c>
      <c r="X26" s="57"/>
      <c r="Y26" s="101">
        <v>276</v>
      </c>
      <c r="Z26" s="78"/>
      <c r="AA26" s="58">
        <v>227</v>
      </c>
      <c r="AB26" s="58">
        <v>47</v>
      </c>
      <c r="AC26" s="58">
        <v>41</v>
      </c>
    </row>
    <row r="27" spans="1:29" ht="18.75">
      <c r="A27" s="90">
        <v>166</v>
      </c>
      <c r="B27" s="76"/>
      <c r="C27" s="53">
        <v>160</v>
      </c>
      <c r="D27" s="53">
        <v>4</v>
      </c>
      <c r="E27" s="53">
        <v>0</v>
      </c>
      <c r="G27" s="95">
        <v>142</v>
      </c>
      <c r="H27" s="76"/>
      <c r="I27" s="54">
        <v>140</v>
      </c>
      <c r="J27" s="54">
        <v>2</v>
      </c>
      <c r="K27" s="54">
        <v>0</v>
      </c>
      <c r="M27" s="96">
        <v>183</v>
      </c>
      <c r="N27" s="76"/>
      <c r="O27" s="55">
        <v>173</v>
      </c>
      <c r="P27" s="55">
        <v>8</v>
      </c>
      <c r="Q27" s="55">
        <v>17</v>
      </c>
      <c r="S27" s="99">
        <v>214</v>
      </c>
      <c r="T27" s="78"/>
      <c r="U27" s="56">
        <v>201</v>
      </c>
      <c r="V27" s="56">
        <v>12</v>
      </c>
      <c r="W27" s="56">
        <v>0</v>
      </c>
      <c r="X27" s="57"/>
      <c r="Y27" s="101">
        <v>263</v>
      </c>
      <c r="Z27" s="78"/>
      <c r="AA27" s="58">
        <v>218</v>
      </c>
      <c r="AB27" s="58">
        <v>44</v>
      </c>
      <c r="AC27" s="58">
        <v>30</v>
      </c>
    </row>
    <row r="28" spans="1:29" ht="18.75">
      <c r="A28" s="90">
        <v>168</v>
      </c>
      <c r="B28" s="76"/>
      <c r="C28" s="53">
        <v>164</v>
      </c>
      <c r="D28" s="53">
        <v>3</v>
      </c>
      <c r="E28" s="53">
        <v>14</v>
      </c>
      <c r="F28" s="59" t="s">
        <v>16</v>
      </c>
      <c r="G28" s="95">
        <v>135</v>
      </c>
      <c r="H28" s="76"/>
      <c r="I28" s="54">
        <v>134</v>
      </c>
      <c r="J28" s="54">
        <v>0</v>
      </c>
      <c r="K28" s="54">
        <v>0</v>
      </c>
      <c r="M28" s="96">
        <v>197</v>
      </c>
      <c r="N28" s="76"/>
      <c r="O28" s="55">
        <v>180</v>
      </c>
      <c r="P28" s="55">
        <v>14</v>
      </c>
      <c r="Q28" s="55">
        <v>0</v>
      </c>
      <c r="S28" s="99">
        <v>209</v>
      </c>
      <c r="T28" s="78"/>
      <c r="U28" s="56">
        <v>192</v>
      </c>
      <c r="V28" s="56">
        <v>15</v>
      </c>
      <c r="W28" s="56">
        <v>0</v>
      </c>
      <c r="X28" s="57"/>
      <c r="Y28" s="101">
        <v>252</v>
      </c>
      <c r="Z28" s="78"/>
      <c r="AA28" s="58">
        <v>202</v>
      </c>
      <c r="AB28" s="58">
        <v>48</v>
      </c>
      <c r="AC28" s="58">
        <v>40</v>
      </c>
    </row>
    <row r="29" spans="1:29" ht="18.75">
      <c r="A29" s="90">
        <v>161</v>
      </c>
      <c r="B29" s="76"/>
      <c r="C29" s="53">
        <v>157</v>
      </c>
      <c r="D29" s="53">
        <v>3</v>
      </c>
      <c r="E29" s="53">
        <v>0</v>
      </c>
      <c r="G29" s="95">
        <v>143</v>
      </c>
      <c r="H29" s="76"/>
      <c r="I29" s="54">
        <v>140</v>
      </c>
      <c r="J29" s="54">
        <v>2</v>
      </c>
      <c r="K29" s="54">
        <v>0</v>
      </c>
      <c r="M29" s="96">
        <v>196</v>
      </c>
      <c r="N29" s="76"/>
      <c r="O29" s="55">
        <v>174</v>
      </c>
      <c r="P29" s="55">
        <v>21</v>
      </c>
      <c r="Q29" s="55">
        <v>15</v>
      </c>
      <c r="S29" s="99">
        <v>211</v>
      </c>
      <c r="T29" s="78"/>
      <c r="U29" s="56">
        <v>188</v>
      </c>
      <c r="V29" s="56">
        <v>23</v>
      </c>
      <c r="W29" s="56">
        <v>13</v>
      </c>
      <c r="X29" s="57"/>
      <c r="Y29" s="101">
        <v>262</v>
      </c>
      <c r="Z29" s="78"/>
      <c r="AA29" s="58">
        <v>213</v>
      </c>
      <c r="AB29" s="58">
        <v>27</v>
      </c>
      <c r="AC29" s="58">
        <v>109</v>
      </c>
    </row>
    <row r="30" spans="1:29" ht="18.75">
      <c r="A30" s="90">
        <v>171</v>
      </c>
      <c r="B30" s="76"/>
      <c r="C30" s="53">
        <v>166</v>
      </c>
      <c r="D30" s="53">
        <v>4</v>
      </c>
      <c r="E30" s="53">
        <v>0</v>
      </c>
      <c r="G30" s="95">
        <v>131</v>
      </c>
      <c r="H30" s="76"/>
      <c r="I30" s="54">
        <v>130</v>
      </c>
      <c r="J30" s="54">
        <v>0</v>
      </c>
      <c r="K30" s="54">
        <v>0</v>
      </c>
      <c r="M30" s="96">
        <v>192</v>
      </c>
      <c r="N30" s="76"/>
      <c r="O30" s="55">
        <v>182</v>
      </c>
      <c r="P30" s="55">
        <v>9</v>
      </c>
      <c r="Q30" s="55">
        <v>5</v>
      </c>
      <c r="S30" s="99">
        <v>228</v>
      </c>
      <c r="T30" s="78"/>
      <c r="U30" s="56">
        <v>200</v>
      </c>
      <c r="V30" s="56">
        <v>27</v>
      </c>
      <c r="W30" s="56">
        <v>27</v>
      </c>
      <c r="X30" s="57"/>
      <c r="Y30" s="101">
        <v>253</v>
      </c>
      <c r="Z30" s="78"/>
      <c r="AA30" s="58">
        <v>218</v>
      </c>
      <c r="AB30" s="58">
        <v>36</v>
      </c>
      <c r="AC30" s="58">
        <v>36</v>
      </c>
    </row>
    <row r="31" spans="1:29" ht="12.7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3" spans="1:35" ht="127.5">
      <c r="A33" s="110" t="s">
        <v>10</v>
      </c>
      <c r="B33" s="76"/>
      <c r="C33" s="61" t="s">
        <v>11</v>
      </c>
      <c r="D33" s="61" t="s">
        <v>12</v>
      </c>
      <c r="E33" s="61" t="s">
        <v>13</v>
      </c>
      <c r="G33" s="111" t="s">
        <v>10</v>
      </c>
      <c r="H33" s="76"/>
      <c r="I33" s="62" t="s">
        <v>11</v>
      </c>
      <c r="J33" s="62" t="s">
        <v>12</v>
      </c>
      <c r="K33" s="62" t="s">
        <v>13</v>
      </c>
      <c r="M33" s="114" t="s">
        <v>10</v>
      </c>
      <c r="N33" s="76"/>
      <c r="O33" s="63" t="s">
        <v>11</v>
      </c>
      <c r="P33" s="63" t="s">
        <v>12</v>
      </c>
      <c r="Q33" s="63" t="s">
        <v>13</v>
      </c>
      <c r="S33" s="113" t="s">
        <v>10</v>
      </c>
      <c r="T33" s="76"/>
      <c r="U33" s="64" t="s">
        <v>11</v>
      </c>
      <c r="V33" s="64" t="s">
        <v>12</v>
      </c>
      <c r="W33" s="64" t="s">
        <v>13</v>
      </c>
      <c r="X33" s="51"/>
      <c r="Y33" s="112" t="s">
        <v>10</v>
      </c>
      <c r="Z33" s="76"/>
      <c r="AA33" s="65" t="s">
        <v>11</v>
      </c>
      <c r="AB33" s="65" t="s">
        <v>12</v>
      </c>
      <c r="AC33" s="65" t="s">
        <v>13</v>
      </c>
      <c r="AD33" s="51"/>
      <c r="AE33" s="51"/>
      <c r="AF33" s="51"/>
      <c r="AG33" s="51"/>
      <c r="AH33" s="51"/>
      <c r="AI33" s="51"/>
    </row>
    <row r="34" spans="1:35" ht="18.75">
      <c r="A34" s="108">
        <v>18</v>
      </c>
      <c r="B34" s="76"/>
      <c r="C34" s="66">
        <v>18</v>
      </c>
      <c r="D34" s="66">
        <v>0</v>
      </c>
      <c r="E34" s="66">
        <v>0</v>
      </c>
      <c r="G34" s="105">
        <v>102</v>
      </c>
      <c r="H34" s="76"/>
      <c r="I34" s="67">
        <v>88</v>
      </c>
      <c r="J34" s="67">
        <v>13</v>
      </c>
      <c r="K34" s="67">
        <v>18</v>
      </c>
      <c r="M34" s="106">
        <v>470</v>
      </c>
      <c r="N34" s="76"/>
      <c r="O34" s="68">
        <v>437</v>
      </c>
      <c r="P34" s="68">
        <v>30</v>
      </c>
      <c r="Q34" s="68">
        <v>37</v>
      </c>
      <c r="S34" s="109">
        <v>925</v>
      </c>
      <c r="T34" s="78"/>
      <c r="U34" s="69">
        <v>839</v>
      </c>
      <c r="V34" s="69">
        <v>86</v>
      </c>
      <c r="W34" s="69">
        <v>13</v>
      </c>
      <c r="X34" s="57"/>
      <c r="Y34" s="107">
        <v>1870</v>
      </c>
      <c r="Z34" s="78"/>
      <c r="AA34" s="70">
        <v>1715</v>
      </c>
      <c r="AB34" s="70">
        <v>153</v>
      </c>
      <c r="AC34" s="70">
        <v>14</v>
      </c>
      <c r="AE34" s="71"/>
      <c r="AF34" s="71"/>
      <c r="AG34" s="71"/>
      <c r="AH34" s="71"/>
      <c r="AI34" s="71"/>
    </row>
    <row r="35" spans="1:35" ht="18.75">
      <c r="A35" s="108">
        <v>18</v>
      </c>
      <c r="B35" s="76"/>
      <c r="C35" s="66">
        <v>16</v>
      </c>
      <c r="D35" s="66">
        <v>1</v>
      </c>
      <c r="E35" s="66">
        <v>0</v>
      </c>
      <c r="G35" s="105">
        <v>91</v>
      </c>
      <c r="H35" s="76"/>
      <c r="I35" s="67">
        <v>79</v>
      </c>
      <c r="J35" s="67">
        <v>10</v>
      </c>
      <c r="K35" s="67">
        <v>17</v>
      </c>
      <c r="M35" s="106">
        <v>462</v>
      </c>
      <c r="N35" s="76"/>
      <c r="O35" s="68">
        <v>413</v>
      </c>
      <c r="P35" s="68">
        <v>48</v>
      </c>
      <c r="Q35" s="68">
        <v>22</v>
      </c>
      <c r="S35" s="109">
        <v>951</v>
      </c>
      <c r="T35" s="78"/>
      <c r="U35" s="69">
        <v>862</v>
      </c>
      <c r="V35" s="69">
        <v>88</v>
      </c>
      <c r="W35" s="69">
        <v>0</v>
      </c>
      <c r="X35" s="57"/>
      <c r="Y35" s="107">
        <v>1888</v>
      </c>
      <c r="Z35" s="78"/>
      <c r="AA35" s="70">
        <v>1754</v>
      </c>
      <c r="AB35" s="70">
        <v>131</v>
      </c>
      <c r="AC35" s="70">
        <v>12</v>
      </c>
      <c r="AE35" s="71"/>
      <c r="AF35" s="71"/>
      <c r="AG35" s="71"/>
      <c r="AH35" s="71"/>
      <c r="AI35" s="71"/>
    </row>
    <row r="36" spans="1:35" ht="18.75">
      <c r="A36" s="108">
        <v>20</v>
      </c>
      <c r="B36" s="76"/>
      <c r="C36" s="66">
        <v>18</v>
      </c>
      <c r="D36" s="66">
        <v>0</v>
      </c>
      <c r="E36" s="66">
        <v>0</v>
      </c>
      <c r="G36" s="105">
        <v>93</v>
      </c>
      <c r="H36" s="76"/>
      <c r="I36" s="67">
        <v>77</v>
      </c>
      <c r="J36" s="67">
        <v>14</v>
      </c>
      <c r="K36" s="67">
        <v>23</v>
      </c>
      <c r="M36" s="106">
        <v>456</v>
      </c>
      <c r="N36" s="76"/>
      <c r="O36" s="68">
        <v>403</v>
      </c>
      <c r="P36" s="68">
        <v>52</v>
      </c>
      <c r="Q36" s="68">
        <v>16</v>
      </c>
      <c r="S36" s="109">
        <v>935</v>
      </c>
      <c r="T36" s="78"/>
      <c r="U36" s="69">
        <v>843</v>
      </c>
      <c r="V36" s="69">
        <v>91</v>
      </c>
      <c r="W36" s="69">
        <v>5</v>
      </c>
      <c r="X36" s="57"/>
      <c r="Y36" s="107">
        <v>1843</v>
      </c>
      <c r="Z36" s="78"/>
      <c r="AA36" s="70">
        <v>1691</v>
      </c>
      <c r="AB36" s="70">
        <v>150</v>
      </c>
      <c r="AC36" s="70">
        <v>0</v>
      </c>
      <c r="AE36" s="71"/>
      <c r="AF36" s="71"/>
      <c r="AG36" s="71"/>
      <c r="AH36" s="71"/>
      <c r="AI36" s="71"/>
    </row>
    <row r="37" spans="1:35" ht="18.75">
      <c r="A37" s="108">
        <v>19</v>
      </c>
      <c r="B37" s="76"/>
      <c r="C37" s="66">
        <v>17</v>
      </c>
      <c r="D37" s="66">
        <v>0</v>
      </c>
      <c r="E37" s="66">
        <v>0</v>
      </c>
      <c r="G37" s="105">
        <v>101</v>
      </c>
      <c r="H37" s="76"/>
      <c r="I37" s="67">
        <v>86</v>
      </c>
      <c r="J37" s="67">
        <v>13</v>
      </c>
      <c r="K37" s="67">
        <v>40</v>
      </c>
      <c r="M37" s="106">
        <v>450</v>
      </c>
      <c r="N37" s="76"/>
      <c r="O37" s="68">
        <v>416</v>
      </c>
      <c r="P37" s="68">
        <v>33</v>
      </c>
      <c r="Q37" s="68">
        <v>23</v>
      </c>
      <c r="S37" s="109">
        <v>949</v>
      </c>
      <c r="T37" s="78"/>
      <c r="U37" s="69">
        <v>836</v>
      </c>
      <c r="V37" s="69">
        <v>113</v>
      </c>
      <c r="W37" s="69">
        <v>0</v>
      </c>
      <c r="X37" s="57"/>
      <c r="Y37" s="107">
        <v>1879</v>
      </c>
      <c r="Z37" s="78"/>
      <c r="AA37" s="70">
        <v>1667</v>
      </c>
      <c r="AB37" s="70">
        <v>210</v>
      </c>
      <c r="AC37" s="70">
        <v>33</v>
      </c>
      <c r="AE37" s="71"/>
      <c r="AF37" s="71"/>
      <c r="AG37" s="71"/>
      <c r="AH37" s="71"/>
      <c r="AI37" s="71"/>
    </row>
    <row r="38" spans="1:35" ht="18.75">
      <c r="A38" s="108">
        <v>19</v>
      </c>
      <c r="B38" s="76"/>
      <c r="C38" s="66">
        <v>18</v>
      </c>
      <c r="D38" s="66">
        <v>0</v>
      </c>
      <c r="E38" s="66">
        <v>0</v>
      </c>
      <c r="G38" s="105">
        <v>91</v>
      </c>
      <c r="H38" s="76"/>
      <c r="I38" s="67">
        <v>81</v>
      </c>
      <c r="J38" s="67">
        <v>8</v>
      </c>
      <c r="K38" s="67">
        <v>5</v>
      </c>
      <c r="M38" s="106">
        <v>472</v>
      </c>
      <c r="N38" s="76"/>
      <c r="O38" s="68">
        <v>408</v>
      </c>
      <c r="P38" s="68">
        <v>62</v>
      </c>
      <c r="Q38" s="68">
        <v>11</v>
      </c>
      <c r="S38" s="109">
        <v>960</v>
      </c>
      <c r="T38" s="78"/>
      <c r="U38" s="69">
        <v>869</v>
      </c>
      <c r="V38" s="69">
        <v>98</v>
      </c>
      <c r="W38" s="69">
        <v>32</v>
      </c>
      <c r="X38" s="57"/>
      <c r="Y38" s="107">
        <v>1862</v>
      </c>
      <c r="Z38" s="78"/>
      <c r="AA38" s="70">
        <v>1708</v>
      </c>
      <c r="AB38" s="70">
        <v>150</v>
      </c>
      <c r="AC38" s="70">
        <v>0</v>
      </c>
      <c r="AE38" s="71"/>
      <c r="AF38" s="71"/>
      <c r="AG38" s="71"/>
      <c r="AH38" s="71"/>
      <c r="AI38" s="71"/>
    </row>
  </sheetData>
  <mergeCells count="84">
    <mergeCell ref="S27:T27"/>
    <mergeCell ref="Y29:Z29"/>
    <mergeCell ref="Y30:Z30"/>
    <mergeCell ref="S33:T33"/>
    <mergeCell ref="S34:T34"/>
    <mergeCell ref="Y28:Z28"/>
    <mergeCell ref="Y27:Z27"/>
    <mergeCell ref="Y36:Z36"/>
    <mergeCell ref="Y37:Z37"/>
    <mergeCell ref="Y33:Z33"/>
    <mergeCell ref="Y34:Z34"/>
    <mergeCell ref="G28:H28"/>
    <mergeCell ref="G29:H29"/>
    <mergeCell ref="G30:H30"/>
    <mergeCell ref="M28:N28"/>
    <mergeCell ref="S28:T28"/>
    <mergeCell ref="S29:T29"/>
    <mergeCell ref="S30:T30"/>
    <mergeCell ref="A34:B34"/>
    <mergeCell ref="A33:B33"/>
    <mergeCell ref="G34:H34"/>
    <mergeCell ref="G33:H33"/>
    <mergeCell ref="M29:N29"/>
    <mergeCell ref="M30:N30"/>
    <mergeCell ref="M34:N34"/>
    <mergeCell ref="M33:N33"/>
    <mergeCell ref="Y38:Z38"/>
    <mergeCell ref="Y35:Z35"/>
    <mergeCell ref="A36:B36"/>
    <mergeCell ref="A35:B35"/>
    <mergeCell ref="A38:B38"/>
    <mergeCell ref="S36:T36"/>
    <mergeCell ref="S38:T38"/>
    <mergeCell ref="S35:T35"/>
    <mergeCell ref="M38:N38"/>
    <mergeCell ref="S37:T37"/>
    <mergeCell ref="M37:N37"/>
    <mergeCell ref="A37:B37"/>
    <mergeCell ref="G37:H37"/>
    <mergeCell ref="G38:H38"/>
    <mergeCell ref="G35:H35"/>
    <mergeCell ref="G36:H36"/>
    <mergeCell ref="M35:N35"/>
    <mergeCell ref="M36:N36"/>
    <mergeCell ref="S25:T25"/>
    <mergeCell ref="S26:T26"/>
    <mergeCell ref="Y25:Z25"/>
    <mergeCell ref="Y26:Z26"/>
    <mergeCell ref="L14:M14"/>
    <mergeCell ref="L15:M15"/>
    <mergeCell ref="L16:M16"/>
    <mergeCell ref="L17:M17"/>
    <mergeCell ref="L18:M18"/>
    <mergeCell ref="L19:M19"/>
    <mergeCell ref="L20:M20"/>
    <mergeCell ref="L21:M21"/>
    <mergeCell ref="G25:H25"/>
    <mergeCell ref="A26:B26"/>
    <mergeCell ref="G26:H26"/>
    <mergeCell ref="G27:H27"/>
    <mergeCell ref="M26:N26"/>
    <mergeCell ref="M25:N25"/>
    <mergeCell ref="M27:N27"/>
    <mergeCell ref="A29:B29"/>
    <mergeCell ref="A30:B30"/>
    <mergeCell ref="D20:E20"/>
    <mergeCell ref="D21:E21"/>
    <mergeCell ref="A25:B25"/>
    <mergeCell ref="D17:E17"/>
    <mergeCell ref="D18:E18"/>
    <mergeCell ref="D19:E19"/>
    <mergeCell ref="A27:B27"/>
    <mergeCell ref="A28:B28"/>
    <mergeCell ref="L13:M13"/>
    <mergeCell ref="D13:E13"/>
    <mergeCell ref="D14:E14"/>
    <mergeCell ref="D15:E15"/>
    <mergeCell ref="D16:E16"/>
    <mergeCell ref="D10:K10"/>
    <mergeCell ref="L10:R10"/>
    <mergeCell ref="D11:E11"/>
    <mergeCell ref="L11:M11"/>
    <mergeCell ref="D12:E12"/>
    <mergeCell ref="L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Терешкович</cp:lastModifiedBy>
  <dcterms:modified xsi:type="dcterms:W3CDTF">2024-01-01T19:34:18Z</dcterms:modified>
</cp:coreProperties>
</file>