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anouchbourmayan/Desktop/Mcf/Recherche/Brent_affectif_lexique/Abs:Con_Pos:Neg_Verbes/pretest_verbes/"/>
    </mc:Choice>
  </mc:AlternateContent>
  <xr:revisionPtr revIDLastSave="0" documentId="8_{F508AF88-08E3-694F-9983-17A21FC90B09}" xr6:coauthVersionLast="46" xr6:coauthVersionMax="46" xr10:uidLastSave="{00000000-0000-0000-0000-000000000000}"/>
  <bookViews>
    <workbookView xWindow="0" yWindow="460" windowWidth="28800" windowHeight="16120" tabRatio="500"/>
  </bookViews>
  <sheets>
    <sheet name="0,3 - 1,3" sheetId="6" r:id="rId1"/>
  </sheets>
  <calcPr calcId="191029" concurrentCalc="0"/>
</workbook>
</file>

<file path=xl/calcChain.xml><?xml version="1.0" encoding="utf-8"?>
<calcChain xmlns="http://schemas.openxmlformats.org/spreadsheetml/2006/main">
  <c r="K16" i="6" l="1"/>
  <c r="E46" i="6"/>
  <c r="J16" i="6"/>
  <c r="K15" i="6"/>
  <c r="J15" i="6"/>
  <c r="K4" i="6"/>
  <c r="E39" i="6"/>
  <c r="E41" i="6"/>
  <c r="E42" i="6"/>
  <c r="E43" i="6"/>
  <c r="E44" i="6"/>
  <c r="J4" i="6"/>
  <c r="K3" i="6"/>
  <c r="J3" i="6"/>
  <c r="E47" i="6"/>
  <c r="D47" i="6"/>
  <c r="D46" i="6"/>
  <c r="E45" i="6"/>
  <c r="D45" i="6"/>
  <c r="D44" i="6"/>
  <c r="D43" i="6"/>
  <c r="D42" i="6"/>
  <c r="D41" i="6"/>
  <c r="E40" i="6"/>
  <c r="D40" i="6"/>
  <c r="D39" i="6"/>
  <c r="E38" i="6"/>
  <c r="D38" i="6"/>
  <c r="E24" i="6"/>
  <c r="D24" i="6"/>
  <c r="D15" i="6"/>
  <c r="D16" i="6"/>
  <c r="D17" i="6"/>
  <c r="D18" i="6"/>
  <c r="D19" i="6"/>
  <c r="D20" i="6"/>
  <c r="D21" i="6"/>
  <c r="D22" i="6"/>
  <c r="D23" i="6"/>
  <c r="I31" i="6"/>
  <c r="E23" i="6"/>
  <c r="I30" i="6"/>
  <c r="E22" i="6"/>
  <c r="I29" i="6"/>
  <c r="E21" i="6"/>
  <c r="E20" i="6"/>
  <c r="E19" i="6"/>
  <c r="E18" i="6"/>
  <c r="E17" i="6"/>
  <c r="E16" i="6"/>
  <c r="E15" i="6"/>
  <c r="E12" i="6"/>
  <c r="D12" i="6"/>
  <c r="D3" i="6"/>
  <c r="D4" i="6"/>
  <c r="D5" i="6"/>
  <c r="D6" i="6"/>
  <c r="D7" i="6"/>
  <c r="D8" i="6"/>
  <c r="D9" i="6"/>
  <c r="D10" i="6"/>
  <c r="D11" i="6"/>
  <c r="I19" i="6"/>
  <c r="E11" i="6"/>
  <c r="E10" i="6"/>
  <c r="E9" i="6"/>
  <c r="E8" i="6"/>
  <c r="E3" i="6"/>
  <c r="E4" i="6"/>
  <c r="E5" i="6"/>
  <c r="E6" i="6"/>
  <c r="E7" i="6"/>
  <c r="J11" i="6"/>
  <c r="I11" i="6"/>
  <c r="J9" i="6"/>
  <c r="I9" i="6"/>
  <c r="J7" i="6"/>
  <c r="I7" i="6"/>
  <c r="I20" i="6"/>
  <c r="I21" i="6"/>
  <c r="I22" i="6"/>
  <c r="I24" i="6"/>
  <c r="I25" i="6"/>
  <c r="I26" i="6"/>
  <c r="I27" i="6"/>
  <c r="I32" i="6"/>
  <c r="I34" i="6"/>
  <c r="I35" i="6"/>
  <c r="I36" i="6"/>
  <c r="I37" i="6"/>
</calcChain>
</file>

<file path=xl/sharedStrings.xml><?xml version="1.0" encoding="utf-8"?>
<sst xmlns="http://schemas.openxmlformats.org/spreadsheetml/2006/main" count="55" uniqueCount="51">
  <si>
    <t>physical</t>
  </si>
  <si>
    <t>repair</t>
  </si>
  <si>
    <t>like</t>
  </si>
  <si>
    <t>admire</t>
  </si>
  <si>
    <t>tear</t>
  </si>
  <si>
    <t>impress</t>
  </si>
  <si>
    <t>irritate</t>
  </si>
  <si>
    <t>dishonor</t>
  </si>
  <si>
    <t>criticize</t>
  </si>
  <si>
    <t>despair</t>
  </si>
  <si>
    <t>slaughter</t>
  </si>
  <si>
    <t>burn</t>
  </si>
  <si>
    <t>adore</t>
  </si>
  <si>
    <t>cherish</t>
  </si>
  <si>
    <t>offend</t>
  </si>
  <si>
    <t>dread</t>
  </si>
  <si>
    <t>embarrass</t>
  </si>
  <si>
    <t>displease</t>
  </si>
  <si>
    <t>discourage</t>
  </si>
  <si>
    <t>encourage</t>
  </si>
  <si>
    <t>content</t>
  </si>
  <si>
    <t>reassure</t>
  </si>
  <si>
    <t>hit</t>
  </si>
  <si>
    <t>stain</t>
  </si>
  <si>
    <t>decorate</t>
  </si>
  <si>
    <t>clean</t>
  </si>
  <si>
    <t>delete</t>
  </si>
  <si>
    <t>appreciate</t>
  </si>
  <si>
    <t>respect</t>
  </si>
  <si>
    <t>corrode</t>
  </si>
  <si>
    <t>caress</t>
  </si>
  <si>
    <t>hug</t>
  </si>
  <si>
    <t>cuddle</t>
  </si>
  <si>
    <t>twinkle</t>
  </si>
  <si>
    <t>dismay</t>
  </si>
  <si>
    <t>slash</t>
  </si>
  <si>
    <t>verb</t>
  </si>
  <si>
    <t>negative/positive</t>
  </si>
  <si>
    <t>build</t>
  </si>
  <si>
    <t>produce</t>
  </si>
  <si>
    <t>rust</t>
  </si>
  <si>
    <t>sculpt</t>
  </si>
  <si>
    <t>crash</t>
  </si>
  <si>
    <t>physical/psychological</t>
  </si>
  <si>
    <t>distance from extreme</t>
  </si>
  <si>
    <t>distance from extreme (phys psych)</t>
  </si>
  <si>
    <t>psych</t>
  </si>
  <si>
    <t>positive</t>
  </si>
  <si>
    <t>negative</t>
  </si>
  <si>
    <t>0,3 1,3</t>
  </si>
  <si>
    <t>distance from extreme (pos)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</si>
</sst>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tabSelected="1" workbookViewId="0">
      <selection activeCell="G11" sqref="G11"/>
    </sheetView>
  </sheetViews>
  <sheetFormatPr baseColWidth="10" defaultRowHeight="16" x14ac:dyDescent="0.2"/>
  <sheetData>
    <row r="2" spans="1:11" x14ac:dyDescent="0.2">
      <c r="A2" s="1" t="s">
        <v>36</v>
      </c>
      <c r="B2" s="1" t="s">
        <v>43</v>
      </c>
      <c r="C2" s="1" t="s">
        <v>37</v>
      </c>
      <c r="D2" s="1" t="s">
        <v>45</v>
      </c>
      <c r="E2" s="1" t="s">
        <v>50</v>
      </c>
      <c r="I2" t="s">
        <v>49</v>
      </c>
      <c r="J2" t="s">
        <v>44</v>
      </c>
      <c r="K2" t="s">
        <v>47</v>
      </c>
    </row>
    <row r="3" spans="1:11" x14ac:dyDescent="0.2">
      <c r="A3" t="s">
        <v>32</v>
      </c>
      <c r="B3">
        <v>1.21</v>
      </c>
      <c r="C3">
        <v>6.62</v>
      </c>
      <c r="D3">
        <f t="shared" ref="D3:D12" si="0">B3-1</f>
        <v>0.20999999999999996</v>
      </c>
      <c r="E3">
        <f t="shared" ref="E3:E12" si="1">7-C3</f>
        <v>0.37999999999999989</v>
      </c>
      <c r="I3" t="s">
        <v>0</v>
      </c>
      <c r="J3" t="e">
        <f>AVERAGE(#REF!,#REF!,#REF!,#REF!,#REF!,#REF!,#REF!,#REF!,#REF!,#REF!)</f>
        <v>#REF!</v>
      </c>
      <c r="K3" t="e">
        <f>AVERAGE(#REF!,#REF!,#REF!,#REF!,#REF!,#REF!,#REF!,#REF!,#REF!,#REF!)</f>
        <v>#REF!</v>
      </c>
    </row>
    <row r="4" spans="1:11" x14ac:dyDescent="0.2">
      <c r="A4" t="s">
        <v>38</v>
      </c>
      <c r="B4">
        <v>1.32</v>
      </c>
      <c r="C4">
        <v>6.43</v>
      </c>
      <c r="D4">
        <f t="shared" si="0"/>
        <v>0.32000000000000006</v>
      </c>
      <c r="E4">
        <f t="shared" si="1"/>
        <v>0.57000000000000028</v>
      </c>
      <c r="I4" t="s">
        <v>46</v>
      </c>
      <c r="J4">
        <f>AVERAGE(E32,E33,E34,E35,E36,E39,E41,E42,E43,E44)</f>
        <v>0.70300000000000007</v>
      </c>
      <c r="K4" t="e">
        <f>AVERAGE(F32,F33,F34,F35,F36,F39,F41,F42,F43,F44)</f>
        <v>#DIV/0!</v>
      </c>
    </row>
    <row r="5" spans="1:11" x14ac:dyDescent="0.2">
      <c r="A5" t="s">
        <v>1</v>
      </c>
      <c r="B5">
        <v>1.53</v>
      </c>
      <c r="C5">
        <v>5.91</v>
      </c>
      <c r="D5">
        <f t="shared" si="0"/>
        <v>0.53</v>
      </c>
      <c r="E5">
        <f t="shared" si="1"/>
        <v>1.0899999999999999</v>
      </c>
    </row>
    <row r="6" spans="1:11" x14ac:dyDescent="0.2">
      <c r="A6" t="s">
        <v>30</v>
      </c>
      <c r="B6">
        <v>1.61</v>
      </c>
      <c r="C6">
        <v>6.21</v>
      </c>
      <c r="D6">
        <f t="shared" si="0"/>
        <v>0.6100000000000001</v>
      </c>
      <c r="E6">
        <f t="shared" si="1"/>
        <v>0.79</v>
      </c>
    </row>
    <row r="7" spans="1:11" x14ac:dyDescent="0.2">
      <c r="A7" t="s">
        <v>31</v>
      </c>
      <c r="B7">
        <v>1.81</v>
      </c>
      <c r="C7">
        <v>6.7</v>
      </c>
      <c r="D7">
        <f t="shared" si="0"/>
        <v>0.81</v>
      </c>
      <c r="E7">
        <f t="shared" si="1"/>
        <v>0.29999999999999982</v>
      </c>
      <c r="I7">
        <f>_xlfn.T.TEST(E3:E12,D3:D12,1,1)</f>
        <v>0.34698672085972382</v>
      </c>
      <c r="J7">
        <f>_xlfn.T.TEST(D3:D12,D15:D24,1,2)</f>
        <v>0.16468418434804072</v>
      </c>
    </row>
    <row r="8" spans="1:11" x14ac:dyDescent="0.2">
      <c r="A8" t="s">
        <v>39</v>
      </c>
      <c r="B8">
        <v>1.83</v>
      </c>
      <c r="C8">
        <v>6.1</v>
      </c>
      <c r="D8">
        <f t="shared" si="0"/>
        <v>0.83000000000000007</v>
      </c>
      <c r="E8">
        <f t="shared" si="1"/>
        <v>0.90000000000000036</v>
      </c>
    </row>
    <row r="9" spans="1:11" x14ac:dyDescent="0.2">
      <c r="A9" t="s">
        <v>41</v>
      </c>
      <c r="B9">
        <v>2.17</v>
      </c>
      <c r="C9">
        <v>5.71</v>
      </c>
      <c r="D9">
        <f t="shared" si="0"/>
        <v>1.17</v>
      </c>
      <c r="E9">
        <f t="shared" si="1"/>
        <v>1.29</v>
      </c>
      <c r="I9">
        <f>_xlfn.T.TEST(E15:E24,D15:D24,1,1)</f>
        <v>6.9309115371232619E-2</v>
      </c>
      <c r="J9">
        <f>_xlfn.T.TEST(E3:E12,E15:E24,1,2)</f>
        <v>8.0537547427158671E-2</v>
      </c>
    </row>
    <row r="10" spans="1:11" x14ac:dyDescent="0.2">
      <c r="A10" t="s">
        <v>33</v>
      </c>
      <c r="B10">
        <v>2.1800000000000002</v>
      </c>
      <c r="C10">
        <v>6.26</v>
      </c>
      <c r="D10">
        <f t="shared" si="0"/>
        <v>1.1800000000000002</v>
      </c>
      <c r="E10">
        <f t="shared" si="1"/>
        <v>0.74000000000000021</v>
      </c>
    </row>
    <row r="11" spans="1:11" x14ac:dyDescent="0.2">
      <c r="A11" t="s">
        <v>24</v>
      </c>
      <c r="B11">
        <v>2.31</v>
      </c>
      <c r="C11">
        <v>5.95</v>
      </c>
      <c r="D11">
        <f t="shared" si="0"/>
        <v>1.31</v>
      </c>
      <c r="E11">
        <f t="shared" si="1"/>
        <v>1.0499999999999998</v>
      </c>
      <c r="I11">
        <f>_xlfn.T.TEST(D3:D12,E15:E24,1,2)</f>
        <v>7.1538368982224515E-2</v>
      </c>
      <c r="J11">
        <f>_xlfn.T.TEST(E3:E12,D15:D24,1,2)</f>
        <v>0.2147123446632665</v>
      </c>
    </row>
    <row r="12" spans="1:11" x14ac:dyDescent="0.2">
      <c r="A12" t="s">
        <v>25</v>
      </c>
      <c r="B12">
        <v>2.35</v>
      </c>
      <c r="C12">
        <v>6.29</v>
      </c>
      <c r="D12">
        <f t="shared" si="0"/>
        <v>1.35</v>
      </c>
      <c r="E12">
        <f t="shared" si="1"/>
        <v>0.71</v>
      </c>
    </row>
    <row r="14" spans="1:11" x14ac:dyDescent="0.2">
      <c r="I14" t="s">
        <v>49</v>
      </c>
      <c r="J14" t="s">
        <v>44</v>
      </c>
      <c r="K14" t="s">
        <v>48</v>
      </c>
    </row>
    <row r="15" spans="1:11" x14ac:dyDescent="0.2">
      <c r="A15" t="s">
        <v>20</v>
      </c>
      <c r="B15">
        <v>6.15</v>
      </c>
      <c r="C15">
        <v>6.1</v>
      </c>
      <c r="D15">
        <f t="shared" ref="D15:E24" si="2">7-B15</f>
        <v>0.84999999999999964</v>
      </c>
      <c r="E15">
        <f t="shared" si="2"/>
        <v>0.90000000000000036</v>
      </c>
      <c r="I15" t="s">
        <v>0</v>
      </c>
      <c r="J15" t="e">
        <f>AVERAGE(#REF!,#REF!,#REF!,#REF!,#REF!,E3,E5,E7,E12,E14)</f>
        <v>#REF!</v>
      </c>
      <c r="K15" t="e">
        <f>AVERAGE(#REF!,#REF!,#REF!,#REF!,#REF!,F3,F5,F7,F12,F14)</f>
        <v>#REF!</v>
      </c>
    </row>
    <row r="16" spans="1:11" x14ac:dyDescent="0.2">
      <c r="A16" t="s">
        <v>19</v>
      </c>
      <c r="B16">
        <v>6.15</v>
      </c>
      <c r="C16">
        <v>6.53</v>
      </c>
      <c r="D16">
        <f t="shared" si="2"/>
        <v>0.84999999999999964</v>
      </c>
      <c r="E16">
        <f t="shared" si="2"/>
        <v>0.46999999999999975</v>
      </c>
      <c r="I16" t="s">
        <v>46</v>
      </c>
      <c r="J16">
        <f>AVERAGE(E46,E48,E49,E51,E53,E55,E56,E57,E61,E63)</f>
        <v>0.95</v>
      </c>
      <c r="K16" t="e">
        <f>AVERAGE(F46,F48,F49,F51,F53,F55,F56,F57,F61,F63)</f>
        <v>#DIV/0!</v>
      </c>
    </row>
    <row r="17" spans="1:9" x14ac:dyDescent="0.2">
      <c r="A17" t="s">
        <v>27</v>
      </c>
      <c r="B17">
        <v>6.16</v>
      </c>
      <c r="C17">
        <v>6.3</v>
      </c>
      <c r="D17">
        <f t="shared" si="2"/>
        <v>0.83999999999999986</v>
      </c>
      <c r="E17">
        <f t="shared" si="2"/>
        <v>0.70000000000000018</v>
      </c>
    </row>
    <row r="18" spans="1:9" x14ac:dyDescent="0.2">
      <c r="A18" t="s">
        <v>5</v>
      </c>
      <c r="B18">
        <v>6.25</v>
      </c>
      <c r="C18">
        <v>6.06</v>
      </c>
      <c r="D18">
        <f t="shared" si="2"/>
        <v>0.75</v>
      </c>
      <c r="E18">
        <f t="shared" si="2"/>
        <v>0.94000000000000039</v>
      </c>
    </row>
    <row r="19" spans="1:9" x14ac:dyDescent="0.2">
      <c r="A19" t="s">
        <v>2</v>
      </c>
      <c r="B19">
        <v>6.29</v>
      </c>
      <c r="C19">
        <v>6.32</v>
      </c>
      <c r="D19">
        <f t="shared" si="2"/>
        <v>0.71</v>
      </c>
      <c r="E19">
        <f t="shared" si="2"/>
        <v>0.67999999999999972</v>
      </c>
      <c r="I19">
        <f>_xlfn.T.TEST(D3:D12,D27:D36,1,2)</f>
        <v>0.32229686999604601</v>
      </c>
    </row>
    <row r="20" spans="1:9" x14ac:dyDescent="0.2">
      <c r="A20" t="s">
        <v>21</v>
      </c>
      <c r="B20">
        <v>6.35</v>
      </c>
      <c r="C20">
        <v>6.57</v>
      </c>
      <c r="D20">
        <f t="shared" si="2"/>
        <v>0.65000000000000036</v>
      </c>
      <c r="E20">
        <f t="shared" si="2"/>
        <v>0.42999999999999972</v>
      </c>
      <c r="I20">
        <f>_xlfn.T.TEST(D3:D12,E27:E36,1,2)</f>
        <v>0.47984914597714584</v>
      </c>
    </row>
    <row r="21" spans="1:9" x14ac:dyDescent="0.2">
      <c r="A21" t="s">
        <v>28</v>
      </c>
      <c r="B21">
        <v>6.38</v>
      </c>
      <c r="C21">
        <v>6.6</v>
      </c>
      <c r="D21">
        <f t="shared" si="2"/>
        <v>0.62000000000000011</v>
      </c>
      <c r="E21">
        <f t="shared" si="2"/>
        <v>0.40000000000000036</v>
      </c>
      <c r="I21">
        <f>_xlfn.T.TEST(D3:D12,D38:D47,1,2)</f>
        <v>0.24440335654807138</v>
      </c>
    </row>
    <row r="22" spans="1:9" x14ac:dyDescent="0.2">
      <c r="A22" t="s">
        <v>3</v>
      </c>
      <c r="B22">
        <v>6.4</v>
      </c>
      <c r="C22">
        <v>6.45</v>
      </c>
      <c r="D22">
        <f t="shared" si="2"/>
        <v>0.59999999999999964</v>
      </c>
      <c r="E22">
        <f t="shared" si="2"/>
        <v>0.54999999999999982</v>
      </c>
      <c r="I22">
        <f>_xlfn.T.TEST(D3:D12,E38:E47,1,2)</f>
        <v>8.0327855009916918E-2</v>
      </c>
    </row>
    <row r="23" spans="1:9" x14ac:dyDescent="0.2">
      <c r="A23" t="s">
        <v>12</v>
      </c>
      <c r="B23">
        <v>6.45</v>
      </c>
      <c r="C23">
        <v>6.48</v>
      </c>
      <c r="D23">
        <f t="shared" si="2"/>
        <v>0.54999999999999982</v>
      </c>
      <c r="E23">
        <f t="shared" si="2"/>
        <v>0.51999999999999957</v>
      </c>
    </row>
    <row r="24" spans="1:9" x14ac:dyDescent="0.2">
      <c r="A24" t="s">
        <v>13</v>
      </c>
      <c r="B24">
        <v>6.46</v>
      </c>
      <c r="C24">
        <v>6.46</v>
      </c>
      <c r="D24">
        <f t="shared" si="2"/>
        <v>0.54</v>
      </c>
      <c r="E24">
        <f t="shared" si="2"/>
        <v>0.54</v>
      </c>
      <c r="I24">
        <f>_xlfn.T.TEST(E3:E12,D27:D36,1,2)</f>
        <v>0.42654956759528467</v>
      </c>
    </row>
    <row r="25" spans="1:9" x14ac:dyDescent="0.2">
      <c r="I25">
        <f>_xlfn.T.TEST(E3:E12,E27:E36,1,2)</f>
        <v>0.37654936894902907</v>
      </c>
    </row>
    <row r="26" spans="1:9" x14ac:dyDescent="0.2">
      <c r="I26">
        <f>_xlfn.T.TEST(E3:E12,D38:D47,1,2)</f>
        <v>0.33274396048053545</v>
      </c>
    </row>
    <row r="27" spans="1:9" x14ac:dyDescent="0.2">
      <c r="A27" s="2" t="s">
        <v>40</v>
      </c>
      <c r="B27" s="2">
        <v>1.39</v>
      </c>
      <c r="C27" s="2">
        <v>1.55</v>
      </c>
      <c r="D27" s="2">
        <v>0.39</v>
      </c>
      <c r="E27" s="2">
        <v>0.55000000000000004</v>
      </c>
      <c r="I27">
        <f>_xlfn.T.TEST(E3:E12,E38:E47,1,2)</f>
        <v>9.3774790583208492E-2</v>
      </c>
    </row>
    <row r="28" spans="1:9" x14ac:dyDescent="0.2">
      <c r="A28" s="2" t="s">
        <v>10</v>
      </c>
      <c r="B28" s="2">
        <v>1.5</v>
      </c>
      <c r="C28" s="2">
        <v>1.3</v>
      </c>
      <c r="D28" s="2">
        <v>0.5</v>
      </c>
      <c r="E28" s="2">
        <v>0.3</v>
      </c>
    </row>
    <row r="29" spans="1:9" x14ac:dyDescent="0.2">
      <c r="A29" s="2" t="s">
        <v>35</v>
      </c>
      <c r="B29" s="2">
        <v>1.52</v>
      </c>
      <c r="C29" s="2">
        <v>1.65</v>
      </c>
      <c r="D29" s="2">
        <v>0.52</v>
      </c>
      <c r="E29" s="2">
        <v>0.65</v>
      </c>
      <c r="I29">
        <f>_xlfn.T.TEST(D15:D24,D27:D36,1,2)</f>
        <v>0.28559199101572186</v>
      </c>
    </row>
    <row r="30" spans="1:9" x14ac:dyDescent="0.2">
      <c r="A30" s="2" t="s">
        <v>42</v>
      </c>
      <c r="B30" s="2">
        <v>1.52</v>
      </c>
      <c r="C30" s="2">
        <v>2.14</v>
      </c>
      <c r="D30" s="2">
        <v>0.52</v>
      </c>
      <c r="E30" s="2">
        <v>1.1399999999999999</v>
      </c>
      <c r="I30">
        <f>_xlfn.T.TEST(D15:D24,E27:E36,1,2)</f>
        <v>9.6426624630779251E-2</v>
      </c>
    </row>
    <row r="31" spans="1:9" x14ac:dyDescent="0.2">
      <c r="A31" s="2" t="s">
        <v>4</v>
      </c>
      <c r="B31" s="2">
        <v>1.64</v>
      </c>
      <c r="C31" s="2">
        <v>2.02</v>
      </c>
      <c r="D31" s="2">
        <v>0.64</v>
      </c>
      <c r="E31" s="2">
        <v>1.02</v>
      </c>
      <c r="I31">
        <f>_xlfn.T.TEST(D15:D24,D38:D47,1,2)</f>
        <v>0.30102594560207496</v>
      </c>
    </row>
    <row r="32" spans="1:9" x14ac:dyDescent="0.2">
      <c r="A32" s="2" t="s">
        <v>11</v>
      </c>
      <c r="B32" s="2">
        <v>1.76</v>
      </c>
      <c r="C32" s="2">
        <v>1.87</v>
      </c>
      <c r="D32" s="2">
        <v>0.76</v>
      </c>
      <c r="E32" s="2">
        <v>0.87</v>
      </c>
      <c r="I32">
        <f>_xlfn.T.TEST(D15:D24,E38:E47,1,2)</f>
        <v>0.16388279084263085</v>
      </c>
    </row>
    <row r="33" spans="1:9" x14ac:dyDescent="0.2">
      <c r="A33" s="2" t="s">
        <v>22</v>
      </c>
      <c r="B33" s="2">
        <v>1.8</v>
      </c>
      <c r="C33" s="2">
        <v>1.9</v>
      </c>
      <c r="D33" s="2">
        <v>0.8</v>
      </c>
      <c r="E33" s="2">
        <v>0.9</v>
      </c>
    </row>
    <row r="34" spans="1:9" x14ac:dyDescent="0.2">
      <c r="A34" s="2" t="s">
        <v>23</v>
      </c>
      <c r="B34" s="2">
        <v>1.95</v>
      </c>
      <c r="C34" s="2">
        <v>1.69</v>
      </c>
      <c r="D34" s="2">
        <v>0.95</v>
      </c>
      <c r="E34" s="2">
        <v>0.69</v>
      </c>
      <c r="I34">
        <f>_xlfn.T.TEST(E15:E24,D27:D36,1,2)</f>
        <v>0.111785597111822</v>
      </c>
    </row>
    <row r="35" spans="1:9" x14ac:dyDescent="0.2">
      <c r="A35" s="2" t="s">
        <v>26</v>
      </c>
      <c r="B35" s="2">
        <v>2.1800000000000002</v>
      </c>
      <c r="C35" s="2">
        <v>2.15</v>
      </c>
      <c r="D35" s="2">
        <v>1.18</v>
      </c>
      <c r="E35" s="2">
        <v>1.1499999999999999</v>
      </c>
      <c r="I35">
        <f>_xlfn.T.TEST(E15:E24,E27:E36,1,2)</f>
        <v>2.9741951029557907E-2</v>
      </c>
    </row>
    <row r="36" spans="1:9" x14ac:dyDescent="0.2">
      <c r="A36" s="2" t="s">
        <v>29</v>
      </c>
      <c r="B36" s="2">
        <v>2.2999999999999998</v>
      </c>
      <c r="C36" s="2">
        <v>1.97</v>
      </c>
      <c r="D36" s="2">
        <v>1.3</v>
      </c>
      <c r="E36" s="2">
        <v>0.97</v>
      </c>
      <c r="I36">
        <f>_xlfn.T.TEST(E15:E24,D38:D47,1,2)</f>
        <v>8.0872588678136695E-2</v>
      </c>
    </row>
    <row r="37" spans="1:9" x14ac:dyDescent="0.2">
      <c r="I37">
        <f>_xlfn.T.TEST(E15:E24,E38:E47,1,2)</f>
        <v>0.48264560477563034</v>
      </c>
    </row>
    <row r="38" spans="1:9" x14ac:dyDescent="0.2">
      <c r="A38" t="s">
        <v>14</v>
      </c>
      <c r="B38">
        <v>6.04</v>
      </c>
      <c r="C38">
        <v>1.47</v>
      </c>
      <c r="D38">
        <f t="shared" ref="D38:D47" si="3" xml:space="preserve"> 7 - B38</f>
        <v>0.96</v>
      </c>
      <c r="E38">
        <f t="shared" ref="E38:E47" si="4" xml:space="preserve"> C38 - 1</f>
        <v>0.47</v>
      </c>
    </row>
    <row r="39" spans="1:9" x14ac:dyDescent="0.2">
      <c r="A39" t="s">
        <v>9</v>
      </c>
      <c r="B39">
        <v>6.05</v>
      </c>
      <c r="C39">
        <v>1.37</v>
      </c>
      <c r="D39">
        <f t="shared" si="3"/>
        <v>0.95000000000000018</v>
      </c>
      <c r="E39">
        <f t="shared" si="4"/>
        <v>0.37000000000000011</v>
      </c>
    </row>
    <row r="40" spans="1:9" x14ac:dyDescent="0.2">
      <c r="A40" t="s">
        <v>6</v>
      </c>
      <c r="B40">
        <v>6.05</v>
      </c>
      <c r="C40">
        <v>1.63</v>
      </c>
      <c r="D40">
        <f t="shared" si="3"/>
        <v>0.95000000000000018</v>
      </c>
      <c r="E40">
        <f t="shared" si="4"/>
        <v>0.62999999999999989</v>
      </c>
    </row>
    <row r="41" spans="1:9" x14ac:dyDescent="0.2">
      <c r="A41" t="s">
        <v>17</v>
      </c>
      <c r="B41">
        <v>6.17</v>
      </c>
      <c r="C41">
        <v>1.62</v>
      </c>
      <c r="D41">
        <f t="shared" si="3"/>
        <v>0.83000000000000007</v>
      </c>
      <c r="E41">
        <f t="shared" si="4"/>
        <v>0.62000000000000011</v>
      </c>
    </row>
    <row r="42" spans="1:9" x14ac:dyDescent="0.2">
      <c r="A42" t="s">
        <v>7</v>
      </c>
      <c r="B42">
        <v>6.31</v>
      </c>
      <c r="C42">
        <v>1.48</v>
      </c>
      <c r="D42">
        <f t="shared" si="3"/>
        <v>0.69000000000000039</v>
      </c>
      <c r="E42">
        <f t="shared" si="4"/>
        <v>0.48</v>
      </c>
    </row>
    <row r="43" spans="1:9" x14ac:dyDescent="0.2">
      <c r="A43" t="s">
        <v>16</v>
      </c>
      <c r="B43">
        <v>6.36</v>
      </c>
      <c r="C43">
        <v>1.41</v>
      </c>
      <c r="D43">
        <f t="shared" si="3"/>
        <v>0.63999999999999968</v>
      </c>
      <c r="E43">
        <f t="shared" si="4"/>
        <v>0.40999999999999992</v>
      </c>
    </row>
    <row r="44" spans="1:9" x14ac:dyDescent="0.2">
      <c r="A44" t="s">
        <v>18</v>
      </c>
      <c r="B44">
        <v>6.36</v>
      </c>
      <c r="C44">
        <v>1.57</v>
      </c>
      <c r="D44">
        <f t="shared" si="3"/>
        <v>0.63999999999999968</v>
      </c>
      <c r="E44">
        <f t="shared" si="4"/>
        <v>0.57000000000000006</v>
      </c>
    </row>
    <row r="45" spans="1:9" x14ac:dyDescent="0.2">
      <c r="A45" t="s">
        <v>34</v>
      </c>
      <c r="B45">
        <v>6.37</v>
      </c>
      <c r="C45">
        <v>2.02</v>
      </c>
      <c r="D45">
        <f t="shared" si="3"/>
        <v>0.62999999999999989</v>
      </c>
      <c r="E45">
        <f t="shared" si="4"/>
        <v>1.02</v>
      </c>
    </row>
    <row r="46" spans="1:9" x14ac:dyDescent="0.2">
      <c r="A46" t="s">
        <v>8</v>
      </c>
      <c r="B46">
        <v>6.48</v>
      </c>
      <c r="C46">
        <v>1.95</v>
      </c>
      <c r="D46">
        <f t="shared" si="3"/>
        <v>0.51999999999999957</v>
      </c>
      <c r="E46">
        <f t="shared" si="4"/>
        <v>0.95</v>
      </c>
    </row>
    <row r="47" spans="1:9" x14ac:dyDescent="0.2">
      <c r="A47" t="s">
        <v>15</v>
      </c>
      <c r="B47">
        <v>6.49</v>
      </c>
      <c r="C47">
        <v>1.65</v>
      </c>
      <c r="D47">
        <f t="shared" si="3"/>
        <v>0.50999999999999979</v>
      </c>
      <c r="E47">
        <f t="shared" si="4"/>
        <v>0.64999999999999991</v>
      </c>
    </row>
  </sheetData>
  <pageMargins left="0.78740157499999996" right="0.78740157499999996" top="0.984251969" bottom="0.984251969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0,3 - 1,3</vt:lpstr>
    </vt:vector>
  </TitlesOfParts>
  <Company>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Anouch Bourmayan</dc:creator>
  <cp:lastModifiedBy>Anouch Bourmayan</cp:lastModifiedBy>
  <dcterms:created xsi:type="dcterms:W3CDTF">2013-12-10T13:06:43Z</dcterms:created>
  <dcterms:modified xsi:type="dcterms:W3CDTF">2021-03-30T19:50:34Z</dcterms:modified>
</cp:coreProperties>
</file>