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A71CA6B7-EB96-463E-87E9-18E5D263A769}" xr6:coauthVersionLast="47" xr6:coauthVersionMax="47" xr10:uidLastSave="{00000000-0000-0000-0000-000000000000}"/>
  <bookViews>
    <workbookView xWindow="-110" yWindow="-110" windowWidth="19420" windowHeight="11020" xr2:uid="{38CF91B5-9B1D-4270-8E48-C50A2E09C5E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H10" i="1"/>
  <c r="H9" i="1"/>
  <c r="H8" i="1"/>
</calcChain>
</file>

<file path=xl/sharedStrings.xml><?xml version="1.0" encoding="utf-8"?>
<sst xmlns="http://schemas.openxmlformats.org/spreadsheetml/2006/main" count="53" uniqueCount="25">
  <si>
    <t>TMT</t>
  </si>
  <si>
    <t>STAND</t>
  </si>
  <si>
    <t>FULL_Year</t>
  </si>
  <si>
    <t>1011</t>
  </si>
  <si>
    <t>1022</t>
  </si>
  <si>
    <t>1033</t>
  </si>
  <si>
    <t>1055</t>
  </si>
  <si>
    <t>Tpa</t>
  </si>
  <si>
    <t>AVERAGE_BA</t>
  </si>
  <si>
    <t>AVERAGE_Tpa</t>
  </si>
  <si>
    <t>Tpa_SE</t>
  </si>
  <si>
    <t>BA_SE</t>
  </si>
  <si>
    <t>Default_BA</t>
  </si>
  <si>
    <t>GRAPH</t>
  </si>
  <si>
    <t>FVS DEFAULT</t>
  </si>
  <si>
    <t>ACTUAL DATA</t>
  </si>
  <si>
    <t>STAND_AVG</t>
  </si>
  <si>
    <t>UNTHINNED</t>
  </si>
  <si>
    <t>TMT1_BA</t>
  </si>
  <si>
    <t>TMT2_BA</t>
  </si>
  <si>
    <t>TMT1_SE</t>
  </si>
  <si>
    <t>TMT2_SE</t>
  </si>
  <si>
    <t>TMT1_BA_IMPERIAL</t>
  </si>
  <si>
    <t>TMT1_SE_IMPERIAL</t>
  </si>
  <si>
    <t>WESTERN ROOT DISEASE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</si>
</sst>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5B180192-A898-4508-962F-F99BDC838BB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VS_data_copy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7">
          <cell r="G57">
            <v>310.99755859375</v>
          </cell>
        </row>
        <row r="58">
          <cell r="G58">
            <v>310.67395019531199</v>
          </cell>
        </row>
        <row r="59">
          <cell r="G59">
            <v>326.671630859375</v>
          </cell>
        </row>
        <row r="61">
          <cell r="G61">
            <v>399.00457763671898</v>
          </cell>
        </row>
        <row r="63">
          <cell r="G63">
            <v>242.31448364257801</v>
          </cell>
        </row>
        <row r="64">
          <cell r="G64">
            <v>261.376953125</v>
          </cell>
        </row>
        <row r="66">
          <cell r="G66">
            <v>314.40286254882801</v>
          </cell>
        </row>
        <row r="68">
          <cell r="G68">
            <v>250.78770446777301</v>
          </cell>
        </row>
        <row r="69">
          <cell r="G69">
            <v>254.38661193847699</v>
          </cell>
        </row>
        <row r="71">
          <cell r="G71">
            <v>313.23907470703102</v>
          </cell>
        </row>
        <row r="73">
          <cell r="G73">
            <v>257.63116455078102</v>
          </cell>
        </row>
        <row r="74">
          <cell r="G74">
            <v>268.97546386718801</v>
          </cell>
        </row>
        <row r="76">
          <cell r="G76">
            <v>316.44351196289102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95F36-18AD-4D16-96E5-385409022FE8}">
  <dimension ref="A1:Q26"/>
  <sheetViews>
    <sheetView tabSelected="1" topLeftCell="E1" workbookViewId="0">
      <selection activeCell="O5" sqref="O5"/>
    </sheetView>
  </sheetViews>
  <sheetFormatPr defaultRowHeight="14.5" x14ac:dyDescent="0.35"/>
  <cols>
    <col min="1" max="1" width="13.08984375" customWidth="1"/>
    <col min="3" max="3" width="15.453125" customWidth="1"/>
    <col min="4" max="4" width="14.90625" customWidth="1"/>
    <col min="5" max="5" width="31.08984375" customWidth="1"/>
    <col min="7" max="7" width="14.36328125" customWidth="1"/>
    <col min="8" max="8" width="19.90625" customWidth="1"/>
    <col min="14" max="14" width="8.81640625" bestFit="1" customWidth="1"/>
    <col min="16" max="16" width="15.453125" customWidth="1"/>
  </cols>
  <sheetData>
    <row r="1" spans="1:17" x14ac:dyDescent="0.35">
      <c r="A1" t="s">
        <v>0</v>
      </c>
      <c r="B1" t="s">
        <v>1</v>
      </c>
      <c r="C1" t="s">
        <v>16</v>
      </c>
      <c r="D1" t="s">
        <v>2</v>
      </c>
      <c r="E1" t="s">
        <v>13</v>
      </c>
      <c r="F1" t="s">
        <v>7</v>
      </c>
      <c r="G1" t="s">
        <v>12</v>
      </c>
      <c r="H1" t="s">
        <v>8</v>
      </c>
      <c r="I1" t="s">
        <v>11</v>
      </c>
      <c r="J1" t="s">
        <v>22</v>
      </c>
      <c r="K1" t="s">
        <v>18</v>
      </c>
      <c r="L1" t="s">
        <v>23</v>
      </c>
      <c r="M1" t="s">
        <v>20</v>
      </c>
      <c r="N1" t="s">
        <v>19</v>
      </c>
      <c r="O1" t="s">
        <v>21</v>
      </c>
      <c r="P1" t="s">
        <v>9</v>
      </c>
      <c r="Q1" t="s">
        <v>10</v>
      </c>
    </row>
    <row r="2" spans="1:17" x14ac:dyDescent="0.35">
      <c r="A2" t="s">
        <v>17</v>
      </c>
      <c r="B2" t="s">
        <v>3</v>
      </c>
      <c r="C2" t="s">
        <v>4</v>
      </c>
      <c r="D2">
        <v>1995</v>
      </c>
      <c r="E2" t="s">
        <v>14</v>
      </c>
      <c r="F2">
        <v>170.432205200195</v>
      </c>
      <c r="G2">
        <v>295.70635986328102</v>
      </c>
      <c r="H2">
        <v>103.73944091796882</v>
      </c>
      <c r="I2">
        <v>14.363201242302207</v>
      </c>
      <c r="J2">
        <v>114.747367858887</v>
      </c>
      <c r="K2">
        <v>22.94946861</v>
      </c>
      <c r="L2">
        <v>14.363201242302207</v>
      </c>
      <c r="M2">
        <f t="shared" ref="M2:M10" si="0">L2/4.356</f>
        <v>3.2973372916212598</v>
      </c>
    </row>
    <row r="3" spans="1:17" x14ac:dyDescent="0.35">
      <c r="A3" t="s">
        <v>17</v>
      </c>
      <c r="B3" t="s">
        <v>3</v>
      </c>
      <c r="C3" t="s">
        <v>5</v>
      </c>
      <c r="D3">
        <v>2011</v>
      </c>
      <c r="E3" t="s">
        <v>14</v>
      </c>
      <c r="F3">
        <v>166.41831970214801</v>
      </c>
      <c r="G3">
        <v>306.11801147460898</v>
      </c>
      <c r="H3">
        <v>362.02311197916669</v>
      </c>
      <c r="I3">
        <v>14.26422677180884</v>
      </c>
      <c r="J3">
        <v>349.16955566406199</v>
      </c>
      <c r="K3">
        <v>95.863075256347699</v>
      </c>
      <c r="L3">
        <v>14.26422677180884</v>
      </c>
      <c r="M3">
        <f t="shared" si="0"/>
        <v>3.2746158796622682</v>
      </c>
    </row>
    <row r="4" spans="1:17" x14ac:dyDescent="0.35">
      <c r="A4" t="s">
        <v>17</v>
      </c>
      <c r="B4" t="s">
        <v>3</v>
      </c>
      <c r="C4" t="s">
        <v>6</v>
      </c>
      <c r="D4">
        <v>2020</v>
      </c>
      <c r="E4" t="s">
        <v>14</v>
      </c>
      <c r="F4">
        <v>155.20626831054699</v>
      </c>
      <c r="G4">
        <v>345.55895996093801</v>
      </c>
      <c r="H4">
        <v>480.65054321289</v>
      </c>
      <c r="I4">
        <v>11.625526053302224</v>
      </c>
      <c r="J4">
        <v>480.65054321289</v>
      </c>
      <c r="K4">
        <v>147.81053159999999</v>
      </c>
      <c r="L4">
        <v>11.625526053302224</v>
      </c>
      <c r="M4">
        <f t="shared" si="0"/>
        <v>2.6688535475900421</v>
      </c>
    </row>
    <row r="5" spans="1:17" x14ac:dyDescent="0.35">
      <c r="A5" t="s">
        <v>17</v>
      </c>
      <c r="B5" t="s">
        <v>3</v>
      </c>
      <c r="C5" t="s">
        <v>4</v>
      </c>
      <c r="D5">
        <v>1995</v>
      </c>
      <c r="E5" t="s">
        <v>24</v>
      </c>
      <c r="G5">
        <v>296.01156616210898</v>
      </c>
      <c r="H5">
        <v>277.13197937011716</v>
      </c>
      <c r="I5">
        <v>18.644033898274269</v>
      </c>
      <c r="J5">
        <v>114.747367858887</v>
      </c>
      <c r="L5">
        <v>18.644033898274269</v>
      </c>
      <c r="M5">
        <f t="shared" si="0"/>
        <v>4.2800812438646165</v>
      </c>
    </row>
    <row r="6" spans="1:17" x14ac:dyDescent="0.35">
      <c r="A6" t="s">
        <v>17</v>
      </c>
      <c r="B6" t="s">
        <v>3</v>
      </c>
      <c r="C6" t="s">
        <v>5</v>
      </c>
      <c r="D6">
        <v>2011</v>
      </c>
      <c r="E6" t="s">
        <v>24</v>
      </c>
      <c r="G6">
        <v>305.189697265625</v>
      </c>
      <c r="H6">
        <v>286.12447814941396</v>
      </c>
      <c r="I6">
        <v>19.357169214531343</v>
      </c>
      <c r="J6">
        <v>260.53204345703102</v>
      </c>
      <c r="L6">
        <v>19.357169214531343</v>
      </c>
      <c r="M6">
        <f t="shared" si="0"/>
        <v>4.4437945855214283</v>
      </c>
    </row>
    <row r="7" spans="1:17" x14ac:dyDescent="0.35">
      <c r="A7" t="s">
        <v>17</v>
      </c>
      <c r="B7" t="s">
        <v>3</v>
      </c>
      <c r="C7" t="s">
        <v>6</v>
      </c>
      <c r="D7">
        <v>2020</v>
      </c>
      <c r="E7" t="s">
        <v>24</v>
      </c>
      <c r="G7">
        <v>345.90359497070301</v>
      </c>
      <c r="H7">
        <v>326.50144653320302</v>
      </c>
      <c r="I7">
        <v>21.095971179350865</v>
      </c>
      <c r="J7" s="1">
        <v>478.51019287109398</v>
      </c>
      <c r="L7">
        <v>21.095971179350865</v>
      </c>
      <c r="M7">
        <f t="shared" si="0"/>
        <v>4.8429685903009334</v>
      </c>
    </row>
    <row r="8" spans="1:17" x14ac:dyDescent="0.35">
      <c r="A8" t="s">
        <v>17</v>
      </c>
      <c r="B8" t="s">
        <v>3</v>
      </c>
      <c r="C8" t="s">
        <v>4</v>
      </c>
      <c r="D8">
        <v>1995</v>
      </c>
      <c r="E8" t="s">
        <v>15</v>
      </c>
      <c r="G8">
        <v>320.9033203125</v>
      </c>
      <c r="H8">
        <f>AVERAGE(G8,[1]Sheet1!G58,[1]Sheet1!G63,[1]Sheet1!G68,[1]Sheet1!G73)</f>
        <v>276.46212463378885</v>
      </c>
      <c r="I8">
        <v>16.317645625792782</v>
      </c>
      <c r="K8">
        <v>22.949535511383001</v>
      </c>
      <c r="L8">
        <v>16.317645625792782</v>
      </c>
      <c r="M8">
        <f t="shared" si="0"/>
        <v>3.7460159838826406</v>
      </c>
    </row>
    <row r="9" spans="1:17" x14ac:dyDescent="0.35">
      <c r="A9" t="s">
        <v>17</v>
      </c>
      <c r="B9" t="s">
        <v>3</v>
      </c>
      <c r="C9" t="s">
        <v>5</v>
      </c>
      <c r="D9">
        <v>2011</v>
      </c>
      <c r="E9" t="s">
        <v>15</v>
      </c>
      <c r="G9">
        <v>322.26300048828102</v>
      </c>
      <c r="H9">
        <f>AVERAGE(G9,[1]Sheet1!G59,[1]Sheet1!G64,[1]Sheet1!G69,[1]Sheet1!G74)</f>
        <v>286.73473205566421</v>
      </c>
      <c r="I9">
        <v>15.591701603546385</v>
      </c>
      <c r="K9">
        <v>152.85931338837699</v>
      </c>
      <c r="L9">
        <v>15.591701603546385</v>
      </c>
      <c r="M9">
        <f t="shared" si="0"/>
        <v>3.5793621679399417</v>
      </c>
    </row>
    <row r="10" spans="1:17" x14ac:dyDescent="0.35">
      <c r="A10" t="s">
        <v>17</v>
      </c>
      <c r="B10" t="s">
        <v>3</v>
      </c>
      <c r="C10" t="s">
        <v>6</v>
      </c>
      <c r="D10">
        <v>2020</v>
      </c>
      <c r="E10" t="s">
        <v>15</v>
      </c>
      <c r="G10">
        <v>369.38616943359398</v>
      </c>
      <c r="H10">
        <f>AVERAGE(G10,[1]Sheet1!G61,[1]Sheet1!G66,[1]Sheet1!G71,[1]Sheet1!G76)</f>
        <v>342.49523925781261</v>
      </c>
      <c r="I10">
        <v>17.663839812129194</v>
      </c>
      <c r="K10">
        <v>149.86640403145</v>
      </c>
      <c r="L10">
        <v>17.663839812129194</v>
      </c>
      <c r="M10">
        <f t="shared" si="0"/>
        <v>4.0550596446577583</v>
      </c>
    </row>
    <row r="13" spans="1:17" ht="20" customHeight="1" x14ac:dyDescent="0.35"/>
    <row r="26" ht="14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2021-08-02T23:33:19Z</dcterms:created>
  <dcterms:modified xsi:type="dcterms:W3CDTF">2022-03-02T00:48:28Z</dcterms:modified>
</cp:coreProperties>
</file>