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8_{47F323A3-1933-47E2-826E-E3FC870FFFE5}" xr6:coauthVersionLast="47" xr6:coauthVersionMax="47" xr10:uidLastSave="{00000000-0000-0000-0000-000000000000}"/>
  <bookViews>
    <workbookView xWindow="1180" yWindow="620" windowWidth="14400" windowHeight="7370" xr2:uid="{38CF91B5-9B1D-4270-8E48-C50A2E09C5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M2" i="1"/>
  <c r="K2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<sst xmlns="http://schemas.openxmlformats.org/spreadsheetml/2006/main" count="212" uniqueCount="37">
  <si>
    <t>TMT</t>
  </si>
  <si>
    <t>STAND</t>
  </si>
  <si>
    <t>FULL_Year</t>
  </si>
  <si>
    <t>1011</t>
  </si>
  <si>
    <t>1990</t>
  </si>
  <si>
    <t>1995</t>
  </si>
  <si>
    <t>2000</t>
  </si>
  <si>
    <t>2009</t>
  </si>
  <si>
    <t>2020</t>
  </si>
  <si>
    <t>1022</t>
  </si>
  <si>
    <t>1033</t>
  </si>
  <si>
    <t>1044</t>
  </si>
  <si>
    <t>1055</t>
  </si>
  <si>
    <t>Tpa</t>
  </si>
  <si>
    <t>AVERAGE_BA</t>
  </si>
  <si>
    <t>AVERAGE_Tpa</t>
  </si>
  <si>
    <t>Tpa_SE</t>
  </si>
  <si>
    <t>BA_SE</t>
  </si>
  <si>
    <t>Default_BA</t>
  </si>
  <si>
    <t>GRAPH</t>
  </si>
  <si>
    <t>FVS DEFAULT</t>
  </si>
  <si>
    <t>FVS ROOT DISEASE</t>
  </si>
  <si>
    <t>ACTUAL DATA</t>
  </si>
  <si>
    <t>STAND_AVG</t>
  </si>
  <si>
    <t>UNTHINNED</t>
  </si>
  <si>
    <t>TMT1_BA</t>
  </si>
  <si>
    <t>TMT2_BA</t>
  </si>
  <si>
    <t>TMT1_SE</t>
  </si>
  <si>
    <t>TMT2_SE</t>
  </si>
  <si>
    <t>TMT1_BA_IMPERIAL</t>
  </si>
  <si>
    <t>TMT1_SE_IMPERIAL</t>
  </si>
  <si>
    <t>THINNED</t>
  </si>
  <si>
    <t>2011</t>
  </si>
  <si>
    <t>2022</t>
  </si>
  <si>
    <t>LIGHT THIN</t>
  </si>
  <si>
    <t>3011</t>
  </si>
  <si>
    <t>3022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</si>
</sst>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VS_data_cop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7">
          <cell r="G57">
            <v>310.99755859375</v>
          </cell>
        </row>
        <row r="58">
          <cell r="G58">
            <v>310.67395019531199</v>
          </cell>
        </row>
        <row r="59">
          <cell r="G59">
            <v>326.671630859375</v>
          </cell>
        </row>
        <row r="60">
          <cell r="G60">
            <v>343.98953247070301</v>
          </cell>
        </row>
        <row r="61">
          <cell r="G61">
            <v>399.00457763671898</v>
          </cell>
        </row>
        <row r="62">
          <cell r="G62">
            <v>230.43016052246099</v>
          </cell>
        </row>
        <row r="63">
          <cell r="G63">
            <v>242.31448364257801</v>
          </cell>
        </row>
        <row r="64">
          <cell r="G64">
            <v>261.376953125</v>
          </cell>
        </row>
        <row r="65">
          <cell r="G65">
            <v>280.00344848632801</v>
          </cell>
        </row>
        <row r="66">
          <cell r="G66">
            <v>314.40286254882801</v>
          </cell>
        </row>
        <row r="67">
          <cell r="G67">
            <v>244.17584228515599</v>
          </cell>
        </row>
        <row r="68">
          <cell r="G68">
            <v>250.78770446777301</v>
          </cell>
        </row>
        <row r="69">
          <cell r="G69">
            <v>254.38661193847699</v>
          </cell>
        </row>
        <row r="70">
          <cell r="G70">
            <v>267.14788818359398</v>
          </cell>
        </row>
        <row r="71">
          <cell r="G71">
            <v>313.23907470703102</v>
          </cell>
        </row>
        <row r="72">
          <cell r="G72">
            <v>253.05206298828099</v>
          </cell>
        </row>
        <row r="73">
          <cell r="G73">
            <v>257.63116455078102</v>
          </cell>
        </row>
        <row r="74">
          <cell r="G74">
            <v>268.97546386718801</v>
          </cell>
        </row>
        <row r="75">
          <cell r="G75">
            <v>282.218994140625</v>
          </cell>
        </row>
        <row r="76">
          <cell r="G76">
            <v>316.44351196289102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Q48"/>
  <sheetViews>
    <sheetView tabSelected="1" topLeftCell="A26" workbookViewId="0">
      <selection activeCell="A34" sqref="A34:XFD48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8" max="8" width="19.90625" customWidth="1"/>
    <col min="14" max="14" width="8.81640625" bestFit="1" customWidth="1"/>
    <col min="16" max="16" width="15.453125" customWidth="1"/>
  </cols>
  <sheetData>
    <row r="1" spans="1:17" x14ac:dyDescent="0.35">
      <c r="A1" t="s">
        <v>0</v>
      </c>
      <c r="B1" t="s">
        <v>1</v>
      </c>
      <c r="C1" t="s">
        <v>23</v>
      </c>
      <c r="D1" t="s">
        <v>2</v>
      </c>
      <c r="E1" t="s">
        <v>19</v>
      </c>
      <c r="F1" t="s">
        <v>13</v>
      </c>
      <c r="G1" t="s">
        <v>18</v>
      </c>
      <c r="H1" t="s">
        <v>14</v>
      </c>
      <c r="I1" t="s">
        <v>17</v>
      </c>
      <c r="J1" t="s">
        <v>29</v>
      </c>
      <c r="K1" t="s">
        <v>25</v>
      </c>
      <c r="L1" t="s">
        <v>30</v>
      </c>
      <c r="M1" t="s">
        <v>27</v>
      </c>
      <c r="N1" t="s">
        <v>26</v>
      </c>
      <c r="O1" t="s">
        <v>28</v>
      </c>
      <c r="P1" t="s">
        <v>15</v>
      </c>
      <c r="Q1" t="s">
        <v>16</v>
      </c>
    </row>
    <row r="2" spans="1:17" x14ac:dyDescent="0.35">
      <c r="A2" t="s">
        <v>24</v>
      </c>
      <c r="B2" t="s">
        <v>3</v>
      </c>
      <c r="C2" t="s">
        <v>3</v>
      </c>
      <c r="D2" t="s">
        <v>4</v>
      </c>
      <c r="E2" t="s">
        <v>20</v>
      </c>
      <c r="F2">
        <v>174</v>
      </c>
      <c r="G2">
        <v>283.55792236328102</v>
      </c>
      <c r="H2">
        <v>264.4427093505858</v>
      </c>
      <c r="I2">
        <v>14.543196965521254</v>
      </c>
      <c r="J2">
        <v>264.4427093505858</v>
      </c>
      <c r="K2">
        <f>J2/4.356</f>
        <v>60.707692688380583</v>
      </c>
      <c r="L2">
        <v>14.543196965521254</v>
      </c>
      <c r="M2">
        <f>L2/4.356</f>
        <v>3.3386586238570373</v>
      </c>
    </row>
    <row r="3" spans="1:17" x14ac:dyDescent="0.35">
      <c r="A3" t="s">
        <v>24</v>
      </c>
      <c r="B3" t="s">
        <v>3</v>
      </c>
      <c r="C3" t="s">
        <v>9</v>
      </c>
      <c r="D3" t="s">
        <v>5</v>
      </c>
      <c r="E3" t="s">
        <v>20</v>
      </c>
      <c r="F3">
        <v>170.432205200195</v>
      </c>
      <c r="G3">
        <v>295.70635986328102</v>
      </c>
      <c r="H3">
        <v>280.20465087890614</v>
      </c>
      <c r="I3">
        <v>14.363201242302207</v>
      </c>
      <c r="J3">
        <v>280.20465087890614</v>
      </c>
      <c r="K3">
        <f t="shared" ref="K3:K16" si="0">J3/4.356</f>
        <v>64.326136565405449</v>
      </c>
      <c r="L3">
        <v>14.363201242302207</v>
      </c>
      <c r="M3">
        <f t="shared" ref="M3:M16" si="1">L3/4.356</f>
        <v>3.2973372916212598</v>
      </c>
    </row>
    <row r="4" spans="1:17" x14ac:dyDescent="0.35">
      <c r="A4" t="s">
        <v>24</v>
      </c>
      <c r="B4" t="s">
        <v>3</v>
      </c>
      <c r="C4" t="s">
        <v>10</v>
      </c>
      <c r="D4" t="s">
        <v>6</v>
      </c>
      <c r="E4" t="s">
        <v>20</v>
      </c>
      <c r="F4">
        <v>166.41831970214801</v>
      </c>
      <c r="G4">
        <v>306.11801147460898</v>
      </c>
      <c r="H4">
        <v>295.6985534667968</v>
      </c>
      <c r="I4">
        <v>14.26422677180884</v>
      </c>
      <c r="J4">
        <v>295.6985534667968</v>
      </c>
      <c r="K4">
        <f t="shared" si="0"/>
        <v>67.883047168686133</v>
      </c>
      <c r="L4">
        <v>14.26422677180884</v>
      </c>
      <c r="M4">
        <f t="shared" si="1"/>
        <v>3.2746158796622682</v>
      </c>
    </row>
    <row r="5" spans="1:17" x14ac:dyDescent="0.35">
      <c r="A5" t="s">
        <v>24</v>
      </c>
      <c r="B5" t="s">
        <v>3</v>
      </c>
      <c r="C5" t="s">
        <v>11</v>
      </c>
      <c r="D5" t="s">
        <v>7</v>
      </c>
      <c r="E5" t="s">
        <v>20</v>
      </c>
      <c r="F5">
        <v>160.22622680664099</v>
      </c>
      <c r="G5">
        <v>322.21792602539102</v>
      </c>
      <c r="H5">
        <v>321.20690307617201</v>
      </c>
      <c r="I5">
        <v>14.029817017357878</v>
      </c>
      <c r="J5">
        <v>321.20690307617201</v>
      </c>
      <c r="K5">
        <f t="shared" si="0"/>
        <v>73.738958465604227</v>
      </c>
      <c r="L5">
        <v>14.029817017357878</v>
      </c>
      <c r="M5">
        <f t="shared" si="1"/>
        <v>3.2208028047194395</v>
      </c>
    </row>
    <row r="6" spans="1:17" x14ac:dyDescent="0.35">
      <c r="A6" t="s">
        <v>24</v>
      </c>
      <c r="B6" t="s">
        <v>3</v>
      </c>
      <c r="C6" t="s">
        <v>12</v>
      </c>
      <c r="D6" t="s">
        <v>8</v>
      </c>
      <c r="E6" t="s">
        <v>20</v>
      </c>
      <c r="F6">
        <v>155.20626831054699</v>
      </c>
      <c r="G6">
        <v>345.55895996093801</v>
      </c>
      <c r="H6">
        <v>343.77673950195282</v>
      </c>
      <c r="I6">
        <v>11.625526053302224</v>
      </c>
      <c r="J6">
        <v>343.77673950195282</v>
      </c>
      <c r="K6">
        <f t="shared" si="0"/>
        <v>78.920279959125992</v>
      </c>
      <c r="L6">
        <v>11.625526053302224</v>
      </c>
      <c r="M6">
        <f t="shared" si="1"/>
        <v>2.6688535475900421</v>
      </c>
    </row>
    <row r="7" spans="1:17" x14ac:dyDescent="0.35">
      <c r="A7" t="s">
        <v>24</v>
      </c>
      <c r="B7" t="s">
        <v>3</v>
      </c>
      <c r="C7" t="s">
        <v>3</v>
      </c>
      <c r="D7" t="s">
        <v>4</v>
      </c>
      <c r="E7" t="s">
        <v>21</v>
      </c>
      <c r="G7">
        <v>283.55792236328102</v>
      </c>
      <c r="H7">
        <v>264.21058044433579</v>
      </c>
      <c r="I7">
        <v>17.942686532400867</v>
      </c>
      <c r="J7">
        <v>264.21058044433579</v>
      </c>
      <c r="K7">
        <f t="shared" si="0"/>
        <v>60.654403224135855</v>
      </c>
      <c r="L7">
        <v>17.942686532400867</v>
      </c>
      <c r="M7">
        <f t="shared" si="1"/>
        <v>4.1190740432508877</v>
      </c>
    </row>
    <row r="8" spans="1:17" x14ac:dyDescent="0.35">
      <c r="A8" t="s">
        <v>24</v>
      </c>
      <c r="B8" t="s">
        <v>3</v>
      </c>
      <c r="C8" t="s">
        <v>9</v>
      </c>
      <c r="D8" t="s">
        <v>5</v>
      </c>
      <c r="E8" t="s">
        <v>21</v>
      </c>
      <c r="G8">
        <v>296.01156616210898</v>
      </c>
      <c r="H8">
        <v>277.13197937011716</v>
      </c>
      <c r="I8">
        <v>18.644033898274269</v>
      </c>
      <c r="J8">
        <v>277.13197937011716</v>
      </c>
      <c r="K8">
        <f t="shared" si="0"/>
        <v>63.620748248419922</v>
      </c>
      <c r="L8">
        <v>18.644033898274269</v>
      </c>
      <c r="M8">
        <f t="shared" si="1"/>
        <v>4.2800812438646165</v>
      </c>
    </row>
    <row r="9" spans="1:17" x14ac:dyDescent="0.35">
      <c r="A9" t="s">
        <v>24</v>
      </c>
      <c r="B9" t="s">
        <v>3</v>
      </c>
      <c r="C9" t="s">
        <v>10</v>
      </c>
      <c r="D9" t="s">
        <v>6</v>
      </c>
      <c r="E9" t="s">
        <v>21</v>
      </c>
      <c r="G9">
        <v>305.189697265625</v>
      </c>
      <c r="H9">
        <v>286.12447814941396</v>
      </c>
      <c r="I9">
        <v>19.357169214531343</v>
      </c>
      <c r="J9">
        <v>286.12447814941396</v>
      </c>
      <c r="K9">
        <f t="shared" si="0"/>
        <v>65.685141907578966</v>
      </c>
      <c r="L9">
        <v>19.357169214531343</v>
      </c>
      <c r="M9">
        <f t="shared" si="1"/>
        <v>4.4437945855214283</v>
      </c>
    </row>
    <row r="10" spans="1:17" x14ac:dyDescent="0.35">
      <c r="A10" t="s">
        <v>24</v>
      </c>
      <c r="B10" t="s">
        <v>3</v>
      </c>
      <c r="C10" t="s">
        <v>11</v>
      </c>
      <c r="D10" t="s">
        <v>7</v>
      </c>
      <c r="E10" t="s">
        <v>21</v>
      </c>
      <c r="G10">
        <v>321.055908203125</v>
      </c>
      <c r="H10">
        <v>303.01565551757824</v>
      </c>
      <c r="I10">
        <v>20.949940334043912</v>
      </c>
      <c r="J10">
        <v>303.01565551757824</v>
      </c>
      <c r="K10">
        <f t="shared" si="0"/>
        <v>69.562822662437611</v>
      </c>
      <c r="L10">
        <v>20.949940334043912</v>
      </c>
      <c r="M10">
        <f t="shared" si="1"/>
        <v>4.8094445211303745</v>
      </c>
    </row>
    <row r="11" spans="1:17" x14ac:dyDescent="0.35">
      <c r="A11" t="s">
        <v>24</v>
      </c>
      <c r="B11" t="s">
        <v>3</v>
      </c>
      <c r="C11" t="s">
        <v>12</v>
      </c>
      <c r="D11" t="s">
        <v>8</v>
      </c>
      <c r="E11" t="s">
        <v>21</v>
      </c>
      <c r="G11">
        <v>345.90359497070301</v>
      </c>
      <c r="H11">
        <v>326.50144653320302</v>
      </c>
      <c r="I11">
        <v>21.095971179350865</v>
      </c>
      <c r="J11">
        <v>326.50144653320302</v>
      </c>
      <c r="K11">
        <f t="shared" si="0"/>
        <v>74.95441839605212</v>
      </c>
      <c r="L11">
        <v>21.095971179350865</v>
      </c>
      <c r="M11">
        <f t="shared" si="1"/>
        <v>4.8429685903009334</v>
      </c>
    </row>
    <row r="12" spans="1:17" x14ac:dyDescent="0.35">
      <c r="A12" t="s">
        <v>24</v>
      </c>
      <c r="B12" t="s">
        <v>3</v>
      </c>
      <c r="C12" t="s">
        <v>3</v>
      </c>
      <c r="D12" t="s">
        <v>4</v>
      </c>
      <c r="E12" t="s">
        <v>22</v>
      </c>
      <c r="G12">
        <v>283.55792236328102</v>
      </c>
      <c r="H12">
        <f>AVERAGE(G12,[1]Sheet1!G57,[1]Sheet1!G62,[1]Sheet1!G67,[1]Sheet1!G72)</f>
        <v>264.4427093505858</v>
      </c>
      <c r="I12">
        <v>14.543196965521254</v>
      </c>
      <c r="J12">
        <v>264.4427093505858</v>
      </c>
      <c r="K12">
        <f t="shared" si="0"/>
        <v>60.707692688380583</v>
      </c>
      <c r="L12">
        <v>14.543196965521254</v>
      </c>
      <c r="M12">
        <f t="shared" si="1"/>
        <v>3.3386586238570373</v>
      </c>
    </row>
    <row r="13" spans="1:17" x14ac:dyDescent="0.35">
      <c r="A13" t="s">
        <v>24</v>
      </c>
      <c r="B13" t="s">
        <v>3</v>
      </c>
      <c r="C13" t="s">
        <v>9</v>
      </c>
      <c r="D13" t="s">
        <v>5</v>
      </c>
      <c r="E13" t="s">
        <v>22</v>
      </c>
      <c r="G13">
        <v>320.9033203125</v>
      </c>
      <c r="H13">
        <f>AVERAGE(G13,[1]Sheet1!G58,[1]Sheet1!G63,[1]Sheet1!G68,[1]Sheet1!G73)</f>
        <v>276.46212463378885</v>
      </c>
      <c r="I13">
        <v>16.317645625792782</v>
      </c>
      <c r="J13">
        <v>276.46212463378885</v>
      </c>
      <c r="K13">
        <f t="shared" si="0"/>
        <v>63.466970760741241</v>
      </c>
      <c r="L13">
        <v>16.317645625792782</v>
      </c>
      <c r="M13">
        <f t="shared" si="1"/>
        <v>3.7460159838826406</v>
      </c>
    </row>
    <row r="14" spans="1:17" x14ac:dyDescent="0.35">
      <c r="A14" t="s">
        <v>24</v>
      </c>
      <c r="B14" t="s">
        <v>3</v>
      </c>
      <c r="C14" t="s">
        <v>10</v>
      </c>
      <c r="D14" t="s">
        <v>6</v>
      </c>
      <c r="E14" t="s">
        <v>22</v>
      </c>
      <c r="G14">
        <v>322.26300048828102</v>
      </c>
      <c r="H14">
        <f>AVERAGE(G14,[1]Sheet1!G59,[1]Sheet1!G64,[1]Sheet1!G69,[1]Sheet1!G74)</f>
        <v>286.73473205566421</v>
      </c>
      <c r="I14">
        <v>15.591701603546385</v>
      </c>
      <c r="J14">
        <v>286.73473205566421</v>
      </c>
      <c r="K14">
        <f t="shared" si="0"/>
        <v>65.825236927379294</v>
      </c>
      <c r="L14">
        <v>15.591701603546385</v>
      </c>
      <c r="M14">
        <f t="shared" si="1"/>
        <v>3.5793621679399417</v>
      </c>
    </row>
    <row r="15" spans="1:17" x14ac:dyDescent="0.35">
      <c r="A15" t="s">
        <v>24</v>
      </c>
      <c r="B15" t="s">
        <v>3</v>
      </c>
      <c r="C15" t="s">
        <v>11</v>
      </c>
      <c r="D15" t="s">
        <v>7</v>
      </c>
      <c r="E15" t="s">
        <v>22</v>
      </c>
      <c r="G15">
        <v>335.653564453125</v>
      </c>
      <c r="H15">
        <f>AVERAGE(G15,[1]Sheet1!G60,[1]Sheet1!G65,[1]Sheet1!G70,[1]Sheet1!G75)</f>
        <v>301.80268554687501</v>
      </c>
      <c r="I15">
        <v>15.788120125441361</v>
      </c>
      <c r="J15">
        <v>301.80268554687501</v>
      </c>
      <c r="K15">
        <f t="shared" si="0"/>
        <v>69.284363073203636</v>
      </c>
      <c r="L15">
        <v>15.788120125441361</v>
      </c>
      <c r="M15">
        <f t="shared" si="1"/>
        <v>3.6244536559782743</v>
      </c>
    </row>
    <row r="16" spans="1:17" x14ac:dyDescent="0.35">
      <c r="A16" t="s">
        <v>24</v>
      </c>
      <c r="B16" t="s">
        <v>3</v>
      </c>
      <c r="C16" t="s">
        <v>12</v>
      </c>
      <c r="D16" t="s">
        <v>8</v>
      </c>
      <c r="E16" t="s">
        <v>22</v>
      </c>
      <c r="G16">
        <v>369.38616943359398</v>
      </c>
      <c r="H16">
        <f>AVERAGE(G16,[1]Sheet1!G61,[1]Sheet1!G66,[1]Sheet1!G71,[1]Sheet1!G76)</f>
        <v>342.49523925781261</v>
      </c>
      <c r="I16">
        <v>17.663839812129194</v>
      </c>
      <c r="J16">
        <v>342.49523925781261</v>
      </c>
      <c r="K16">
        <f t="shared" si="0"/>
        <v>78.626087983887189</v>
      </c>
      <c r="L16">
        <v>17.663839812129194</v>
      </c>
      <c r="M16">
        <f t="shared" si="1"/>
        <v>4.0550596446577583</v>
      </c>
    </row>
    <row r="18" spans="1:15" x14ac:dyDescent="0.35">
      <c r="A18" t="s">
        <v>34</v>
      </c>
      <c r="B18" t="s">
        <v>32</v>
      </c>
      <c r="C18">
        <v>2011</v>
      </c>
      <c r="D18" t="s">
        <v>4</v>
      </c>
      <c r="E18" t="s">
        <v>20</v>
      </c>
      <c r="H18">
        <v>155.83353881835939</v>
      </c>
      <c r="I18">
        <v>9.4932015449274676</v>
      </c>
      <c r="L18">
        <v>155.83353881835939</v>
      </c>
      <c r="M18">
        <f>L18/4.356</f>
        <v>35.774457947281768</v>
      </c>
      <c r="N18">
        <v>9.4932015449274676</v>
      </c>
      <c r="O18">
        <f>N18/4.356</f>
        <v>2.1793391976417511</v>
      </c>
    </row>
    <row r="19" spans="1:15" x14ac:dyDescent="0.35">
      <c r="A19" t="s">
        <v>34</v>
      </c>
      <c r="B19" t="s">
        <v>32</v>
      </c>
      <c r="C19">
        <v>2022</v>
      </c>
      <c r="D19" t="s">
        <v>5</v>
      </c>
      <c r="E19" t="s">
        <v>20</v>
      </c>
      <c r="H19">
        <v>169.5852081298828</v>
      </c>
      <c r="I19">
        <v>9.0027121082551744</v>
      </c>
      <c r="L19">
        <v>169.5852081298828</v>
      </c>
      <c r="M19">
        <f t="shared" ref="M19:M32" si="2">L19/4.356</f>
        <v>38.931406825041968</v>
      </c>
      <c r="N19">
        <v>9.0027121082551744</v>
      </c>
      <c r="O19">
        <f t="shared" ref="O19:O32" si="3">N19/4.356</f>
        <v>2.0667383168629878</v>
      </c>
    </row>
    <row r="20" spans="1:15" x14ac:dyDescent="0.35">
      <c r="A20" t="s">
        <v>34</v>
      </c>
      <c r="B20" t="s">
        <v>32</v>
      </c>
      <c r="C20">
        <v>2033</v>
      </c>
      <c r="D20" t="s">
        <v>6</v>
      </c>
      <c r="E20" t="s">
        <v>20</v>
      </c>
      <c r="H20">
        <v>183.12783813476563</v>
      </c>
      <c r="I20">
        <v>8.5867081503567402</v>
      </c>
      <c r="L20">
        <v>183.12783813476563</v>
      </c>
      <c r="M20">
        <f t="shared" si="2"/>
        <v>42.040366881259331</v>
      </c>
      <c r="N20">
        <v>8.5867081503567402</v>
      </c>
      <c r="O20">
        <f t="shared" si="3"/>
        <v>1.9712369491177091</v>
      </c>
    </row>
    <row r="21" spans="1:15" x14ac:dyDescent="0.35">
      <c r="A21" t="s">
        <v>34</v>
      </c>
      <c r="B21" t="s">
        <v>32</v>
      </c>
      <c r="C21">
        <v>2044</v>
      </c>
      <c r="D21" t="s">
        <v>7</v>
      </c>
      <c r="E21" t="s">
        <v>20</v>
      </c>
      <c r="H21">
        <v>206.22017822265644</v>
      </c>
      <c r="I21">
        <v>8.0599502553257985</v>
      </c>
      <c r="L21">
        <v>206.22017822265644</v>
      </c>
      <c r="M21">
        <f t="shared" si="2"/>
        <v>47.341638710435362</v>
      </c>
      <c r="N21">
        <v>8.0599502553257985</v>
      </c>
      <c r="O21">
        <f t="shared" si="3"/>
        <v>1.8503099759701098</v>
      </c>
    </row>
    <row r="22" spans="1:15" x14ac:dyDescent="0.35">
      <c r="A22" t="s">
        <v>34</v>
      </c>
      <c r="B22" t="s">
        <v>32</v>
      </c>
      <c r="C22">
        <v>2055</v>
      </c>
      <c r="D22" t="s">
        <v>8</v>
      </c>
      <c r="E22" t="s">
        <v>20</v>
      </c>
      <c r="H22">
        <v>233.0646209716796</v>
      </c>
      <c r="I22">
        <v>7.6795374263864824</v>
      </c>
      <c r="L22">
        <v>233.0646209716796</v>
      </c>
      <c r="M22">
        <f t="shared" si="2"/>
        <v>53.50427478688696</v>
      </c>
      <c r="N22">
        <v>7.6795374263864824</v>
      </c>
      <c r="O22">
        <f t="shared" si="3"/>
        <v>1.7629792071594312</v>
      </c>
    </row>
    <row r="23" spans="1:15" x14ac:dyDescent="0.35">
      <c r="A23" t="s">
        <v>34</v>
      </c>
      <c r="B23" t="s">
        <v>32</v>
      </c>
      <c r="C23">
        <v>2011</v>
      </c>
      <c r="D23" t="s">
        <v>4</v>
      </c>
      <c r="E23" t="s">
        <v>21</v>
      </c>
      <c r="H23">
        <v>155.83353881835939</v>
      </c>
      <c r="I23">
        <v>9.4932015449274676</v>
      </c>
      <c r="L23">
        <v>155.83353881835939</v>
      </c>
      <c r="M23">
        <f t="shared" si="2"/>
        <v>35.774457947281768</v>
      </c>
      <c r="N23">
        <v>9.4932015449274676</v>
      </c>
      <c r="O23">
        <f t="shared" si="3"/>
        <v>2.1793391976417511</v>
      </c>
    </row>
    <row r="24" spans="1:15" x14ac:dyDescent="0.35">
      <c r="A24" t="s">
        <v>34</v>
      </c>
      <c r="B24" t="s">
        <v>32</v>
      </c>
      <c r="C24">
        <v>2022</v>
      </c>
      <c r="D24" t="s">
        <v>5</v>
      </c>
      <c r="E24" t="s">
        <v>21</v>
      </c>
      <c r="H24">
        <v>168.77053527832038</v>
      </c>
      <c r="I24">
        <v>9.039471203565526</v>
      </c>
      <c r="L24">
        <v>168.77053527832038</v>
      </c>
      <c r="M24">
        <f t="shared" si="2"/>
        <v>38.744383672708999</v>
      </c>
      <c r="N24">
        <v>9.039471203565526</v>
      </c>
      <c r="O24">
        <f t="shared" si="3"/>
        <v>2.0751770439773933</v>
      </c>
    </row>
    <row r="25" spans="1:15" x14ac:dyDescent="0.35">
      <c r="A25" t="s">
        <v>34</v>
      </c>
      <c r="B25" t="s">
        <v>32</v>
      </c>
      <c r="C25">
        <v>2033</v>
      </c>
      <c r="D25" t="s">
        <v>6</v>
      </c>
      <c r="E25" t="s">
        <v>21</v>
      </c>
      <c r="H25">
        <v>180.301107788086</v>
      </c>
      <c r="I25">
        <v>8.5682752454726447</v>
      </c>
      <c r="L25">
        <v>180.301107788086</v>
      </c>
      <c r="M25">
        <f t="shared" si="2"/>
        <v>41.391438886153814</v>
      </c>
      <c r="N25">
        <v>8.5682752454726447</v>
      </c>
      <c r="O25">
        <f t="shared" si="3"/>
        <v>1.967005336426227</v>
      </c>
    </row>
    <row r="26" spans="1:15" x14ac:dyDescent="0.35">
      <c r="A26" t="s">
        <v>34</v>
      </c>
      <c r="B26" t="s">
        <v>33</v>
      </c>
      <c r="C26">
        <v>2044</v>
      </c>
      <c r="D26" t="s">
        <v>7</v>
      </c>
      <c r="E26" t="s">
        <v>21</v>
      </c>
      <c r="H26">
        <v>200.2448730468748</v>
      </c>
      <c r="I26">
        <v>7.9547340500206909</v>
      </c>
      <c r="L26">
        <v>200.2448730468748</v>
      </c>
      <c r="M26">
        <f t="shared" si="2"/>
        <v>45.969897393681087</v>
      </c>
      <c r="N26">
        <v>7.9547340500206909</v>
      </c>
      <c r="O26">
        <f t="shared" si="3"/>
        <v>1.8261556588660908</v>
      </c>
    </row>
    <row r="27" spans="1:15" x14ac:dyDescent="0.35">
      <c r="A27" t="s">
        <v>34</v>
      </c>
      <c r="B27" t="s">
        <v>33</v>
      </c>
      <c r="C27">
        <v>2055</v>
      </c>
      <c r="D27" t="s">
        <v>8</v>
      </c>
      <c r="E27" t="s">
        <v>21</v>
      </c>
      <c r="H27">
        <v>224.8600341796874</v>
      </c>
      <c r="I27">
        <v>7.7704129775043</v>
      </c>
      <c r="L27">
        <v>224.8600341796874</v>
      </c>
      <c r="M27">
        <f t="shared" si="2"/>
        <v>51.620760830965885</v>
      </c>
      <c r="N27">
        <v>7.7704129775043</v>
      </c>
      <c r="O27">
        <f t="shared" si="3"/>
        <v>1.7838413630634298</v>
      </c>
    </row>
    <row r="28" spans="1:15" x14ac:dyDescent="0.35">
      <c r="A28" t="s">
        <v>34</v>
      </c>
      <c r="B28" t="s">
        <v>33</v>
      </c>
      <c r="C28">
        <v>2011</v>
      </c>
      <c r="D28" t="s">
        <v>4</v>
      </c>
      <c r="E28" t="s">
        <v>22</v>
      </c>
      <c r="H28">
        <v>155.83353881835939</v>
      </c>
      <c r="I28">
        <v>9.4932015449274676</v>
      </c>
      <c r="L28">
        <v>155.83353881835939</v>
      </c>
      <c r="M28">
        <f t="shared" si="2"/>
        <v>35.774457947281768</v>
      </c>
      <c r="N28">
        <v>9.4932015449274676</v>
      </c>
      <c r="O28">
        <f t="shared" si="3"/>
        <v>2.1793391976417511</v>
      </c>
    </row>
    <row r="29" spans="1:15" x14ac:dyDescent="0.35">
      <c r="A29" t="s">
        <v>34</v>
      </c>
      <c r="B29" t="s">
        <v>33</v>
      </c>
      <c r="C29">
        <v>2022</v>
      </c>
      <c r="D29" t="s">
        <v>5</v>
      </c>
      <c r="E29" t="s">
        <v>22</v>
      </c>
      <c r="H29">
        <v>169.88409881591781</v>
      </c>
      <c r="I29">
        <v>12.742496581494274</v>
      </c>
      <c r="L29">
        <v>169.88409881591781</v>
      </c>
      <c r="M29">
        <f t="shared" si="2"/>
        <v>39.000022685013271</v>
      </c>
      <c r="N29">
        <v>12.742496581494274</v>
      </c>
      <c r="O29">
        <f t="shared" si="3"/>
        <v>2.925274697312735</v>
      </c>
    </row>
    <row r="30" spans="1:15" x14ac:dyDescent="0.35">
      <c r="A30" t="s">
        <v>34</v>
      </c>
      <c r="B30" t="s">
        <v>33</v>
      </c>
      <c r="C30">
        <v>2033</v>
      </c>
      <c r="D30" t="s">
        <v>6</v>
      </c>
      <c r="E30" t="s">
        <v>22</v>
      </c>
      <c r="H30">
        <v>186.6290328979492</v>
      </c>
      <c r="I30">
        <v>16.698365566425139</v>
      </c>
      <c r="L30">
        <v>186.6290328979492</v>
      </c>
      <c r="M30">
        <f t="shared" si="2"/>
        <v>42.84413060099844</v>
      </c>
      <c r="N30">
        <v>16.698365566425139</v>
      </c>
      <c r="O30">
        <f t="shared" si="3"/>
        <v>3.8334172558368089</v>
      </c>
    </row>
    <row r="31" spans="1:15" x14ac:dyDescent="0.35">
      <c r="A31" t="s">
        <v>34</v>
      </c>
      <c r="B31" t="s">
        <v>33</v>
      </c>
      <c r="C31">
        <v>2044</v>
      </c>
      <c r="D31" t="s">
        <v>7</v>
      </c>
      <c r="E31" t="s">
        <v>22</v>
      </c>
      <c r="H31">
        <v>207.66499023437524</v>
      </c>
      <c r="I31">
        <v>18.042667387890596</v>
      </c>
      <c r="L31">
        <v>207.66499023437524</v>
      </c>
      <c r="M31">
        <f t="shared" si="2"/>
        <v>47.673321908717917</v>
      </c>
      <c r="N31">
        <v>18.042667387890596</v>
      </c>
      <c r="O31">
        <f t="shared" si="3"/>
        <v>4.1420264894147376</v>
      </c>
    </row>
    <row r="32" spans="1:15" x14ac:dyDescent="0.35">
      <c r="A32" t="s">
        <v>34</v>
      </c>
      <c r="B32" t="s">
        <v>33</v>
      </c>
      <c r="C32">
        <v>2055</v>
      </c>
      <c r="D32" t="s">
        <v>8</v>
      </c>
      <c r="E32" t="s">
        <v>22</v>
      </c>
      <c r="H32">
        <v>227.57881774902339</v>
      </c>
      <c r="I32">
        <v>23.992105836657924</v>
      </c>
      <c r="L32">
        <v>227.57881774902339</v>
      </c>
      <c r="M32">
        <f t="shared" si="2"/>
        <v>52.244907655882322</v>
      </c>
      <c r="N32">
        <v>23.992105836657924</v>
      </c>
      <c r="O32">
        <f t="shared" si="3"/>
        <v>5.5078296227405703</v>
      </c>
    </row>
    <row r="34" spans="1:15" x14ac:dyDescent="0.35">
      <c r="A34" t="s">
        <v>31</v>
      </c>
      <c r="B34" t="s">
        <v>35</v>
      </c>
      <c r="D34" t="s">
        <v>4</v>
      </c>
      <c r="E34" t="s">
        <v>20</v>
      </c>
      <c r="L34">
        <v>188.07403411865238</v>
      </c>
      <c r="M34">
        <f>L34/4.356</f>
        <v>43.175857235686955</v>
      </c>
      <c r="N34">
        <v>31.850011497225488</v>
      </c>
      <c r="O34">
        <f>N34/4.356</f>
        <v>7.3117565420627848</v>
      </c>
    </row>
    <row r="35" spans="1:15" x14ac:dyDescent="0.35">
      <c r="A35" t="s">
        <v>31</v>
      </c>
      <c r="B35" t="s">
        <v>35</v>
      </c>
      <c r="D35" t="s">
        <v>5</v>
      </c>
      <c r="E35" t="s">
        <v>20</v>
      </c>
      <c r="L35">
        <v>199.91770172119141</v>
      </c>
      <c r="M35">
        <f t="shared" ref="M35:M48" si="4">L35/4.356</f>
        <v>45.894789192192704</v>
      </c>
      <c r="N35">
        <v>30.5386131954128</v>
      </c>
      <c r="O35">
        <f t="shared" ref="O35:O48" si="5">N35/4.356</f>
        <v>7.0107009172205697</v>
      </c>
    </row>
    <row r="36" spans="1:15" x14ac:dyDescent="0.35">
      <c r="A36" t="s">
        <v>31</v>
      </c>
      <c r="B36" t="s">
        <v>35</v>
      </c>
      <c r="D36" t="s">
        <v>6</v>
      </c>
      <c r="E36" t="s">
        <v>20</v>
      </c>
      <c r="L36">
        <v>211.64923095703116</v>
      </c>
      <c r="M36">
        <f t="shared" si="4"/>
        <v>48.587977721999806</v>
      </c>
      <c r="N36">
        <v>29.18755824282599</v>
      </c>
      <c r="O36">
        <f t="shared" si="5"/>
        <v>6.7005413780592269</v>
      </c>
    </row>
    <row r="37" spans="1:15" x14ac:dyDescent="0.35">
      <c r="A37" t="s">
        <v>31</v>
      </c>
      <c r="B37" t="s">
        <v>35</v>
      </c>
      <c r="D37" t="s">
        <v>7</v>
      </c>
      <c r="E37" t="s">
        <v>20</v>
      </c>
      <c r="L37">
        <v>231.8759765625</v>
      </c>
      <c r="M37">
        <f t="shared" si="4"/>
        <v>53.231399578168045</v>
      </c>
      <c r="N37">
        <v>26.875868901717116</v>
      </c>
      <c r="O37">
        <f t="shared" si="5"/>
        <v>6.1698505284015415</v>
      </c>
    </row>
    <row r="38" spans="1:15" x14ac:dyDescent="0.35">
      <c r="A38" t="s">
        <v>31</v>
      </c>
      <c r="B38" t="s">
        <v>35</v>
      </c>
      <c r="D38" t="s">
        <v>8</v>
      </c>
      <c r="E38" t="s">
        <v>20</v>
      </c>
      <c r="L38">
        <v>255.44769897460941</v>
      </c>
      <c r="M38">
        <f t="shared" si="4"/>
        <v>58.642722445961759</v>
      </c>
      <c r="N38">
        <v>24.225315774693655</v>
      </c>
      <c r="O38">
        <f t="shared" si="5"/>
        <v>5.5613672577349993</v>
      </c>
    </row>
    <row r="39" spans="1:15" x14ac:dyDescent="0.35">
      <c r="A39" t="s">
        <v>31</v>
      </c>
      <c r="B39" t="s">
        <v>35</v>
      </c>
      <c r="D39" t="s">
        <v>4</v>
      </c>
      <c r="E39" t="s">
        <v>21</v>
      </c>
      <c r="L39">
        <v>188.07403411865238</v>
      </c>
      <c r="M39">
        <f t="shared" si="4"/>
        <v>43.175857235686955</v>
      </c>
      <c r="N39">
        <v>31.850011497225488</v>
      </c>
      <c r="O39">
        <f t="shared" si="5"/>
        <v>7.3117565420627848</v>
      </c>
    </row>
    <row r="40" spans="1:15" x14ac:dyDescent="0.35">
      <c r="A40" t="s">
        <v>31</v>
      </c>
      <c r="B40" t="s">
        <v>35</v>
      </c>
      <c r="D40" t="s">
        <v>5</v>
      </c>
      <c r="E40" t="s">
        <v>21</v>
      </c>
      <c r="L40">
        <v>199.2414581298826</v>
      </c>
      <c r="M40">
        <f t="shared" si="4"/>
        <v>45.739545025225574</v>
      </c>
      <c r="N40">
        <v>30.577735828310797</v>
      </c>
      <c r="O40">
        <f t="shared" si="5"/>
        <v>7.0196822379042239</v>
      </c>
    </row>
    <row r="41" spans="1:15" x14ac:dyDescent="0.35">
      <c r="A41" t="s">
        <v>31</v>
      </c>
      <c r="B41" t="s">
        <v>35</v>
      </c>
      <c r="D41" t="s">
        <v>6</v>
      </c>
      <c r="E41" t="s">
        <v>21</v>
      </c>
      <c r="L41">
        <v>209.23439331054701</v>
      </c>
      <c r="M41">
        <f t="shared" si="4"/>
        <v>48.033607279739904</v>
      </c>
      <c r="N41">
        <v>29.14373080208642</v>
      </c>
      <c r="O41">
        <f t="shared" si="5"/>
        <v>6.6904799821135033</v>
      </c>
    </row>
    <row r="42" spans="1:15" x14ac:dyDescent="0.35">
      <c r="A42" t="s">
        <v>31</v>
      </c>
      <c r="B42" t="s">
        <v>36</v>
      </c>
      <c r="D42" t="s">
        <v>7</v>
      </c>
      <c r="E42" t="s">
        <v>21</v>
      </c>
      <c r="L42">
        <v>226.26860961914062</v>
      </c>
      <c r="M42">
        <f t="shared" si="4"/>
        <v>51.944125256919335</v>
      </c>
      <c r="N42">
        <v>26.319724348340092</v>
      </c>
      <c r="O42">
        <f t="shared" si="5"/>
        <v>6.0421773067814719</v>
      </c>
    </row>
    <row r="43" spans="1:15" x14ac:dyDescent="0.35">
      <c r="A43" t="s">
        <v>31</v>
      </c>
      <c r="B43" t="s">
        <v>36</v>
      </c>
      <c r="D43" t="s">
        <v>8</v>
      </c>
      <c r="E43" t="s">
        <v>21</v>
      </c>
      <c r="L43">
        <v>246.84861450195322</v>
      </c>
      <c r="M43">
        <f t="shared" si="4"/>
        <v>56.668644284194954</v>
      </c>
      <c r="N43">
        <v>23.277962610447698</v>
      </c>
      <c r="O43">
        <f t="shared" si="5"/>
        <v>5.3438848967969923</v>
      </c>
    </row>
    <row r="44" spans="1:15" x14ac:dyDescent="0.35">
      <c r="A44" t="s">
        <v>31</v>
      </c>
      <c r="B44" t="s">
        <v>36</v>
      </c>
      <c r="D44" t="s">
        <v>4</v>
      </c>
      <c r="E44" t="s">
        <v>22</v>
      </c>
      <c r="L44">
        <v>188.07403411865238</v>
      </c>
      <c r="M44">
        <f t="shared" si="4"/>
        <v>43.175857235686955</v>
      </c>
      <c r="N44">
        <v>31.850011497225488</v>
      </c>
      <c r="O44">
        <f t="shared" si="5"/>
        <v>7.3117565420627848</v>
      </c>
    </row>
    <row r="45" spans="1:15" x14ac:dyDescent="0.35">
      <c r="A45" t="s">
        <v>31</v>
      </c>
      <c r="B45" t="s">
        <v>36</v>
      </c>
      <c r="D45" t="s">
        <v>5</v>
      </c>
      <c r="E45" t="s">
        <v>22</v>
      </c>
      <c r="L45">
        <v>205.46801605224579</v>
      </c>
      <c r="M45">
        <f t="shared" si="4"/>
        <v>47.168966035869097</v>
      </c>
      <c r="N45">
        <v>31.572163373637924</v>
      </c>
      <c r="O45">
        <f t="shared" si="5"/>
        <v>7.2479713897240412</v>
      </c>
    </row>
    <row r="46" spans="1:15" x14ac:dyDescent="0.35">
      <c r="A46" t="s">
        <v>31</v>
      </c>
      <c r="B46" t="s">
        <v>36</v>
      </c>
      <c r="D46" t="s">
        <v>6</v>
      </c>
      <c r="E46" t="s">
        <v>22</v>
      </c>
      <c r="L46">
        <v>220.50003662109361</v>
      </c>
      <c r="M46">
        <f t="shared" si="4"/>
        <v>50.61984311779009</v>
      </c>
      <c r="N46">
        <v>29.574954747704876</v>
      </c>
      <c r="O46">
        <f t="shared" si="5"/>
        <v>6.7894753782609909</v>
      </c>
    </row>
    <row r="47" spans="1:15" x14ac:dyDescent="0.35">
      <c r="A47" t="s">
        <v>31</v>
      </c>
      <c r="B47" t="s">
        <v>36</v>
      </c>
      <c r="D47" t="s">
        <v>7</v>
      </c>
      <c r="E47" t="s">
        <v>22</v>
      </c>
      <c r="L47">
        <v>207.66499023437524</v>
      </c>
      <c r="M47">
        <f t="shared" si="4"/>
        <v>47.673321908717917</v>
      </c>
      <c r="N47">
        <v>18.042667387890596</v>
      </c>
      <c r="O47">
        <f t="shared" si="5"/>
        <v>4.1420264894147376</v>
      </c>
    </row>
    <row r="48" spans="1:15" x14ac:dyDescent="0.35">
      <c r="A48" t="s">
        <v>31</v>
      </c>
      <c r="B48" t="s">
        <v>36</v>
      </c>
      <c r="D48" t="s">
        <v>8</v>
      </c>
      <c r="E48" t="s">
        <v>22</v>
      </c>
      <c r="L48">
        <v>267.12482604980477</v>
      </c>
      <c r="M48">
        <f t="shared" si="4"/>
        <v>61.323421958173732</v>
      </c>
      <c r="N48">
        <v>32.933087829400634</v>
      </c>
      <c r="O48">
        <f t="shared" si="5"/>
        <v>7.5603966550506509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2021-08-18T05:05:37Z</dcterms:modified>
</cp:coreProperties>
</file>