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wn\Desktop\LAST_TIME\"/>
    </mc:Choice>
  </mc:AlternateContent>
  <xr:revisionPtr revIDLastSave="0" documentId="8_{B4171342-5DBF-4FA5-A5F1-DC2F30BA71A0}" xr6:coauthVersionLast="47" xr6:coauthVersionMax="47" xr10:uidLastSave="{00000000-0000-0000-0000-000000000000}"/>
  <bookViews>
    <workbookView xWindow="-110" yWindow="-110" windowWidth="19420" windowHeight="11020" tabRatio="983" firstSheet="17" activeTab="19" xr2:uid="{00000000-000D-0000-FFFF-FFFF00000000}"/>
  </bookViews>
  <sheets>
    <sheet name="notes" sheetId="23" r:id="rId1"/>
    <sheet name="BY SPECIES" sheetId="7" r:id="rId2"/>
    <sheet name="BY PLOT" sheetId="6" r:id="rId3"/>
    <sheet name="T3-B1-P ALL" sheetId="21" r:id="rId4"/>
    <sheet name="T3-B2-P ALL" sheetId="22" r:id="rId5"/>
    <sheet name="T3-B3-P ALL" sheetId="20" r:id="rId6"/>
    <sheet name="T3-B4-P ALL" sheetId="19" r:id="rId7"/>
    <sheet name="T3-B5-P ALL" sheetId="18" r:id="rId8"/>
    <sheet name="T1-B1-P ALL" sheetId="5" r:id="rId9"/>
    <sheet name="T1-B2-P ALL" sheetId="8" r:id="rId10"/>
    <sheet name="TI-B3-P ALL" sheetId="12" r:id="rId11"/>
    <sheet name="T2-B1-P ALL" sheetId="17" r:id="rId12"/>
    <sheet name="T1-B4-P ALL" sheetId="11" r:id="rId13"/>
    <sheet name="T1-B5-P ALL" sheetId="10" r:id="rId14"/>
    <sheet name="T2-B2-P ALL" sheetId="16" r:id="rId15"/>
    <sheet name="T2-B3-P ALL" sheetId="15" r:id="rId16"/>
    <sheet name="T2-B4-P ALL" sheetId="14" r:id="rId17"/>
    <sheet name="T2-B5-P ALL" sheetId="13" r:id="rId18"/>
    <sheet name="Sheet1" sheetId="24" r:id="rId19"/>
    <sheet name="original from everett" sheetId="1" r:id="rId20"/>
    <sheet name="Coordinate update 2020" sheetId="26" r:id="rId21"/>
  </sheets>
  <externalReferences>
    <externalReference r:id="rId22"/>
  </externalReferences>
  <definedNames>
    <definedName name="_xlnm._FilterDatabase" localSheetId="1" hidden="1">'BY SPECIES'!$D$1:$D$172</definedName>
    <definedName name="_xlnm._FilterDatabase" localSheetId="9" hidden="1">'T1-B2-P ALL'!$1:$203</definedName>
    <definedName name="_xlnm._FilterDatabase" localSheetId="12" hidden="1">'T1-B4-P ALL'!$A$1:$BK$330</definedName>
    <definedName name="_xlnm._FilterDatabase" localSheetId="13" hidden="1">'T1-B5-P ALL'!$A$1:$X$184</definedName>
    <definedName name="_xlnm._FilterDatabase" localSheetId="11" hidden="1">'T2-B1-P ALL'!$A$1:$IU$224</definedName>
    <definedName name="_xlnm._FilterDatabase" localSheetId="14" hidden="1">'T2-B2-P ALL'!$A$1:$BG$133</definedName>
    <definedName name="_xlnm._FilterDatabase" localSheetId="15" hidden="1">'T2-B3-P ALL'!$A$1:$BK$108</definedName>
    <definedName name="_xlnm._FilterDatabase" localSheetId="16" hidden="1">'T2-B4-P ALL'!$A$1:$BF$163</definedName>
    <definedName name="_xlnm._FilterDatabase" localSheetId="17" hidden="1">'T2-B5-P ALL'!$A$1:$BE$152</definedName>
    <definedName name="_xlnm._FilterDatabase" localSheetId="3" hidden="1">'T3-B1-P ALL'!$A$1:$BG$90</definedName>
    <definedName name="_xlnm._FilterDatabase" localSheetId="4" hidden="1">'T3-B2-P ALL'!$A$1:$BH$285</definedName>
    <definedName name="_xlnm._FilterDatabase" localSheetId="5" hidden="1">'T3-B3-P ALL'!$A$1:$BG$146</definedName>
    <definedName name="_xlnm._FilterDatabase" localSheetId="6" hidden="1">'T3-B4-P ALL'!$A$1:$BI$101</definedName>
    <definedName name="_xlnm._FilterDatabase" localSheetId="7" hidden="1">'T3-B5-P ALL'!$A$1:$BI$77</definedName>
    <definedName name="_xlnm._FilterDatabase" localSheetId="10" hidden="1">'TI-B3-P ALL'!$A$1:$IE$58</definedName>
    <definedName name="_xlnm.Print_Area" localSheetId="19">'original from everett'!$A:$W</definedName>
  </definedNames>
  <calcPr calcId="191029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  <pivotCache cacheId="7" r:id="rId30"/>
    <pivotCache cacheId="8" r:id="rId31"/>
    <pivotCache cacheId="9" r:id="rId32"/>
    <pivotCache cacheId="10" r:id="rId33"/>
    <pivotCache cacheId="11" r:id="rId34"/>
    <pivotCache cacheId="12" r:id="rId35"/>
    <pivotCache cacheId="13" r:id="rId36"/>
    <pivotCache cacheId="14" r:id="rId3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44" i="7" l="1"/>
  <c r="AV116" i="8"/>
  <c r="AU116" i="8" s="1"/>
  <c r="AV143" i="8"/>
  <c r="AU143" i="8" s="1"/>
  <c r="AV141" i="8"/>
  <c r="AU141" i="8" s="1"/>
  <c r="AV142" i="8"/>
  <c r="AU142" i="8" s="1"/>
  <c r="AV119" i="8"/>
  <c r="AU119" i="8" s="1"/>
  <c r="AV123" i="8"/>
  <c r="AU123" i="8" s="1"/>
  <c r="AV131" i="8"/>
  <c r="AU131" i="8" s="1"/>
  <c r="AV140" i="8"/>
  <c r="AU140" i="8" s="1"/>
  <c r="AV139" i="8"/>
  <c r="AU139" i="8" s="1"/>
  <c r="AV138" i="8"/>
  <c r="AU138" i="8" s="1"/>
  <c r="AV137" i="8"/>
  <c r="AU137" i="8" s="1"/>
  <c r="AV124" i="8"/>
  <c r="AU124" i="8" s="1"/>
  <c r="AV125" i="8"/>
  <c r="AU125" i="8" s="1"/>
  <c r="AV126" i="8"/>
  <c r="AU126" i="8" s="1"/>
  <c r="AV127" i="8"/>
  <c r="AU127" i="8" s="1"/>
  <c r="AV128" i="8"/>
  <c r="AU128" i="8" s="1"/>
  <c r="AV129" i="8"/>
  <c r="AU129" i="8" s="1"/>
  <c r="AV130" i="8"/>
  <c r="AU130" i="8" s="1"/>
  <c r="AV132" i="8"/>
  <c r="AU132" i="8" s="1"/>
  <c r="AV133" i="8"/>
  <c r="AU133" i="8" s="1"/>
  <c r="AV134" i="8"/>
  <c r="AU134" i="8" s="1"/>
  <c r="AV135" i="8"/>
  <c r="AU135" i="8" s="1"/>
  <c r="AV136" i="8"/>
  <c r="AU136" i="8" s="1"/>
  <c r="AV118" i="8"/>
  <c r="AU118" i="8" s="1"/>
  <c r="AV120" i="8"/>
  <c r="AU120" i="8" s="1"/>
  <c r="AV121" i="8"/>
  <c r="AU121" i="8" s="1"/>
  <c r="AV122" i="8"/>
  <c r="AU122" i="8" s="1"/>
  <c r="AV117" i="8"/>
  <c r="AU117" i="8" s="1"/>
  <c r="AZ41" i="8"/>
  <c r="H180" i="24"/>
  <c r="H41" i="24"/>
  <c r="O62" i="19"/>
  <c r="O64" i="19"/>
  <c r="O54" i="19"/>
  <c r="Q62" i="19"/>
  <c r="Q64" i="19"/>
  <c r="Q54" i="19"/>
  <c r="X160" i="22"/>
  <c r="V160" i="22"/>
  <c r="X13" i="14"/>
  <c r="V13" i="14"/>
  <c r="X12" i="14"/>
  <c r="V12" i="14"/>
  <c r="X11" i="14"/>
  <c r="V11" i="14"/>
  <c r="X10" i="14"/>
  <c r="V10" i="14"/>
  <c r="X9" i="14"/>
  <c r="V9" i="14"/>
  <c r="X8" i="14"/>
  <c r="V8" i="14"/>
  <c r="X102" i="20"/>
  <c r="V102" i="20"/>
  <c r="AS144" i="14"/>
  <c r="AQ144" i="14"/>
  <c r="X69" i="19"/>
  <c r="V69" i="19"/>
  <c r="X60" i="19"/>
  <c r="V60" i="19"/>
  <c r="Q50" i="19"/>
  <c r="Q51" i="19"/>
  <c r="Q52" i="19"/>
  <c r="Q53" i="19"/>
  <c r="Q58" i="19"/>
  <c r="Q59" i="19"/>
  <c r="Q60" i="19"/>
  <c r="Q61" i="19"/>
  <c r="Q69" i="19"/>
  <c r="Q70" i="19"/>
  <c r="Q71" i="19"/>
  <c r="O50" i="19"/>
  <c r="O51" i="19"/>
  <c r="O52" i="19"/>
  <c r="O53" i="19"/>
  <c r="O58" i="19"/>
  <c r="O59" i="19"/>
  <c r="O60" i="19"/>
  <c r="O61" i="19"/>
  <c r="O69" i="19"/>
  <c r="O70" i="19"/>
  <c r="O71" i="19"/>
  <c r="X27" i="16"/>
  <c r="V27" i="16"/>
  <c r="X25" i="16"/>
  <c r="V25" i="16"/>
  <c r="X24" i="16"/>
  <c r="V24" i="16"/>
  <c r="X22" i="16"/>
  <c r="V22" i="16"/>
  <c r="X17" i="16"/>
  <c r="V17" i="16"/>
  <c r="X14" i="16"/>
  <c r="V14" i="16"/>
  <c r="X13" i="16"/>
  <c r="V13" i="16"/>
  <c r="AS2" i="18"/>
  <c r="AS4" i="18"/>
  <c r="AS5" i="18"/>
  <c r="AS15" i="18"/>
  <c r="AS22" i="18"/>
  <c r="AS23" i="18"/>
  <c r="AS24" i="18"/>
  <c r="AS77" i="18" s="1"/>
  <c r="AS25" i="18"/>
  <c r="AS26" i="18"/>
  <c r="AS27" i="18"/>
  <c r="AS29" i="18"/>
  <c r="AS31" i="18"/>
  <c r="AS33" i="18"/>
  <c r="AS34" i="18"/>
  <c r="AS35" i="18"/>
  <c r="AS38" i="18"/>
  <c r="AS40" i="18"/>
  <c r="AS43" i="18"/>
  <c r="AS44" i="18"/>
  <c r="AS46" i="18"/>
  <c r="AS47" i="18"/>
  <c r="AS49" i="18"/>
  <c r="AS50" i="18"/>
  <c r="AS51" i="18"/>
  <c r="AS53" i="18"/>
  <c r="AS54" i="18"/>
  <c r="AS55" i="18"/>
  <c r="AS56" i="18"/>
  <c r="AS59" i="18"/>
  <c r="AS60" i="18"/>
  <c r="AS61" i="18"/>
  <c r="AS62" i="18"/>
  <c r="AS63" i="18"/>
  <c r="AS70" i="18"/>
  <c r="AS71" i="18"/>
  <c r="AS72" i="18"/>
  <c r="AS73" i="18"/>
  <c r="AR77" i="18"/>
  <c r="AL2" i="18"/>
  <c r="AL77" i="18" s="1"/>
  <c r="AL4" i="18"/>
  <c r="AL5" i="18"/>
  <c r="AL7" i="18"/>
  <c r="AL15" i="18"/>
  <c r="AL16" i="18"/>
  <c r="AL22" i="18"/>
  <c r="AL23" i="18"/>
  <c r="AL24" i="18"/>
  <c r="AL25" i="18"/>
  <c r="AL26" i="18"/>
  <c r="AL27" i="18"/>
  <c r="AL29" i="18"/>
  <c r="AL31" i="18"/>
  <c r="AL33" i="18"/>
  <c r="AL34" i="18"/>
  <c r="AL35" i="18"/>
  <c r="AL38" i="18"/>
  <c r="AL40" i="18"/>
  <c r="AL43" i="18"/>
  <c r="AL44" i="18"/>
  <c r="AL46" i="18"/>
  <c r="AL47" i="18"/>
  <c r="AL49" i="18"/>
  <c r="AL50" i="18"/>
  <c r="AL51" i="18"/>
  <c r="AL53" i="18"/>
  <c r="AL54" i="18"/>
  <c r="AL55" i="18"/>
  <c r="AL56" i="18"/>
  <c r="AL59" i="18"/>
  <c r="AL60" i="18"/>
  <c r="AL61" i="18"/>
  <c r="AL62" i="18"/>
  <c r="AL63" i="18"/>
  <c r="AL64" i="18"/>
  <c r="AL70" i="18"/>
  <c r="AL71" i="18"/>
  <c r="AL72" i="18"/>
  <c r="AL73" i="18"/>
  <c r="AK77" i="18"/>
  <c r="AE2" i="18"/>
  <c r="AE4" i="18"/>
  <c r="AE5" i="18"/>
  <c r="AE7" i="18"/>
  <c r="AE15" i="18"/>
  <c r="AE16" i="18"/>
  <c r="AE77" i="18" s="1"/>
  <c r="AE22" i="18"/>
  <c r="AE23" i="18"/>
  <c r="AE24" i="18"/>
  <c r="AE25" i="18"/>
  <c r="AE26" i="18"/>
  <c r="AE27" i="18"/>
  <c r="AE29" i="18"/>
  <c r="AE31" i="18"/>
  <c r="AE33" i="18"/>
  <c r="AE34" i="18"/>
  <c r="AE35" i="18"/>
  <c r="AE38" i="18"/>
  <c r="AE40" i="18"/>
  <c r="AE43" i="18"/>
  <c r="AE44" i="18"/>
  <c r="AE46" i="18"/>
  <c r="AE47" i="18"/>
  <c r="AE49" i="18"/>
  <c r="AE50" i="18"/>
  <c r="AE51" i="18"/>
  <c r="AE53" i="18"/>
  <c r="AE54" i="18"/>
  <c r="AE55" i="18"/>
  <c r="AE56" i="18"/>
  <c r="AE58" i="18"/>
  <c r="AE59" i="18"/>
  <c r="AE60" i="18"/>
  <c r="AE61" i="18"/>
  <c r="AE62" i="18"/>
  <c r="AE63" i="18"/>
  <c r="AE64" i="18"/>
  <c r="AE70" i="18"/>
  <c r="AE71" i="18"/>
  <c r="AE72" i="18"/>
  <c r="AE73" i="18"/>
  <c r="AD77" i="18"/>
  <c r="X2" i="18"/>
  <c r="X5" i="18"/>
  <c r="X6" i="18"/>
  <c r="X77" i="18" s="1"/>
  <c r="X7" i="18"/>
  <c r="X15" i="18"/>
  <c r="X16" i="18"/>
  <c r="X22" i="18"/>
  <c r="X23" i="18"/>
  <c r="X24" i="18"/>
  <c r="X25" i="18"/>
  <c r="X26" i="18"/>
  <c r="X27" i="18"/>
  <c r="X29" i="18"/>
  <c r="X31" i="18"/>
  <c r="X33" i="18"/>
  <c r="X34" i="18"/>
  <c r="X35" i="18"/>
  <c r="X38" i="18"/>
  <c r="X40" i="18"/>
  <c r="X43" i="18"/>
  <c r="X44" i="18"/>
  <c r="X46" i="18"/>
  <c r="X47" i="18"/>
  <c r="X49" i="18"/>
  <c r="X50" i="18"/>
  <c r="X51" i="18"/>
  <c r="X53" i="18"/>
  <c r="X54" i="18"/>
  <c r="X55" i="18"/>
  <c r="X56" i="18"/>
  <c r="X58" i="18"/>
  <c r="X59" i="18"/>
  <c r="X60" i="18"/>
  <c r="X61" i="18"/>
  <c r="X62" i="18"/>
  <c r="X63" i="18"/>
  <c r="X64" i="18"/>
  <c r="X70" i="18"/>
  <c r="X71" i="18"/>
  <c r="X72" i="18"/>
  <c r="X73" i="18"/>
  <c r="X76" i="18"/>
  <c r="W77" i="18"/>
  <c r="Q2" i="18"/>
  <c r="Q77" i="18" s="1"/>
  <c r="Q5" i="18"/>
  <c r="Q6" i="18"/>
  <c r="Q7" i="18"/>
  <c r="Q8" i="18"/>
  <c r="Q12" i="18"/>
  <c r="Q14" i="18"/>
  <c r="Q15" i="18"/>
  <c r="Q16" i="18"/>
  <c r="Q17" i="18"/>
  <c r="Q18" i="18"/>
  <c r="Q22" i="18"/>
  <c r="Q23" i="18"/>
  <c r="Q24" i="18"/>
  <c r="Q25" i="18"/>
  <c r="Q26" i="18"/>
  <c r="Q27" i="18"/>
  <c r="Q28" i="18"/>
  <c r="Q29" i="18"/>
  <c r="Q30" i="18"/>
  <c r="Q31" i="18"/>
  <c r="Q33" i="18"/>
  <c r="Q34" i="18"/>
  <c r="Q35" i="18"/>
  <c r="Q38" i="18"/>
  <c r="Q39" i="18"/>
  <c r="Q40" i="18"/>
  <c r="Q41" i="18"/>
  <c r="Q42" i="18"/>
  <c r="Q43" i="18"/>
  <c r="Q44" i="18"/>
  <c r="Q46" i="18"/>
  <c r="Q47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6" i="18"/>
  <c r="P77" i="18"/>
  <c r="J2" i="18"/>
  <c r="J3" i="18"/>
  <c r="J77" i="18" s="1"/>
  <c r="J5" i="18"/>
  <c r="J6" i="18"/>
  <c r="J7" i="18"/>
  <c r="J8" i="18"/>
  <c r="J10" i="18"/>
  <c r="J11" i="18"/>
  <c r="J12" i="18"/>
  <c r="J14" i="18"/>
  <c r="J15" i="18"/>
  <c r="J16" i="18"/>
  <c r="J17" i="18"/>
  <c r="J18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8" i="18"/>
  <c r="J39" i="18"/>
  <c r="J40" i="18"/>
  <c r="J41" i="18"/>
  <c r="J42" i="18"/>
  <c r="J43" i="18"/>
  <c r="J44" i="18"/>
  <c r="J45" i="18"/>
  <c r="J46" i="18"/>
  <c r="J47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I77" i="18"/>
  <c r="AQ44" i="18"/>
  <c r="AQ43" i="18"/>
  <c r="AQ40" i="18"/>
  <c r="AQ38" i="18"/>
  <c r="AQ35" i="18"/>
  <c r="AQ34" i="18"/>
  <c r="AQ33" i="18"/>
  <c r="AQ4" i="18"/>
  <c r="AQ31" i="18"/>
  <c r="AQ29" i="18"/>
  <c r="AQ27" i="18"/>
  <c r="AQ26" i="18"/>
  <c r="AQ25" i="18"/>
  <c r="AQ24" i="18"/>
  <c r="AQ23" i="18"/>
  <c r="AQ73" i="18"/>
  <c r="AQ72" i="18"/>
  <c r="AQ71" i="18"/>
  <c r="AQ70" i="18"/>
  <c r="AQ63" i="18"/>
  <c r="AQ62" i="18"/>
  <c r="AQ61" i="18"/>
  <c r="AQ60" i="18"/>
  <c r="AQ59" i="18"/>
  <c r="AQ2" i="18"/>
  <c r="AQ56" i="18"/>
  <c r="AQ55" i="18"/>
  <c r="AQ22" i="18"/>
  <c r="AQ15" i="18"/>
  <c r="AQ5" i="18"/>
  <c r="AQ54" i="18"/>
  <c r="AQ53" i="18"/>
  <c r="AQ51" i="18"/>
  <c r="AQ50" i="18"/>
  <c r="AQ49" i="18"/>
  <c r="AQ47" i="18"/>
  <c r="AQ46" i="18"/>
  <c r="AJ64" i="18"/>
  <c r="AJ44" i="18"/>
  <c r="AJ43" i="18"/>
  <c r="AJ40" i="18"/>
  <c r="AJ38" i="18"/>
  <c r="AJ35" i="18"/>
  <c r="AJ34" i="18"/>
  <c r="AJ33" i="18"/>
  <c r="AJ4" i="18"/>
  <c r="AJ31" i="18"/>
  <c r="AJ29" i="18"/>
  <c r="AJ27" i="18"/>
  <c r="AJ26" i="18"/>
  <c r="AJ25" i="18"/>
  <c r="AJ24" i="18"/>
  <c r="AJ23" i="18"/>
  <c r="AJ73" i="18"/>
  <c r="AJ72" i="18"/>
  <c r="AJ71" i="18"/>
  <c r="AJ70" i="18"/>
  <c r="AJ63" i="18"/>
  <c r="AJ62" i="18"/>
  <c r="AJ61" i="18"/>
  <c r="AJ60" i="18"/>
  <c r="AJ59" i="18"/>
  <c r="AJ2" i="18"/>
  <c r="AJ56" i="18"/>
  <c r="AJ55" i="18"/>
  <c r="AJ22" i="18"/>
  <c r="AJ16" i="18"/>
  <c r="AJ15" i="18"/>
  <c r="AJ7" i="18"/>
  <c r="AJ5" i="18"/>
  <c r="AJ54" i="18"/>
  <c r="AJ53" i="18"/>
  <c r="AJ51" i="18"/>
  <c r="AJ50" i="18"/>
  <c r="AJ49" i="18"/>
  <c r="AJ47" i="18"/>
  <c r="AJ46" i="18"/>
  <c r="AC64" i="18"/>
  <c r="AC44" i="18"/>
  <c r="AC43" i="18"/>
  <c r="AC40" i="18"/>
  <c r="AC38" i="18"/>
  <c r="AC35" i="18"/>
  <c r="AC34" i="18"/>
  <c r="AC33" i="18"/>
  <c r="AC4" i="18"/>
  <c r="AC31" i="18"/>
  <c r="AC29" i="18"/>
  <c r="AC27" i="18"/>
  <c r="AC26" i="18"/>
  <c r="AC25" i="18"/>
  <c r="AC24" i="18"/>
  <c r="AC23" i="18"/>
  <c r="AC73" i="18"/>
  <c r="AC72" i="18"/>
  <c r="AC71" i="18"/>
  <c r="AC70" i="18"/>
  <c r="AC63" i="18"/>
  <c r="AC62" i="18"/>
  <c r="AC61" i="18"/>
  <c r="AC60" i="18"/>
  <c r="AC59" i="18"/>
  <c r="AC58" i="18"/>
  <c r="AC2" i="18"/>
  <c r="AC56" i="18"/>
  <c r="AC55" i="18"/>
  <c r="AC22" i="18"/>
  <c r="AC16" i="18"/>
  <c r="AC15" i="18"/>
  <c r="AC7" i="18"/>
  <c r="AC5" i="18"/>
  <c r="AC54" i="18"/>
  <c r="AC53" i="18"/>
  <c r="AC51" i="18"/>
  <c r="AC50" i="18"/>
  <c r="AC49" i="18"/>
  <c r="AC47" i="18"/>
  <c r="AC46" i="18"/>
  <c r="V64" i="18"/>
  <c r="V44" i="18"/>
  <c r="V43" i="18"/>
  <c r="V40" i="18"/>
  <c r="V38" i="18"/>
  <c r="V35" i="18"/>
  <c r="V34" i="18"/>
  <c r="V33" i="18"/>
  <c r="V76" i="18"/>
  <c r="V31" i="18"/>
  <c r="V29" i="18"/>
  <c r="V27" i="18"/>
  <c r="V26" i="18"/>
  <c r="V25" i="18"/>
  <c r="V24" i="18"/>
  <c r="V23" i="18"/>
  <c r="V73" i="18"/>
  <c r="V72" i="18"/>
  <c r="V71" i="18"/>
  <c r="V70" i="18"/>
  <c r="V63" i="18"/>
  <c r="V62" i="18"/>
  <c r="V61" i="18"/>
  <c r="V60" i="18"/>
  <c r="V59" i="18"/>
  <c r="V58" i="18"/>
  <c r="V2" i="18"/>
  <c r="V56" i="18"/>
  <c r="V55" i="18"/>
  <c r="V22" i="18"/>
  <c r="V16" i="18"/>
  <c r="V15" i="18"/>
  <c r="V7" i="18"/>
  <c r="V6" i="18"/>
  <c r="V5" i="18"/>
  <c r="V54" i="18"/>
  <c r="V53" i="18"/>
  <c r="V51" i="18"/>
  <c r="V50" i="18"/>
  <c r="V49" i="18"/>
  <c r="V47" i="18"/>
  <c r="V46" i="18"/>
  <c r="O69" i="18"/>
  <c r="O68" i="18"/>
  <c r="O67" i="18"/>
  <c r="O66" i="18"/>
  <c r="O65" i="18"/>
  <c r="O64" i="18"/>
  <c r="O44" i="18"/>
  <c r="O43" i="18"/>
  <c r="O42" i="18"/>
  <c r="O41" i="18"/>
  <c r="O40" i="18"/>
  <c r="O39" i="18"/>
  <c r="O38" i="18"/>
  <c r="O35" i="18"/>
  <c r="O34" i="18"/>
  <c r="O33" i="18"/>
  <c r="O76" i="18"/>
  <c r="O74" i="18"/>
  <c r="O31" i="18"/>
  <c r="O30" i="18"/>
  <c r="O29" i="18"/>
  <c r="O28" i="18"/>
  <c r="O27" i="18"/>
  <c r="O26" i="18"/>
  <c r="O25" i="18"/>
  <c r="O24" i="18"/>
  <c r="O23" i="18"/>
  <c r="O73" i="18"/>
  <c r="O72" i="18"/>
  <c r="O71" i="18"/>
  <c r="O70" i="18"/>
  <c r="O63" i="18"/>
  <c r="O62" i="18"/>
  <c r="O61" i="18"/>
  <c r="O60" i="18"/>
  <c r="O59" i="18"/>
  <c r="O58" i="18"/>
  <c r="O2" i="18"/>
  <c r="O57" i="18"/>
  <c r="O56" i="18"/>
  <c r="O55" i="18"/>
  <c r="O22" i="18"/>
  <c r="O18" i="18"/>
  <c r="O17" i="18"/>
  <c r="O16" i="18"/>
  <c r="O15" i="18"/>
  <c r="O14" i="18"/>
  <c r="O12" i="18"/>
  <c r="O8" i="18"/>
  <c r="O7" i="18"/>
  <c r="O6" i="18"/>
  <c r="O5" i="18"/>
  <c r="O54" i="18"/>
  <c r="O53" i="18"/>
  <c r="O52" i="18"/>
  <c r="O51" i="18"/>
  <c r="O50" i="18"/>
  <c r="O49" i="18"/>
  <c r="O47" i="18"/>
  <c r="O46" i="18"/>
  <c r="H47" i="18"/>
  <c r="H49" i="18"/>
  <c r="H50" i="18"/>
  <c r="H51" i="18"/>
  <c r="H52" i="18"/>
  <c r="H53" i="18"/>
  <c r="H54" i="18"/>
  <c r="H5" i="18"/>
  <c r="H6" i="18"/>
  <c r="H7" i="18"/>
  <c r="H8" i="18"/>
  <c r="H10" i="18"/>
  <c r="H11" i="18"/>
  <c r="H12" i="18"/>
  <c r="H14" i="18"/>
  <c r="H15" i="18"/>
  <c r="H16" i="18"/>
  <c r="H17" i="18"/>
  <c r="H18" i="18"/>
  <c r="H22" i="18"/>
  <c r="H55" i="18"/>
  <c r="H56" i="18"/>
  <c r="H57" i="18"/>
  <c r="H2" i="18"/>
  <c r="H3" i="18"/>
  <c r="H58" i="18"/>
  <c r="H59" i="18"/>
  <c r="H60" i="18"/>
  <c r="H61" i="18"/>
  <c r="H62" i="18"/>
  <c r="H63" i="18"/>
  <c r="H70" i="18"/>
  <c r="H71" i="18"/>
  <c r="H72" i="18"/>
  <c r="H73" i="18"/>
  <c r="H23" i="18"/>
  <c r="H24" i="18"/>
  <c r="H25" i="18"/>
  <c r="H26" i="18"/>
  <c r="H27" i="18"/>
  <c r="H28" i="18"/>
  <c r="H29" i="18"/>
  <c r="H30" i="18"/>
  <c r="H31" i="18"/>
  <c r="H74" i="18"/>
  <c r="H75" i="18"/>
  <c r="H76" i="18"/>
  <c r="H32" i="18"/>
  <c r="H33" i="18"/>
  <c r="H34" i="18"/>
  <c r="H35" i="18"/>
  <c r="H38" i="18"/>
  <c r="H39" i="18"/>
  <c r="H40" i="18"/>
  <c r="H41" i="18"/>
  <c r="H42" i="18"/>
  <c r="H43" i="18"/>
  <c r="H44" i="18"/>
  <c r="H45" i="18"/>
  <c r="H64" i="18"/>
  <c r="H65" i="18"/>
  <c r="H66" i="18"/>
  <c r="H67" i="18"/>
  <c r="H68" i="18"/>
  <c r="H69" i="18"/>
  <c r="H46" i="18"/>
  <c r="AO125" i="20"/>
  <c r="AH125" i="20"/>
  <c r="AA125" i="20"/>
  <c r="AS94" i="19"/>
  <c r="AQ94" i="19"/>
  <c r="AS93" i="19"/>
  <c r="AQ93" i="19"/>
  <c r="AS91" i="19"/>
  <c r="AQ91" i="19"/>
  <c r="AS88" i="19"/>
  <c r="AQ88" i="19"/>
  <c r="AS87" i="19"/>
  <c r="AQ87" i="19"/>
  <c r="AS86" i="19"/>
  <c r="AQ86" i="19"/>
  <c r="AS83" i="19"/>
  <c r="AQ83" i="19"/>
  <c r="AS81" i="19"/>
  <c r="AQ81" i="19"/>
  <c r="AS78" i="19"/>
  <c r="AQ78" i="19"/>
  <c r="AS76" i="19"/>
  <c r="AQ76" i="19"/>
  <c r="AS69" i="19"/>
  <c r="AQ69" i="19"/>
  <c r="AS49" i="19"/>
  <c r="AQ49" i="19"/>
  <c r="AS48" i="19"/>
  <c r="AQ48" i="19"/>
  <c r="AS47" i="19"/>
  <c r="AQ47" i="19"/>
  <c r="AS45" i="19"/>
  <c r="AQ45" i="19"/>
  <c r="AS42" i="19"/>
  <c r="AQ42" i="19"/>
  <c r="AS39" i="19"/>
  <c r="AQ39" i="19"/>
  <c r="AS38" i="19"/>
  <c r="AQ38" i="19"/>
  <c r="AS36" i="19"/>
  <c r="AQ36" i="19"/>
  <c r="AS18" i="19"/>
  <c r="AQ18" i="19"/>
  <c r="AS15" i="19"/>
  <c r="AQ15" i="19"/>
  <c r="AS13" i="19"/>
  <c r="AQ13" i="19"/>
  <c r="AS12" i="19"/>
  <c r="AQ12" i="19"/>
  <c r="AS11" i="19"/>
  <c r="AQ11" i="19"/>
  <c r="AS8" i="19"/>
  <c r="AQ8" i="19"/>
  <c r="AS6" i="19"/>
  <c r="AQ6" i="19"/>
  <c r="AS4" i="19"/>
  <c r="AQ4" i="19"/>
  <c r="AS3" i="19"/>
  <c r="AQ3" i="19"/>
  <c r="AL94" i="19"/>
  <c r="AJ94" i="19"/>
  <c r="AL93" i="19"/>
  <c r="AJ93" i="19"/>
  <c r="AL91" i="19"/>
  <c r="AJ91" i="19"/>
  <c r="AL88" i="19"/>
  <c r="AJ88" i="19"/>
  <c r="AL87" i="19"/>
  <c r="AJ87" i="19"/>
  <c r="AL86" i="19"/>
  <c r="AJ86" i="19"/>
  <c r="AL83" i="19"/>
  <c r="AJ83" i="19"/>
  <c r="AL81" i="19"/>
  <c r="AJ81" i="19"/>
  <c r="AL78" i="19"/>
  <c r="AJ78" i="19"/>
  <c r="AL76" i="19"/>
  <c r="AJ76" i="19"/>
  <c r="AL69" i="19"/>
  <c r="AJ69" i="19"/>
  <c r="AL60" i="19"/>
  <c r="AJ60" i="19"/>
  <c r="AL50" i="19"/>
  <c r="AJ50" i="19"/>
  <c r="AL49" i="19"/>
  <c r="AJ49" i="19"/>
  <c r="AL48" i="19"/>
  <c r="AJ48" i="19"/>
  <c r="AL47" i="19"/>
  <c r="AJ47" i="19"/>
  <c r="AL45" i="19"/>
  <c r="AJ45" i="19"/>
  <c r="AL42" i="19"/>
  <c r="AJ42" i="19"/>
  <c r="AL39" i="19"/>
  <c r="AJ39" i="19"/>
  <c r="AL38" i="19"/>
  <c r="AJ38" i="19"/>
  <c r="AL36" i="19"/>
  <c r="AJ36" i="19"/>
  <c r="AL18" i="19"/>
  <c r="AJ18" i="19"/>
  <c r="AL15" i="19"/>
  <c r="AJ15" i="19"/>
  <c r="AL13" i="19"/>
  <c r="AJ13" i="19"/>
  <c r="AL12" i="19"/>
  <c r="AJ12" i="19"/>
  <c r="AL11" i="19"/>
  <c r="AJ11" i="19"/>
  <c r="AL8" i="19"/>
  <c r="AJ8" i="19"/>
  <c r="AL6" i="19"/>
  <c r="AJ6" i="19"/>
  <c r="AL4" i="19"/>
  <c r="AJ4" i="19"/>
  <c r="AL3" i="19"/>
  <c r="AJ3" i="19"/>
  <c r="AE94" i="19"/>
  <c r="AC94" i="19"/>
  <c r="AE93" i="19"/>
  <c r="AC93" i="19"/>
  <c r="AE91" i="19"/>
  <c r="AC91" i="19"/>
  <c r="AE88" i="19"/>
  <c r="AC88" i="19"/>
  <c r="AE87" i="19"/>
  <c r="AC87" i="19"/>
  <c r="AE86" i="19"/>
  <c r="AC86" i="19"/>
  <c r="AE83" i="19"/>
  <c r="AC83" i="19"/>
  <c r="AE81" i="19"/>
  <c r="AC81" i="19"/>
  <c r="AE78" i="19"/>
  <c r="AC78" i="19"/>
  <c r="AE76" i="19"/>
  <c r="AC76" i="19"/>
  <c r="AE69" i="19"/>
  <c r="AC69" i="19"/>
  <c r="AE60" i="19"/>
  <c r="AC60" i="19"/>
  <c r="AE50" i="19"/>
  <c r="AC50" i="19"/>
  <c r="AE49" i="19"/>
  <c r="AC49" i="19"/>
  <c r="AE48" i="19"/>
  <c r="AC48" i="19"/>
  <c r="AE47" i="19"/>
  <c r="AC47" i="19"/>
  <c r="AE45" i="19"/>
  <c r="AC45" i="19"/>
  <c r="AE42" i="19"/>
  <c r="AC42" i="19"/>
  <c r="AE39" i="19"/>
  <c r="AC39" i="19"/>
  <c r="AE38" i="19"/>
  <c r="AC38" i="19"/>
  <c r="AE36" i="19"/>
  <c r="AC36" i="19"/>
  <c r="AE18" i="19"/>
  <c r="AC18" i="19"/>
  <c r="AE15" i="19"/>
  <c r="AC15" i="19"/>
  <c r="AE13" i="19"/>
  <c r="AC13" i="19"/>
  <c r="AE12" i="19"/>
  <c r="AC12" i="19"/>
  <c r="AE11" i="19"/>
  <c r="AC11" i="19"/>
  <c r="AE8" i="19"/>
  <c r="AC8" i="19"/>
  <c r="AE6" i="19"/>
  <c r="AC6" i="19"/>
  <c r="AE4" i="19"/>
  <c r="AC4" i="19"/>
  <c r="AE3" i="19"/>
  <c r="AC3" i="19"/>
  <c r="X94" i="19"/>
  <c r="V94" i="19"/>
  <c r="X93" i="19"/>
  <c r="V93" i="19"/>
  <c r="X91" i="19"/>
  <c r="V91" i="19"/>
  <c r="X88" i="19"/>
  <c r="V88" i="19"/>
  <c r="X87" i="19"/>
  <c r="V87" i="19"/>
  <c r="X86" i="19"/>
  <c r="V86" i="19"/>
  <c r="X83" i="19"/>
  <c r="V83" i="19"/>
  <c r="X81" i="19"/>
  <c r="V81" i="19"/>
  <c r="X78" i="19"/>
  <c r="V78" i="19"/>
  <c r="X76" i="19"/>
  <c r="V76" i="19"/>
  <c r="X49" i="19"/>
  <c r="V49" i="19"/>
  <c r="X48" i="19"/>
  <c r="V48" i="19"/>
  <c r="X47" i="19"/>
  <c r="V47" i="19"/>
  <c r="X45" i="19"/>
  <c r="V45" i="19"/>
  <c r="X42" i="19"/>
  <c r="V42" i="19"/>
  <c r="X39" i="19"/>
  <c r="V39" i="19"/>
  <c r="X38" i="19"/>
  <c r="V38" i="19"/>
  <c r="X36" i="19"/>
  <c r="V36" i="19"/>
  <c r="X18" i="19"/>
  <c r="V18" i="19"/>
  <c r="X15" i="19"/>
  <c r="V15" i="19"/>
  <c r="X13" i="19"/>
  <c r="V13" i="19"/>
  <c r="X12" i="19"/>
  <c r="V12" i="19"/>
  <c r="X11" i="19"/>
  <c r="V11" i="19"/>
  <c r="X8" i="19"/>
  <c r="V8" i="19"/>
  <c r="X6" i="19"/>
  <c r="V6" i="19"/>
  <c r="X4" i="19"/>
  <c r="V4" i="19"/>
  <c r="X3" i="19"/>
  <c r="V3" i="19"/>
  <c r="Q94" i="19"/>
  <c r="O94" i="19"/>
  <c r="Q93" i="19"/>
  <c r="O93" i="19"/>
  <c r="Q92" i="19"/>
  <c r="O92" i="19"/>
  <c r="Q91" i="19"/>
  <c r="O91" i="19"/>
  <c r="Q90" i="19"/>
  <c r="O90" i="19"/>
  <c r="Q88" i="19"/>
  <c r="O88" i="19"/>
  <c r="Q87" i="19"/>
  <c r="O87" i="19"/>
  <c r="Q86" i="19"/>
  <c r="O86" i="19"/>
  <c r="Q84" i="19"/>
  <c r="O84" i="19"/>
  <c r="Q83" i="19"/>
  <c r="O83" i="19"/>
  <c r="Q82" i="19"/>
  <c r="O82" i="19"/>
  <c r="Q81" i="19"/>
  <c r="O81" i="19"/>
  <c r="Q80" i="19"/>
  <c r="O80" i="19"/>
  <c r="Q79" i="19"/>
  <c r="O79" i="19"/>
  <c r="Q78" i="19"/>
  <c r="O78" i="19"/>
  <c r="Q76" i="19"/>
  <c r="O76" i="19"/>
  <c r="Q49" i="19"/>
  <c r="O49" i="19"/>
  <c r="Q48" i="19"/>
  <c r="O48" i="19"/>
  <c r="Q47" i="19"/>
  <c r="O47" i="19"/>
  <c r="Q46" i="19"/>
  <c r="O46" i="19"/>
  <c r="Q45" i="19"/>
  <c r="O45" i="19"/>
  <c r="Q44" i="19"/>
  <c r="O44" i="19"/>
  <c r="Q43" i="19"/>
  <c r="O43" i="19"/>
  <c r="Q42" i="19"/>
  <c r="O42" i="19"/>
  <c r="Q39" i="19"/>
  <c r="O39" i="19"/>
  <c r="Q38" i="19"/>
  <c r="O38" i="19"/>
  <c r="Q36" i="19"/>
  <c r="O36" i="19"/>
  <c r="Q35" i="19"/>
  <c r="O35" i="19"/>
  <c r="Q34" i="19"/>
  <c r="O34" i="19"/>
  <c r="Q33" i="19"/>
  <c r="O33" i="19"/>
  <c r="Q32" i="19"/>
  <c r="O32" i="19"/>
  <c r="Q31" i="19"/>
  <c r="O31" i="19"/>
  <c r="Q30" i="19"/>
  <c r="O30" i="19"/>
  <c r="Q29" i="19"/>
  <c r="O29" i="19"/>
  <c r="Q28" i="19"/>
  <c r="O28" i="19"/>
  <c r="Q26" i="19"/>
  <c r="O26" i="19"/>
  <c r="Q25" i="19"/>
  <c r="O25" i="19"/>
  <c r="Q24" i="19"/>
  <c r="O24" i="19"/>
  <c r="Q23" i="19"/>
  <c r="O23" i="19"/>
  <c r="Q22" i="19"/>
  <c r="O22" i="19"/>
  <c r="Q21" i="19"/>
  <c r="O21" i="19"/>
  <c r="Q20" i="19"/>
  <c r="O20" i="19"/>
  <c r="Q19" i="19"/>
  <c r="O19" i="19"/>
  <c r="Q18" i="19"/>
  <c r="O18" i="19"/>
  <c r="Q16" i="19"/>
  <c r="O16" i="19"/>
  <c r="Q15" i="19"/>
  <c r="O15" i="19"/>
  <c r="Q14" i="19"/>
  <c r="O14" i="19"/>
  <c r="Q13" i="19"/>
  <c r="O13" i="19"/>
  <c r="Q12" i="19"/>
  <c r="O12" i="19"/>
  <c r="Q11" i="19"/>
  <c r="O11" i="19"/>
  <c r="Q9" i="19"/>
  <c r="O9" i="19"/>
  <c r="Q8" i="19"/>
  <c r="O8" i="19"/>
  <c r="Q6" i="19"/>
  <c r="O6" i="19"/>
  <c r="Q5" i="19"/>
  <c r="O5" i="19"/>
  <c r="Q4" i="19"/>
  <c r="O4" i="19"/>
  <c r="Q3" i="19"/>
  <c r="O3" i="19"/>
  <c r="Q2" i="19"/>
  <c r="O2" i="19"/>
  <c r="H3" i="19"/>
  <c r="J3" i="19"/>
  <c r="H4" i="19"/>
  <c r="J4" i="19"/>
  <c r="H5" i="19"/>
  <c r="J5" i="19"/>
  <c r="H6" i="19"/>
  <c r="J6" i="19"/>
  <c r="H8" i="19"/>
  <c r="J8" i="19"/>
  <c r="H9" i="19"/>
  <c r="J9" i="19"/>
  <c r="H11" i="19"/>
  <c r="J11" i="19"/>
  <c r="H12" i="19"/>
  <c r="J12" i="19"/>
  <c r="H13" i="19"/>
  <c r="J13" i="19"/>
  <c r="H14" i="19"/>
  <c r="J14" i="19"/>
  <c r="H15" i="19"/>
  <c r="J15" i="19"/>
  <c r="H16" i="19"/>
  <c r="J16" i="19"/>
  <c r="H18" i="19"/>
  <c r="J18" i="19"/>
  <c r="H19" i="19"/>
  <c r="J19" i="19"/>
  <c r="H20" i="19"/>
  <c r="J20" i="19"/>
  <c r="H21" i="19"/>
  <c r="J21" i="19"/>
  <c r="H22" i="19"/>
  <c r="J22" i="19"/>
  <c r="H23" i="19"/>
  <c r="J23" i="19"/>
  <c r="H24" i="19"/>
  <c r="J24" i="19"/>
  <c r="H25" i="19"/>
  <c r="J25" i="19"/>
  <c r="H26" i="19"/>
  <c r="J26" i="19"/>
  <c r="H27" i="19"/>
  <c r="J27" i="19"/>
  <c r="H28" i="19"/>
  <c r="J28" i="19"/>
  <c r="H29" i="19"/>
  <c r="J29" i="19"/>
  <c r="H30" i="19"/>
  <c r="J30" i="19"/>
  <c r="H31" i="19"/>
  <c r="J31" i="19"/>
  <c r="H32" i="19"/>
  <c r="J32" i="19"/>
  <c r="H33" i="19"/>
  <c r="J33" i="19"/>
  <c r="H34" i="19"/>
  <c r="J34" i="19"/>
  <c r="H35" i="19"/>
  <c r="J35" i="19"/>
  <c r="H36" i="19"/>
  <c r="J36" i="19"/>
  <c r="H38" i="19"/>
  <c r="J38" i="19"/>
  <c r="H39" i="19"/>
  <c r="J39" i="19"/>
  <c r="H42" i="19"/>
  <c r="J42" i="19"/>
  <c r="H43" i="19"/>
  <c r="J43" i="19"/>
  <c r="H44" i="19"/>
  <c r="J44" i="19"/>
  <c r="H45" i="19"/>
  <c r="J45" i="19"/>
  <c r="H46" i="19"/>
  <c r="J46" i="19"/>
  <c r="H47" i="19"/>
  <c r="J47" i="19"/>
  <c r="H48" i="19"/>
  <c r="J48" i="19"/>
  <c r="H49" i="19"/>
  <c r="J49" i="19"/>
  <c r="H76" i="19"/>
  <c r="J76" i="19"/>
  <c r="H77" i="19"/>
  <c r="J77" i="19"/>
  <c r="H78" i="19"/>
  <c r="J78" i="19"/>
  <c r="H79" i="19"/>
  <c r="J79" i="19"/>
  <c r="H80" i="19"/>
  <c r="J80" i="19"/>
  <c r="H81" i="19"/>
  <c r="J81" i="19"/>
  <c r="H82" i="19"/>
  <c r="J82" i="19"/>
  <c r="H83" i="19"/>
  <c r="J83" i="19"/>
  <c r="H84" i="19"/>
  <c r="J84" i="19"/>
  <c r="H86" i="19"/>
  <c r="J86" i="19"/>
  <c r="H87" i="19"/>
  <c r="J87" i="19"/>
  <c r="H88" i="19"/>
  <c r="J88" i="19"/>
  <c r="H89" i="19"/>
  <c r="J89" i="19"/>
  <c r="H90" i="19"/>
  <c r="J90" i="19"/>
  <c r="H91" i="19"/>
  <c r="J91" i="19"/>
  <c r="H92" i="19"/>
  <c r="J92" i="19"/>
  <c r="H93" i="19"/>
  <c r="J93" i="19"/>
  <c r="H94" i="19"/>
  <c r="J94" i="19"/>
  <c r="J2" i="19"/>
  <c r="H2" i="19"/>
  <c r="AS121" i="20"/>
  <c r="AQ121" i="20"/>
  <c r="AS120" i="20"/>
  <c r="AQ120" i="20"/>
  <c r="AS112" i="20"/>
  <c r="AQ112" i="20"/>
  <c r="AS109" i="20"/>
  <c r="AQ109" i="20"/>
  <c r="AS106" i="20"/>
  <c r="AQ106" i="20"/>
  <c r="AS103" i="20"/>
  <c r="AQ103" i="20"/>
  <c r="AS102" i="20"/>
  <c r="AQ102" i="20"/>
  <c r="AS100" i="20"/>
  <c r="AQ100" i="20"/>
  <c r="AS94" i="20"/>
  <c r="AQ94" i="20"/>
  <c r="AS85" i="20"/>
  <c r="AQ85" i="20"/>
  <c r="AS81" i="20"/>
  <c r="AQ81" i="20"/>
  <c r="AS2" i="20"/>
  <c r="AQ2" i="20"/>
  <c r="AS123" i="20"/>
  <c r="AQ123" i="20"/>
  <c r="AS80" i="20"/>
  <c r="AQ80" i="20"/>
  <c r="AS70" i="20"/>
  <c r="AQ70" i="20"/>
  <c r="AS64" i="20"/>
  <c r="AQ64" i="20"/>
  <c r="AS61" i="20"/>
  <c r="AQ61" i="20"/>
  <c r="AS58" i="20"/>
  <c r="AQ58" i="20"/>
  <c r="AS53" i="20"/>
  <c r="AQ53" i="20"/>
  <c r="AS51" i="20"/>
  <c r="AQ51" i="20"/>
  <c r="AS46" i="20"/>
  <c r="AQ46" i="20"/>
  <c r="AS45" i="20"/>
  <c r="AQ45" i="20"/>
  <c r="AS44" i="20"/>
  <c r="AQ44" i="20"/>
  <c r="AS43" i="20"/>
  <c r="AQ43" i="20"/>
  <c r="AS42" i="20"/>
  <c r="AQ42" i="20"/>
  <c r="AS41" i="20"/>
  <c r="AQ41" i="20"/>
  <c r="AS35" i="20"/>
  <c r="AQ35" i="20"/>
  <c r="AS32" i="20"/>
  <c r="AQ32" i="20"/>
  <c r="AS31" i="20"/>
  <c r="AQ31" i="20"/>
  <c r="AS28" i="20"/>
  <c r="AQ28" i="20"/>
  <c r="AS24" i="20"/>
  <c r="AQ24" i="20"/>
  <c r="AS16" i="20"/>
  <c r="AQ16" i="20"/>
  <c r="AS13" i="20"/>
  <c r="AQ13" i="20"/>
  <c r="AS9" i="20"/>
  <c r="AQ9" i="20"/>
  <c r="AS8" i="20"/>
  <c r="AQ8" i="20"/>
  <c r="AS6" i="20"/>
  <c r="AQ6" i="20"/>
  <c r="AL121" i="20"/>
  <c r="AJ121" i="20"/>
  <c r="AL120" i="20"/>
  <c r="AJ120" i="20"/>
  <c r="AL112" i="20"/>
  <c r="AJ112" i="20"/>
  <c r="AL109" i="20"/>
  <c r="AJ109" i="20"/>
  <c r="AL106" i="20"/>
  <c r="AJ106" i="20"/>
  <c r="AL103" i="20"/>
  <c r="AJ103" i="20"/>
  <c r="AL102" i="20"/>
  <c r="AJ102" i="20"/>
  <c r="AL100" i="20"/>
  <c r="AJ100" i="20"/>
  <c r="AL94" i="20"/>
  <c r="AJ94" i="20"/>
  <c r="AL85" i="20"/>
  <c r="AJ85" i="20"/>
  <c r="AL81" i="20"/>
  <c r="AJ81" i="20"/>
  <c r="AL2" i="20"/>
  <c r="AJ2" i="20"/>
  <c r="AL80" i="20"/>
  <c r="AJ80" i="20"/>
  <c r="AL70" i="20"/>
  <c r="AJ70" i="20"/>
  <c r="AL64" i="20"/>
  <c r="AJ64" i="20"/>
  <c r="AL61" i="20"/>
  <c r="AJ61" i="20"/>
  <c r="AL58" i="20"/>
  <c r="AJ58" i="20"/>
  <c r="AL53" i="20"/>
  <c r="AJ53" i="20"/>
  <c r="AL51" i="20"/>
  <c r="AJ51" i="20"/>
  <c r="AL46" i="20"/>
  <c r="AJ46" i="20"/>
  <c r="AL45" i="20"/>
  <c r="AJ45" i="20"/>
  <c r="AL44" i="20"/>
  <c r="AJ44" i="20"/>
  <c r="AL43" i="20"/>
  <c r="AJ43" i="20"/>
  <c r="AL42" i="20"/>
  <c r="AJ42" i="20"/>
  <c r="AL41" i="20"/>
  <c r="AJ41" i="20"/>
  <c r="AL40" i="20"/>
  <c r="AJ40" i="20"/>
  <c r="AL35" i="20"/>
  <c r="AJ35" i="20"/>
  <c r="AL32" i="20"/>
  <c r="AJ32" i="20"/>
  <c r="AL31" i="20"/>
  <c r="AJ31" i="20"/>
  <c r="AL28" i="20"/>
  <c r="AJ28" i="20"/>
  <c r="AL24" i="20"/>
  <c r="AJ24" i="20"/>
  <c r="AL16" i="20"/>
  <c r="AJ16" i="20"/>
  <c r="AL13" i="20"/>
  <c r="AJ13" i="20"/>
  <c r="AL9" i="20"/>
  <c r="AJ9" i="20"/>
  <c r="AL8" i="20"/>
  <c r="AJ8" i="20"/>
  <c r="AL6" i="20"/>
  <c r="AJ6" i="20"/>
  <c r="AE121" i="20"/>
  <c r="AC121" i="20"/>
  <c r="AE120" i="20"/>
  <c r="AC120" i="20"/>
  <c r="AE112" i="20"/>
  <c r="AC112" i="20"/>
  <c r="AE109" i="20"/>
  <c r="AC109" i="20"/>
  <c r="AE106" i="20"/>
  <c r="AC106" i="20"/>
  <c r="AE103" i="20"/>
  <c r="AC103" i="20"/>
  <c r="AE102" i="20"/>
  <c r="AC102" i="20"/>
  <c r="AE100" i="20"/>
  <c r="AC100" i="20"/>
  <c r="AE94" i="20"/>
  <c r="AC94" i="20"/>
  <c r="AE85" i="20"/>
  <c r="AC85" i="20"/>
  <c r="AE81" i="20"/>
  <c r="AC81" i="20"/>
  <c r="AE2" i="20"/>
  <c r="AC2" i="20"/>
  <c r="AE80" i="20"/>
  <c r="AC80" i="20"/>
  <c r="AE70" i="20"/>
  <c r="AC70" i="20"/>
  <c r="AE64" i="20"/>
  <c r="AC64" i="20"/>
  <c r="AE61" i="20"/>
  <c r="AC61" i="20"/>
  <c r="AE58" i="20"/>
  <c r="AC58" i="20"/>
  <c r="AE53" i="20"/>
  <c r="AC53" i="20"/>
  <c r="AE51" i="20"/>
  <c r="AC51" i="20"/>
  <c r="AE46" i="20"/>
  <c r="AC46" i="20"/>
  <c r="AE45" i="20"/>
  <c r="AC45" i="20"/>
  <c r="AE44" i="20"/>
  <c r="AC44" i="20"/>
  <c r="AE43" i="20"/>
  <c r="AC43" i="20"/>
  <c r="AE42" i="20"/>
  <c r="AC42" i="20"/>
  <c r="AE41" i="20"/>
  <c r="AC41" i="20"/>
  <c r="AE40" i="20"/>
  <c r="AC40" i="20"/>
  <c r="AE35" i="20"/>
  <c r="AC35" i="20"/>
  <c r="AE32" i="20"/>
  <c r="AC32" i="20"/>
  <c r="AE31" i="20"/>
  <c r="AC31" i="20"/>
  <c r="AE28" i="20"/>
  <c r="AC28" i="20"/>
  <c r="AE24" i="20"/>
  <c r="AC24" i="20"/>
  <c r="AE16" i="20"/>
  <c r="AC16" i="20"/>
  <c r="AE13" i="20"/>
  <c r="AC13" i="20"/>
  <c r="AE9" i="20"/>
  <c r="AC9" i="20"/>
  <c r="AE6" i="20"/>
  <c r="AC6" i="20"/>
  <c r="X121" i="20"/>
  <c r="V121" i="20"/>
  <c r="X120" i="20"/>
  <c r="V120" i="20"/>
  <c r="X112" i="20"/>
  <c r="V112" i="20"/>
  <c r="X109" i="20"/>
  <c r="V109" i="20"/>
  <c r="X106" i="20"/>
  <c r="V106" i="20"/>
  <c r="X103" i="20"/>
  <c r="V103" i="20"/>
  <c r="X100" i="20"/>
  <c r="V100" i="20"/>
  <c r="X94" i="20"/>
  <c r="V94" i="20"/>
  <c r="X85" i="20"/>
  <c r="V85" i="20"/>
  <c r="X81" i="20"/>
  <c r="V81" i="20"/>
  <c r="X2" i="20"/>
  <c r="V2" i="20"/>
  <c r="X80" i="20"/>
  <c r="V80" i="20"/>
  <c r="X70" i="20"/>
  <c r="V70" i="20"/>
  <c r="X64" i="20"/>
  <c r="V64" i="20"/>
  <c r="X61" i="20"/>
  <c r="V61" i="20"/>
  <c r="X58" i="20"/>
  <c r="V58" i="20"/>
  <c r="X53" i="20"/>
  <c r="V53" i="20"/>
  <c r="X51" i="20"/>
  <c r="V51" i="20"/>
  <c r="X46" i="20"/>
  <c r="V46" i="20"/>
  <c r="X45" i="20"/>
  <c r="V45" i="20"/>
  <c r="X44" i="20"/>
  <c r="V44" i="20"/>
  <c r="X43" i="20"/>
  <c r="V43" i="20"/>
  <c r="X42" i="20"/>
  <c r="V42" i="20"/>
  <c r="X41" i="20"/>
  <c r="V41" i="20"/>
  <c r="X40" i="20"/>
  <c r="V40" i="20"/>
  <c r="X35" i="20"/>
  <c r="V35" i="20"/>
  <c r="X31" i="20"/>
  <c r="V31" i="20"/>
  <c r="X28" i="20"/>
  <c r="V28" i="20"/>
  <c r="X24" i="20"/>
  <c r="V24" i="20"/>
  <c r="X16" i="20"/>
  <c r="V16" i="20"/>
  <c r="X13" i="20"/>
  <c r="V13" i="20"/>
  <c r="X9" i="20"/>
  <c r="V9" i="20"/>
  <c r="X8" i="20"/>
  <c r="V8" i="20"/>
  <c r="X6" i="20"/>
  <c r="V6" i="20"/>
  <c r="Q122" i="20"/>
  <c r="O122" i="20"/>
  <c r="Q121" i="20"/>
  <c r="O121" i="20"/>
  <c r="Q120" i="20"/>
  <c r="O120" i="20"/>
  <c r="Q119" i="20"/>
  <c r="O119" i="20"/>
  <c r="Q118" i="20"/>
  <c r="O118" i="20"/>
  <c r="Q117" i="20"/>
  <c r="O117" i="20"/>
  <c r="Q116" i="20"/>
  <c r="O116" i="20"/>
  <c r="Q115" i="20"/>
  <c r="O115" i="20"/>
  <c r="Q114" i="20"/>
  <c r="O114" i="20"/>
  <c r="Q113" i="20"/>
  <c r="O113" i="20"/>
  <c r="Q112" i="20"/>
  <c r="O112" i="20"/>
  <c r="Q111" i="20"/>
  <c r="O111" i="20"/>
  <c r="Q110" i="20"/>
  <c r="O110" i="20"/>
  <c r="Q109" i="20"/>
  <c r="O109" i="20"/>
  <c r="Q107" i="20"/>
  <c r="O107" i="20"/>
  <c r="Q106" i="20"/>
  <c r="O106" i="20"/>
  <c r="Q105" i="20"/>
  <c r="O105" i="20"/>
  <c r="Q104" i="20"/>
  <c r="O104" i="20"/>
  <c r="Q103" i="20"/>
  <c r="O103" i="20"/>
  <c r="Q102" i="20"/>
  <c r="O102" i="20"/>
  <c r="Q101" i="20"/>
  <c r="O101" i="20"/>
  <c r="Q100" i="20"/>
  <c r="O100" i="20"/>
  <c r="Q97" i="20"/>
  <c r="O97" i="20"/>
  <c r="Q95" i="20"/>
  <c r="O95" i="20"/>
  <c r="Q94" i="20"/>
  <c r="O94" i="20"/>
  <c r="Q92" i="20"/>
  <c r="O92" i="20"/>
  <c r="Q91" i="20"/>
  <c r="O91" i="20"/>
  <c r="Q90" i="20"/>
  <c r="O90" i="20"/>
  <c r="Q87" i="20"/>
  <c r="O87" i="20"/>
  <c r="Q85" i="20"/>
  <c r="O85" i="20"/>
  <c r="Q84" i="20"/>
  <c r="O84" i="20"/>
  <c r="Q83" i="20"/>
  <c r="O83" i="20"/>
  <c r="Q82" i="20"/>
  <c r="O82" i="20"/>
  <c r="Q81" i="20"/>
  <c r="O81" i="20"/>
  <c r="Q2" i="20"/>
  <c r="O2" i="20"/>
  <c r="Q80" i="20"/>
  <c r="O80" i="20"/>
  <c r="Q79" i="20"/>
  <c r="O79" i="20"/>
  <c r="Q77" i="20"/>
  <c r="O77" i="20"/>
  <c r="Q76" i="20"/>
  <c r="O76" i="20"/>
  <c r="Q75" i="20"/>
  <c r="O75" i="20"/>
  <c r="Q74" i="20"/>
  <c r="O74" i="20"/>
  <c r="Q73" i="20"/>
  <c r="O73" i="20"/>
  <c r="Q70" i="20"/>
  <c r="O70" i="20"/>
  <c r="Q69" i="20"/>
  <c r="O69" i="20"/>
  <c r="Q68" i="20"/>
  <c r="O68" i="20"/>
  <c r="Q66" i="20"/>
  <c r="O66" i="20"/>
  <c r="Q65" i="20"/>
  <c r="O65" i="20"/>
  <c r="Q64" i="20"/>
  <c r="O64" i="20"/>
  <c r="Q63" i="20"/>
  <c r="O63" i="20"/>
  <c r="Q62" i="20"/>
  <c r="O62" i="20"/>
  <c r="Q61" i="20"/>
  <c r="O61" i="20"/>
  <c r="Q58" i="20"/>
  <c r="O58" i="20"/>
  <c r="Q57" i="20"/>
  <c r="O57" i="20"/>
  <c r="Q56" i="20"/>
  <c r="O56" i="20"/>
  <c r="Q55" i="20"/>
  <c r="O55" i="20"/>
  <c r="Q54" i="20"/>
  <c r="O54" i="20"/>
  <c r="Q53" i="20"/>
  <c r="O53" i="20"/>
  <c r="Q52" i="20"/>
  <c r="O52" i="20"/>
  <c r="Q51" i="20"/>
  <c r="O51" i="20"/>
  <c r="Q48" i="20"/>
  <c r="O48" i="20"/>
  <c r="Q46" i="20"/>
  <c r="O46" i="20"/>
  <c r="Q45" i="20"/>
  <c r="O45" i="20"/>
  <c r="Q44" i="20"/>
  <c r="O44" i="20"/>
  <c r="Q43" i="20"/>
  <c r="O43" i="20"/>
  <c r="Q42" i="20"/>
  <c r="O42" i="20"/>
  <c r="Q41" i="20"/>
  <c r="O41" i="20"/>
  <c r="Q40" i="20"/>
  <c r="O40" i="20"/>
  <c r="Q39" i="20"/>
  <c r="O39" i="20"/>
  <c r="Q37" i="20"/>
  <c r="O37" i="20"/>
  <c r="Q36" i="20"/>
  <c r="O36" i="20"/>
  <c r="Q35" i="20"/>
  <c r="O35" i="20"/>
  <c r="Q34" i="20"/>
  <c r="O34" i="20"/>
  <c r="Q32" i="20"/>
  <c r="O32" i="20"/>
  <c r="Q31" i="20"/>
  <c r="O31" i="20"/>
  <c r="Q30" i="20"/>
  <c r="O30" i="20"/>
  <c r="Q29" i="20"/>
  <c r="O29" i="20"/>
  <c r="Q28" i="20"/>
  <c r="O28" i="20"/>
  <c r="Q27" i="20"/>
  <c r="O27" i="20"/>
  <c r="Q26" i="20"/>
  <c r="O26" i="20"/>
  <c r="Q25" i="20"/>
  <c r="O25" i="20"/>
  <c r="Q24" i="20"/>
  <c r="O24" i="20"/>
  <c r="Q23" i="20"/>
  <c r="O23" i="20"/>
  <c r="Q21" i="20"/>
  <c r="O21" i="20"/>
  <c r="Q20" i="20"/>
  <c r="O20" i="20"/>
  <c r="Q18" i="20"/>
  <c r="O18" i="20"/>
  <c r="Q17" i="20"/>
  <c r="O17" i="20"/>
  <c r="Q16" i="20"/>
  <c r="O16" i="20"/>
  <c r="Q15" i="20"/>
  <c r="O15" i="20"/>
  <c r="Q14" i="20"/>
  <c r="O14" i="20"/>
  <c r="Q13" i="20"/>
  <c r="O13" i="20"/>
  <c r="Q12" i="20"/>
  <c r="O12" i="20"/>
  <c r="Q11" i="20"/>
  <c r="O11" i="20"/>
  <c r="Q10" i="20"/>
  <c r="O10" i="20"/>
  <c r="Q9" i="20"/>
  <c r="O9" i="20"/>
  <c r="Q8" i="20"/>
  <c r="O8" i="20"/>
  <c r="Q7" i="20"/>
  <c r="O7" i="20"/>
  <c r="Q6" i="20"/>
  <c r="O6" i="20"/>
  <c r="Q5" i="20"/>
  <c r="O5" i="20"/>
  <c r="H6" i="20"/>
  <c r="J6" i="20"/>
  <c r="H7" i="20"/>
  <c r="J7" i="20"/>
  <c r="H8" i="20"/>
  <c r="J8" i="20"/>
  <c r="H9" i="20"/>
  <c r="J9" i="20"/>
  <c r="H10" i="20"/>
  <c r="J10" i="20"/>
  <c r="H11" i="20"/>
  <c r="J11" i="20"/>
  <c r="H12" i="20"/>
  <c r="J12" i="20"/>
  <c r="H13" i="20"/>
  <c r="J13" i="20"/>
  <c r="H14" i="20"/>
  <c r="J14" i="20"/>
  <c r="H15" i="20"/>
  <c r="J15" i="20"/>
  <c r="H16" i="20"/>
  <c r="J16" i="20"/>
  <c r="H17" i="20"/>
  <c r="J17" i="20"/>
  <c r="H18" i="20"/>
  <c r="J18" i="20"/>
  <c r="H20" i="20"/>
  <c r="J20" i="20"/>
  <c r="H21" i="20"/>
  <c r="J21" i="20"/>
  <c r="H22" i="20"/>
  <c r="J22" i="20"/>
  <c r="H23" i="20"/>
  <c r="J23" i="20"/>
  <c r="H24" i="20"/>
  <c r="J24" i="20"/>
  <c r="H25" i="20"/>
  <c r="J25" i="20"/>
  <c r="H26" i="20"/>
  <c r="J26" i="20"/>
  <c r="H27" i="20"/>
  <c r="J27" i="20"/>
  <c r="H28" i="20"/>
  <c r="J28" i="20"/>
  <c r="H29" i="20"/>
  <c r="J29" i="20"/>
  <c r="H30" i="20"/>
  <c r="J30" i="20"/>
  <c r="H31" i="20"/>
  <c r="J31" i="20"/>
  <c r="H32" i="20"/>
  <c r="J32" i="20"/>
  <c r="H34" i="20"/>
  <c r="J34" i="20"/>
  <c r="H35" i="20"/>
  <c r="J35" i="20"/>
  <c r="H36" i="20"/>
  <c r="J36" i="20"/>
  <c r="H37" i="20"/>
  <c r="J37" i="20"/>
  <c r="H38" i="20"/>
  <c r="J38" i="20"/>
  <c r="H39" i="20"/>
  <c r="J39" i="20"/>
  <c r="H40" i="20"/>
  <c r="J40" i="20"/>
  <c r="H41" i="20"/>
  <c r="J41" i="20"/>
  <c r="H42" i="20"/>
  <c r="J42" i="20"/>
  <c r="H43" i="20"/>
  <c r="J43" i="20"/>
  <c r="H44" i="20"/>
  <c r="J44" i="20"/>
  <c r="H45" i="20"/>
  <c r="J45" i="20"/>
  <c r="H46" i="20"/>
  <c r="J46" i="20"/>
  <c r="H47" i="20"/>
  <c r="J47" i="20"/>
  <c r="H48" i="20"/>
  <c r="J48" i="20"/>
  <c r="H51" i="20"/>
  <c r="J51" i="20"/>
  <c r="H52" i="20"/>
  <c r="J52" i="20"/>
  <c r="H53" i="20"/>
  <c r="J53" i="20"/>
  <c r="H54" i="20"/>
  <c r="J54" i="20"/>
  <c r="H55" i="20"/>
  <c r="J55" i="20"/>
  <c r="H56" i="20"/>
  <c r="J56" i="20"/>
  <c r="H57" i="20"/>
  <c r="J57" i="20"/>
  <c r="H58" i="20"/>
  <c r="J58" i="20"/>
  <c r="H60" i="20"/>
  <c r="J60" i="20"/>
  <c r="H61" i="20"/>
  <c r="J61" i="20"/>
  <c r="H62" i="20"/>
  <c r="J62" i="20"/>
  <c r="H63" i="20"/>
  <c r="J63" i="20"/>
  <c r="H64" i="20"/>
  <c r="J64" i="20"/>
  <c r="H65" i="20"/>
  <c r="J65" i="20"/>
  <c r="H66" i="20"/>
  <c r="J66" i="20"/>
  <c r="H68" i="20"/>
  <c r="J68" i="20"/>
  <c r="H69" i="20"/>
  <c r="J69" i="20"/>
  <c r="H70" i="20"/>
  <c r="J70" i="20"/>
  <c r="H72" i="20"/>
  <c r="J72" i="20"/>
  <c r="H73" i="20"/>
  <c r="J73" i="20"/>
  <c r="H74" i="20"/>
  <c r="J74" i="20"/>
  <c r="H75" i="20"/>
  <c r="J75" i="20"/>
  <c r="H76" i="20"/>
  <c r="J76" i="20"/>
  <c r="H77" i="20"/>
  <c r="J77" i="20"/>
  <c r="H78" i="20"/>
  <c r="J78" i="20"/>
  <c r="H79" i="20"/>
  <c r="J79" i="20"/>
  <c r="H80" i="20"/>
  <c r="J80" i="20"/>
  <c r="H2" i="20"/>
  <c r="J2" i="20"/>
  <c r="H81" i="20"/>
  <c r="J81" i="20"/>
  <c r="H82" i="20"/>
  <c r="J82" i="20"/>
  <c r="H83" i="20"/>
  <c r="J83" i="20"/>
  <c r="H84" i="20"/>
  <c r="J84" i="20"/>
  <c r="H85" i="20"/>
  <c r="J85" i="20"/>
  <c r="H87" i="20"/>
  <c r="J87" i="20"/>
  <c r="H88" i="20"/>
  <c r="J88" i="20"/>
  <c r="H89" i="20"/>
  <c r="J89" i="20"/>
  <c r="H90" i="20"/>
  <c r="J90" i="20"/>
  <c r="H91" i="20"/>
  <c r="J91" i="20"/>
  <c r="H92" i="20"/>
  <c r="J92" i="20"/>
  <c r="H93" i="20"/>
  <c r="J93" i="20"/>
  <c r="H94" i="20"/>
  <c r="J94" i="20"/>
  <c r="H95" i="20"/>
  <c r="J95" i="20"/>
  <c r="H96" i="20"/>
  <c r="J96" i="20"/>
  <c r="H97" i="20"/>
  <c r="J97" i="20"/>
  <c r="H99" i="20"/>
  <c r="J99" i="20"/>
  <c r="H100" i="20"/>
  <c r="J100" i="20"/>
  <c r="H101" i="20"/>
  <c r="J101" i="20"/>
  <c r="H102" i="20"/>
  <c r="J102" i="20"/>
  <c r="H103" i="20"/>
  <c r="J103" i="20"/>
  <c r="H104" i="20"/>
  <c r="J104" i="20"/>
  <c r="H105" i="20"/>
  <c r="J105" i="20"/>
  <c r="H106" i="20"/>
  <c r="J106" i="20"/>
  <c r="H107" i="20"/>
  <c r="J107" i="20"/>
  <c r="H108" i="20"/>
  <c r="J108" i="20"/>
  <c r="H109" i="20"/>
  <c r="J109" i="20"/>
  <c r="H110" i="20"/>
  <c r="J110" i="20"/>
  <c r="H111" i="20"/>
  <c r="J111" i="20"/>
  <c r="H112" i="20"/>
  <c r="J112" i="20"/>
  <c r="H113" i="20"/>
  <c r="J113" i="20"/>
  <c r="H114" i="20"/>
  <c r="J114" i="20"/>
  <c r="H115" i="20"/>
  <c r="J115" i="20"/>
  <c r="H116" i="20"/>
  <c r="J116" i="20"/>
  <c r="H117" i="20"/>
  <c r="J117" i="20"/>
  <c r="H118" i="20"/>
  <c r="J118" i="20"/>
  <c r="H119" i="20"/>
  <c r="J119" i="20"/>
  <c r="H120" i="20"/>
  <c r="J120" i="20"/>
  <c r="H121" i="20"/>
  <c r="J121" i="20"/>
  <c r="H122" i="20"/>
  <c r="J122" i="20"/>
  <c r="H5" i="20"/>
  <c r="J5" i="20"/>
  <c r="J3" i="20"/>
  <c r="H3" i="20"/>
  <c r="AS170" i="22"/>
  <c r="AQ170" i="22"/>
  <c r="AS168" i="22"/>
  <c r="AQ168" i="22"/>
  <c r="AS165" i="22"/>
  <c r="AQ165" i="22"/>
  <c r="AS164" i="22"/>
  <c r="AQ164" i="22"/>
  <c r="AS162" i="22"/>
  <c r="AQ162" i="22"/>
  <c r="AS160" i="22"/>
  <c r="AQ160" i="22"/>
  <c r="AS157" i="22"/>
  <c r="AQ157" i="22"/>
  <c r="AS155" i="22"/>
  <c r="AQ155" i="22"/>
  <c r="AS154" i="22"/>
  <c r="AQ154" i="22"/>
  <c r="AS153" i="22"/>
  <c r="AQ153" i="22"/>
  <c r="AS150" i="22"/>
  <c r="AQ150" i="22"/>
  <c r="AS149" i="22"/>
  <c r="AQ149" i="22"/>
  <c r="AS143" i="22"/>
  <c r="AQ143" i="22"/>
  <c r="AS140" i="22"/>
  <c r="AQ140" i="22"/>
  <c r="AS137" i="22"/>
  <c r="AQ137" i="22"/>
  <c r="AS135" i="22"/>
  <c r="AQ135" i="22"/>
  <c r="AS129" i="22"/>
  <c r="AQ129" i="22"/>
  <c r="AS128" i="22"/>
  <c r="AQ128" i="22"/>
  <c r="AS109" i="22"/>
  <c r="AQ109" i="22"/>
  <c r="AS103" i="22"/>
  <c r="AQ103" i="22"/>
  <c r="AS100" i="22"/>
  <c r="AQ100" i="22"/>
  <c r="AS99" i="22"/>
  <c r="AQ99" i="22"/>
  <c r="AS96" i="22"/>
  <c r="AQ96" i="22"/>
  <c r="AS92" i="22"/>
  <c r="AQ92" i="22"/>
  <c r="AS88" i="22"/>
  <c r="AQ88" i="22"/>
  <c r="AS84" i="22"/>
  <c r="AQ84" i="22"/>
  <c r="AS74" i="22"/>
  <c r="AQ74" i="22"/>
  <c r="AS64" i="22"/>
  <c r="AQ64" i="22"/>
  <c r="AS54" i="22"/>
  <c r="AQ54" i="22"/>
  <c r="AS46" i="22"/>
  <c r="AQ46" i="22"/>
  <c r="AS43" i="22"/>
  <c r="AQ43" i="22"/>
  <c r="AS42" i="22"/>
  <c r="AQ42" i="22"/>
  <c r="AS40" i="22"/>
  <c r="AQ40" i="22"/>
  <c r="AS172" i="22"/>
  <c r="AQ172" i="22"/>
  <c r="AS25" i="22"/>
  <c r="AQ25" i="22"/>
  <c r="AS20" i="22"/>
  <c r="AQ20" i="22"/>
  <c r="AL170" i="22"/>
  <c r="AJ170" i="22"/>
  <c r="AL168" i="22"/>
  <c r="AJ168" i="22"/>
  <c r="AL165" i="22"/>
  <c r="AJ165" i="22"/>
  <c r="AL164" i="22"/>
  <c r="AJ164" i="22"/>
  <c r="AL162" i="22"/>
  <c r="AJ162" i="22"/>
  <c r="AL160" i="22"/>
  <c r="AJ160" i="22"/>
  <c r="AL157" i="22"/>
  <c r="AJ157" i="22"/>
  <c r="AL155" i="22"/>
  <c r="AJ155" i="22"/>
  <c r="AL154" i="22"/>
  <c r="AJ154" i="22"/>
  <c r="AL153" i="22"/>
  <c r="AJ153" i="22"/>
  <c r="AL150" i="22"/>
  <c r="AJ150" i="22"/>
  <c r="AL149" i="22"/>
  <c r="AJ149" i="22"/>
  <c r="AL143" i="22"/>
  <c r="AJ143" i="22"/>
  <c r="AL140" i="22"/>
  <c r="AJ140" i="22"/>
  <c r="AL137" i="22"/>
  <c r="AJ137" i="22"/>
  <c r="AL135" i="22"/>
  <c r="AJ135" i="22"/>
  <c r="AL133" i="22"/>
  <c r="AJ133" i="22"/>
  <c r="AL129" i="22"/>
  <c r="AJ129" i="22"/>
  <c r="AL128" i="22"/>
  <c r="AJ128" i="22"/>
  <c r="AL109" i="22"/>
  <c r="AJ109" i="22"/>
  <c r="AL104" i="22"/>
  <c r="AJ104" i="22"/>
  <c r="AL103" i="22"/>
  <c r="AJ103" i="22"/>
  <c r="AL100" i="22"/>
  <c r="AJ100" i="22"/>
  <c r="AL99" i="22"/>
  <c r="AJ99" i="22"/>
  <c r="AL96" i="22"/>
  <c r="AJ96" i="22"/>
  <c r="AL92" i="22"/>
  <c r="AJ92" i="22"/>
  <c r="AL88" i="22"/>
  <c r="AJ88" i="22"/>
  <c r="AL84" i="22"/>
  <c r="AJ84" i="22"/>
  <c r="AL80" i="22"/>
  <c r="AJ80" i="22"/>
  <c r="AL74" i="22"/>
  <c r="AJ74" i="22"/>
  <c r="AL64" i="22"/>
  <c r="AJ64" i="22"/>
  <c r="AL54" i="22"/>
  <c r="AJ54" i="22"/>
  <c r="AL46" i="22"/>
  <c r="AJ46" i="22"/>
  <c r="AL43" i="22"/>
  <c r="AJ43" i="22"/>
  <c r="AL42" i="22"/>
  <c r="AJ42" i="22"/>
  <c r="AL40" i="22"/>
  <c r="AJ40" i="22"/>
  <c r="AL172" i="22"/>
  <c r="AJ172" i="22"/>
  <c r="AL32" i="22"/>
  <c r="AJ32" i="22"/>
  <c r="AL25" i="22"/>
  <c r="AJ25" i="22"/>
  <c r="AL20" i="22"/>
  <c r="AJ20" i="22"/>
  <c r="AL11" i="22"/>
  <c r="AJ11" i="22"/>
  <c r="AL2" i="22"/>
  <c r="AJ2" i="22"/>
  <c r="AE170" i="22"/>
  <c r="AC170" i="22"/>
  <c r="AE168" i="22"/>
  <c r="AC168" i="22"/>
  <c r="AE165" i="22"/>
  <c r="AC165" i="22"/>
  <c r="AE164" i="22"/>
  <c r="AC164" i="22"/>
  <c r="AE162" i="22"/>
  <c r="AC162" i="22"/>
  <c r="AE160" i="22"/>
  <c r="AC160" i="22"/>
  <c r="AE157" i="22"/>
  <c r="AC157" i="22"/>
  <c r="AE155" i="22"/>
  <c r="AC155" i="22"/>
  <c r="AE154" i="22"/>
  <c r="AC154" i="22"/>
  <c r="AE153" i="22"/>
  <c r="AC153" i="22"/>
  <c r="AE150" i="22"/>
  <c r="AC150" i="22"/>
  <c r="AE149" i="22"/>
  <c r="AC149" i="22"/>
  <c r="AE143" i="22"/>
  <c r="AC143" i="22"/>
  <c r="AE140" i="22"/>
  <c r="AC140" i="22"/>
  <c r="AE137" i="22"/>
  <c r="AC137" i="22"/>
  <c r="AE135" i="22"/>
  <c r="AC135" i="22"/>
  <c r="AE133" i="22"/>
  <c r="AC133" i="22"/>
  <c r="AE129" i="22"/>
  <c r="AC129" i="22"/>
  <c r="AE128" i="22"/>
  <c r="AC128" i="22"/>
  <c r="AE118" i="22"/>
  <c r="AC118" i="22"/>
  <c r="AE109" i="22"/>
  <c r="AC109" i="22"/>
  <c r="AE104" i="22"/>
  <c r="AC104" i="22"/>
  <c r="AE103" i="22"/>
  <c r="AC103" i="22"/>
  <c r="AE100" i="22"/>
  <c r="AC100" i="22"/>
  <c r="AE99" i="22"/>
  <c r="AC99" i="22"/>
  <c r="AE96" i="22"/>
  <c r="AC96" i="22"/>
  <c r="AE92" i="22"/>
  <c r="AC92" i="22"/>
  <c r="AE91" i="22"/>
  <c r="AC91" i="22"/>
  <c r="AE88" i="22"/>
  <c r="AC88" i="22"/>
  <c r="AE84" i="22"/>
  <c r="AC84" i="22"/>
  <c r="AE80" i="22"/>
  <c r="AC80" i="22"/>
  <c r="AE74" i="22"/>
  <c r="AC74" i="22"/>
  <c r="AE64" i="22"/>
  <c r="AC64" i="22"/>
  <c r="AE54" i="22"/>
  <c r="AC54" i="22"/>
  <c r="AE46" i="22"/>
  <c r="AC46" i="22"/>
  <c r="AE43" i="22"/>
  <c r="AC43" i="22"/>
  <c r="AE42" i="22"/>
  <c r="AC42" i="22"/>
  <c r="AE40" i="22"/>
  <c r="AC40" i="22"/>
  <c r="AE32" i="22"/>
  <c r="AC32" i="22"/>
  <c r="AE26" i="22"/>
  <c r="AC26" i="22"/>
  <c r="AE25" i="22"/>
  <c r="AC25" i="22"/>
  <c r="AE20" i="22"/>
  <c r="AC20" i="22"/>
  <c r="AE11" i="22"/>
  <c r="AC11" i="22"/>
  <c r="AE2" i="22"/>
  <c r="AC2" i="22"/>
  <c r="X170" i="22"/>
  <c r="V170" i="22"/>
  <c r="X168" i="22"/>
  <c r="V168" i="22"/>
  <c r="X165" i="22"/>
  <c r="V165" i="22"/>
  <c r="X164" i="22"/>
  <c r="V164" i="22"/>
  <c r="X162" i="22"/>
  <c r="V162" i="22"/>
  <c r="X157" i="22"/>
  <c r="V157" i="22"/>
  <c r="X155" i="22"/>
  <c r="V155" i="22"/>
  <c r="X154" i="22"/>
  <c r="V154" i="22"/>
  <c r="X153" i="22"/>
  <c r="V153" i="22"/>
  <c r="X150" i="22"/>
  <c r="V150" i="22"/>
  <c r="X149" i="22"/>
  <c r="V149" i="22"/>
  <c r="X143" i="22"/>
  <c r="V143" i="22"/>
  <c r="X140" i="22"/>
  <c r="V140" i="22"/>
  <c r="X137" i="22"/>
  <c r="V137" i="22"/>
  <c r="X135" i="22"/>
  <c r="V135" i="22"/>
  <c r="X133" i="22"/>
  <c r="V133" i="22"/>
  <c r="X129" i="22"/>
  <c r="V129" i="22"/>
  <c r="X128" i="22"/>
  <c r="V128" i="22"/>
  <c r="X124" i="22"/>
  <c r="V124" i="22"/>
  <c r="X118" i="22"/>
  <c r="V118" i="22"/>
  <c r="X109" i="22"/>
  <c r="V109" i="22"/>
  <c r="X108" i="22"/>
  <c r="V108" i="22"/>
  <c r="X104" i="22"/>
  <c r="V104" i="22"/>
  <c r="X103" i="22"/>
  <c r="V103" i="22"/>
  <c r="X100" i="22"/>
  <c r="V100" i="22"/>
  <c r="X99" i="22"/>
  <c r="V99" i="22"/>
  <c r="X96" i="22"/>
  <c r="V96" i="22"/>
  <c r="X92" i="22"/>
  <c r="V92" i="22"/>
  <c r="X91" i="22"/>
  <c r="V91" i="22"/>
  <c r="X88" i="22"/>
  <c r="V88" i="22"/>
  <c r="X84" i="22"/>
  <c r="V84" i="22"/>
  <c r="X80" i="22"/>
  <c r="V80" i="22"/>
  <c r="X74" i="22"/>
  <c r="V74" i="22"/>
  <c r="X64" i="22"/>
  <c r="V64" i="22"/>
  <c r="X54" i="22"/>
  <c r="V54" i="22"/>
  <c r="X46" i="22"/>
  <c r="V46" i="22"/>
  <c r="X43" i="22"/>
  <c r="V43" i="22"/>
  <c r="X42" i="22"/>
  <c r="V42" i="22"/>
  <c r="X40" i="22"/>
  <c r="V40" i="22"/>
  <c r="X32" i="22"/>
  <c r="V32" i="22"/>
  <c r="X26" i="22"/>
  <c r="V26" i="22"/>
  <c r="X25" i="22"/>
  <c r="V25" i="22"/>
  <c r="X20" i="22"/>
  <c r="V20" i="22"/>
  <c r="X11" i="22"/>
  <c r="V11" i="22"/>
  <c r="X2" i="22"/>
  <c r="V2" i="22"/>
  <c r="Q171" i="22"/>
  <c r="O171" i="22"/>
  <c r="Q170" i="22"/>
  <c r="O170" i="22"/>
  <c r="Q169" i="22"/>
  <c r="O169" i="22"/>
  <c r="Q168" i="22"/>
  <c r="O168" i="22"/>
  <c r="Q167" i="22"/>
  <c r="O167" i="22"/>
  <c r="Q166" i="22"/>
  <c r="O166" i="22"/>
  <c r="Q165" i="22"/>
  <c r="O165" i="22"/>
  <c r="Q164" i="22"/>
  <c r="O164" i="22"/>
  <c r="Q163" i="22"/>
  <c r="O163" i="22"/>
  <c r="Q162" i="22"/>
  <c r="O162" i="22"/>
  <c r="Q161" i="22"/>
  <c r="O161" i="22"/>
  <c r="Q160" i="22"/>
  <c r="O160" i="22"/>
  <c r="Q159" i="22"/>
  <c r="O159" i="22"/>
  <c r="Q157" i="22"/>
  <c r="O157" i="22"/>
  <c r="Q156" i="22"/>
  <c r="O156" i="22"/>
  <c r="Q155" i="22"/>
  <c r="O155" i="22"/>
  <c r="Q154" i="22"/>
  <c r="O154" i="22"/>
  <c r="Q153" i="22"/>
  <c r="O153" i="22"/>
  <c r="Q152" i="22"/>
  <c r="O152" i="22"/>
  <c r="Q151" i="22"/>
  <c r="O151" i="22"/>
  <c r="Q150" i="22"/>
  <c r="O150" i="22"/>
  <c r="Q149" i="22"/>
  <c r="O149" i="22"/>
  <c r="Q148" i="22"/>
  <c r="O148" i="22"/>
  <c r="Q145" i="22"/>
  <c r="O145" i="22"/>
  <c r="Q144" i="22"/>
  <c r="O144" i="22"/>
  <c r="Q143" i="22"/>
  <c r="O143" i="22"/>
  <c r="Q141" i="22"/>
  <c r="O141" i="22"/>
  <c r="Q140" i="22"/>
  <c r="O140" i="22"/>
  <c r="Q139" i="22"/>
  <c r="O139" i="22"/>
  <c r="Q138" i="22"/>
  <c r="O138" i="22"/>
  <c r="Q137" i="22"/>
  <c r="O137" i="22"/>
  <c r="Q136" i="22"/>
  <c r="O136" i="22"/>
  <c r="Q135" i="22"/>
  <c r="O135" i="22"/>
  <c r="Q134" i="22"/>
  <c r="O134" i="22"/>
  <c r="Q133" i="22"/>
  <c r="O133" i="22"/>
  <c r="Q132" i="22"/>
  <c r="O132" i="22"/>
  <c r="Q131" i="22"/>
  <c r="O131" i="22"/>
  <c r="Q130" i="22"/>
  <c r="O130" i="22"/>
  <c r="Q129" i="22"/>
  <c r="O129" i="22"/>
  <c r="Q128" i="22"/>
  <c r="O128" i="22"/>
  <c r="Q127" i="22"/>
  <c r="O127" i="22"/>
  <c r="Q126" i="22"/>
  <c r="O126" i="22"/>
  <c r="Q124" i="22"/>
  <c r="O124" i="22"/>
  <c r="Q123" i="22"/>
  <c r="O123" i="22"/>
  <c r="Q122" i="22"/>
  <c r="O122" i="22"/>
  <c r="Q121" i="22"/>
  <c r="O121" i="22"/>
  <c r="Q120" i="22"/>
  <c r="O120" i="22"/>
  <c r="Q119" i="22"/>
  <c r="O119" i="22"/>
  <c r="Q118" i="22"/>
  <c r="O118" i="22"/>
  <c r="Q116" i="22"/>
  <c r="O116" i="22"/>
  <c r="Q111" i="22"/>
  <c r="O111" i="22"/>
  <c r="Q110" i="22"/>
  <c r="O110" i="22"/>
  <c r="Q109" i="22"/>
  <c r="O109" i="22"/>
  <c r="Q108" i="22"/>
  <c r="O108" i="22"/>
  <c r="Q107" i="22"/>
  <c r="O107" i="22"/>
  <c r="Q106" i="22"/>
  <c r="O106" i="22"/>
  <c r="Q105" i="22"/>
  <c r="O105" i="22"/>
  <c r="Q104" i="22"/>
  <c r="O104" i="22"/>
  <c r="Q103" i="22"/>
  <c r="O103" i="22"/>
  <c r="Q102" i="22"/>
  <c r="O102" i="22"/>
  <c r="Q101" i="22"/>
  <c r="O101" i="22"/>
  <c r="Q100" i="22"/>
  <c r="O100" i="22"/>
  <c r="Q99" i="22"/>
  <c r="O99" i="22"/>
  <c r="Q98" i="22"/>
  <c r="O98" i="22"/>
  <c r="Q97" i="22"/>
  <c r="O97" i="22"/>
  <c r="Q96" i="22"/>
  <c r="O96" i="22"/>
  <c r="Q95" i="22"/>
  <c r="O95" i="22"/>
  <c r="Q94" i="22"/>
  <c r="O94" i="22"/>
  <c r="Q93" i="22"/>
  <c r="O93" i="22"/>
  <c r="Q92" i="22"/>
  <c r="O92" i="22"/>
  <c r="Q91" i="22"/>
  <c r="O91" i="22"/>
  <c r="Q90" i="22"/>
  <c r="O90" i="22"/>
  <c r="Q89" i="22"/>
  <c r="O89" i="22"/>
  <c r="Q88" i="22"/>
  <c r="O88" i="22"/>
  <c r="Q87" i="22"/>
  <c r="O87" i="22"/>
  <c r="Q86" i="22"/>
  <c r="O86" i="22"/>
  <c r="Q85" i="22"/>
  <c r="O85" i="22"/>
  <c r="Q84" i="22"/>
  <c r="O84" i="22"/>
  <c r="Q83" i="22"/>
  <c r="O83" i="22"/>
  <c r="Q82" i="22"/>
  <c r="O82" i="22"/>
  <c r="Q80" i="22"/>
  <c r="O80" i="22"/>
  <c r="Q79" i="22"/>
  <c r="O79" i="22"/>
  <c r="Q78" i="22"/>
  <c r="O78" i="22"/>
  <c r="Q77" i="22"/>
  <c r="O77" i="22"/>
  <c r="Q76" i="22"/>
  <c r="O76" i="22"/>
  <c r="Q75" i="22"/>
  <c r="O75" i="22"/>
  <c r="Q74" i="22"/>
  <c r="O74" i="22"/>
  <c r="Q73" i="22"/>
  <c r="O73" i="22"/>
  <c r="Q72" i="22"/>
  <c r="O72" i="22"/>
  <c r="Q71" i="22"/>
  <c r="O71" i="22"/>
  <c r="Q70" i="22"/>
  <c r="O70" i="22"/>
  <c r="Q69" i="22"/>
  <c r="O69" i="22"/>
  <c r="Q68" i="22"/>
  <c r="O68" i="22"/>
  <c r="Q67" i="22"/>
  <c r="O67" i="22"/>
  <c r="Q66" i="22"/>
  <c r="O66" i="22"/>
  <c r="Q65" i="22"/>
  <c r="O65" i="22"/>
  <c r="Q64" i="22"/>
  <c r="O64" i="22"/>
  <c r="Q63" i="22"/>
  <c r="O63" i="22"/>
  <c r="Q62" i="22"/>
  <c r="O62" i="22"/>
  <c r="Q60" i="22"/>
  <c r="O60" i="22"/>
  <c r="Q59" i="22"/>
  <c r="O59" i="22"/>
  <c r="Q58" i="22"/>
  <c r="O58" i="22"/>
  <c r="Q57" i="22"/>
  <c r="O57" i="22"/>
  <c r="Q56" i="22"/>
  <c r="O56" i="22"/>
  <c r="Q54" i="22"/>
  <c r="O54" i="22"/>
  <c r="Q53" i="22"/>
  <c r="O53" i="22"/>
  <c r="Q52" i="22"/>
  <c r="O52" i="22"/>
  <c r="Q51" i="22"/>
  <c r="O51" i="22"/>
  <c r="Q50" i="22"/>
  <c r="O50" i="22"/>
  <c r="Q49" i="22"/>
  <c r="O49" i="22"/>
  <c r="Q48" i="22"/>
  <c r="O48" i="22"/>
  <c r="Q47" i="22"/>
  <c r="O47" i="22"/>
  <c r="Q46" i="22"/>
  <c r="O46" i="22"/>
  <c r="Q45" i="22"/>
  <c r="O45" i="22"/>
  <c r="Q44" i="22"/>
  <c r="O44" i="22"/>
  <c r="Q43" i="22"/>
  <c r="O43" i="22"/>
  <c r="Q42" i="22"/>
  <c r="O42" i="22"/>
  <c r="Q41" i="22"/>
  <c r="O41" i="22"/>
  <c r="Q40" i="22"/>
  <c r="O40" i="22"/>
  <c r="Q39" i="22"/>
  <c r="O39" i="22"/>
  <c r="Q38" i="22"/>
  <c r="O38" i="22"/>
  <c r="Q37" i="22"/>
  <c r="O37" i="22"/>
  <c r="Q36" i="22"/>
  <c r="O36" i="22"/>
  <c r="Q35" i="22"/>
  <c r="O35" i="22"/>
  <c r="Q34" i="22"/>
  <c r="O34" i="22"/>
  <c r="Q33" i="22"/>
  <c r="O33" i="22"/>
  <c r="Q32" i="22"/>
  <c r="O32" i="22"/>
  <c r="Q31" i="22"/>
  <c r="O31" i="22"/>
  <c r="Q30" i="22"/>
  <c r="O30" i="22"/>
  <c r="Q29" i="22"/>
  <c r="O29" i="22"/>
  <c r="Q28" i="22"/>
  <c r="O28" i="22"/>
  <c r="Q27" i="22"/>
  <c r="O27" i="22"/>
  <c r="Q26" i="22"/>
  <c r="O26" i="22"/>
  <c r="Q25" i="22"/>
  <c r="O25" i="22"/>
  <c r="Q24" i="22"/>
  <c r="O24" i="22"/>
  <c r="Q23" i="22"/>
  <c r="O23" i="22"/>
  <c r="Q22" i="22"/>
  <c r="O22" i="22"/>
  <c r="Q21" i="22"/>
  <c r="O21" i="22"/>
  <c r="Q20" i="22"/>
  <c r="O20" i="22"/>
  <c r="Q19" i="22"/>
  <c r="O19" i="22"/>
  <c r="Q18" i="22"/>
  <c r="O18" i="22"/>
  <c r="Q13" i="22"/>
  <c r="O13" i="22"/>
  <c r="Q12" i="22"/>
  <c r="O12" i="22"/>
  <c r="Q11" i="22"/>
  <c r="O11" i="22"/>
  <c r="Q5" i="22"/>
  <c r="O5" i="22"/>
  <c r="Q4" i="22"/>
  <c r="O4" i="22"/>
  <c r="Q3" i="22"/>
  <c r="O3" i="22"/>
  <c r="Q2" i="22"/>
  <c r="O2" i="22"/>
  <c r="H3" i="22"/>
  <c r="J3" i="22"/>
  <c r="H4" i="22"/>
  <c r="J4" i="22"/>
  <c r="H5" i="22"/>
  <c r="J5" i="22"/>
  <c r="H6" i="22"/>
  <c r="J6" i="22"/>
  <c r="H7" i="22"/>
  <c r="J7" i="22"/>
  <c r="H8" i="22"/>
  <c r="J8" i="22"/>
  <c r="H9" i="22"/>
  <c r="J9" i="22"/>
  <c r="H10" i="22"/>
  <c r="J10" i="22"/>
  <c r="H11" i="22"/>
  <c r="J11" i="22"/>
  <c r="H12" i="22"/>
  <c r="J12" i="22"/>
  <c r="H13" i="22"/>
  <c r="J13" i="22"/>
  <c r="H14" i="22"/>
  <c r="J14" i="22"/>
  <c r="H15" i="22"/>
  <c r="J15" i="22"/>
  <c r="H16" i="22"/>
  <c r="J16" i="22"/>
  <c r="H17" i="22"/>
  <c r="J17" i="22"/>
  <c r="H18" i="22"/>
  <c r="J18" i="22"/>
  <c r="H19" i="22"/>
  <c r="J19" i="22"/>
  <c r="H20" i="22"/>
  <c r="J20" i="22"/>
  <c r="H21" i="22"/>
  <c r="J21" i="22"/>
  <c r="H22" i="22"/>
  <c r="J22" i="22"/>
  <c r="H23" i="22"/>
  <c r="J23" i="22"/>
  <c r="H24" i="22"/>
  <c r="J24" i="22"/>
  <c r="H25" i="22"/>
  <c r="J25" i="22"/>
  <c r="H26" i="22"/>
  <c r="J26" i="22"/>
  <c r="H27" i="22"/>
  <c r="J27" i="22"/>
  <c r="H28" i="22"/>
  <c r="J28" i="22"/>
  <c r="H29" i="22"/>
  <c r="J29" i="22"/>
  <c r="H30" i="22"/>
  <c r="J30" i="22"/>
  <c r="H31" i="22"/>
  <c r="J31" i="22"/>
  <c r="H32" i="22"/>
  <c r="J32" i="22"/>
  <c r="H33" i="22"/>
  <c r="J33" i="22"/>
  <c r="H34" i="22"/>
  <c r="J34" i="22"/>
  <c r="H35" i="22"/>
  <c r="J35" i="22"/>
  <c r="H36" i="22"/>
  <c r="J36" i="22"/>
  <c r="H37" i="22"/>
  <c r="J37" i="22"/>
  <c r="H38" i="22"/>
  <c r="J38" i="22"/>
  <c r="H39" i="22"/>
  <c r="J39" i="22"/>
  <c r="H40" i="22"/>
  <c r="J40" i="22"/>
  <c r="H41" i="22"/>
  <c r="J41" i="22"/>
  <c r="H42" i="22"/>
  <c r="J42" i="22"/>
  <c r="H43" i="22"/>
  <c r="J43" i="22"/>
  <c r="H44" i="22"/>
  <c r="J44" i="22"/>
  <c r="H45" i="22"/>
  <c r="J45" i="22"/>
  <c r="H46" i="22"/>
  <c r="J46" i="22"/>
  <c r="H47" i="22"/>
  <c r="J47" i="22"/>
  <c r="H48" i="22"/>
  <c r="J48" i="22"/>
  <c r="H49" i="22"/>
  <c r="J49" i="22"/>
  <c r="H50" i="22"/>
  <c r="J50" i="22"/>
  <c r="H51" i="22"/>
  <c r="J51" i="22"/>
  <c r="H52" i="22"/>
  <c r="J52" i="22"/>
  <c r="H53" i="22"/>
  <c r="J53" i="22"/>
  <c r="H54" i="22"/>
  <c r="J54" i="22"/>
  <c r="H55" i="22"/>
  <c r="J55" i="22"/>
  <c r="H56" i="22"/>
  <c r="J56" i="22"/>
  <c r="H57" i="22"/>
  <c r="J57" i="22"/>
  <c r="H58" i="22"/>
  <c r="J58" i="22"/>
  <c r="H59" i="22"/>
  <c r="J59" i="22"/>
  <c r="H60" i="22"/>
  <c r="J60" i="22"/>
  <c r="H61" i="22"/>
  <c r="J61" i="22"/>
  <c r="H62" i="22"/>
  <c r="J62" i="22"/>
  <c r="H63" i="22"/>
  <c r="J63" i="22"/>
  <c r="H64" i="22"/>
  <c r="J64" i="22"/>
  <c r="H65" i="22"/>
  <c r="J65" i="22"/>
  <c r="H66" i="22"/>
  <c r="J66" i="22"/>
  <c r="H67" i="22"/>
  <c r="J67" i="22"/>
  <c r="H68" i="22"/>
  <c r="J68" i="22"/>
  <c r="H69" i="22"/>
  <c r="J69" i="22"/>
  <c r="H70" i="22"/>
  <c r="J70" i="22"/>
  <c r="H71" i="22"/>
  <c r="J71" i="22"/>
  <c r="H72" i="22"/>
  <c r="J72" i="22"/>
  <c r="H73" i="22"/>
  <c r="J73" i="22"/>
  <c r="H74" i="22"/>
  <c r="J74" i="22"/>
  <c r="H75" i="22"/>
  <c r="J75" i="22"/>
  <c r="H76" i="22"/>
  <c r="J76" i="22"/>
  <c r="H77" i="22"/>
  <c r="J77" i="22"/>
  <c r="H78" i="22"/>
  <c r="J78" i="22"/>
  <c r="H79" i="22"/>
  <c r="J79" i="22"/>
  <c r="H80" i="22"/>
  <c r="J80" i="22"/>
  <c r="H81" i="22"/>
  <c r="J81" i="22"/>
  <c r="H82" i="22"/>
  <c r="J82" i="22"/>
  <c r="H83" i="22"/>
  <c r="J83" i="22"/>
  <c r="H84" i="22"/>
  <c r="J84" i="22"/>
  <c r="H85" i="22"/>
  <c r="J85" i="22"/>
  <c r="H86" i="22"/>
  <c r="J86" i="22"/>
  <c r="H87" i="22"/>
  <c r="J87" i="22"/>
  <c r="H88" i="22"/>
  <c r="J88" i="22"/>
  <c r="H89" i="22"/>
  <c r="J89" i="22"/>
  <c r="H90" i="22"/>
  <c r="J90" i="22"/>
  <c r="H91" i="22"/>
  <c r="J91" i="22"/>
  <c r="H92" i="22"/>
  <c r="J92" i="22"/>
  <c r="H93" i="22"/>
  <c r="J93" i="22"/>
  <c r="H94" i="22"/>
  <c r="J94" i="22"/>
  <c r="H95" i="22"/>
  <c r="J95" i="22"/>
  <c r="H96" i="22"/>
  <c r="J96" i="22"/>
  <c r="H97" i="22"/>
  <c r="J97" i="22"/>
  <c r="H98" i="22"/>
  <c r="J98" i="22"/>
  <c r="H99" i="22"/>
  <c r="J99" i="22"/>
  <c r="H100" i="22"/>
  <c r="J100" i="22"/>
  <c r="H101" i="22"/>
  <c r="J101" i="22"/>
  <c r="H102" i="22"/>
  <c r="J102" i="22"/>
  <c r="H103" i="22"/>
  <c r="J103" i="22"/>
  <c r="H104" i="22"/>
  <c r="J104" i="22"/>
  <c r="H105" i="22"/>
  <c r="J105" i="22"/>
  <c r="H106" i="22"/>
  <c r="J106" i="22"/>
  <c r="H107" i="22"/>
  <c r="J107" i="22"/>
  <c r="H108" i="22"/>
  <c r="J108" i="22"/>
  <c r="H109" i="22"/>
  <c r="J109" i="22"/>
  <c r="H110" i="22"/>
  <c r="J110" i="22"/>
  <c r="H111" i="22"/>
  <c r="J111" i="22"/>
  <c r="H114" i="22"/>
  <c r="J114" i="22"/>
  <c r="H115" i="22"/>
  <c r="J115" i="22"/>
  <c r="H116" i="22"/>
  <c r="J116" i="22"/>
  <c r="H117" i="22"/>
  <c r="J117" i="22"/>
  <c r="H118" i="22"/>
  <c r="J118" i="22"/>
  <c r="H119" i="22"/>
  <c r="J119" i="22"/>
  <c r="H120" i="22"/>
  <c r="J120" i="22"/>
  <c r="H121" i="22"/>
  <c r="J121" i="22"/>
  <c r="H122" i="22"/>
  <c r="J122" i="22"/>
  <c r="H123" i="22"/>
  <c r="J123" i="22"/>
  <c r="H124" i="22"/>
  <c r="J124" i="22"/>
  <c r="H126" i="22"/>
  <c r="J126" i="22"/>
  <c r="H127" i="22"/>
  <c r="J127" i="22"/>
  <c r="H128" i="22"/>
  <c r="J128" i="22"/>
  <c r="H129" i="22"/>
  <c r="J129" i="22"/>
  <c r="H130" i="22"/>
  <c r="J130" i="22"/>
  <c r="H131" i="22"/>
  <c r="J131" i="22"/>
  <c r="H132" i="22"/>
  <c r="J132" i="22"/>
  <c r="H133" i="22"/>
  <c r="J133" i="22"/>
  <c r="H134" i="22"/>
  <c r="J134" i="22"/>
  <c r="H135" i="22"/>
  <c r="J135" i="22"/>
  <c r="H136" i="22"/>
  <c r="J136" i="22"/>
  <c r="H137" i="22"/>
  <c r="J137" i="22"/>
  <c r="H138" i="22"/>
  <c r="J138" i="22"/>
  <c r="H139" i="22"/>
  <c r="J139" i="22"/>
  <c r="H140" i="22"/>
  <c r="J140" i="22"/>
  <c r="H141" i="22"/>
  <c r="J141" i="22"/>
  <c r="H142" i="22"/>
  <c r="J142" i="22"/>
  <c r="H143" i="22"/>
  <c r="J143" i="22"/>
  <c r="H144" i="22"/>
  <c r="J144" i="22"/>
  <c r="H145" i="22"/>
  <c r="J145" i="22"/>
  <c r="H148" i="22"/>
  <c r="J148" i="22"/>
  <c r="H149" i="22"/>
  <c r="J149" i="22"/>
  <c r="H150" i="22"/>
  <c r="J150" i="22"/>
  <c r="H151" i="22"/>
  <c r="J151" i="22"/>
  <c r="H152" i="22"/>
  <c r="J152" i="22"/>
  <c r="H153" i="22"/>
  <c r="J153" i="22"/>
  <c r="H154" i="22"/>
  <c r="J154" i="22"/>
  <c r="H155" i="22"/>
  <c r="J155" i="22"/>
  <c r="H156" i="22"/>
  <c r="J156" i="22"/>
  <c r="H157" i="22"/>
  <c r="J157" i="22"/>
  <c r="H158" i="22"/>
  <c r="J158" i="22"/>
  <c r="H159" i="22"/>
  <c r="J159" i="22"/>
  <c r="H160" i="22"/>
  <c r="J160" i="22"/>
  <c r="H161" i="22"/>
  <c r="J161" i="22"/>
  <c r="H162" i="22"/>
  <c r="J162" i="22"/>
  <c r="H163" i="22"/>
  <c r="J163" i="22"/>
  <c r="H164" i="22"/>
  <c r="J164" i="22"/>
  <c r="H165" i="22"/>
  <c r="J165" i="22"/>
  <c r="H166" i="22"/>
  <c r="J166" i="22"/>
  <c r="H167" i="22"/>
  <c r="J167" i="22"/>
  <c r="H168" i="22"/>
  <c r="J168" i="22"/>
  <c r="H169" i="22"/>
  <c r="J169" i="22"/>
  <c r="H170" i="22"/>
  <c r="J170" i="22"/>
  <c r="H171" i="22"/>
  <c r="J171" i="22"/>
  <c r="J2" i="22"/>
  <c r="H2" i="22"/>
  <c r="AS88" i="21"/>
  <c r="AQ88" i="21"/>
  <c r="AS75" i="21"/>
  <c r="AQ75" i="21"/>
  <c r="AS72" i="21"/>
  <c r="AQ72" i="21"/>
  <c r="AS69" i="21"/>
  <c r="AQ69" i="21"/>
  <c r="AS67" i="21"/>
  <c r="AQ67" i="21"/>
  <c r="AS66" i="21"/>
  <c r="AQ66" i="21"/>
  <c r="AS65" i="21"/>
  <c r="AQ65" i="21"/>
  <c r="AS64" i="21"/>
  <c r="AQ64" i="21"/>
  <c r="AS63" i="21"/>
  <c r="AQ63" i="21"/>
  <c r="AS38" i="21"/>
  <c r="AQ38" i="21"/>
  <c r="AS37" i="21"/>
  <c r="AQ37" i="21"/>
  <c r="AS62" i="21"/>
  <c r="AQ62" i="21"/>
  <c r="AS53" i="21"/>
  <c r="AQ53" i="21"/>
  <c r="AS31" i="21"/>
  <c r="AQ31" i="21"/>
  <c r="AS86" i="21"/>
  <c r="AQ86" i="21"/>
  <c r="AS45" i="21"/>
  <c r="AQ45" i="21"/>
  <c r="AS30" i="21"/>
  <c r="AQ30" i="21"/>
  <c r="AS29" i="21"/>
  <c r="AQ29" i="21"/>
  <c r="AS28" i="21"/>
  <c r="AQ28" i="21"/>
  <c r="AS26" i="21"/>
  <c r="AQ26" i="21"/>
  <c r="AS79" i="21"/>
  <c r="AQ79" i="21"/>
  <c r="AS23" i="21"/>
  <c r="AQ23" i="21"/>
  <c r="AS20" i="21"/>
  <c r="AQ20" i="21"/>
  <c r="AS18" i="21"/>
  <c r="AQ18" i="21"/>
  <c r="AS13" i="21"/>
  <c r="AQ13" i="21"/>
  <c r="AS12" i="21"/>
  <c r="AQ12" i="21"/>
  <c r="AS10" i="21"/>
  <c r="AQ10" i="21"/>
  <c r="AS3" i="21"/>
  <c r="AQ3" i="21"/>
  <c r="AL88" i="21"/>
  <c r="AJ88" i="21"/>
  <c r="AL75" i="21"/>
  <c r="AJ75" i="21"/>
  <c r="AL72" i="21"/>
  <c r="AJ72" i="21"/>
  <c r="AL69" i="21"/>
  <c r="AJ69" i="21"/>
  <c r="AL67" i="21"/>
  <c r="AJ67" i="21"/>
  <c r="AL66" i="21"/>
  <c r="AJ66" i="21"/>
  <c r="AL65" i="21"/>
  <c r="AJ65" i="21"/>
  <c r="AL64" i="21"/>
  <c r="AJ64" i="21"/>
  <c r="AL63" i="21"/>
  <c r="AJ63" i="21"/>
  <c r="AL38" i="21"/>
  <c r="AJ38" i="21"/>
  <c r="AL37" i="21"/>
  <c r="AJ37" i="21"/>
  <c r="AL62" i="21"/>
  <c r="AJ62" i="21"/>
  <c r="AL53" i="21"/>
  <c r="AJ53" i="21"/>
  <c r="AL33" i="21"/>
  <c r="AJ33" i="21"/>
  <c r="AL31" i="21"/>
  <c r="AJ31" i="21"/>
  <c r="AL86" i="21"/>
  <c r="AJ86" i="21"/>
  <c r="AL45" i="21"/>
  <c r="AJ45" i="21"/>
  <c r="AL30" i="21"/>
  <c r="AJ30" i="21"/>
  <c r="AL29" i="21"/>
  <c r="AJ29" i="21"/>
  <c r="AL28" i="21"/>
  <c r="AJ28" i="21"/>
  <c r="AL26" i="21"/>
  <c r="AJ26" i="21"/>
  <c r="AL79" i="21"/>
  <c r="AJ79" i="21"/>
  <c r="AL23" i="21"/>
  <c r="AJ23" i="21"/>
  <c r="AL20" i="21"/>
  <c r="AJ20" i="21"/>
  <c r="AL18" i="21"/>
  <c r="AJ18" i="21"/>
  <c r="AL13" i="21"/>
  <c r="AJ13" i="21"/>
  <c r="AL12" i="21"/>
  <c r="AJ12" i="21"/>
  <c r="AL10" i="21"/>
  <c r="AJ10" i="21"/>
  <c r="AL3" i="21"/>
  <c r="AJ3" i="21"/>
  <c r="AE88" i="21"/>
  <c r="AC88" i="21"/>
  <c r="AE75" i="21"/>
  <c r="AC75" i="21"/>
  <c r="AE72" i="21"/>
  <c r="AC72" i="21"/>
  <c r="AE69" i="21"/>
  <c r="AC69" i="21"/>
  <c r="AE67" i="21"/>
  <c r="AC67" i="21"/>
  <c r="AE66" i="21"/>
  <c r="AC66" i="21"/>
  <c r="AE65" i="21"/>
  <c r="AC65" i="21"/>
  <c r="AE64" i="21"/>
  <c r="AC64" i="21"/>
  <c r="AE63" i="21"/>
  <c r="AC63" i="21"/>
  <c r="AE38" i="21"/>
  <c r="AC38" i="21"/>
  <c r="AE37" i="21"/>
  <c r="AC37" i="21"/>
  <c r="AE62" i="21"/>
  <c r="AC62" i="21"/>
  <c r="AE53" i="21"/>
  <c r="AC53" i="21"/>
  <c r="AE51" i="21"/>
  <c r="AC51" i="21"/>
  <c r="AE34" i="21"/>
  <c r="AC34" i="21"/>
  <c r="AE33" i="21"/>
  <c r="AC33" i="21"/>
  <c r="AE31" i="21"/>
  <c r="AC31" i="21"/>
  <c r="AE86" i="21"/>
  <c r="AC86" i="21"/>
  <c r="AE45" i="21"/>
  <c r="AC45" i="21"/>
  <c r="AE30" i="21"/>
  <c r="AC30" i="21"/>
  <c r="AE29" i="21"/>
  <c r="AC29" i="21"/>
  <c r="AE28" i="21"/>
  <c r="AC28" i="21"/>
  <c r="AE26" i="21"/>
  <c r="AC26" i="21"/>
  <c r="AE79" i="21"/>
  <c r="AC79" i="21"/>
  <c r="AE23" i="21"/>
  <c r="AC23" i="21"/>
  <c r="AE20" i="21"/>
  <c r="AC20" i="21"/>
  <c r="AE18" i="21"/>
  <c r="AC18" i="21"/>
  <c r="AE13" i="21"/>
  <c r="AC13" i="21"/>
  <c r="AE12" i="21"/>
  <c r="AC12" i="21"/>
  <c r="AE10" i="21"/>
  <c r="AC10" i="21"/>
  <c r="AE3" i="21"/>
  <c r="AC3" i="21"/>
  <c r="AE2" i="21"/>
  <c r="AC2" i="21"/>
  <c r="X88" i="21"/>
  <c r="V88" i="21"/>
  <c r="X75" i="21"/>
  <c r="V75" i="21"/>
  <c r="X72" i="21"/>
  <c r="V72" i="21"/>
  <c r="X69" i="21"/>
  <c r="V69" i="21"/>
  <c r="X67" i="21"/>
  <c r="V67" i="21"/>
  <c r="X66" i="21"/>
  <c r="V66" i="21"/>
  <c r="X65" i="21"/>
  <c r="V65" i="21"/>
  <c r="X64" i="21"/>
  <c r="V64" i="21"/>
  <c r="X63" i="21"/>
  <c r="V63" i="21"/>
  <c r="X38" i="21"/>
  <c r="V38" i="21"/>
  <c r="X37" i="21"/>
  <c r="V37" i="21"/>
  <c r="X53" i="21"/>
  <c r="V53" i="21"/>
  <c r="X51" i="21"/>
  <c r="V51" i="21"/>
  <c r="X34" i="21"/>
  <c r="V34" i="21"/>
  <c r="X33" i="21"/>
  <c r="V33" i="21"/>
  <c r="X31" i="21"/>
  <c r="V31" i="21"/>
  <c r="X86" i="21"/>
  <c r="V86" i="21"/>
  <c r="X45" i="21"/>
  <c r="V45" i="21"/>
  <c r="X30" i="21"/>
  <c r="V30" i="21"/>
  <c r="X29" i="21"/>
  <c r="V29" i="21"/>
  <c r="X28" i="21"/>
  <c r="V28" i="21"/>
  <c r="X26" i="21"/>
  <c r="V26" i="21"/>
  <c r="X79" i="21"/>
  <c r="V79" i="21"/>
  <c r="X23" i="21"/>
  <c r="V23" i="21"/>
  <c r="X20" i="21"/>
  <c r="V20" i="21"/>
  <c r="X18" i="21"/>
  <c r="V18" i="21"/>
  <c r="X13" i="21"/>
  <c r="V13" i="21"/>
  <c r="X12" i="21"/>
  <c r="V12" i="21"/>
  <c r="X10" i="21"/>
  <c r="V10" i="21"/>
  <c r="X3" i="21"/>
  <c r="V3" i="21"/>
  <c r="X2" i="21"/>
  <c r="V2" i="21"/>
  <c r="Q88" i="21"/>
  <c r="O88" i="21"/>
  <c r="Q76" i="21"/>
  <c r="O76" i="21"/>
  <c r="Q75" i="21"/>
  <c r="O75" i="21"/>
  <c r="Q74" i="21"/>
  <c r="O74" i="21"/>
  <c r="Q73" i="21"/>
  <c r="O73" i="21"/>
  <c r="Q72" i="21"/>
  <c r="O72" i="21"/>
  <c r="Q71" i="21"/>
  <c r="O71" i="21"/>
  <c r="Q70" i="21"/>
  <c r="O70" i="21"/>
  <c r="Q69" i="21"/>
  <c r="O69" i="21"/>
  <c r="Q68" i="21"/>
  <c r="O68" i="21"/>
  <c r="Q67" i="21"/>
  <c r="O67" i="21"/>
  <c r="Q66" i="21"/>
  <c r="O66" i="21"/>
  <c r="Q65" i="21"/>
  <c r="O65" i="21"/>
  <c r="Q64" i="21"/>
  <c r="O64" i="21"/>
  <c r="Q63" i="21"/>
  <c r="O63" i="21"/>
  <c r="Q38" i="21"/>
  <c r="O38" i="21"/>
  <c r="Q37" i="21"/>
  <c r="O37" i="21"/>
  <c r="Q87" i="21"/>
  <c r="O87" i="21"/>
  <c r="Q61" i="21"/>
  <c r="O61" i="21"/>
  <c r="Q60" i="21"/>
  <c r="O60" i="21"/>
  <c r="Q59" i="21"/>
  <c r="O59" i="21"/>
  <c r="Q58" i="21"/>
  <c r="O58" i="21"/>
  <c r="Q57" i="21"/>
  <c r="O57" i="21"/>
  <c r="Q56" i="21"/>
  <c r="O56" i="21"/>
  <c r="Q55" i="21"/>
  <c r="O55" i="21"/>
  <c r="Q54" i="21"/>
  <c r="O54" i="21"/>
  <c r="Q53" i="21"/>
  <c r="O53" i="21"/>
  <c r="Q52" i="21"/>
  <c r="O52" i="21"/>
  <c r="Q51" i="21"/>
  <c r="O51" i="21"/>
  <c r="Q50" i="21"/>
  <c r="O50" i="21"/>
  <c r="Q36" i="21"/>
  <c r="O36" i="21"/>
  <c r="Q35" i="21"/>
  <c r="O35" i="21"/>
  <c r="Q34" i="21"/>
  <c r="O34" i="21"/>
  <c r="Q33" i="21"/>
  <c r="O33" i="21"/>
  <c r="Q32" i="21"/>
  <c r="O32" i="21"/>
  <c r="Q31" i="21"/>
  <c r="O31" i="21"/>
  <c r="Q86" i="21"/>
  <c r="O86" i="21"/>
  <c r="Q49" i="21"/>
  <c r="O49" i="21"/>
  <c r="Q47" i="21"/>
  <c r="O47" i="21"/>
  <c r="Q46" i="21"/>
  <c r="O46" i="21"/>
  <c r="Q45" i="21"/>
  <c r="O45" i="21"/>
  <c r="Q30" i="21"/>
  <c r="O30" i="21"/>
  <c r="Q29" i="21"/>
  <c r="O29" i="21"/>
  <c r="Q28" i="21"/>
  <c r="O28" i="21"/>
  <c r="Q27" i="21"/>
  <c r="O27" i="21"/>
  <c r="Q26" i="21"/>
  <c r="O26" i="21"/>
  <c r="Q85" i="21"/>
  <c r="O85" i="21"/>
  <c r="Q84" i="21"/>
  <c r="O84" i="21"/>
  <c r="Q83" i="21"/>
  <c r="O83" i="21"/>
  <c r="Q82" i="21"/>
  <c r="O82" i="21"/>
  <c r="Q81" i="21"/>
  <c r="O81" i="21"/>
  <c r="Q80" i="21"/>
  <c r="O80" i="21"/>
  <c r="Q79" i="21"/>
  <c r="O79" i="21"/>
  <c r="Q78" i="21"/>
  <c r="O78" i="21"/>
  <c r="Q44" i="21"/>
  <c r="O44" i="21"/>
  <c r="Q43" i="21"/>
  <c r="O43" i="21"/>
  <c r="Q42" i="21"/>
  <c r="O42" i="21"/>
  <c r="Q41" i="21"/>
  <c r="O41" i="21"/>
  <c r="Q40" i="21"/>
  <c r="O40" i="21"/>
  <c r="Q25" i="21"/>
  <c r="O25" i="21"/>
  <c r="Q24" i="21"/>
  <c r="O24" i="21"/>
  <c r="Q23" i="21"/>
  <c r="O23" i="21"/>
  <c r="Q21" i="21"/>
  <c r="O21" i="21"/>
  <c r="Q20" i="21"/>
  <c r="O20" i="21"/>
  <c r="Q19" i="21"/>
  <c r="O19" i="21"/>
  <c r="Q18" i="21"/>
  <c r="O18" i="21"/>
  <c r="Q17" i="21"/>
  <c r="O17" i="21"/>
  <c r="Q16" i="21"/>
  <c r="O16" i="21"/>
  <c r="Q15" i="21"/>
  <c r="O15" i="21"/>
  <c r="Q14" i="21"/>
  <c r="O14" i="21"/>
  <c r="Q77" i="21"/>
  <c r="O77" i="21"/>
  <c r="Q39" i="21"/>
  <c r="O39" i="21"/>
  <c r="Q13" i="21"/>
  <c r="O13" i="21"/>
  <c r="Q12" i="21"/>
  <c r="O12" i="21"/>
  <c r="Q11" i="21"/>
  <c r="O11" i="21"/>
  <c r="Q10" i="21"/>
  <c r="O10" i="21"/>
  <c r="Q9" i="21"/>
  <c r="O9" i="21"/>
  <c r="Q8" i="21"/>
  <c r="O8" i="21"/>
  <c r="Q7" i="21"/>
  <c r="O7" i="21"/>
  <c r="Q6" i="21"/>
  <c r="O6" i="21"/>
  <c r="Q3" i="21"/>
  <c r="O3" i="21"/>
  <c r="Q2" i="21"/>
  <c r="O2" i="21"/>
  <c r="H3" i="21"/>
  <c r="J3" i="21"/>
  <c r="H5" i="21"/>
  <c r="J5" i="21"/>
  <c r="H6" i="21"/>
  <c r="J6" i="21"/>
  <c r="H7" i="21"/>
  <c r="J7" i="21"/>
  <c r="H8" i="21"/>
  <c r="J8" i="21"/>
  <c r="H9" i="21"/>
  <c r="J9" i="21"/>
  <c r="H10" i="21"/>
  <c r="J10" i="21"/>
  <c r="H11" i="21"/>
  <c r="J11" i="21"/>
  <c r="H12" i="21"/>
  <c r="J12" i="21"/>
  <c r="H13" i="21"/>
  <c r="J13" i="21"/>
  <c r="H39" i="21"/>
  <c r="J39" i="21"/>
  <c r="H77" i="21"/>
  <c r="J77" i="21"/>
  <c r="H14" i="21"/>
  <c r="J14" i="21"/>
  <c r="H15" i="21"/>
  <c r="J15" i="21"/>
  <c r="H16" i="21"/>
  <c r="J16" i="21"/>
  <c r="H17" i="21"/>
  <c r="J17" i="21"/>
  <c r="H18" i="21"/>
  <c r="J18" i="21"/>
  <c r="H19" i="21"/>
  <c r="J19" i="21"/>
  <c r="H20" i="21"/>
  <c r="J20" i="21"/>
  <c r="H21" i="21"/>
  <c r="J21" i="21"/>
  <c r="H23" i="21"/>
  <c r="J23" i="21"/>
  <c r="H24" i="21"/>
  <c r="J24" i="21"/>
  <c r="H25" i="21"/>
  <c r="J25" i="21"/>
  <c r="H40" i="21"/>
  <c r="J40" i="21"/>
  <c r="H41" i="21"/>
  <c r="J41" i="21"/>
  <c r="H42" i="21"/>
  <c r="J42" i="21"/>
  <c r="H43" i="21"/>
  <c r="J43" i="21"/>
  <c r="H44" i="21"/>
  <c r="J44" i="21"/>
  <c r="H78" i="21"/>
  <c r="J78" i="21"/>
  <c r="H79" i="21"/>
  <c r="J79" i="21"/>
  <c r="H80" i="21"/>
  <c r="J80" i="21"/>
  <c r="H81" i="21"/>
  <c r="J81" i="21"/>
  <c r="H82" i="21"/>
  <c r="J82" i="21"/>
  <c r="H83" i="21"/>
  <c r="J83" i="21"/>
  <c r="H84" i="21"/>
  <c r="J84" i="21"/>
  <c r="H85" i="21"/>
  <c r="J85" i="21"/>
  <c r="H26" i="21"/>
  <c r="J26" i="21"/>
  <c r="H27" i="21"/>
  <c r="J27" i="21"/>
  <c r="H28" i="21"/>
  <c r="J28" i="21"/>
  <c r="H29" i="21"/>
  <c r="J29" i="21"/>
  <c r="H30" i="21"/>
  <c r="J30" i="21"/>
  <c r="H45" i="21"/>
  <c r="J45" i="21"/>
  <c r="H46" i="21"/>
  <c r="J46" i="21"/>
  <c r="H47" i="21"/>
  <c r="J47" i="21"/>
  <c r="H48" i="21"/>
  <c r="J48" i="21"/>
  <c r="H49" i="21"/>
  <c r="J49" i="21"/>
  <c r="H86" i="21"/>
  <c r="J86" i="21"/>
  <c r="H31" i="21"/>
  <c r="J31" i="21"/>
  <c r="H32" i="21"/>
  <c r="J32" i="21"/>
  <c r="H33" i="21"/>
  <c r="J33" i="21"/>
  <c r="H34" i="21"/>
  <c r="J34" i="21"/>
  <c r="H35" i="21"/>
  <c r="J35" i="21"/>
  <c r="H36" i="21"/>
  <c r="J36" i="21"/>
  <c r="H50" i="21"/>
  <c r="J50" i="21"/>
  <c r="H51" i="21"/>
  <c r="J51" i="21"/>
  <c r="H52" i="21"/>
  <c r="J52" i="21"/>
  <c r="H53" i="21"/>
  <c r="J53" i="21"/>
  <c r="H54" i="21"/>
  <c r="J54" i="21"/>
  <c r="H55" i="21"/>
  <c r="J55" i="21"/>
  <c r="H56" i="21"/>
  <c r="J56" i="21"/>
  <c r="H57" i="21"/>
  <c r="J57" i="21"/>
  <c r="H58" i="21"/>
  <c r="J58" i="21"/>
  <c r="H59" i="21"/>
  <c r="J59" i="21"/>
  <c r="H60" i="21"/>
  <c r="J60" i="21"/>
  <c r="H61" i="21"/>
  <c r="J61" i="21"/>
  <c r="H87" i="21"/>
  <c r="J87" i="21"/>
  <c r="H37" i="21"/>
  <c r="J37" i="21"/>
  <c r="H38" i="21"/>
  <c r="J38" i="21"/>
  <c r="H63" i="21"/>
  <c r="J63" i="21"/>
  <c r="H64" i="21"/>
  <c r="J64" i="21"/>
  <c r="H65" i="21"/>
  <c r="J65" i="21"/>
  <c r="H66" i="21"/>
  <c r="J66" i="21"/>
  <c r="H67" i="21"/>
  <c r="J67" i="21"/>
  <c r="H68" i="21"/>
  <c r="J68" i="21"/>
  <c r="H69" i="21"/>
  <c r="J69" i="21"/>
  <c r="H70" i="21"/>
  <c r="J70" i="21"/>
  <c r="H71" i="21"/>
  <c r="J71" i="21"/>
  <c r="H72" i="21"/>
  <c r="J72" i="21"/>
  <c r="H73" i="21"/>
  <c r="J73" i="21"/>
  <c r="H74" i="21"/>
  <c r="J74" i="21"/>
  <c r="H75" i="21"/>
  <c r="J75" i="21"/>
  <c r="H76" i="21"/>
  <c r="J76" i="21"/>
  <c r="H88" i="21"/>
  <c r="J88" i="21"/>
  <c r="J2" i="21"/>
  <c r="H2" i="21"/>
  <c r="AT134" i="13"/>
  <c r="AR134" i="13"/>
  <c r="AT132" i="13"/>
  <c r="AR132" i="13"/>
  <c r="AT13" i="13"/>
  <c r="AR13" i="13"/>
  <c r="AT12" i="13"/>
  <c r="AR12" i="13"/>
  <c r="AT11" i="13"/>
  <c r="AR11" i="13"/>
  <c r="AT121" i="13"/>
  <c r="AR121" i="13"/>
  <c r="AT109" i="13"/>
  <c r="AR109" i="13"/>
  <c r="AT107" i="13"/>
  <c r="AR107" i="13"/>
  <c r="AT89" i="13"/>
  <c r="AR89" i="13"/>
  <c r="AT72" i="13"/>
  <c r="AR72" i="13"/>
  <c r="AT62" i="13"/>
  <c r="AR62" i="13"/>
  <c r="AT56" i="13"/>
  <c r="AR56" i="13"/>
  <c r="AT48" i="13"/>
  <c r="AR48" i="13"/>
  <c r="AT43" i="13"/>
  <c r="AR43" i="13"/>
  <c r="AT42" i="13"/>
  <c r="AR42" i="13"/>
  <c r="AT41" i="13"/>
  <c r="AR41" i="13"/>
  <c r="AT38" i="13"/>
  <c r="AR38" i="13"/>
  <c r="AT10" i="13"/>
  <c r="AR10" i="13"/>
  <c r="AT9" i="13"/>
  <c r="AR9" i="13"/>
  <c r="AT8" i="13"/>
  <c r="AR8" i="13"/>
  <c r="AT7" i="13"/>
  <c r="AR7" i="13"/>
  <c r="AT36" i="13"/>
  <c r="AR36" i="13"/>
  <c r="AT34" i="13"/>
  <c r="AR34" i="13"/>
  <c r="AT32" i="13"/>
  <c r="AR32" i="13"/>
  <c r="AT30" i="13"/>
  <c r="AR30" i="13"/>
  <c r="AT146" i="13"/>
  <c r="AR146" i="13"/>
  <c r="AT25" i="13"/>
  <c r="AR25" i="13"/>
  <c r="AM134" i="13"/>
  <c r="AK134" i="13"/>
  <c r="AM132" i="13"/>
  <c r="AK132" i="13"/>
  <c r="AM13" i="13"/>
  <c r="AK13" i="13"/>
  <c r="AM11" i="13"/>
  <c r="AK11" i="13"/>
  <c r="AM121" i="13"/>
  <c r="AK121" i="13"/>
  <c r="AM109" i="13"/>
  <c r="AK109" i="13"/>
  <c r="AM107" i="13"/>
  <c r="AK107" i="13"/>
  <c r="AM100" i="13"/>
  <c r="AK100" i="13"/>
  <c r="AM89" i="13"/>
  <c r="AK89" i="13"/>
  <c r="AM72" i="13"/>
  <c r="AK72" i="13"/>
  <c r="AM62" i="13"/>
  <c r="AK62" i="13"/>
  <c r="AM56" i="13"/>
  <c r="AK56" i="13"/>
  <c r="AM48" i="13"/>
  <c r="AK48" i="13"/>
  <c r="AM43" i="13"/>
  <c r="AK43" i="13"/>
  <c r="AM42" i="13"/>
  <c r="AK42" i="13"/>
  <c r="AM41" i="13"/>
  <c r="AK41" i="13"/>
  <c r="AM38" i="13"/>
  <c r="AK38" i="13"/>
  <c r="AM10" i="13"/>
  <c r="AK10" i="13"/>
  <c r="AM9" i="13"/>
  <c r="AK9" i="13"/>
  <c r="AM8" i="13"/>
  <c r="AK8" i="13"/>
  <c r="AM7" i="13"/>
  <c r="AK7" i="13"/>
  <c r="AM36" i="13"/>
  <c r="AK36" i="13"/>
  <c r="AM34" i="13"/>
  <c r="AK34" i="13"/>
  <c r="AM32" i="13"/>
  <c r="AK32" i="13"/>
  <c r="AM30" i="13"/>
  <c r="AK30" i="13"/>
  <c r="AM146" i="13"/>
  <c r="AK146" i="13"/>
  <c r="AM25" i="13"/>
  <c r="AK25" i="13"/>
  <c r="AM144" i="13"/>
  <c r="AK144" i="13"/>
  <c r="AF139" i="13"/>
  <c r="AD139" i="13"/>
  <c r="AF134" i="13"/>
  <c r="AD134" i="13"/>
  <c r="AF132" i="13"/>
  <c r="AD132" i="13"/>
  <c r="AF13" i="13"/>
  <c r="AD13" i="13"/>
  <c r="AF12" i="13"/>
  <c r="AD12" i="13"/>
  <c r="AF11" i="13"/>
  <c r="AD11" i="13"/>
  <c r="AF121" i="13"/>
  <c r="AD121" i="13"/>
  <c r="AF109" i="13"/>
  <c r="AD109" i="13"/>
  <c r="AF108" i="13"/>
  <c r="AD108" i="13"/>
  <c r="AF107" i="13"/>
  <c r="AD107" i="13"/>
  <c r="AF105" i="13"/>
  <c r="AD105" i="13"/>
  <c r="AF100" i="13"/>
  <c r="AD100" i="13"/>
  <c r="AF89" i="13"/>
  <c r="AD89" i="13"/>
  <c r="AF80" i="13"/>
  <c r="AD80" i="13"/>
  <c r="AF72" i="13"/>
  <c r="AD72" i="13"/>
  <c r="AF62" i="13"/>
  <c r="AD62" i="13"/>
  <c r="AF56" i="13"/>
  <c r="AD56" i="13"/>
  <c r="AF48" i="13"/>
  <c r="AD48" i="13"/>
  <c r="AF43" i="13"/>
  <c r="AD43" i="13"/>
  <c r="AF42" i="13"/>
  <c r="AD42" i="13"/>
  <c r="AF41" i="13"/>
  <c r="AD41" i="13"/>
  <c r="AF38" i="13"/>
  <c r="AD38" i="13"/>
  <c r="AF10" i="13"/>
  <c r="AD10" i="13"/>
  <c r="AF9" i="13"/>
  <c r="AD9" i="13"/>
  <c r="AF8" i="13"/>
  <c r="AD8" i="13"/>
  <c r="AF7" i="13"/>
  <c r="AD7" i="13"/>
  <c r="AF36" i="13"/>
  <c r="AD36" i="13"/>
  <c r="AF34" i="13"/>
  <c r="AD34" i="13"/>
  <c r="AF32" i="13"/>
  <c r="AD32" i="13"/>
  <c r="AF30" i="13"/>
  <c r="AD30" i="13"/>
  <c r="AF5" i="13"/>
  <c r="AD5" i="13"/>
  <c r="AF146" i="13"/>
  <c r="AD146" i="13"/>
  <c r="AF25" i="13"/>
  <c r="AD25" i="13"/>
  <c r="AF144" i="13"/>
  <c r="AD144" i="13"/>
  <c r="AF143" i="13"/>
  <c r="AD143" i="13"/>
  <c r="Y138" i="13"/>
  <c r="W138" i="13"/>
  <c r="Y134" i="13"/>
  <c r="W134" i="13"/>
  <c r="Y132" i="13"/>
  <c r="W132" i="13"/>
  <c r="Y128" i="13"/>
  <c r="W128" i="13"/>
  <c r="Y127" i="13"/>
  <c r="W127" i="13"/>
  <c r="Y13" i="13"/>
  <c r="W13" i="13"/>
  <c r="Y126" i="13"/>
  <c r="W126" i="13"/>
  <c r="Y12" i="13"/>
  <c r="W12" i="13"/>
  <c r="Y11" i="13"/>
  <c r="W11" i="13"/>
  <c r="Y124" i="13"/>
  <c r="W124" i="13"/>
  <c r="Y123" i="13"/>
  <c r="W123" i="13"/>
  <c r="Y121" i="13"/>
  <c r="W121" i="13"/>
  <c r="Y119" i="13"/>
  <c r="W119" i="13"/>
  <c r="Y116" i="13"/>
  <c r="W116" i="13"/>
  <c r="Y115" i="13"/>
  <c r="W115" i="13"/>
  <c r="Y114" i="13"/>
  <c r="W114" i="13"/>
  <c r="Y113" i="13"/>
  <c r="W113" i="13"/>
  <c r="Y109" i="13"/>
  <c r="W109" i="13"/>
  <c r="Y108" i="13"/>
  <c r="W108" i="13"/>
  <c r="Y107" i="13"/>
  <c r="W107" i="13"/>
  <c r="Y105" i="13"/>
  <c r="W105" i="13"/>
  <c r="Y100" i="13"/>
  <c r="W100" i="13"/>
  <c r="Y89" i="13"/>
  <c r="W89" i="13"/>
  <c r="Y80" i="13"/>
  <c r="W80" i="13"/>
  <c r="Y72" i="13"/>
  <c r="W72" i="13"/>
  <c r="Y62" i="13"/>
  <c r="W62" i="13"/>
  <c r="Y56" i="13"/>
  <c r="W56" i="13"/>
  <c r="Y48" i="13"/>
  <c r="W48" i="13"/>
  <c r="Y43" i="13"/>
  <c r="W43" i="13"/>
  <c r="Y42" i="13"/>
  <c r="W42" i="13"/>
  <c r="Y41" i="13"/>
  <c r="W41" i="13"/>
  <c r="Y38" i="13"/>
  <c r="W38" i="13"/>
  <c r="Y10" i="13"/>
  <c r="W10" i="13"/>
  <c r="Y9" i="13"/>
  <c r="W9" i="13"/>
  <c r="Y8" i="13"/>
  <c r="W8" i="13"/>
  <c r="Y7" i="13"/>
  <c r="W7" i="13"/>
  <c r="Y36" i="13"/>
  <c r="W36" i="13"/>
  <c r="Y34" i="13"/>
  <c r="W34" i="13"/>
  <c r="Y32" i="13"/>
  <c r="W32" i="13"/>
  <c r="Y30" i="13"/>
  <c r="W30" i="13"/>
  <c r="Y14" i="13"/>
  <c r="W14" i="13"/>
  <c r="Y149" i="13"/>
  <c r="W149" i="13"/>
  <c r="Y5" i="13"/>
  <c r="W5" i="13"/>
  <c r="Y146" i="13"/>
  <c r="W146" i="13"/>
  <c r="Y145" i="13"/>
  <c r="W145" i="13"/>
  <c r="Y25" i="13"/>
  <c r="W25" i="13"/>
  <c r="Y144" i="13"/>
  <c r="W144" i="13"/>
  <c r="Y143" i="13"/>
  <c r="W143" i="13"/>
  <c r="R138" i="13"/>
  <c r="P138" i="13"/>
  <c r="R137" i="13"/>
  <c r="P137" i="13"/>
  <c r="R136" i="13"/>
  <c r="P136" i="13"/>
  <c r="R135" i="13"/>
  <c r="P135" i="13"/>
  <c r="R134" i="13"/>
  <c r="P134" i="13"/>
  <c r="R133" i="13"/>
  <c r="P133" i="13"/>
  <c r="R132" i="13"/>
  <c r="P132" i="13"/>
  <c r="R131" i="13"/>
  <c r="P131" i="13"/>
  <c r="R130" i="13"/>
  <c r="P130" i="13"/>
  <c r="R129" i="13"/>
  <c r="P129" i="13"/>
  <c r="R128" i="13"/>
  <c r="P128" i="13"/>
  <c r="R127" i="13"/>
  <c r="P127" i="13"/>
  <c r="R13" i="13"/>
  <c r="P13" i="13"/>
  <c r="R126" i="13"/>
  <c r="P126" i="13"/>
  <c r="R12" i="13"/>
  <c r="P12" i="13"/>
  <c r="R11" i="13"/>
  <c r="P11" i="13"/>
  <c r="R125" i="13"/>
  <c r="P125" i="13"/>
  <c r="R124" i="13"/>
  <c r="P124" i="13"/>
  <c r="R123" i="13"/>
  <c r="P123" i="13"/>
  <c r="R122" i="13"/>
  <c r="P122" i="13"/>
  <c r="R121" i="13"/>
  <c r="P121" i="13"/>
  <c r="R120" i="13"/>
  <c r="P120" i="13"/>
  <c r="R119" i="13"/>
  <c r="P119" i="13"/>
  <c r="R118" i="13"/>
  <c r="P118" i="13"/>
  <c r="R116" i="13"/>
  <c r="P116" i="13"/>
  <c r="R115" i="13"/>
  <c r="P115" i="13"/>
  <c r="R114" i="13"/>
  <c r="P114" i="13"/>
  <c r="R113" i="13"/>
  <c r="P113" i="13"/>
  <c r="R112" i="13"/>
  <c r="P112" i="13"/>
  <c r="R111" i="13"/>
  <c r="P111" i="13"/>
  <c r="R110" i="13"/>
  <c r="P110" i="13"/>
  <c r="R109" i="13"/>
  <c r="P109" i="13"/>
  <c r="R108" i="13"/>
  <c r="P108" i="13"/>
  <c r="R107" i="13"/>
  <c r="P107" i="13"/>
  <c r="R106" i="13"/>
  <c r="P106" i="13"/>
  <c r="R105" i="13"/>
  <c r="P105" i="13"/>
  <c r="R104" i="13"/>
  <c r="P104" i="13"/>
  <c r="R103" i="13"/>
  <c r="P103" i="13"/>
  <c r="R102" i="13"/>
  <c r="P102" i="13"/>
  <c r="R101" i="13"/>
  <c r="P101" i="13"/>
  <c r="R100" i="13"/>
  <c r="P100" i="13"/>
  <c r="R140" i="13"/>
  <c r="P140" i="13"/>
  <c r="R24" i="13"/>
  <c r="P24" i="13"/>
  <c r="R152" i="13"/>
  <c r="P152" i="13"/>
  <c r="R99" i="13"/>
  <c r="P99" i="13"/>
  <c r="R98" i="13"/>
  <c r="P98" i="13"/>
  <c r="R97" i="13"/>
  <c r="P97" i="13"/>
  <c r="R96" i="13"/>
  <c r="P96" i="13"/>
  <c r="R95" i="13"/>
  <c r="P95" i="13"/>
  <c r="R94" i="13"/>
  <c r="P94" i="13"/>
  <c r="R92" i="13"/>
  <c r="P92" i="13"/>
  <c r="R91" i="13"/>
  <c r="P91" i="13"/>
  <c r="R90" i="13"/>
  <c r="P90" i="13"/>
  <c r="R89" i="13"/>
  <c r="P89" i="13"/>
  <c r="R88" i="13"/>
  <c r="P88" i="13"/>
  <c r="R87" i="13"/>
  <c r="P87" i="13"/>
  <c r="R86" i="13"/>
  <c r="P86" i="13"/>
  <c r="R85" i="13"/>
  <c r="P85" i="13"/>
  <c r="R84" i="13"/>
  <c r="P84" i="13"/>
  <c r="R83" i="13"/>
  <c r="P83" i="13"/>
  <c r="R82" i="13"/>
  <c r="P82" i="13"/>
  <c r="R81" i="13"/>
  <c r="P81" i="13"/>
  <c r="R80" i="13"/>
  <c r="P80" i="13"/>
  <c r="R75" i="13"/>
  <c r="P75" i="13"/>
  <c r="R72" i="13"/>
  <c r="P72" i="13"/>
  <c r="R70" i="13"/>
  <c r="P70" i="13"/>
  <c r="R69" i="13"/>
  <c r="P69" i="13"/>
  <c r="R68" i="13"/>
  <c r="P68" i="13"/>
  <c r="R23" i="13"/>
  <c r="P23" i="13"/>
  <c r="R22" i="13"/>
  <c r="P22" i="13"/>
  <c r="R67" i="13"/>
  <c r="P67" i="13"/>
  <c r="R66" i="13"/>
  <c r="P66" i="13"/>
  <c r="R151" i="13"/>
  <c r="P151" i="13"/>
  <c r="R150" i="13"/>
  <c r="P150" i="13"/>
  <c r="R21" i="13"/>
  <c r="P21" i="13"/>
  <c r="R65" i="13"/>
  <c r="P65" i="13"/>
  <c r="R64" i="13"/>
  <c r="P64" i="13"/>
  <c r="R62" i="13"/>
  <c r="P62" i="13"/>
  <c r="R61" i="13"/>
  <c r="P61" i="13"/>
  <c r="R59" i="13"/>
  <c r="P59" i="13"/>
  <c r="R58" i="13"/>
  <c r="P58" i="13"/>
  <c r="R57" i="13"/>
  <c r="P57" i="13"/>
  <c r="R56" i="13"/>
  <c r="P56" i="13"/>
  <c r="R48" i="13"/>
  <c r="P48" i="13"/>
  <c r="R46" i="13"/>
  <c r="P46" i="13"/>
  <c r="R45" i="13"/>
  <c r="P45" i="13"/>
  <c r="R44" i="13"/>
  <c r="P44" i="13"/>
  <c r="R43" i="13"/>
  <c r="P43" i="13"/>
  <c r="R42" i="13"/>
  <c r="P42" i="13"/>
  <c r="R41" i="13"/>
  <c r="P41" i="13"/>
  <c r="R40" i="13"/>
  <c r="P40" i="13"/>
  <c r="R38" i="13"/>
  <c r="P38" i="13"/>
  <c r="R10" i="13"/>
  <c r="P10" i="13"/>
  <c r="R9" i="13"/>
  <c r="P9" i="13"/>
  <c r="R8" i="13"/>
  <c r="P8" i="13"/>
  <c r="R7" i="13"/>
  <c r="P7" i="13"/>
  <c r="R37" i="13"/>
  <c r="P37" i="13"/>
  <c r="R36" i="13"/>
  <c r="P36" i="13"/>
  <c r="R35" i="13"/>
  <c r="P35" i="13"/>
  <c r="R34" i="13"/>
  <c r="P34" i="13"/>
  <c r="R33" i="13"/>
  <c r="P33" i="13"/>
  <c r="R32" i="13"/>
  <c r="P32" i="13"/>
  <c r="R31" i="13"/>
  <c r="P31" i="13"/>
  <c r="R30" i="13"/>
  <c r="P30" i="13"/>
  <c r="R29" i="13"/>
  <c r="P29" i="13"/>
  <c r="R14" i="13"/>
  <c r="P14" i="13"/>
  <c r="R149" i="13"/>
  <c r="P149" i="13"/>
  <c r="R5" i="13"/>
  <c r="P5" i="13"/>
  <c r="R4" i="13"/>
  <c r="P4" i="13"/>
  <c r="R3" i="13"/>
  <c r="P3" i="13"/>
  <c r="R2" i="13"/>
  <c r="P2" i="13"/>
  <c r="R148" i="13"/>
  <c r="P148" i="13"/>
  <c r="R147" i="13"/>
  <c r="P147" i="13"/>
  <c r="R146" i="13"/>
  <c r="P146" i="13"/>
  <c r="R145" i="13"/>
  <c r="P145" i="13"/>
  <c r="R25" i="13"/>
  <c r="P25" i="13"/>
  <c r="R144" i="13"/>
  <c r="P144" i="13"/>
  <c r="R143" i="13"/>
  <c r="P143" i="13"/>
  <c r="R141" i="13"/>
  <c r="P141" i="13"/>
  <c r="I141" i="13"/>
  <c r="K141" i="13"/>
  <c r="I142" i="13"/>
  <c r="K142" i="13"/>
  <c r="I143" i="13"/>
  <c r="K143" i="13"/>
  <c r="I144" i="13"/>
  <c r="K144" i="13"/>
  <c r="I25" i="13"/>
  <c r="K25" i="13"/>
  <c r="I145" i="13"/>
  <c r="K145" i="13"/>
  <c r="I146" i="13"/>
  <c r="K146" i="13"/>
  <c r="I147" i="13"/>
  <c r="K147" i="13"/>
  <c r="I148" i="13"/>
  <c r="K148" i="13"/>
  <c r="I2" i="13"/>
  <c r="K2" i="13"/>
  <c r="I3" i="13"/>
  <c r="K3" i="13"/>
  <c r="I4" i="13"/>
  <c r="K4" i="13"/>
  <c r="I5" i="13"/>
  <c r="K5" i="13"/>
  <c r="I26" i="13"/>
  <c r="K26" i="13"/>
  <c r="I27" i="13"/>
  <c r="K27" i="13"/>
  <c r="I149" i="13"/>
  <c r="K149" i="13"/>
  <c r="I6" i="13"/>
  <c r="K6" i="13"/>
  <c r="I14" i="13"/>
  <c r="K14" i="13"/>
  <c r="I29" i="13"/>
  <c r="K29" i="13"/>
  <c r="I30" i="13"/>
  <c r="K30" i="13"/>
  <c r="I31" i="13"/>
  <c r="K31" i="13"/>
  <c r="I32" i="13"/>
  <c r="K32" i="13"/>
  <c r="I33" i="13"/>
  <c r="K33" i="13"/>
  <c r="I34" i="13"/>
  <c r="K34" i="13"/>
  <c r="I35" i="13"/>
  <c r="K35" i="13"/>
  <c r="I36" i="13"/>
  <c r="K36" i="13"/>
  <c r="I37" i="13"/>
  <c r="K37" i="13"/>
  <c r="I7" i="13"/>
  <c r="K7" i="13"/>
  <c r="I8" i="13"/>
  <c r="K8" i="13"/>
  <c r="I9" i="13"/>
  <c r="K9" i="13"/>
  <c r="I10" i="13"/>
  <c r="K10" i="13"/>
  <c r="I38" i="13"/>
  <c r="K38" i="13"/>
  <c r="I15" i="13"/>
  <c r="K15" i="13"/>
  <c r="I16" i="13"/>
  <c r="K16" i="13"/>
  <c r="I17" i="13"/>
  <c r="K17" i="13"/>
  <c r="I18" i="13"/>
  <c r="K18" i="13"/>
  <c r="I19" i="13"/>
  <c r="K19" i="13"/>
  <c r="I39" i="13"/>
  <c r="K39" i="13"/>
  <c r="I40" i="13"/>
  <c r="K40" i="13"/>
  <c r="I41" i="13"/>
  <c r="K41" i="13"/>
  <c r="I20" i="13"/>
  <c r="K20" i="13"/>
  <c r="I42" i="13"/>
  <c r="K42" i="13"/>
  <c r="I43" i="13"/>
  <c r="K43" i="13"/>
  <c r="I44" i="13"/>
  <c r="K44" i="13"/>
  <c r="I45" i="13"/>
  <c r="K45" i="13"/>
  <c r="I46" i="13"/>
  <c r="K46" i="13"/>
  <c r="I47" i="13"/>
  <c r="K47" i="13"/>
  <c r="I48" i="13"/>
  <c r="K48" i="13"/>
  <c r="I49" i="13"/>
  <c r="K49" i="13"/>
  <c r="I80" i="13"/>
  <c r="K80" i="13"/>
  <c r="I81" i="13"/>
  <c r="K81" i="13"/>
  <c r="I82" i="13"/>
  <c r="K82" i="13"/>
  <c r="I83" i="13"/>
  <c r="K83" i="13"/>
  <c r="I84" i="13"/>
  <c r="K84" i="13"/>
  <c r="I85" i="13"/>
  <c r="K85" i="13"/>
  <c r="I86" i="13"/>
  <c r="K86" i="13"/>
  <c r="I87" i="13"/>
  <c r="K87" i="13"/>
  <c r="I88" i="13"/>
  <c r="K88" i="13"/>
  <c r="I89" i="13"/>
  <c r="K89" i="13"/>
  <c r="I90" i="13"/>
  <c r="K90" i="13"/>
  <c r="I91" i="13"/>
  <c r="K91" i="13"/>
  <c r="I92" i="13"/>
  <c r="K92" i="13"/>
  <c r="I93" i="13"/>
  <c r="K93" i="13"/>
  <c r="I94" i="13"/>
  <c r="K94" i="13"/>
  <c r="I95" i="13"/>
  <c r="K95" i="13"/>
  <c r="I96" i="13"/>
  <c r="K96" i="13"/>
  <c r="I97" i="13"/>
  <c r="K97" i="13"/>
  <c r="I98" i="13"/>
  <c r="K98" i="13"/>
  <c r="I99" i="13"/>
  <c r="K99" i="13"/>
  <c r="I152" i="13"/>
  <c r="K152" i="13"/>
  <c r="I24" i="13"/>
  <c r="K24" i="13"/>
  <c r="I140" i="13"/>
  <c r="K140" i="13"/>
  <c r="I100" i="13"/>
  <c r="K100" i="13"/>
  <c r="I101" i="13"/>
  <c r="K101" i="13"/>
  <c r="I102" i="13"/>
  <c r="K102" i="13"/>
  <c r="I103" i="13"/>
  <c r="K103" i="13"/>
  <c r="I104" i="13"/>
  <c r="K104" i="13"/>
  <c r="I105" i="13"/>
  <c r="K105" i="13"/>
  <c r="I106" i="13"/>
  <c r="K106" i="13"/>
  <c r="I107" i="13"/>
  <c r="K107" i="13"/>
  <c r="I108" i="13"/>
  <c r="K108" i="13"/>
  <c r="I109" i="13"/>
  <c r="K109" i="13"/>
  <c r="I110" i="13"/>
  <c r="K110" i="13"/>
  <c r="I111" i="13"/>
  <c r="K111" i="13"/>
  <c r="I112" i="13"/>
  <c r="K112" i="13"/>
  <c r="I113" i="13"/>
  <c r="K113" i="13"/>
  <c r="I114" i="13"/>
  <c r="K114" i="13"/>
  <c r="I115" i="13"/>
  <c r="K115" i="13"/>
  <c r="I116" i="13"/>
  <c r="K116" i="13"/>
  <c r="I117" i="13"/>
  <c r="K117" i="13"/>
  <c r="I118" i="13"/>
  <c r="K118" i="13"/>
  <c r="I119" i="13"/>
  <c r="K119" i="13"/>
  <c r="I120" i="13"/>
  <c r="K120" i="13"/>
  <c r="I121" i="13"/>
  <c r="K121" i="13"/>
  <c r="I122" i="13"/>
  <c r="K122" i="13"/>
  <c r="I123" i="13"/>
  <c r="K123" i="13"/>
  <c r="I124" i="13"/>
  <c r="K124" i="13"/>
  <c r="I125" i="13"/>
  <c r="K125" i="13"/>
  <c r="I11" i="13"/>
  <c r="K11" i="13"/>
  <c r="I12" i="13"/>
  <c r="K12" i="13"/>
  <c r="I126" i="13"/>
  <c r="K126" i="13"/>
  <c r="I13" i="13"/>
  <c r="K13" i="13"/>
  <c r="I127" i="13"/>
  <c r="K127" i="13"/>
  <c r="I128" i="13"/>
  <c r="K128" i="13"/>
  <c r="I129" i="13"/>
  <c r="K129" i="13"/>
  <c r="I130" i="13"/>
  <c r="K130" i="13"/>
  <c r="I131" i="13"/>
  <c r="K131" i="13"/>
  <c r="I132" i="13"/>
  <c r="K132" i="13"/>
  <c r="I133" i="13"/>
  <c r="K133" i="13"/>
  <c r="I134" i="13"/>
  <c r="K134" i="13"/>
  <c r="I135" i="13"/>
  <c r="K135" i="13"/>
  <c r="I136" i="13"/>
  <c r="K136" i="13"/>
  <c r="I137" i="13"/>
  <c r="K137" i="13"/>
  <c r="AS161" i="14"/>
  <c r="AQ161" i="14"/>
  <c r="AS160" i="14"/>
  <c r="AQ160" i="14"/>
  <c r="AS159" i="14"/>
  <c r="AQ159" i="14"/>
  <c r="AS154" i="14"/>
  <c r="AQ154" i="14"/>
  <c r="AS153" i="14"/>
  <c r="AQ153" i="14"/>
  <c r="AS152" i="14"/>
  <c r="AQ152" i="14"/>
  <c r="AS150" i="14"/>
  <c r="AQ150" i="14"/>
  <c r="AS13" i="14"/>
  <c r="AQ13" i="14"/>
  <c r="AS12" i="14"/>
  <c r="AQ12" i="14"/>
  <c r="AS11" i="14"/>
  <c r="AQ11" i="14"/>
  <c r="AS10" i="14"/>
  <c r="AQ10" i="14"/>
  <c r="AS9" i="14"/>
  <c r="AQ9" i="14"/>
  <c r="AS8" i="14"/>
  <c r="AQ8" i="14"/>
  <c r="AS147" i="14"/>
  <c r="AQ147" i="14"/>
  <c r="AS142" i="14"/>
  <c r="AQ142" i="14"/>
  <c r="AS139" i="14"/>
  <c r="AQ139" i="14"/>
  <c r="AS137" i="14"/>
  <c r="AQ137" i="14"/>
  <c r="AS136" i="14"/>
  <c r="AQ136" i="14"/>
  <c r="AS134" i="14"/>
  <c r="AQ134" i="14"/>
  <c r="AS132" i="14"/>
  <c r="AQ132" i="14"/>
  <c r="AS129" i="14"/>
  <c r="AQ129" i="14"/>
  <c r="AS123" i="14"/>
  <c r="AQ123" i="14"/>
  <c r="AS120" i="14"/>
  <c r="AQ120" i="14"/>
  <c r="AS118" i="14"/>
  <c r="AQ118" i="14"/>
  <c r="AS116" i="14"/>
  <c r="AQ116" i="14"/>
  <c r="AS114" i="14"/>
  <c r="AQ114" i="14"/>
  <c r="AS110" i="14"/>
  <c r="AQ110" i="14"/>
  <c r="AS109" i="14"/>
  <c r="AQ109" i="14"/>
  <c r="AS104" i="14"/>
  <c r="AQ104" i="14"/>
  <c r="AS101" i="14"/>
  <c r="AQ101" i="14"/>
  <c r="AS96" i="14"/>
  <c r="AQ96" i="14"/>
  <c r="AS95" i="14"/>
  <c r="AQ95" i="14"/>
  <c r="AS94" i="14"/>
  <c r="AQ94" i="14"/>
  <c r="AS92" i="14"/>
  <c r="AQ92" i="14"/>
  <c r="AS89" i="14"/>
  <c r="AQ89" i="14"/>
  <c r="AS88" i="14"/>
  <c r="AQ88" i="14"/>
  <c r="AS86" i="14"/>
  <c r="AQ86" i="14"/>
  <c r="AS83" i="14"/>
  <c r="AQ83" i="14"/>
  <c r="AS82" i="14"/>
  <c r="AQ82" i="14"/>
  <c r="AS80" i="14"/>
  <c r="AQ80" i="14"/>
  <c r="AS77" i="14"/>
  <c r="AQ77" i="14"/>
  <c r="AS74" i="14"/>
  <c r="AQ74" i="14"/>
  <c r="AS73" i="14"/>
  <c r="AQ73" i="14"/>
  <c r="AS64" i="14"/>
  <c r="AQ64" i="14"/>
  <c r="AS61" i="14"/>
  <c r="AQ61" i="14"/>
  <c r="AS60" i="14"/>
  <c r="AQ60" i="14"/>
  <c r="AS49" i="14"/>
  <c r="AQ49" i="14"/>
  <c r="AS48" i="14"/>
  <c r="AQ48" i="14"/>
  <c r="AS38" i="14"/>
  <c r="AQ38" i="14"/>
  <c r="AS33" i="14"/>
  <c r="AQ33" i="14"/>
  <c r="AS23" i="14"/>
  <c r="AQ23" i="14"/>
  <c r="AS22" i="14"/>
  <c r="AQ22" i="14"/>
  <c r="AS17" i="14"/>
  <c r="AQ17" i="14"/>
  <c r="AL161" i="14"/>
  <c r="AJ161" i="14"/>
  <c r="AL160" i="14"/>
  <c r="AJ160" i="14"/>
  <c r="AL159" i="14"/>
  <c r="AJ159" i="14"/>
  <c r="AL154" i="14"/>
  <c r="AJ154" i="14"/>
  <c r="AL153" i="14"/>
  <c r="AJ153" i="14"/>
  <c r="AL152" i="14"/>
  <c r="AJ152" i="14"/>
  <c r="AL150" i="14"/>
  <c r="AJ150" i="14"/>
  <c r="AL13" i="14"/>
  <c r="AJ13" i="14"/>
  <c r="AL12" i="14"/>
  <c r="AJ12" i="14"/>
  <c r="AL11" i="14"/>
  <c r="AJ11" i="14"/>
  <c r="AL10" i="14"/>
  <c r="AJ10" i="14"/>
  <c r="AL9" i="14"/>
  <c r="AJ9" i="14"/>
  <c r="AL8" i="14"/>
  <c r="AJ8" i="14"/>
  <c r="AL147" i="14"/>
  <c r="AJ147" i="14"/>
  <c r="AL144" i="14"/>
  <c r="AJ144" i="14"/>
  <c r="AL142" i="14"/>
  <c r="AJ142" i="14"/>
  <c r="AL139" i="14"/>
  <c r="AJ139" i="14"/>
  <c r="AL137" i="14"/>
  <c r="AJ137" i="14"/>
  <c r="AL136" i="14"/>
  <c r="AJ136" i="14"/>
  <c r="AL134" i="14"/>
  <c r="AJ134" i="14"/>
  <c r="AL132" i="14"/>
  <c r="AJ132" i="14"/>
  <c r="AL129" i="14"/>
  <c r="AJ129" i="14"/>
  <c r="AL123" i="14"/>
  <c r="AJ123" i="14"/>
  <c r="AL120" i="14"/>
  <c r="AJ120" i="14"/>
  <c r="AL118" i="14"/>
  <c r="AJ118" i="14"/>
  <c r="AL116" i="14"/>
  <c r="AJ116" i="14"/>
  <c r="AL114" i="14"/>
  <c r="AJ114" i="14"/>
  <c r="AL110" i="14"/>
  <c r="AJ110" i="14"/>
  <c r="AL109" i="14"/>
  <c r="AJ109" i="14"/>
  <c r="AL104" i="14"/>
  <c r="AJ104" i="14"/>
  <c r="AL101" i="14"/>
  <c r="AJ101" i="14"/>
  <c r="AL96" i="14"/>
  <c r="AJ96" i="14"/>
  <c r="AL95" i="14"/>
  <c r="AJ95" i="14"/>
  <c r="AL94" i="14"/>
  <c r="AJ94" i="14"/>
  <c r="AL92" i="14"/>
  <c r="AJ92" i="14"/>
  <c r="AL89" i="14"/>
  <c r="AJ89" i="14"/>
  <c r="AL88" i="14"/>
  <c r="AJ88" i="14"/>
  <c r="AL86" i="14"/>
  <c r="AJ86" i="14"/>
  <c r="AL83" i="14"/>
  <c r="AJ83" i="14"/>
  <c r="AL82" i="14"/>
  <c r="AJ82" i="14"/>
  <c r="AL80" i="14"/>
  <c r="AJ80" i="14"/>
  <c r="AL77" i="14"/>
  <c r="AJ77" i="14"/>
  <c r="AL74" i="14"/>
  <c r="AJ74" i="14"/>
  <c r="AL73" i="14"/>
  <c r="AJ73" i="14"/>
  <c r="AL64" i="14"/>
  <c r="AJ64" i="14"/>
  <c r="AL61" i="14"/>
  <c r="AJ61" i="14"/>
  <c r="AL60" i="14"/>
  <c r="AJ60" i="14"/>
  <c r="AL49" i="14"/>
  <c r="AJ49" i="14"/>
  <c r="AL48" i="14"/>
  <c r="AJ48" i="14"/>
  <c r="AL38" i="14"/>
  <c r="AJ38" i="14"/>
  <c r="AL33" i="14"/>
  <c r="AJ33" i="14"/>
  <c r="AL31" i="14"/>
  <c r="AJ31" i="14"/>
  <c r="AL29" i="14"/>
  <c r="AJ29" i="14"/>
  <c r="AL23" i="14"/>
  <c r="AJ23" i="14"/>
  <c r="AL22" i="14"/>
  <c r="AJ22" i="14"/>
  <c r="AL17" i="14"/>
  <c r="AJ17" i="14"/>
  <c r="AE161" i="14"/>
  <c r="AC161" i="14"/>
  <c r="AE160" i="14"/>
  <c r="AC160" i="14"/>
  <c r="AE159" i="14"/>
  <c r="AC159" i="14"/>
  <c r="AE154" i="14"/>
  <c r="AC154" i="14"/>
  <c r="AE153" i="14"/>
  <c r="AC153" i="14"/>
  <c r="AE152" i="14"/>
  <c r="AC152" i="14"/>
  <c r="AE150" i="14"/>
  <c r="AC150" i="14"/>
  <c r="AE13" i="14"/>
  <c r="AC13" i="14"/>
  <c r="AE12" i="14"/>
  <c r="AC12" i="14"/>
  <c r="AE11" i="14"/>
  <c r="AC11" i="14"/>
  <c r="AE10" i="14"/>
  <c r="AC10" i="14"/>
  <c r="AE9" i="14"/>
  <c r="AC9" i="14"/>
  <c r="AE8" i="14"/>
  <c r="AC8" i="14"/>
  <c r="AE147" i="14"/>
  <c r="AC147" i="14"/>
  <c r="AE144" i="14"/>
  <c r="AC144" i="14"/>
  <c r="AE142" i="14"/>
  <c r="AC142" i="14"/>
  <c r="AE139" i="14"/>
  <c r="AC139" i="14"/>
  <c r="AE137" i="14"/>
  <c r="AC137" i="14"/>
  <c r="AE136" i="14"/>
  <c r="AC136" i="14"/>
  <c r="AE134" i="14"/>
  <c r="AC134" i="14"/>
  <c r="AE132" i="14"/>
  <c r="AC132" i="14"/>
  <c r="AE129" i="14"/>
  <c r="AC129" i="14"/>
  <c r="AE123" i="14"/>
  <c r="AC123" i="14"/>
  <c r="AE120" i="14"/>
  <c r="AC120" i="14"/>
  <c r="AE118" i="14"/>
  <c r="AC118" i="14"/>
  <c r="AE116" i="14"/>
  <c r="AC116" i="14"/>
  <c r="AE114" i="14"/>
  <c r="AC114" i="14"/>
  <c r="AE110" i="14"/>
  <c r="AC110" i="14"/>
  <c r="AE109" i="14"/>
  <c r="AC109" i="14"/>
  <c r="AE104" i="14"/>
  <c r="AC104" i="14"/>
  <c r="AE101" i="14"/>
  <c r="AC101" i="14"/>
  <c r="AE96" i="14"/>
  <c r="AC96" i="14"/>
  <c r="AE95" i="14"/>
  <c r="AC95" i="14"/>
  <c r="AE94" i="14"/>
  <c r="AC94" i="14"/>
  <c r="AE92" i="14"/>
  <c r="AC92" i="14"/>
  <c r="AE89" i="14"/>
  <c r="AC89" i="14"/>
  <c r="AE88" i="14"/>
  <c r="AC88" i="14"/>
  <c r="AE86" i="14"/>
  <c r="AC86" i="14"/>
  <c r="AE83" i="14"/>
  <c r="AC83" i="14"/>
  <c r="AE82" i="14"/>
  <c r="AC82" i="14"/>
  <c r="AE81" i="14"/>
  <c r="AC81" i="14"/>
  <c r="AE80" i="14"/>
  <c r="AC80" i="14"/>
  <c r="AE77" i="14"/>
  <c r="AC77" i="14"/>
  <c r="AE74" i="14"/>
  <c r="AC74" i="14"/>
  <c r="AE73" i="14"/>
  <c r="AC73" i="14"/>
  <c r="AE64" i="14"/>
  <c r="AC64" i="14"/>
  <c r="AE61" i="14"/>
  <c r="AC61" i="14"/>
  <c r="AE60" i="14"/>
  <c r="AC60" i="14"/>
  <c r="AE49" i="14"/>
  <c r="AC49" i="14"/>
  <c r="AE48" i="14"/>
  <c r="AC48" i="14"/>
  <c r="AE38" i="14"/>
  <c r="AC38" i="14"/>
  <c r="AE33" i="14"/>
  <c r="AC33" i="14"/>
  <c r="AE31" i="14"/>
  <c r="AC31" i="14"/>
  <c r="AE29" i="14"/>
  <c r="AC29" i="14"/>
  <c r="AE23" i="14"/>
  <c r="AC23" i="14"/>
  <c r="AE22" i="14"/>
  <c r="AC22" i="14"/>
  <c r="AE17" i="14"/>
  <c r="AC17" i="14"/>
  <c r="X161" i="14"/>
  <c r="V161" i="14"/>
  <c r="X160" i="14"/>
  <c r="V160" i="14"/>
  <c r="X159" i="14"/>
  <c r="V159" i="14"/>
  <c r="X154" i="14"/>
  <c r="V154" i="14"/>
  <c r="X153" i="14"/>
  <c r="V153" i="14"/>
  <c r="X152" i="14"/>
  <c r="V152" i="14"/>
  <c r="X150" i="14"/>
  <c r="V150" i="14"/>
  <c r="X147" i="14"/>
  <c r="V147" i="14"/>
  <c r="X144" i="14"/>
  <c r="V144" i="14"/>
  <c r="X142" i="14"/>
  <c r="V142" i="14"/>
  <c r="X139" i="14"/>
  <c r="V139" i="14"/>
  <c r="X137" i="14"/>
  <c r="V137" i="14"/>
  <c r="X136" i="14"/>
  <c r="V136" i="14"/>
  <c r="X134" i="14"/>
  <c r="V134" i="14"/>
  <c r="X132" i="14"/>
  <c r="V132" i="14"/>
  <c r="X129" i="14"/>
  <c r="V129" i="14"/>
  <c r="X123" i="14"/>
  <c r="V123" i="14"/>
  <c r="X120" i="14"/>
  <c r="V120" i="14"/>
  <c r="X118" i="14"/>
  <c r="V118" i="14"/>
  <c r="X114" i="14"/>
  <c r="V114" i="14"/>
  <c r="X110" i="14"/>
  <c r="V110" i="14"/>
  <c r="X109" i="14"/>
  <c r="V109" i="14"/>
  <c r="X104" i="14"/>
  <c r="V104" i="14"/>
  <c r="X101" i="14"/>
  <c r="V101" i="14"/>
  <c r="X96" i="14"/>
  <c r="V96" i="14"/>
  <c r="X95" i="14"/>
  <c r="V95" i="14"/>
  <c r="X94" i="14"/>
  <c r="V94" i="14"/>
  <c r="X92" i="14"/>
  <c r="V92" i="14"/>
  <c r="X89" i="14"/>
  <c r="V89" i="14"/>
  <c r="X88" i="14"/>
  <c r="V88" i="14"/>
  <c r="X86" i="14"/>
  <c r="V86" i="14"/>
  <c r="X83" i="14"/>
  <c r="V83" i="14"/>
  <c r="X82" i="14"/>
  <c r="V82" i="14"/>
  <c r="X81" i="14"/>
  <c r="V81" i="14"/>
  <c r="X80" i="14"/>
  <c r="V80" i="14"/>
  <c r="X77" i="14"/>
  <c r="V77" i="14"/>
  <c r="X74" i="14"/>
  <c r="V74" i="14"/>
  <c r="X73" i="14"/>
  <c r="V73" i="14"/>
  <c r="X64" i="14"/>
  <c r="V64" i="14"/>
  <c r="X61" i="14"/>
  <c r="V61" i="14"/>
  <c r="X60" i="14"/>
  <c r="V60" i="14"/>
  <c r="X49" i="14"/>
  <c r="V49" i="14"/>
  <c r="X38" i="14"/>
  <c r="V38" i="14"/>
  <c r="X31" i="14"/>
  <c r="V31" i="14"/>
  <c r="X29" i="14"/>
  <c r="V29" i="14"/>
  <c r="X26" i="14"/>
  <c r="V26" i="14"/>
  <c r="X23" i="14"/>
  <c r="V23" i="14"/>
  <c r="X22" i="14"/>
  <c r="V22" i="14"/>
  <c r="X17" i="14"/>
  <c r="V17" i="14"/>
  <c r="Q14" i="14"/>
  <c r="O14" i="14"/>
  <c r="Q162" i="14"/>
  <c r="O162" i="14"/>
  <c r="Q161" i="14"/>
  <c r="O161" i="14"/>
  <c r="Q160" i="14"/>
  <c r="O160" i="14"/>
  <c r="Q159" i="14"/>
  <c r="O159" i="14"/>
  <c r="Q157" i="14"/>
  <c r="O157" i="14"/>
  <c r="Q156" i="14"/>
  <c r="O156" i="14"/>
  <c r="Q155" i="14"/>
  <c r="O155" i="14"/>
  <c r="Q154" i="14"/>
  <c r="O154" i="14"/>
  <c r="Q153" i="14"/>
  <c r="O153" i="14"/>
  <c r="Q152" i="14"/>
  <c r="O152" i="14"/>
  <c r="Q151" i="14"/>
  <c r="O151" i="14"/>
  <c r="Q150" i="14"/>
  <c r="O150" i="14"/>
  <c r="Q13" i="14"/>
  <c r="O13" i="14"/>
  <c r="Q12" i="14"/>
  <c r="O12" i="14"/>
  <c r="Q11" i="14"/>
  <c r="O11" i="14"/>
  <c r="Q10" i="14"/>
  <c r="O10" i="14"/>
  <c r="Q149" i="14"/>
  <c r="O149" i="14"/>
  <c r="Q9" i="14"/>
  <c r="O9" i="14"/>
  <c r="Q8" i="14"/>
  <c r="O8" i="14"/>
  <c r="Q148" i="14"/>
  <c r="O148" i="14"/>
  <c r="Q147" i="14"/>
  <c r="O147" i="14"/>
  <c r="Q141" i="14"/>
  <c r="O141" i="14"/>
  <c r="Q140" i="14"/>
  <c r="O140" i="14"/>
  <c r="Q139" i="14"/>
  <c r="O139" i="14"/>
  <c r="Q7" i="14"/>
  <c r="O7" i="14"/>
  <c r="Q6" i="14"/>
  <c r="O6" i="14"/>
  <c r="Q5" i="14"/>
  <c r="O5" i="14"/>
  <c r="Q138" i="14"/>
  <c r="O138" i="14"/>
  <c r="Q137" i="14"/>
  <c r="O137" i="14"/>
  <c r="Q136" i="14"/>
  <c r="O136" i="14"/>
  <c r="Q135" i="14"/>
  <c r="O135" i="14"/>
  <c r="Q134" i="14"/>
  <c r="O134" i="14"/>
  <c r="Q133" i="14"/>
  <c r="O133" i="14"/>
  <c r="Q132" i="14"/>
  <c r="O132" i="14"/>
  <c r="Q131" i="14"/>
  <c r="O131" i="14"/>
  <c r="Q130" i="14"/>
  <c r="O130" i="14"/>
  <c r="Q129" i="14"/>
  <c r="O129" i="14"/>
  <c r="Q128" i="14"/>
  <c r="O128" i="14"/>
  <c r="Q127" i="14"/>
  <c r="O127" i="14"/>
  <c r="Q126" i="14"/>
  <c r="O126" i="14"/>
  <c r="Q125" i="14"/>
  <c r="O125" i="14"/>
  <c r="Q4" i="14"/>
  <c r="O4" i="14"/>
  <c r="Q124" i="14"/>
  <c r="O124" i="14"/>
  <c r="Q123" i="14"/>
  <c r="O123" i="14"/>
  <c r="Q122" i="14"/>
  <c r="O122" i="14"/>
  <c r="Q121" i="14"/>
  <c r="O121" i="14"/>
  <c r="Q120" i="14"/>
  <c r="O120" i="14"/>
  <c r="Q119" i="14"/>
  <c r="O119" i="14"/>
  <c r="Q118" i="14"/>
  <c r="O118" i="14"/>
  <c r="Q117" i="14"/>
  <c r="O117" i="14"/>
  <c r="Q116" i="14"/>
  <c r="O116" i="14"/>
  <c r="Q115" i="14"/>
  <c r="O115" i="14"/>
  <c r="Q114" i="14"/>
  <c r="O114" i="14"/>
  <c r="Q112" i="14"/>
  <c r="O112" i="14"/>
  <c r="Q111" i="14"/>
  <c r="O111" i="14"/>
  <c r="Q110" i="14"/>
  <c r="O110" i="14"/>
  <c r="Q109" i="14"/>
  <c r="O109" i="14"/>
  <c r="Q108" i="14"/>
  <c r="O108" i="14"/>
  <c r="Q107" i="14"/>
  <c r="O107" i="14"/>
  <c r="Q106" i="14"/>
  <c r="O106" i="14"/>
  <c r="Q105" i="14"/>
  <c r="O105" i="14"/>
  <c r="Q104" i="14"/>
  <c r="O104" i="14"/>
  <c r="Q103" i="14"/>
  <c r="O103" i="14"/>
  <c r="Q102" i="14"/>
  <c r="O102" i="14"/>
  <c r="Q101" i="14"/>
  <c r="O101" i="14"/>
  <c r="Q100" i="14"/>
  <c r="O100" i="14"/>
  <c r="Q99" i="14"/>
  <c r="O99" i="14"/>
  <c r="Q97" i="14"/>
  <c r="O97" i="14"/>
  <c r="Q96" i="14"/>
  <c r="O96" i="14"/>
  <c r="Q95" i="14"/>
  <c r="O95" i="14"/>
  <c r="Q94" i="14"/>
  <c r="O94" i="14"/>
  <c r="Q93" i="14"/>
  <c r="O93" i="14"/>
  <c r="Q92" i="14"/>
  <c r="O92" i="14"/>
  <c r="Q91" i="14"/>
  <c r="O91" i="14"/>
  <c r="Q90" i="14"/>
  <c r="O90" i="14"/>
  <c r="Q89" i="14"/>
  <c r="O89" i="14"/>
  <c r="Q88" i="14"/>
  <c r="O88" i="14"/>
  <c r="Q87" i="14"/>
  <c r="O87" i="14"/>
  <c r="Q86" i="14"/>
  <c r="O86" i="14"/>
  <c r="Q85" i="14"/>
  <c r="O85" i="14"/>
  <c r="Q84" i="14"/>
  <c r="O84" i="14"/>
  <c r="Q83" i="14"/>
  <c r="O83" i="14"/>
  <c r="Q82" i="14"/>
  <c r="O82" i="14"/>
  <c r="Q80" i="14"/>
  <c r="O80" i="14"/>
  <c r="Q15" i="14"/>
  <c r="O15" i="14"/>
  <c r="Q79" i="14"/>
  <c r="O79" i="14"/>
  <c r="Q78" i="14"/>
  <c r="O78" i="14"/>
  <c r="Q77" i="14"/>
  <c r="O77" i="14"/>
  <c r="Q76" i="14"/>
  <c r="O76" i="14"/>
  <c r="Q75" i="14"/>
  <c r="O75" i="14"/>
  <c r="Q74" i="14"/>
  <c r="O74" i="14"/>
  <c r="Q73" i="14"/>
  <c r="O73" i="14"/>
  <c r="Q71" i="14"/>
  <c r="O71" i="14"/>
  <c r="Q70" i="14"/>
  <c r="O70" i="14"/>
  <c r="Q69" i="14"/>
  <c r="O69" i="14"/>
  <c r="Q68" i="14"/>
  <c r="O68" i="14"/>
  <c r="Q67" i="14"/>
  <c r="O67" i="14"/>
  <c r="Q66" i="14"/>
  <c r="O66" i="14"/>
  <c r="Q65" i="14"/>
  <c r="O65" i="14"/>
  <c r="Q64" i="14"/>
  <c r="O64" i="14"/>
  <c r="Q63" i="14"/>
  <c r="O63" i="14"/>
  <c r="Q62" i="14"/>
  <c r="O62" i="14"/>
  <c r="Q61" i="14"/>
  <c r="O61" i="14"/>
  <c r="Q60" i="14"/>
  <c r="O60" i="14"/>
  <c r="Q59" i="14"/>
  <c r="O59" i="14"/>
  <c r="Q58" i="14"/>
  <c r="O58" i="14"/>
  <c r="Q57" i="14"/>
  <c r="O57" i="14"/>
  <c r="Q56" i="14"/>
  <c r="O56" i="14"/>
  <c r="Q55" i="14"/>
  <c r="O55" i="14"/>
  <c r="Q54" i="14"/>
  <c r="O54" i="14"/>
  <c r="Q53" i="14"/>
  <c r="O53" i="14"/>
  <c r="Q52" i="14"/>
  <c r="O52" i="14"/>
  <c r="Q51" i="14"/>
  <c r="O51" i="14"/>
  <c r="Q50" i="14"/>
  <c r="O50" i="14"/>
  <c r="Q49" i="14"/>
  <c r="O49" i="14"/>
  <c r="Q48" i="14"/>
  <c r="O48" i="14"/>
  <c r="Q47" i="14"/>
  <c r="O47" i="14"/>
  <c r="Q46" i="14"/>
  <c r="O46" i="14"/>
  <c r="Q45" i="14"/>
  <c r="O45" i="14"/>
  <c r="Q3" i="14"/>
  <c r="O3" i="14"/>
  <c r="Q44" i="14"/>
  <c r="O44" i="14"/>
  <c r="Q2" i="14"/>
  <c r="O2" i="14"/>
  <c r="Q41" i="14"/>
  <c r="O41" i="14"/>
  <c r="Q40" i="14"/>
  <c r="O40" i="14"/>
  <c r="Q39" i="14"/>
  <c r="O39" i="14"/>
  <c r="Q38" i="14"/>
  <c r="O38" i="14"/>
  <c r="Q37" i="14"/>
  <c r="O37" i="14"/>
  <c r="Q36" i="14"/>
  <c r="O36" i="14"/>
  <c r="Q35" i="14"/>
  <c r="O35" i="14"/>
  <c r="Q34" i="14"/>
  <c r="O34" i="14"/>
  <c r="Q33" i="14"/>
  <c r="O33" i="14"/>
  <c r="Q32" i="14"/>
  <c r="O32" i="14"/>
  <c r="Q31" i="14"/>
  <c r="O31" i="14"/>
  <c r="Q30" i="14"/>
  <c r="O30" i="14"/>
  <c r="Q29" i="14"/>
  <c r="O29" i="14"/>
  <c r="Q27" i="14"/>
  <c r="O27" i="14"/>
  <c r="Q26" i="14"/>
  <c r="O26" i="14"/>
  <c r="Q25" i="14"/>
  <c r="O25" i="14"/>
  <c r="Q23" i="14"/>
  <c r="O23" i="14"/>
  <c r="Q22" i="14"/>
  <c r="O22" i="14"/>
  <c r="Q21" i="14"/>
  <c r="O21" i="14"/>
  <c r="Q20" i="14"/>
  <c r="O20" i="14"/>
  <c r="Q19" i="14"/>
  <c r="O19" i="14"/>
  <c r="Q18" i="14"/>
  <c r="O18" i="14"/>
  <c r="Q17" i="14"/>
  <c r="O17" i="14"/>
  <c r="Q16" i="14"/>
  <c r="O16" i="14"/>
  <c r="H17" i="14"/>
  <c r="J17" i="14"/>
  <c r="H18" i="14"/>
  <c r="J18" i="14"/>
  <c r="H19" i="14"/>
  <c r="J19" i="14"/>
  <c r="H20" i="14"/>
  <c r="J20" i="14"/>
  <c r="H21" i="14"/>
  <c r="J21" i="14"/>
  <c r="H22" i="14"/>
  <c r="J22" i="14"/>
  <c r="H23" i="14"/>
  <c r="J23" i="14"/>
  <c r="H24" i="14"/>
  <c r="J24" i="14"/>
  <c r="H25" i="14"/>
  <c r="J25" i="14"/>
  <c r="H26" i="14"/>
  <c r="J26" i="14"/>
  <c r="H27" i="14"/>
  <c r="J27" i="14"/>
  <c r="H28" i="14"/>
  <c r="J28" i="14"/>
  <c r="H29" i="14"/>
  <c r="J29" i="14"/>
  <c r="H30" i="14"/>
  <c r="J30" i="14"/>
  <c r="H31" i="14"/>
  <c r="J31" i="14"/>
  <c r="H32" i="14"/>
  <c r="J32" i="14"/>
  <c r="H33" i="14"/>
  <c r="J33" i="14"/>
  <c r="H34" i="14"/>
  <c r="J34" i="14"/>
  <c r="H35" i="14"/>
  <c r="J35" i="14"/>
  <c r="H36" i="14"/>
  <c r="J36" i="14"/>
  <c r="H37" i="14"/>
  <c r="J37" i="14"/>
  <c r="H38" i="14"/>
  <c r="J38" i="14"/>
  <c r="H39" i="14"/>
  <c r="J39" i="14"/>
  <c r="H40" i="14"/>
  <c r="J40" i="14"/>
  <c r="H41" i="14"/>
  <c r="J41" i="14"/>
  <c r="H2" i="14"/>
  <c r="J2" i="14"/>
  <c r="H42" i="14"/>
  <c r="J42" i="14"/>
  <c r="H43" i="14"/>
  <c r="J43" i="14"/>
  <c r="H44" i="14"/>
  <c r="J44" i="14"/>
  <c r="H3" i="14"/>
  <c r="J3" i="14"/>
  <c r="H45" i="14"/>
  <c r="J45" i="14"/>
  <c r="H46" i="14"/>
  <c r="J46" i="14"/>
  <c r="H47" i="14"/>
  <c r="J47" i="14"/>
  <c r="H48" i="14"/>
  <c r="J48" i="14"/>
  <c r="H49" i="14"/>
  <c r="J49" i="14"/>
  <c r="H50" i="14"/>
  <c r="J50" i="14"/>
  <c r="H51" i="14"/>
  <c r="J51" i="14"/>
  <c r="H52" i="14"/>
  <c r="J52" i="14"/>
  <c r="H53" i="14"/>
  <c r="J53" i="14"/>
  <c r="H54" i="14"/>
  <c r="J54" i="14"/>
  <c r="H55" i="14"/>
  <c r="J55" i="14"/>
  <c r="H56" i="14"/>
  <c r="J56" i="14"/>
  <c r="H57" i="14"/>
  <c r="J57" i="14"/>
  <c r="H58" i="14"/>
  <c r="J58" i="14"/>
  <c r="H59" i="14"/>
  <c r="J59" i="14"/>
  <c r="H60" i="14"/>
  <c r="J60" i="14"/>
  <c r="H61" i="14"/>
  <c r="J61" i="14"/>
  <c r="H62" i="14"/>
  <c r="J62" i="14"/>
  <c r="H63" i="14"/>
  <c r="J63" i="14"/>
  <c r="H64" i="14"/>
  <c r="J64" i="14"/>
  <c r="H65" i="14"/>
  <c r="J65" i="14"/>
  <c r="H66" i="14"/>
  <c r="J66" i="14"/>
  <c r="H67" i="14"/>
  <c r="J67" i="14"/>
  <c r="H68" i="14"/>
  <c r="J68" i="14"/>
  <c r="H69" i="14"/>
  <c r="J69" i="14"/>
  <c r="H70" i="14"/>
  <c r="J70" i="14"/>
  <c r="H71" i="14"/>
  <c r="J71" i="14"/>
  <c r="H72" i="14"/>
  <c r="J72" i="14"/>
  <c r="H73" i="14"/>
  <c r="J73" i="14"/>
  <c r="H74" i="14"/>
  <c r="J74" i="14"/>
  <c r="H75" i="14"/>
  <c r="J75" i="14"/>
  <c r="H76" i="14"/>
  <c r="J76" i="14"/>
  <c r="H77" i="14"/>
  <c r="J77" i="14"/>
  <c r="H78" i="14"/>
  <c r="J78" i="14"/>
  <c r="H79" i="14"/>
  <c r="J79" i="14"/>
  <c r="H15" i="14"/>
  <c r="J15" i="14"/>
  <c r="H80" i="14"/>
  <c r="J80" i="14"/>
  <c r="H81" i="14"/>
  <c r="J81" i="14"/>
  <c r="H82" i="14"/>
  <c r="J82" i="14"/>
  <c r="H83" i="14"/>
  <c r="J83" i="14"/>
  <c r="H84" i="14"/>
  <c r="J84" i="14"/>
  <c r="H85" i="14"/>
  <c r="J85" i="14"/>
  <c r="H86" i="14"/>
  <c r="J86" i="14"/>
  <c r="H87" i="14"/>
  <c r="J87" i="14"/>
  <c r="H88" i="14"/>
  <c r="J88" i="14"/>
  <c r="H89" i="14"/>
  <c r="J89" i="14"/>
  <c r="H90" i="14"/>
  <c r="J90" i="14"/>
  <c r="H91" i="14"/>
  <c r="J91" i="14"/>
  <c r="H92" i="14"/>
  <c r="J92" i="14"/>
  <c r="H93" i="14"/>
  <c r="J93" i="14"/>
  <c r="H94" i="14"/>
  <c r="J94" i="14"/>
  <c r="H95" i="14"/>
  <c r="J95" i="14"/>
  <c r="H96" i="14"/>
  <c r="J96" i="14"/>
  <c r="H97" i="14"/>
  <c r="J97" i="14"/>
  <c r="H98" i="14"/>
  <c r="J98" i="14"/>
  <c r="H99" i="14"/>
  <c r="J99" i="14"/>
  <c r="H100" i="14"/>
  <c r="J100" i="14"/>
  <c r="H101" i="14"/>
  <c r="J101" i="14"/>
  <c r="H102" i="14"/>
  <c r="J102" i="14"/>
  <c r="H103" i="14"/>
  <c r="J103" i="14"/>
  <c r="H104" i="14"/>
  <c r="J104" i="14"/>
  <c r="H105" i="14"/>
  <c r="J105" i="14"/>
  <c r="H106" i="14"/>
  <c r="J106" i="14"/>
  <c r="H107" i="14"/>
  <c r="J107" i="14"/>
  <c r="H108" i="14"/>
  <c r="J108" i="14"/>
  <c r="H109" i="14"/>
  <c r="J109" i="14"/>
  <c r="H110" i="14"/>
  <c r="J110" i="14"/>
  <c r="H111" i="14"/>
  <c r="J111" i="14"/>
  <c r="H112" i="14"/>
  <c r="J112" i="14"/>
  <c r="H113" i="14"/>
  <c r="J113" i="14"/>
  <c r="H114" i="14"/>
  <c r="J114" i="14"/>
  <c r="H115" i="14"/>
  <c r="J115" i="14"/>
  <c r="H116" i="14"/>
  <c r="J116" i="14"/>
  <c r="H117" i="14"/>
  <c r="J117" i="14"/>
  <c r="H118" i="14"/>
  <c r="J118" i="14"/>
  <c r="H119" i="14"/>
  <c r="J119" i="14"/>
  <c r="H120" i="14"/>
  <c r="J120" i="14"/>
  <c r="H121" i="14"/>
  <c r="J121" i="14"/>
  <c r="H122" i="14"/>
  <c r="J122" i="14"/>
  <c r="H123" i="14"/>
  <c r="J123" i="14"/>
  <c r="H124" i="14"/>
  <c r="J124" i="14"/>
  <c r="H4" i="14"/>
  <c r="J4" i="14"/>
  <c r="H125" i="14"/>
  <c r="J125" i="14"/>
  <c r="H126" i="14"/>
  <c r="J126" i="14"/>
  <c r="H127" i="14"/>
  <c r="J127" i="14"/>
  <c r="H128" i="14"/>
  <c r="J128" i="14"/>
  <c r="H129" i="14"/>
  <c r="J129" i="14"/>
  <c r="H130" i="14"/>
  <c r="J130" i="14"/>
  <c r="H131" i="14"/>
  <c r="J131" i="14"/>
  <c r="H132" i="14"/>
  <c r="J132" i="14"/>
  <c r="H133" i="14"/>
  <c r="J133" i="14"/>
  <c r="H134" i="14"/>
  <c r="J134" i="14"/>
  <c r="H135" i="14"/>
  <c r="J135" i="14"/>
  <c r="H136" i="14"/>
  <c r="J136" i="14"/>
  <c r="H137" i="14"/>
  <c r="J137" i="14"/>
  <c r="H138" i="14"/>
  <c r="J138" i="14"/>
  <c r="H5" i="14"/>
  <c r="J5" i="14"/>
  <c r="H6" i="14"/>
  <c r="J6" i="14"/>
  <c r="H7" i="14"/>
  <c r="J7" i="14"/>
  <c r="H139" i="14"/>
  <c r="J139" i="14"/>
  <c r="H140" i="14"/>
  <c r="J140" i="14"/>
  <c r="H141" i="14"/>
  <c r="J141" i="14"/>
  <c r="H142" i="14"/>
  <c r="J142" i="14"/>
  <c r="H143" i="14"/>
  <c r="J143" i="14"/>
  <c r="H144" i="14"/>
  <c r="J144" i="14"/>
  <c r="H145" i="14"/>
  <c r="J145" i="14"/>
  <c r="H146" i="14"/>
  <c r="J146" i="14"/>
  <c r="H147" i="14"/>
  <c r="J147" i="14"/>
  <c r="H148" i="14"/>
  <c r="J148" i="14"/>
  <c r="H8" i="14"/>
  <c r="J8" i="14"/>
  <c r="H9" i="14"/>
  <c r="J9" i="14"/>
  <c r="H149" i="14"/>
  <c r="J149" i="14"/>
  <c r="H10" i="14"/>
  <c r="J10" i="14"/>
  <c r="H11" i="14"/>
  <c r="J11" i="14"/>
  <c r="H12" i="14"/>
  <c r="J12" i="14"/>
  <c r="H13" i="14"/>
  <c r="J13" i="14"/>
  <c r="H150" i="14"/>
  <c r="J150" i="14"/>
  <c r="H151" i="14"/>
  <c r="J151" i="14"/>
  <c r="H152" i="14"/>
  <c r="J152" i="14"/>
  <c r="H153" i="14"/>
  <c r="J153" i="14"/>
  <c r="H154" i="14"/>
  <c r="J154" i="14"/>
  <c r="H155" i="14"/>
  <c r="J155" i="14"/>
  <c r="H156" i="14"/>
  <c r="J156" i="14"/>
  <c r="H157" i="14"/>
  <c r="J157" i="14"/>
  <c r="H158" i="14"/>
  <c r="J158" i="14"/>
  <c r="H159" i="14"/>
  <c r="J159" i="14"/>
  <c r="H160" i="14"/>
  <c r="J160" i="14"/>
  <c r="H161" i="14"/>
  <c r="J161" i="14"/>
  <c r="H162" i="14"/>
  <c r="J162" i="14"/>
  <c r="H14" i="14"/>
  <c r="J14" i="14"/>
  <c r="J16" i="14"/>
  <c r="H16" i="14"/>
  <c r="AS91" i="15"/>
  <c r="AQ91" i="15"/>
  <c r="AS89" i="15"/>
  <c r="AQ89" i="15"/>
  <c r="AS87" i="15"/>
  <c r="AQ87" i="15"/>
  <c r="AS4" i="15"/>
  <c r="AQ4" i="15"/>
  <c r="AS83" i="15"/>
  <c r="AQ83" i="15"/>
  <c r="AS80" i="15"/>
  <c r="AQ80" i="15"/>
  <c r="AS78" i="15"/>
  <c r="AQ78" i="15"/>
  <c r="AS77" i="15"/>
  <c r="AQ77" i="15"/>
  <c r="AS75" i="15"/>
  <c r="AQ75" i="15"/>
  <c r="AS68" i="15"/>
  <c r="AQ68" i="15"/>
  <c r="AS60" i="15"/>
  <c r="AQ60" i="15"/>
  <c r="AS59" i="15"/>
  <c r="AQ59" i="15"/>
  <c r="AS54" i="15"/>
  <c r="AQ54" i="15"/>
  <c r="AS50" i="15"/>
  <c r="AQ50" i="15"/>
  <c r="AS45" i="15"/>
  <c r="AQ45" i="15"/>
  <c r="AS43" i="15"/>
  <c r="AQ43" i="15"/>
  <c r="AS41" i="15"/>
  <c r="AQ41" i="15"/>
  <c r="AS38" i="15"/>
  <c r="AQ38" i="15"/>
  <c r="AS97" i="15"/>
  <c r="AQ97" i="15"/>
  <c r="AS96" i="15"/>
  <c r="AQ96" i="15"/>
  <c r="AS35" i="15"/>
  <c r="AQ35" i="15"/>
  <c r="AS30" i="15"/>
  <c r="AQ30" i="15"/>
  <c r="AS29" i="15"/>
  <c r="AQ29" i="15"/>
  <c r="AS28" i="15"/>
  <c r="AQ28" i="15"/>
  <c r="AS24" i="15"/>
  <c r="AQ24" i="15"/>
  <c r="AS22" i="15"/>
  <c r="AQ22" i="15"/>
  <c r="AS19" i="15"/>
  <c r="AQ19" i="15"/>
  <c r="AS16" i="15"/>
  <c r="AQ16" i="15"/>
  <c r="AS15" i="15"/>
  <c r="AQ15" i="15"/>
  <c r="AS8" i="15"/>
  <c r="AQ8" i="15"/>
  <c r="AS6" i="15"/>
  <c r="AQ6" i="15"/>
  <c r="AL91" i="15"/>
  <c r="AJ91" i="15"/>
  <c r="AL89" i="15"/>
  <c r="AJ89" i="15"/>
  <c r="AL87" i="15"/>
  <c r="AJ87" i="15"/>
  <c r="AL4" i="15"/>
  <c r="AJ4" i="15"/>
  <c r="AL83" i="15"/>
  <c r="AJ83" i="15"/>
  <c r="AL80" i="15"/>
  <c r="AJ80" i="15"/>
  <c r="AL78" i="15"/>
  <c r="AJ78" i="15"/>
  <c r="AL77" i="15"/>
  <c r="AJ77" i="15"/>
  <c r="AL75" i="15"/>
  <c r="AJ75" i="15"/>
  <c r="AL68" i="15"/>
  <c r="AJ68" i="15"/>
  <c r="AL61" i="15"/>
  <c r="AJ61" i="15"/>
  <c r="AL60" i="15"/>
  <c r="AJ60" i="15"/>
  <c r="AL59" i="15"/>
  <c r="AJ59" i="15"/>
  <c r="AL57" i="15"/>
  <c r="AJ57" i="15"/>
  <c r="AL54" i="15"/>
  <c r="AJ54" i="15"/>
  <c r="AL50" i="15"/>
  <c r="AJ50" i="15"/>
  <c r="AL45" i="15"/>
  <c r="AJ45" i="15"/>
  <c r="AL43" i="15"/>
  <c r="AJ43" i="15"/>
  <c r="AL41" i="15"/>
  <c r="AJ41" i="15"/>
  <c r="AL38" i="15"/>
  <c r="AJ38" i="15"/>
  <c r="AL97" i="15"/>
  <c r="AJ97" i="15"/>
  <c r="AL96" i="15"/>
  <c r="AJ96" i="15"/>
  <c r="AL35" i="15"/>
  <c r="AJ35" i="15"/>
  <c r="AL30" i="15"/>
  <c r="AJ30" i="15"/>
  <c r="AL29" i="15"/>
  <c r="AJ29" i="15"/>
  <c r="AL28" i="15"/>
  <c r="AJ28" i="15"/>
  <c r="AL24" i="15"/>
  <c r="AJ24" i="15"/>
  <c r="AL22" i="15"/>
  <c r="AJ22" i="15"/>
  <c r="AL19" i="15"/>
  <c r="AJ19" i="15"/>
  <c r="AL16" i="15"/>
  <c r="AJ16" i="15"/>
  <c r="AL15" i="15"/>
  <c r="AJ15" i="15"/>
  <c r="AL8" i="15"/>
  <c r="AJ8" i="15"/>
  <c r="AL6" i="15"/>
  <c r="AJ6" i="15"/>
  <c r="AE91" i="15"/>
  <c r="AC91" i="15"/>
  <c r="AE89" i="15"/>
  <c r="AC89" i="15"/>
  <c r="AE87" i="15"/>
  <c r="AC87" i="15"/>
  <c r="AE4" i="15"/>
  <c r="AC4" i="15"/>
  <c r="AE83" i="15"/>
  <c r="AC83" i="15"/>
  <c r="AE80" i="15"/>
  <c r="AC80" i="15"/>
  <c r="AE78" i="15"/>
  <c r="AC78" i="15"/>
  <c r="AE77" i="15"/>
  <c r="AC77" i="15"/>
  <c r="AE75" i="15"/>
  <c r="AC75" i="15"/>
  <c r="AE68" i="15"/>
  <c r="AC68" i="15"/>
  <c r="AE61" i="15"/>
  <c r="AC61" i="15"/>
  <c r="AE60" i="15"/>
  <c r="AC60" i="15"/>
  <c r="AE59" i="15"/>
  <c r="AC59" i="15"/>
  <c r="AE57" i="15"/>
  <c r="AC57" i="15"/>
  <c r="AE54" i="15"/>
  <c r="AC54" i="15"/>
  <c r="AE50" i="15"/>
  <c r="AC50" i="15"/>
  <c r="AE45" i="15"/>
  <c r="AC45" i="15"/>
  <c r="AE43" i="15"/>
  <c r="AC43" i="15"/>
  <c r="AE41" i="15"/>
  <c r="AC41" i="15"/>
  <c r="AE38" i="15"/>
  <c r="AC38" i="15"/>
  <c r="AE35" i="15"/>
  <c r="AC35" i="15"/>
  <c r="AE30" i="15"/>
  <c r="AC30" i="15"/>
  <c r="AE29" i="15"/>
  <c r="AC29" i="15"/>
  <c r="AE28" i="15"/>
  <c r="AC28" i="15"/>
  <c r="AE24" i="15"/>
  <c r="AC24" i="15"/>
  <c r="AE22" i="15"/>
  <c r="AC22" i="15"/>
  <c r="AE19" i="15"/>
  <c r="AC19" i="15"/>
  <c r="AE16" i="15"/>
  <c r="AC16" i="15"/>
  <c r="AE15" i="15"/>
  <c r="AC15" i="15"/>
  <c r="AE8" i="15"/>
  <c r="AC8" i="15"/>
  <c r="AE6" i="15"/>
  <c r="AC6" i="15"/>
  <c r="X91" i="15"/>
  <c r="V91" i="15"/>
  <c r="X89" i="15"/>
  <c r="V89" i="15"/>
  <c r="X87" i="15"/>
  <c r="V87" i="15"/>
  <c r="X84" i="15"/>
  <c r="V84" i="15"/>
  <c r="X4" i="15"/>
  <c r="V4" i="15"/>
  <c r="X83" i="15"/>
  <c r="V83" i="15"/>
  <c r="X80" i="15"/>
  <c r="V80" i="15"/>
  <c r="X78" i="15"/>
  <c r="V78" i="15"/>
  <c r="X77" i="15"/>
  <c r="V77" i="15"/>
  <c r="X75" i="15"/>
  <c r="V75" i="15"/>
  <c r="X68" i="15"/>
  <c r="V68" i="15"/>
  <c r="X61" i="15"/>
  <c r="V61" i="15"/>
  <c r="X60" i="15"/>
  <c r="V60" i="15"/>
  <c r="X59" i="15"/>
  <c r="V59" i="15"/>
  <c r="X57" i="15"/>
  <c r="V57" i="15"/>
  <c r="X54" i="15"/>
  <c r="V54" i="15"/>
  <c r="X50" i="15"/>
  <c r="V50" i="15"/>
  <c r="X45" i="15"/>
  <c r="V45" i="15"/>
  <c r="X43" i="15"/>
  <c r="V43" i="15"/>
  <c r="X38" i="15"/>
  <c r="V38" i="15"/>
  <c r="X35" i="15"/>
  <c r="V35" i="15"/>
  <c r="X30" i="15"/>
  <c r="V30" i="15"/>
  <c r="X29" i="15"/>
  <c r="V29" i="15"/>
  <c r="X28" i="15"/>
  <c r="V28" i="15"/>
  <c r="X25" i="15"/>
  <c r="V25" i="15"/>
  <c r="X24" i="15"/>
  <c r="V24" i="15"/>
  <c r="X22" i="15"/>
  <c r="V22" i="15"/>
  <c r="X19" i="15"/>
  <c r="V19" i="15"/>
  <c r="X16" i="15"/>
  <c r="V16" i="15"/>
  <c r="X15" i="15"/>
  <c r="V15" i="15"/>
  <c r="X8" i="15"/>
  <c r="V8" i="15"/>
  <c r="X6" i="15"/>
  <c r="V6" i="15"/>
  <c r="Q91" i="15"/>
  <c r="O91" i="15"/>
  <c r="Q90" i="15"/>
  <c r="O90" i="15"/>
  <c r="Q89" i="15"/>
  <c r="O89" i="15"/>
  <c r="Q87" i="15"/>
  <c r="O87" i="15"/>
  <c r="Q86" i="15"/>
  <c r="O86" i="15"/>
  <c r="Q85" i="15"/>
  <c r="O85" i="15"/>
  <c r="Q84" i="15"/>
  <c r="O84" i="15"/>
  <c r="Q4" i="15"/>
  <c r="O4" i="15"/>
  <c r="Q83" i="15"/>
  <c r="O83" i="15"/>
  <c r="Q81" i="15"/>
  <c r="O81" i="15"/>
  <c r="Q80" i="15"/>
  <c r="O80" i="15"/>
  <c r="Q79" i="15"/>
  <c r="O79" i="15"/>
  <c r="Q78" i="15"/>
  <c r="O78" i="15"/>
  <c r="Q77" i="15"/>
  <c r="O77" i="15"/>
  <c r="Q76" i="15"/>
  <c r="O76" i="15"/>
  <c r="Q75" i="15"/>
  <c r="O75" i="15"/>
  <c r="Q70" i="15"/>
  <c r="O70" i="15"/>
  <c r="Q69" i="15"/>
  <c r="O69" i="15"/>
  <c r="Q68" i="15"/>
  <c r="O68" i="15"/>
  <c r="Q66" i="15"/>
  <c r="O66" i="15"/>
  <c r="Q64" i="15"/>
  <c r="O64" i="15"/>
  <c r="Q63" i="15"/>
  <c r="O63" i="15"/>
  <c r="Q2" i="15"/>
  <c r="O2" i="15"/>
  <c r="Q62" i="15"/>
  <c r="O62" i="15"/>
  <c r="Q61" i="15"/>
  <c r="O61" i="15"/>
  <c r="Q60" i="15"/>
  <c r="O60" i="15"/>
  <c r="Q59" i="15"/>
  <c r="O59" i="15"/>
  <c r="Q58" i="15"/>
  <c r="O58" i="15"/>
  <c r="Q57" i="15"/>
  <c r="O57" i="15"/>
  <c r="Q54" i="15"/>
  <c r="O54" i="15"/>
  <c r="Q52" i="15"/>
  <c r="O52" i="15"/>
  <c r="Q50" i="15"/>
  <c r="O50" i="15"/>
  <c r="Q49" i="15"/>
  <c r="O49" i="15"/>
  <c r="Q48" i="15"/>
  <c r="O48" i="15"/>
  <c r="Q47" i="15"/>
  <c r="O47" i="15"/>
  <c r="Q46" i="15"/>
  <c r="O46" i="15"/>
  <c r="Q45" i="15"/>
  <c r="O45" i="15"/>
  <c r="Q43" i="15"/>
  <c r="O43" i="15"/>
  <c r="Q42" i="15"/>
  <c r="O42" i="15"/>
  <c r="Q41" i="15"/>
  <c r="O41" i="15"/>
  <c r="Q40" i="15"/>
  <c r="O40" i="15"/>
  <c r="Q38" i="15"/>
  <c r="O38" i="15"/>
  <c r="Q35" i="15"/>
  <c r="O35" i="15"/>
  <c r="Q32" i="15"/>
  <c r="O32" i="15"/>
  <c r="Q30" i="15"/>
  <c r="O30" i="15"/>
  <c r="Q5" i="15"/>
  <c r="O5" i="15"/>
  <c r="Q29" i="15"/>
  <c r="O29" i="15"/>
  <c r="Q28" i="15"/>
  <c r="O28" i="15"/>
  <c r="Q27" i="15"/>
  <c r="O27" i="15"/>
  <c r="Q26" i="15"/>
  <c r="O26" i="15"/>
  <c r="Q25" i="15"/>
  <c r="O25" i="15"/>
  <c r="Q24" i="15"/>
  <c r="O24" i="15"/>
  <c r="Q23" i="15"/>
  <c r="O23" i="15"/>
  <c r="Q22" i="15"/>
  <c r="O22" i="15"/>
  <c r="Q19" i="15"/>
  <c r="O19" i="15"/>
  <c r="Q18" i="15"/>
  <c r="O18" i="15"/>
  <c r="Q17" i="15"/>
  <c r="O17" i="15"/>
  <c r="Q16" i="15"/>
  <c r="O16" i="15"/>
  <c r="Q15" i="15"/>
  <c r="O15" i="15"/>
  <c r="Q12" i="15"/>
  <c r="O12" i="15"/>
  <c r="Q11" i="15"/>
  <c r="O11" i="15"/>
  <c r="Q10" i="15"/>
  <c r="O10" i="15"/>
  <c r="Q9" i="15"/>
  <c r="O9" i="15"/>
  <c r="Q8" i="15"/>
  <c r="O8" i="15"/>
  <c r="Q6" i="15"/>
  <c r="O6" i="15"/>
  <c r="H26" i="15"/>
  <c r="J26" i="15"/>
  <c r="H27" i="15"/>
  <c r="J27" i="15"/>
  <c r="H28" i="15"/>
  <c r="J28" i="15"/>
  <c r="H29" i="15"/>
  <c r="J29" i="15"/>
  <c r="H5" i="15"/>
  <c r="J5" i="15"/>
  <c r="H30" i="15"/>
  <c r="J30" i="15"/>
  <c r="H32" i="15"/>
  <c r="J32" i="15"/>
  <c r="H35" i="15"/>
  <c r="J35" i="15"/>
  <c r="H38" i="15"/>
  <c r="J38" i="15"/>
  <c r="H40" i="15"/>
  <c r="J40" i="15"/>
  <c r="H41" i="15"/>
  <c r="J41" i="15"/>
  <c r="H42" i="15"/>
  <c r="J42" i="15"/>
  <c r="H43" i="15"/>
  <c r="J43" i="15"/>
  <c r="H44" i="15"/>
  <c r="J44" i="15"/>
  <c r="H45" i="15"/>
  <c r="J45" i="15"/>
  <c r="H46" i="15"/>
  <c r="J46" i="15"/>
  <c r="H47" i="15"/>
  <c r="J47" i="15"/>
  <c r="H48" i="15"/>
  <c r="J48" i="15"/>
  <c r="H49" i="15"/>
  <c r="J49" i="15"/>
  <c r="H50" i="15"/>
  <c r="J50" i="15"/>
  <c r="H52" i="15"/>
  <c r="J52" i="15"/>
  <c r="H54" i="15"/>
  <c r="J54" i="15"/>
  <c r="H57" i="15"/>
  <c r="J57" i="15"/>
  <c r="H58" i="15"/>
  <c r="J58" i="15"/>
  <c r="H59" i="15"/>
  <c r="J59" i="15"/>
  <c r="H60" i="15"/>
  <c r="J60" i="15"/>
  <c r="H61" i="15"/>
  <c r="J61" i="15"/>
  <c r="H62" i="15"/>
  <c r="J62" i="15"/>
  <c r="H2" i="15"/>
  <c r="J2" i="15"/>
  <c r="H3" i="15"/>
  <c r="J3" i="15"/>
  <c r="H63" i="15"/>
  <c r="J63" i="15"/>
  <c r="H64" i="15"/>
  <c r="J64" i="15"/>
  <c r="H65" i="15"/>
  <c r="J65" i="15"/>
  <c r="H66" i="15"/>
  <c r="J66" i="15"/>
  <c r="H67" i="15"/>
  <c r="J67" i="15"/>
  <c r="H68" i="15"/>
  <c r="J68" i="15"/>
  <c r="H69" i="15"/>
  <c r="J69" i="15"/>
  <c r="H70" i="15"/>
  <c r="J70" i="15"/>
  <c r="H71" i="15"/>
  <c r="J71" i="15"/>
  <c r="H72" i="15"/>
  <c r="J72" i="15"/>
  <c r="H75" i="15"/>
  <c r="J75" i="15"/>
  <c r="H76" i="15"/>
  <c r="J76" i="15"/>
  <c r="H77" i="15"/>
  <c r="J77" i="15"/>
  <c r="H78" i="15"/>
  <c r="J78" i="15"/>
  <c r="H79" i="15"/>
  <c r="J79" i="15"/>
  <c r="H80" i="15"/>
  <c r="J80" i="15"/>
  <c r="H81" i="15"/>
  <c r="J81" i="15"/>
  <c r="H82" i="15"/>
  <c r="J82" i="15"/>
  <c r="H83" i="15"/>
  <c r="J83" i="15"/>
  <c r="H4" i="15"/>
  <c r="J4" i="15"/>
  <c r="H84" i="15"/>
  <c r="J84" i="15"/>
  <c r="H85" i="15"/>
  <c r="J85" i="15"/>
  <c r="H86" i="15"/>
  <c r="J86" i="15"/>
  <c r="H87" i="15"/>
  <c r="J87" i="15"/>
  <c r="H88" i="15"/>
  <c r="J88" i="15"/>
  <c r="H89" i="15"/>
  <c r="J89" i="15"/>
  <c r="H95" i="15"/>
  <c r="J95" i="15"/>
  <c r="H90" i="15"/>
  <c r="J90" i="15"/>
  <c r="H91" i="15"/>
  <c r="J91" i="15"/>
  <c r="H92" i="15"/>
  <c r="J92" i="15"/>
  <c r="H22" i="15"/>
  <c r="J22" i="15"/>
  <c r="H23" i="15"/>
  <c r="J23" i="15"/>
  <c r="H24" i="15"/>
  <c r="J24" i="15"/>
  <c r="H25" i="15"/>
  <c r="J25" i="15"/>
  <c r="H8" i="15"/>
  <c r="J8" i="15"/>
  <c r="H9" i="15"/>
  <c r="J9" i="15"/>
  <c r="H10" i="15"/>
  <c r="J10" i="15"/>
  <c r="H11" i="15"/>
  <c r="J11" i="15"/>
  <c r="H12" i="15"/>
  <c r="J12" i="15"/>
  <c r="H13" i="15"/>
  <c r="J13" i="15"/>
  <c r="H15" i="15"/>
  <c r="J15" i="15"/>
  <c r="H16" i="15"/>
  <c r="J16" i="15"/>
  <c r="H17" i="15"/>
  <c r="J17" i="15"/>
  <c r="H18" i="15"/>
  <c r="J18" i="15"/>
  <c r="H19" i="15"/>
  <c r="J19" i="15"/>
  <c r="J6" i="15"/>
  <c r="H6" i="15"/>
  <c r="AS110" i="16"/>
  <c r="AQ110" i="16"/>
  <c r="AS101" i="16"/>
  <c r="AQ101" i="16"/>
  <c r="AS97" i="16"/>
  <c r="AQ97" i="16"/>
  <c r="AS92" i="16"/>
  <c r="AQ92" i="16"/>
  <c r="AS91" i="16"/>
  <c r="AQ91" i="16"/>
  <c r="AS89" i="16"/>
  <c r="AQ89" i="16"/>
  <c r="AS81" i="16"/>
  <c r="AQ81" i="16"/>
  <c r="AS71" i="16"/>
  <c r="AQ71" i="16"/>
  <c r="AS61" i="16"/>
  <c r="AQ61" i="16"/>
  <c r="AS59" i="16"/>
  <c r="AQ59" i="16"/>
  <c r="AS58" i="16"/>
  <c r="AQ58" i="16"/>
  <c r="AS57" i="16"/>
  <c r="AQ57" i="16"/>
  <c r="AS56" i="16"/>
  <c r="AQ56" i="16"/>
  <c r="AS52" i="16"/>
  <c r="AQ52" i="16"/>
  <c r="AS50" i="16"/>
  <c r="AQ50" i="16"/>
  <c r="AS49" i="16"/>
  <c r="AQ49" i="16"/>
  <c r="AS44" i="16"/>
  <c r="AQ44" i="16"/>
  <c r="AS42" i="16"/>
  <c r="AQ42" i="16"/>
  <c r="AS39" i="16"/>
  <c r="AQ39" i="16"/>
  <c r="AS37" i="16"/>
  <c r="AQ37" i="16"/>
  <c r="AS36" i="16"/>
  <c r="AQ36" i="16"/>
  <c r="AS34" i="16"/>
  <c r="AQ34" i="16"/>
  <c r="AS33" i="16"/>
  <c r="AQ33" i="16"/>
  <c r="AS29" i="16"/>
  <c r="AQ29" i="16"/>
  <c r="AS28" i="16"/>
  <c r="AQ28" i="16"/>
  <c r="AS6" i="16"/>
  <c r="AQ6" i="16"/>
  <c r="AS5" i="16"/>
  <c r="AQ5" i="16"/>
  <c r="AS3" i="16"/>
  <c r="AQ3" i="16"/>
  <c r="AS2" i="16"/>
  <c r="AQ2" i="16"/>
  <c r="AS27" i="16"/>
  <c r="AQ27" i="16"/>
  <c r="AS25" i="16"/>
  <c r="AQ25" i="16"/>
  <c r="AS24" i="16"/>
  <c r="AQ24" i="16"/>
  <c r="AS14" i="16"/>
  <c r="AQ14" i="16"/>
  <c r="AS13" i="16"/>
  <c r="AQ13" i="16"/>
  <c r="AL110" i="16"/>
  <c r="AJ110" i="16"/>
  <c r="AL101" i="16"/>
  <c r="AJ101" i="16"/>
  <c r="AL97" i="16"/>
  <c r="AJ97" i="16"/>
  <c r="AL92" i="16"/>
  <c r="AJ92" i="16"/>
  <c r="AL91" i="16"/>
  <c r="AJ91" i="16"/>
  <c r="AL89" i="16"/>
  <c r="AJ89" i="16"/>
  <c r="AL83" i="16"/>
  <c r="AJ83" i="16"/>
  <c r="AL81" i="16"/>
  <c r="AJ81" i="16"/>
  <c r="AL77" i="16"/>
  <c r="AJ77" i="16"/>
  <c r="AL71" i="16"/>
  <c r="AJ71" i="16"/>
  <c r="AL63" i="16"/>
  <c r="AJ63" i="16"/>
  <c r="AL61" i="16"/>
  <c r="AJ61" i="16"/>
  <c r="AL59" i="16"/>
  <c r="AJ59" i="16"/>
  <c r="AL58" i="16"/>
  <c r="AJ58" i="16"/>
  <c r="AL57" i="16"/>
  <c r="AJ57" i="16"/>
  <c r="AL56" i="16"/>
  <c r="AJ56" i="16"/>
  <c r="AL52" i="16"/>
  <c r="AJ52" i="16"/>
  <c r="AL50" i="16"/>
  <c r="AJ50" i="16"/>
  <c r="AL49" i="16"/>
  <c r="AJ49" i="16"/>
  <c r="AL44" i="16"/>
  <c r="AJ44" i="16"/>
  <c r="AL42" i="16"/>
  <c r="AJ42" i="16"/>
  <c r="AL39" i="16"/>
  <c r="AJ39" i="16"/>
  <c r="AL37" i="16"/>
  <c r="AJ37" i="16"/>
  <c r="AL36" i="16"/>
  <c r="AJ36" i="16"/>
  <c r="AL34" i="16"/>
  <c r="AJ34" i="16"/>
  <c r="AL33" i="16"/>
  <c r="AJ33" i="16"/>
  <c r="AL29" i="16"/>
  <c r="AJ29" i="16"/>
  <c r="AL28" i="16"/>
  <c r="AJ28" i="16"/>
  <c r="AL8" i="16"/>
  <c r="AJ8" i="16"/>
  <c r="AL7" i="16"/>
  <c r="AJ7" i="16"/>
  <c r="AL6" i="16"/>
  <c r="AJ6" i="16"/>
  <c r="AL5" i="16"/>
  <c r="AJ5" i="16"/>
  <c r="AL3" i="16"/>
  <c r="AJ3" i="16"/>
  <c r="AL2" i="16"/>
  <c r="AJ2" i="16"/>
  <c r="AL27" i="16"/>
  <c r="AJ27" i="16"/>
  <c r="AL25" i="16"/>
  <c r="AJ25" i="16"/>
  <c r="AL24" i="16"/>
  <c r="AJ24" i="16"/>
  <c r="AL17" i="16"/>
  <c r="AJ17" i="16"/>
  <c r="AL14" i="16"/>
  <c r="AJ14" i="16"/>
  <c r="AL13" i="16"/>
  <c r="AJ13" i="16"/>
  <c r="AE110" i="16"/>
  <c r="AC110" i="16"/>
  <c r="AE101" i="16"/>
  <c r="AC101" i="16"/>
  <c r="AE97" i="16"/>
  <c r="AC97" i="16"/>
  <c r="AE92" i="16"/>
  <c r="AC92" i="16"/>
  <c r="AE91" i="16"/>
  <c r="AC91" i="16"/>
  <c r="AE89" i="16"/>
  <c r="AC89" i="16"/>
  <c r="AE83" i="16"/>
  <c r="AC83" i="16"/>
  <c r="AE81" i="16"/>
  <c r="AC81" i="16"/>
  <c r="AE77" i="16"/>
  <c r="AC77" i="16"/>
  <c r="AE72" i="16"/>
  <c r="AC72" i="16"/>
  <c r="AE71" i="16"/>
  <c r="AC71" i="16"/>
  <c r="AE63" i="16"/>
  <c r="AC63" i="16"/>
  <c r="AE61" i="16"/>
  <c r="AC61" i="16"/>
  <c r="AE59" i="16"/>
  <c r="AC59" i="16"/>
  <c r="AE58" i="16"/>
  <c r="AC58" i="16"/>
  <c r="AE57" i="16"/>
  <c r="AC57" i="16"/>
  <c r="AE56" i="16"/>
  <c r="AC56" i="16"/>
  <c r="AE52" i="16"/>
  <c r="AC52" i="16"/>
  <c r="AE50" i="16"/>
  <c r="AC50" i="16"/>
  <c r="AE49" i="16"/>
  <c r="AC49" i="16"/>
  <c r="AE44" i="16"/>
  <c r="AC44" i="16"/>
  <c r="AE42" i="16"/>
  <c r="AC42" i="16"/>
  <c r="AE39" i="16"/>
  <c r="AC39" i="16"/>
  <c r="AE37" i="16"/>
  <c r="AC37" i="16"/>
  <c r="AE36" i="16"/>
  <c r="AC36" i="16"/>
  <c r="AE34" i="16"/>
  <c r="AC34" i="16"/>
  <c r="AE33" i="16"/>
  <c r="AC33" i="16"/>
  <c r="AE29" i="16"/>
  <c r="AC29" i="16"/>
  <c r="AE28" i="16"/>
  <c r="AC28" i="16"/>
  <c r="AE8" i="16"/>
  <c r="AC8" i="16"/>
  <c r="AE7" i="16"/>
  <c r="AC7" i="16"/>
  <c r="AE6" i="16"/>
  <c r="AC6" i="16"/>
  <c r="AE5" i="16"/>
  <c r="AC5" i="16"/>
  <c r="AE4" i="16"/>
  <c r="AC4" i="16"/>
  <c r="AE3" i="16"/>
  <c r="AC3" i="16"/>
  <c r="AE2" i="16"/>
  <c r="AC2" i="16"/>
  <c r="AE27" i="16"/>
  <c r="AC27" i="16"/>
  <c r="AE25" i="16"/>
  <c r="AC25" i="16"/>
  <c r="AE24" i="16"/>
  <c r="AC24" i="16"/>
  <c r="AE22" i="16"/>
  <c r="AC22" i="16"/>
  <c r="AE17" i="16"/>
  <c r="AC17" i="16"/>
  <c r="AE14" i="16"/>
  <c r="AC14" i="16"/>
  <c r="AE13" i="16"/>
  <c r="AC13" i="16"/>
  <c r="X110" i="16"/>
  <c r="V110" i="16"/>
  <c r="X97" i="16"/>
  <c r="V97" i="16"/>
  <c r="X92" i="16"/>
  <c r="V92" i="16"/>
  <c r="X91" i="16"/>
  <c r="V91" i="16"/>
  <c r="X89" i="16"/>
  <c r="V89" i="16"/>
  <c r="X83" i="16"/>
  <c r="V83" i="16"/>
  <c r="X81" i="16"/>
  <c r="V81" i="16"/>
  <c r="X77" i="16"/>
  <c r="V77" i="16"/>
  <c r="X76" i="16"/>
  <c r="V76" i="16"/>
  <c r="X72" i="16"/>
  <c r="V72" i="16"/>
  <c r="X71" i="16"/>
  <c r="V71" i="16"/>
  <c r="X63" i="16"/>
  <c r="V63" i="16"/>
  <c r="X61" i="16"/>
  <c r="V61" i="16"/>
  <c r="X59" i="16"/>
  <c r="V59" i="16"/>
  <c r="X58" i="16"/>
  <c r="V58" i="16"/>
  <c r="X57" i="16"/>
  <c r="V57" i="16"/>
  <c r="X56" i="16"/>
  <c r="V56" i="16"/>
  <c r="X52" i="16"/>
  <c r="V52" i="16"/>
  <c r="X50" i="16"/>
  <c r="V50" i="16"/>
  <c r="X49" i="16"/>
  <c r="V49" i="16"/>
  <c r="X44" i="16"/>
  <c r="V44" i="16"/>
  <c r="X42" i="16"/>
  <c r="V42" i="16"/>
  <c r="X39" i="16"/>
  <c r="V39" i="16"/>
  <c r="X37" i="16"/>
  <c r="V37" i="16"/>
  <c r="X36" i="16"/>
  <c r="V36" i="16"/>
  <c r="X34" i="16"/>
  <c r="V34" i="16"/>
  <c r="X33" i="16"/>
  <c r="V33" i="16"/>
  <c r="X29" i="16"/>
  <c r="V29" i="16"/>
  <c r="X28" i="16"/>
  <c r="V28" i="16"/>
  <c r="Q110" i="16"/>
  <c r="O110" i="16"/>
  <c r="Q109" i="16"/>
  <c r="O109" i="16"/>
  <c r="Q108" i="16"/>
  <c r="O108" i="16"/>
  <c r="Q107" i="16"/>
  <c r="O107" i="16"/>
  <c r="Q106" i="16"/>
  <c r="O106" i="16"/>
  <c r="Q105" i="16"/>
  <c r="O105" i="16"/>
  <c r="Q104" i="16"/>
  <c r="O104" i="16"/>
  <c r="Q103" i="16"/>
  <c r="O103" i="16"/>
  <c r="Q102" i="16"/>
  <c r="O102" i="16"/>
  <c r="Q101" i="16"/>
  <c r="O101" i="16"/>
  <c r="Q99" i="16"/>
  <c r="O99" i="16"/>
  <c r="Q97" i="16"/>
  <c r="O97" i="16"/>
  <c r="Q96" i="16"/>
  <c r="O96" i="16"/>
  <c r="Q95" i="16"/>
  <c r="O95" i="16"/>
  <c r="Q93" i="16"/>
  <c r="O93" i="16"/>
  <c r="Q92" i="16"/>
  <c r="O92" i="16"/>
  <c r="Q91" i="16"/>
  <c r="O91" i="16"/>
  <c r="Q89" i="16"/>
  <c r="O89" i="16"/>
  <c r="Q87" i="16"/>
  <c r="O87" i="16"/>
  <c r="Q86" i="16"/>
  <c r="O86" i="16"/>
  <c r="Q85" i="16"/>
  <c r="O85" i="16"/>
  <c r="Q84" i="16"/>
  <c r="O84" i="16"/>
  <c r="Q83" i="16"/>
  <c r="O83" i="16"/>
  <c r="Q82" i="16"/>
  <c r="O82" i="16"/>
  <c r="Q81" i="16"/>
  <c r="O81" i="16"/>
  <c r="Q80" i="16"/>
  <c r="O80" i="16"/>
  <c r="Q79" i="16"/>
  <c r="O79" i="16"/>
  <c r="Q78" i="16"/>
  <c r="O78" i="16"/>
  <c r="Q77" i="16"/>
  <c r="O77" i="16"/>
  <c r="Q76" i="16"/>
  <c r="O76" i="16"/>
  <c r="Q72" i="16"/>
  <c r="O72" i="16"/>
  <c r="Q71" i="16"/>
  <c r="O71" i="16"/>
  <c r="Q68" i="16"/>
  <c r="O68" i="16"/>
  <c r="Q67" i="16"/>
  <c r="O67" i="16"/>
  <c r="Q66" i="16"/>
  <c r="O66" i="16"/>
  <c r="Q65" i="16"/>
  <c r="O65" i="16"/>
  <c r="Q64" i="16"/>
  <c r="O64" i="16"/>
  <c r="Q63" i="16"/>
  <c r="O63" i="16"/>
  <c r="Q62" i="16"/>
  <c r="O62" i="16"/>
  <c r="Q61" i="16"/>
  <c r="O61" i="16"/>
  <c r="Q60" i="16"/>
  <c r="O60" i="16"/>
  <c r="Q59" i="16"/>
  <c r="O59" i="16"/>
  <c r="Q58" i="16"/>
  <c r="O58" i="16"/>
  <c r="Q57" i="16"/>
  <c r="O57" i="16"/>
  <c r="Q56" i="16"/>
  <c r="O56" i="16"/>
  <c r="Q55" i="16"/>
  <c r="O55" i="16"/>
  <c r="Q54" i="16"/>
  <c r="O54" i="16"/>
  <c r="Q52" i="16"/>
  <c r="O52" i="16"/>
  <c r="Q51" i="16"/>
  <c r="O51" i="16"/>
  <c r="Q50" i="16"/>
  <c r="O50" i="16"/>
  <c r="Q49" i="16"/>
  <c r="O49" i="16"/>
  <c r="Q48" i="16"/>
  <c r="O48" i="16"/>
  <c r="Q47" i="16"/>
  <c r="O47" i="16"/>
  <c r="Q46" i="16"/>
  <c r="O46" i="16"/>
  <c r="Q45" i="16"/>
  <c r="O45" i="16"/>
  <c r="Q44" i="16"/>
  <c r="O44" i="16"/>
  <c r="Q43" i="16"/>
  <c r="O43" i="16"/>
  <c r="Q42" i="16"/>
  <c r="O42" i="16"/>
  <c r="Q41" i="16"/>
  <c r="O41" i="16"/>
  <c r="Q40" i="16"/>
  <c r="O40" i="16"/>
  <c r="Q39" i="16"/>
  <c r="O39" i="16"/>
  <c r="Q38" i="16"/>
  <c r="O38" i="16"/>
  <c r="Q37" i="16"/>
  <c r="O37" i="16"/>
  <c r="Q36" i="16"/>
  <c r="O36" i="16"/>
  <c r="Q35" i="16"/>
  <c r="O35" i="16"/>
  <c r="Q34" i="16"/>
  <c r="O34" i="16"/>
  <c r="Q33" i="16"/>
  <c r="O33" i="16"/>
  <c r="Q32" i="16"/>
  <c r="O32" i="16"/>
  <c r="Q31" i="16"/>
  <c r="O31" i="16"/>
  <c r="Q30" i="16"/>
  <c r="O30" i="16"/>
  <c r="Q29" i="16"/>
  <c r="O29" i="16"/>
  <c r="Q28" i="16"/>
  <c r="O28" i="16"/>
  <c r="Q27" i="16"/>
  <c r="O27" i="16"/>
  <c r="Q26" i="16"/>
  <c r="O26" i="16"/>
  <c r="Q25" i="16"/>
  <c r="O25" i="16"/>
  <c r="Q24" i="16"/>
  <c r="O24" i="16"/>
  <c r="Q22" i="16"/>
  <c r="O22" i="16"/>
  <c r="Q19" i="16"/>
  <c r="O19" i="16"/>
  <c r="Q17" i="16"/>
  <c r="O17" i="16"/>
  <c r="Q16" i="16"/>
  <c r="O16" i="16"/>
  <c r="Q15" i="16"/>
  <c r="O15" i="16"/>
  <c r="Q14" i="16"/>
  <c r="O14" i="16"/>
  <c r="Q13" i="16"/>
  <c r="O13" i="16"/>
  <c r="Q12" i="16"/>
  <c r="O12" i="16"/>
  <c r="H10" i="16"/>
  <c r="J10" i="16"/>
  <c r="H11" i="16"/>
  <c r="J11" i="16"/>
  <c r="H12" i="16"/>
  <c r="J12" i="16"/>
  <c r="H13" i="16"/>
  <c r="J13" i="16"/>
  <c r="H14" i="16"/>
  <c r="J14" i="16"/>
  <c r="H15" i="16"/>
  <c r="J15" i="16"/>
  <c r="H16" i="16"/>
  <c r="J16" i="16"/>
  <c r="H17" i="16"/>
  <c r="J17" i="16"/>
  <c r="H18" i="16"/>
  <c r="J18" i="16"/>
  <c r="H19" i="16"/>
  <c r="J19" i="16"/>
  <c r="H20" i="16"/>
  <c r="J20" i="16"/>
  <c r="H21" i="16"/>
  <c r="J21" i="16"/>
  <c r="H22" i="16"/>
  <c r="J22" i="16"/>
  <c r="H23" i="16"/>
  <c r="J23" i="16"/>
  <c r="H24" i="16"/>
  <c r="J24" i="16"/>
  <c r="H25" i="16"/>
  <c r="J25" i="16"/>
  <c r="H26" i="16"/>
  <c r="J26" i="16"/>
  <c r="H27" i="16"/>
  <c r="J27" i="16"/>
  <c r="H54" i="16"/>
  <c r="J54" i="16"/>
  <c r="H55" i="16"/>
  <c r="J55" i="16"/>
  <c r="H56" i="16"/>
  <c r="J56" i="16"/>
  <c r="H57" i="16"/>
  <c r="J57" i="16"/>
  <c r="H58" i="16"/>
  <c r="J58" i="16"/>
  <c r="H59" i="16"/>
  <c r="J59" i="16"/>
  <c r="H60" i="16"/>
  <c r="J60" i="16"/>
  <c r="H61" i="16"/>
  <c r="J61" i="16"/>
  <c r="H62" i="16"/>
  <c r="J62" i="16"/>
  <c r="H63" i="16"/>
  <c r="J63" i="16"/>
  <c r="H64" i="16"/>
  <c r="J64" i="16"/>
  <c r="H65" i="16"/>
  <c r="J65" i="16"/>
  <c r="H66" i="16"/>
  <c r="J66" i="16"/>
  <c r="H67" i="16"/>
  <c r="J67" i="16"/>
  <c r="H68" i="16"/>
  <c r="J68" i="16"/>
  <c r="H71" i="16"/>
  <c r="J71" i="16"/>
  <c r="H72" i="16"/>
  <c r="J72" i="16"/>
  <c r="H76" i="16"/>
  <c r="J76" i="16"/>
  <c r="H77" i="16"/>
  <c r="J77" i="16"/>
  <c r="H78" i="16"/>
  <c r="J78" i="16"/>
  <c r="H79" i="16"/>
  <c r="J79" i="16"/>
  <c r="H80" i="16"/>
  <c r="J80" i="16"/>
  <c r="H81" i="16"/>
  <c r="J81" i="16"/>
  <c r="H82" i="16"/>
  <c r="J82" i="16"/>
  <c r="H83" i="16"/>
  <c r="J83" i="16"/>
  <c r="H84" i="16"/>
  <c r="J84" i="16"/>
  <c r="H85" i="16"/>
  <c r="J85" i="16"/>
  <c r="H86" i="16"/>
  <c r="J86" i="16"/>
  <c r="H87" i="16"/>
  <c r="J87" i="16"/>
  <c r="H88" i="16"/>
  <c r="J88" i="16"/>
  <c r="H89" i="16"/>
  <c r="J89" i="16"/>
  <c r="H90" i="16"/>
  <c r="J90" i="16"/>
  <c r="H91" i="16"/>
  <c r="J91" i="16"/>
  <c r="H92" i="16"/>
  <c r="J92" i="16"/>
  <c r="H93" i="16"/>
  <c r="J93" i="16"/>
  <c r="H94" i="16"/>
  <c r="J94" i="16"/>
  <c r="H95" i="16"/>
  <c r="J95" i="16"/>
  <c r="H96" i="16"/>
  <c r="J96" i="16"/>
  <c r="H97" i="16"/>
  <c r="J97" i="16"/>
  <c r="H98" i="16"/>
  <c r="J98" i="16"/>
  <c r="H99" i="16"/>
  <c r="J99" i="16"/>
  <c r="H100" i="16"/>
  <c r="J100" i="16"/>
  <c r="H101" i="16"/>
  <c r="J101" i="16"/>
  <c r="H102" i="16"/>
  <c r="J102" i="16"/>
  <c r="H103" i="16"/>
  <c r="J103" i="16"/>
  <c r="H104" i="16"/>
  <c r="J104" i="16"/>
  <c r="H105" i="16"/>
  <c r="J105" i="16"/>
  <c r="H106" i="16"/>
  <c r="J106" i="16"/>
  <c r="H107" i="16"/>
  <c r="J107" i="16"/>
  <c r="H108" i="16"/>
  <c r="J108" i="16"/>
  <c r="H109" i="16"/>
  <c r="J109" i="16"/>
  <c r="H110" i="16"/>
  <c r="J110" i="16"/>
  <c r="H111" i="16"/>
  <c r="J111" i="16"/>
  <c r="J9" i="16"/>
  <c r="H9" i="16"/>
  <c r="AQ4" i="17"/>
  <c r="AS4" i="17"/>
  <c r="AQ5" i="17"/>
  <c r="AS5" i="17"/>
  <c r="AQ6" i="17"/>
  <c r="AS6" i="17"/>
  <c r="AQ12" i="17"/>
  <c r="AS12" i="17"/>
  <c r="AQ13" i="17"/>
  <c r="AS13" i="17"/>
  <c r="AQ92" i="17"/>
  <c r="AS92" i="17"/>
  <c r="AQ16" i="17"/>
  <c r="AS16" i="17"/>
  <c r="AQ19" i="17"/>
  <c r="AS19" i="17"/>
  <c r="AQ22" i="17"/>
  <c r="AS22" i="17"/>
  <c r="AQ25" i="17"/>
  <c r="AS25" i="17"/>
  <c r="AQ26" i="17"/>
  <c r="AS26" i="17"/>
  <c r="AQ93" i="17"/>
  <c r="AS93" i="17"/>
  <c r="AQ131" i="17"/>
  <c r="AS131" i="17"/>
  <c r="AQ38" i="17"/>
  <c r="AS38" i="17"/>
  <c r="AQ42" i="17"/>
  <c r="AS42" i="17"/>
  <c r="AQ44" i="17"/>
  <c r="AS44" i="17"/>
  <c r="AQ52" i="17"/>
  <c r="AS52" i="17"/>
  <c r="AQ56" i="17"/>
  <c r="AS56" i="17"/>
  <c r="AQ60" i="17"/>
  <c r="AS60" i="17"/>
  <c r="AQ62" i="17"/>
  <c r="AS62" i="17"/>
  <c r="AQ63" i="17"/>
  <c r="AS63" i="17"/>
  <c r="AQ98" i="17"/>
  <c r="AS98" i="17"/>
  <c r="AQ101" i="17"/>
  <c r="AS101" i="17"/>
  <c r="AQ107" i="17"/>
  <c r="AS107" i="17"/>
  <c r="AQ70" i="17"/>
  <c r="AS70" i="17"/>
  <c r="AQ111" i="17"/>
  <c r="AS111" i="17"/>
  <c r="AQ76" i="17"/>
  <c r="AS76" i="17"/>
  <c r="AQ77" i="17"/>
  <c r="AS77" i="17"/>
  <c r="AQ79" i="17"/>
  <c r="AS79" i="17"/>
  <c r="AQ113" i="17"/>
  <c r="AS113" i="17"/>
  <c r="AQ81" i="17"/>
  <c r="AS81" i="17"/>
  <c r="AQ115" i="17"/>
  <c r="AS115" i="17"/>
  <c r="AQ116" i="17"/>
  <c r="AS116" i="17"/>
  <c r="AQ82" i="17"/>
  <c r="AS82" i="17"/>
  <c r="AQ119" i="17"/>
  <c r="AS119" i="17"/>
  <c r="AQ83" i="17"/>
  <c r="AS83" i="17"/>
  <c r="AQ85" i="17"/>
  <c r="AS85" i="17"/>
  <c r="AQ122" i="17"/>
  <c r="AS122" i="17"/>
  <c r="AQ123" i="17"/>
  <c r="AS123" i="17"/>
  <c r="AQ124" i="17"/>
  <c r="AS124" i="17"/>
  <c r="AQ86" i="17"/>
  <c r="AS86" i="17"/>
  <c r="AQ134" i="17"/>
  <c r="AS134" i="17"/>
  <c r="AQ125" i="17"/>
  <c r="AS125" i="17"/>
  <c r="AQ127" i="17"/>
  <c r="AS127" i="17"/>
  <c r="AJ4" i="17"/>
  <c r="AL4" i="17"/>
  <c r="AJ5" i="17"/>
  <c r="AL5" i="17"/>
  <c r="AJ6" i="17"/>
  <c r="AL6" i="17"/>
  <c r="AJ12" i="17"/>
  <c r="AL12" i="17"/>
  <c r="AJ13" i="17"/>
  <c r="AL13" i="17"/>
  <c r="AJ92" i="17"/>
  <c r="AL92" i="17"/>
  <c r="AJ16" i="17"/>
  <c r="AL16" i="17"/>
  <c r="AJ19" i="17"/>
  <c r="AL19" i="17"/>
  <c r="AJ22" i="17"/>
  <c r="AL22" i="17"/>
  <c r="AJ25" i="17"/>
  <c r="AL25" i="17"/>
  <c r="AJ26" i="17"/>
  <c r="AL26" i="17"/>
  <c r="AJ27" i="17"/>
  <c r="AL27" i="17"/>
  <c r="AJ93" i="17"/>
  <c r="AL93" i="17"/>
  <c r="AJ131" i="17"/>
  <c r="AL131" i="17"/>
  <c r="AJ38" i="17"/>
  <c r="AL38" i="17"/>
  <c r="AJ42" i="17"/>
  <c r="AL42" i="17"/>
  <c r="AJ44" i="17"/>
  <c r="AL44" i="17"/>
  <c r="AJ52" i="17"/>
  <c r="AL52" i="17"/>
  <c r="AJ56" i="17"/>
  <c r="AL56" i="17"/>
  <c r="AJ60" i="17"/>
  <c r="AL60" i="17"/>
  <c r="AJ62" i="17"/>
  <c r="AL62" i="17"/>
  <c r="AJ63" i="17"/>
  <c r="AL63" i="17"/>
  <c r="AJ98" i="17"/>
  <c r="AL98" i="17"/>
  <c r="AJ101" i="17"/>
  <c r="AL101" i="17"/>
  <c r="AJ107" i="17"/>
  <c r="AL107" i="17"/>
  <c r="AJ69" i="17"/>
  <c r="AL69" i="17"/>
  <c r="AJ70" i="17"/>
  <c r="AL70" i="17"/>
  <c r="AJ111" i="17"/>
  <c r="AL111" i="17"/>
  <c r="AJ76" i="17"/>
  <c r="AL76" i="17"/>
  <c r="AJ79" i="17"/>
  <c r="AL79" i="17"/>
  <c r="AJ113" i="17"/>
  <c r="AL113" i="17"/>
  <c r="AJ81" i="17"/>
  <c r="AL81" i="17"/>
  <c r="AJ115" i="17"/>
  <c r="AL115" i="17"/>
  <c r="AJ116" i="17"/>
  <c r="AL116" i="17"/>
  <c r="AJ82" i="17"/>
  <c r="AL82" i="17"/>
  <c r="AJ119" i="17"/>
  <c r="AL119" i="17"/>
  <c r="AJ83" i="17"/>
  <c r="AL83" i="17"/>
  <c r="AJ85" i="17"/>
  <c r="AL85" i="17"/>
  <c r="AJ122" i="17"/>
  <c r="AL122" i="17"/>
  <c r="AJ123" i="17"/>
  <c r="AL123" i="17"/>
  <c r="AJ124" i="17"/>
  <c r="AL124" i="17"/>
  <c r="AJ86" i="17"/>
  <c r="AL86" i="17"/>
  <c r="AJ134" i="17"/>
  <c r="AL134" i="17"/>
  <c r="AJ125" i="17"/>
  <c r="AL125" i="17"/>
  <c r="AJ127" i="17"/>
  <c r="AL127" i="17"/>
  <c r="AC4" i="17"/>
  <c r="AE4" i="17"/>
  <c r="AC5" i="17"/>
  <c r="AE5" i="17"/>
  <c r="AC6" i="17"/>
  <c r="AE6" i="17"/>
  <c r="AC12" i="17"/>
  <c r="AE12" i="17"/>
  <c r="AC13" i="17"/>
  <c r="AE13" i="17"/>
  <c r="AC92" i="17"/>
  <c r="AE92" i="17"/>
  <c r="AC16" i="17"/>
  <c r="AE16" i="17"/>
  <c r="AC19" i="17"/>
  <c r="AE19" i="17"/>
  <c r="AC22" i="17"/>
  <c r="AE22" i="17"/>
  <c r="AC25" i="17"/>
  <c r="AE25" i="17"/>
  <c r="AC26" i="17"/>
  <c r="AE26" i="17"/>
  <c r="AC27" i="17"/>
  <c r="AE27" i="17"/>
  <c r="AC93" i="17"/>
  <c r="AE93" i="17"/>
  <c r="AC131" i="17"/>
  <c r="AE131" i="17"/>
  <c r="AC38" i="17"/>
  <c r="AE38" i="17"/>
  <c r="AC42" i="17"/>
  <c r="AE42" i="17"/>
  <c r="AC44" i="17"/>
  <c r="AE44" i="17"/>
  <c r="AC52" i="17"/>
  <c r="AE52" i="17"/>
  <c r="AC56" i="17"/>
  <c r="AE56" i="17"/>
  <c r="AC60" i="17"/>
  <c r="AE60" i="17"/>
  <c r="AC62" i="17"/>
  <c r="AE62" i="17"/>
  <c r="AC63" i="17"/>
  <c r="AE63" i="17"/>
  <c r="AC98" i="17"/>
  <c r="AE98" i="17"/>
  <c r="AC101" i="17"/>
  <c r="AE101" i="17"/>
  <c r="AC107" i="17"/>
  <c r="AE107" i="17"/>
  <c r="AC69" i="17"/>
  <c r="AE69" i="17"/>
  <c r="AC70" i="17"/>
  <c r="AE70" i="17"/>
  <c r="AC111" i="17"/>
  <c r="AE111" i="17"/>
  <c r="AC76" i="17"/>
  <c r="AE76" i="17"/>
  <c r="AC77" i="17"/>
  <c r="AE77" i="17"/>
  <c r="AC79" i="17"/>
  <c r="AE79" i="17"/>
  <c r="AC113" i="17"/>
  <c r="AE113" i="17"/>
  <c r="AC81" i="17"/>
  <c r="AE81" i="17"/>
  <c r="AC115" i="17"/>
  <c r="AE115" i="17"/>
  <c r="AC116" i="17"/>
  <c r="AE116" i="17"/>
  <c r="AC82" i="17"/>
  <c r="AE82" i="17"/>
  <c r="AC119" i="17"/>
  <c r="AE119" i="17"/>
  <c r="AC83" i="17"/>
  <c r="AE83" i="17"/>
  <c r="AC85" i="17"/>
  <c r="AE85" i="17"/>
  <c r="AC122" i="17"/>
  <c r="AE122" i="17"/>
  <c r="AC123" i="17"/>
  <c r="AE123" i="17"/>
  <c r="AC124" i="17"/>
  <c r="AE124" i="17"/>
  <c r="AC86" i="17"/>
  <c r="AE86" i="17"/>
  <c r="AC134" i="17"/>
  <c r="AE134" i="17"/>
  <c r="AC125" i="17"/>
  <c r="AE125" i="17"/>
  <c r="AC127" i="17"/>
  <c r="AE127" i="17"/>
  <c r="V4" i="17"/>
  <c r="X4" i="17"/>
  <c r="V5" i="17"/>
  <c r="X5" i="17"/>
  <c r="V6" i="17"/>
  <c r="X6" i="17"/>
  <c r="V12" i="17"/>
  <c r="X12" i="17"/>
  <c r="V13" i="17"/>
  <c r="X13" i="17"/>
  <c r="V92" i="17"/>
  <c r="X92" i="17"/>
  <c r="V16" i="17"/>
  <c r="X16" i="17"/>
  <c r="V19" i="17"/>
  <c r="X19" i="17"/>
  <c r="V21" i="17"/>
  <c r="X21" i="17"/>
  <c r="V22" i="17"/>
  <c r="X22" i="17"/>
  <c r="V25" i="17"/>
  <c r="X25" i="17"/>
  <c r="V26" i="17"/>
  <c r="X26" i="17"/>
  <c r="V27" i="17"/>
  <c r="X27" i="17"/>
  <c r="V93" i="17"/>
  <c r="X93" i="17"/>
  <c r="V131" i="17"/>
  <c r="X131" i="17"/>
  <c r="V38" i="17"/>
  <c r="X38" i="17"/>
  <c r="V42" i="17"/>
  <c r="X42" i="17"/>
  <c r="V44" i="17"/>
  <c r="X44" i="17"/>
  <c r="V52" i="17"/>
  <c r="X52" i="17"/>
  <c r="V56" i="17"/>
  <c r="X56" i="17"/>
  <c r="V60" i="17"/>
  <c r="X60" i="17"/>
  <c r="V62" i="17"/>
  <c r="X62" i="17"/>
  <c r="V63" i="17"/>
  <c r="X63" i="17"/>
  <c r="V98" i="17"/>
  <c r="X98" i="17"/>
  <c r="V101" i="17"/>
  <c r="X101" i="17"/>
  <c r="V107" i="17"/>
  <c r="X107" i="17"/>
  <c r="V69" i="17"/>
  <c r="X69" i="17"/>
  <c r="V70" i="17"/>
  <c r="X70" i="17"/>
  <c r="V76" i="17"/>
  <c r="X76" i="17"/>
  <c r="V77" i="17"/>
  <c r="X77" i="17"/>
  <c r="V79" i="17"/>
  <c r="X79" i="17"/>
  <c r="V113" i="17"/>
  <c r="X113" i="17"/>
  <c r="V81" i="17"/>
  <c r="X81" i="17"/>
  <c r="V115" i="17"/>
  <c r="X115" i="17"/>
  <c r="V116" i="17"/>
  <c r="X116" i="17"/>
  <c r="V82" i="17"/>
  <c r="X82" i="17"/>
  <c r="V119" i="17"/>
  <c r="X119" i="17"/>
  <c r="V83" i="17"/>
  <c r="X83" i="17"/>
  <c r="V85" i="17"/>
  <c r="X85" i="17"/>
  <c r="V122" i="17"/>
  <c r="X122" i="17"/>
  <c r="V123" i="17"/>
  <c r="X123" i="17"/>
  <c r="V124" i="17"/>
  <c r="X124" i="17"/>
  <c r="V86" i="17"/>
  <c r="X86" i="17"/>
  <c r="V134" i="17"/>
  <c r="X134" i="17"/>
  <c r="V125" i="17"/>
  <c r="X125" i="17"/>
  <c r="V127" i="17"/>
  <c r="X127" i="17"/>
  <c r="O3" i="17"/>
  <c r="Q3" i="17"/>
  <c r="O5" i="17"/>
  <c r="Q5" i="17"/>
  <c r="O6" i="17"/>
  <c r="Q6" i="17"/>
  <c r="O90" i="17"/>
  <c r="Q90" i="17"/>
  <c r="O7" i="17"/>
  <c r="Q7" i="17"/>
  <c r="O9" i="17"/>
  <c r="Q9" i="17"/>
  <c r="O91" i="17"/>
  <c r="Q91" i="17"/>
  <c r="O10" i="17"/>
  <c r="Q10" i="17"/>
  <c r="O130" i="17"/>
  <c r="Q130" i="17"/>
  <c r="O11" i="17"/>
  <c r="Q11" i="17"/>
  <c r="O12" i="17"/>
  <c r="Q12" i="17"/>
  <c r="O13" i="17"/>
  <c r="Q13" i="17"/>
  <c r="O14" i="17"/>
  <c r="Q14" i="17"/>
  <c r="O92" i="17"/>
  <c r="Q92" i="17"/>
  <c r="O16" i="17"/>
  <c r="Q16" i="17"/>
  <c r="O17" i="17"/>
  <c r="Q17" i="17"/>
  <c r="O18" i="17"/>
  <c r="Q18" i="17"/>
  <c r="O19" i="17"/>
  <c r="Q19" i="17"/>
  <c r="O20" i="17"/>
  <c r="Q20" i="17"/>
  <c r="O21" i="17"/>
  <c r="Q21" i="17"/>
  <c r="O22" i="17"/>
  <c r="Q22" i="17"/>
  <c r="O23" i="17"/>
  <c r="Q23" i="17"/>
  <c r="O25" i="17"/>
  <c r="Q25" i="17"/>
  <c r="O26" i="17"/>
  <c r="Q26" i="17"/>
  <c r="O27" i="17"/>
  <c r="Q27" i="17"/>
  <c r="O28" i="17"/>
  <c r="Q28" i="17"/>
  <c r="O31" i="17"/>
  <c r="Q31" i="17"/>
  <c r="O93" i="17"/>
  <c r="Q93" i="17"/>
  <c r="O131" i="17"/>
  <c r="Q131" i="17"/>
  <c r="O33" i="17"/>
  <c r="Q33" i="17"/>
  <c r="O34" i="17"/>
  <c r="Q34" i="17"/>
  <c r="O128" i="17"/>
  <c r="Q128" i="17"/>
  <c r="O36" i="17"/>
  <c r="Q36" i="17"/>
  <c r="O37" i="17"/>
  <c r="Q37" i="17"/>
  <c r="O38" i="17"/>
  <c r="Q38" i="17"/>
  <c r="O39" i="17"/>
  <c r="Q39" i="17"/>
  <c r="O40" i="17"/>
  <c r="Q40" i="17"/>
  <c r="O41" i="17"/>
  <c r="Q41" i="17"/>
  <c r="O42" i="17"/>
  <c r="Q42" i="17"/>
  <c r="O44" i="17"/>
  <c r="Q44" i="17"/>
  <c r="O47" i="17"/>
  <c r="Q47" i="17"/>
  <c r="O48" i="17"/>
  <c r="Q48" i="17"/>
  <c r="O50" i="17"/>
  <c r="Q50" i="17"/>
  <c r="O52" i="17"/>
  <c r="Q52" i="17"/>
  <c r="O56" i="17"/>
  <c r="Q56" i="17"/>
  <c r="O94" i="17"/>
  <c r="Q94" i="17"/>
  <c r="O129" i="17"/>
  <c r="Q129" i="17"/>
  <c r="O58" i="17"/>
  <c r="Q58" i="17"/>
  <c r="O95" i="17"/>
  <c r="Q95" i="17"/>
  <c r="O60" i="17"/>
  <c r="Q60" i="17"/>
  <c r="O61" i="17"/>
  <c r="Q61" i="17"/>
  <c r="O96" i="17"/>
  <c r="Q96" i="17"/>
  <c r="O62" i="17"/>
  <c r="Q62" i="17"/>
  <c r="O63" i="17"/>
  <c r="Q63" i="17"/>
  <c r="O132" i="17"/>
  <c r="Q132" i="17"/>
  <c r="O97" i="17"/>
  <c r="Q97" i="17"/>
  <c r="O64" i="17"/>
  <c r="Q64" i="17"/>
  <c r="O98" i="17"/>
  <c r="Q98" i="17"/>
  <c r="O99" i="17"/>
  <c r="Q99" i="17"/>
  <c r="O100" i="17"/>
  <c r="Q100" i="17"/>
  <c r="O101" i="17"/>
  <c r="Q101" i="17"/>
  <c r="O102" i="17"/>
  <c r="Q102" i="17"/>
  <c r="O103" i="17"/>
  <c r="Q103" i="17"/>
  <c r="O104" i="17"/>
  <c r="Q104" i="17"/>
  <c r="O66" i="17"/>
  <c r="Q66" i="17"/>
  <c r="O67" i="17"/>
  <c r="Q67" i="17"/>
  <c r="O105" i="17"/>
  <c r="Q105" i="17"/>
  <c r="O106" i="17"/>
  <c r="Q106" i="17"/>
  <c r="O68" i="17"/>
  <c r="Q68" i="17"/>
  <c r="O107" i="17"/>
  <c r="Q107" i="17"/>
  <c r="O69" i="17"/>
  <c r="Q69" i="17"/>
  <c r="O108" i="17"/>
  <c r="Q108" i="17"/>
  <c r="O109" i="17"/>
  <c r="Q109" i="17"/>
  <c r="O70" i="17"/>
  <c r="Q70" i="17"/>
  <c r="O72" i="17"/>
  <c r="Q72" i="17"/>
  <c r="O73" i="17"/>
  <c r="Q73" i="17"/>
  <c r="O110" i="17"/>
  <c r="Q110" i="17"/>
  <c r="O74" i="17"/>
  <c r="Q74" i="17"/>
  <c r="O111" i="17"/>
  <c r="Q111" i="17"/>
  <c r="O75" i="17"/>
  <c r="Q75" i="17"/>
  <c r="O76" i="17"/>
  <c r="Q76" i="17"/>
  <c r="O112" i="17"/>
  <c r="Q112" i="17"/>
  <c r="O77" i="17"/>
  <c r="Q77" i="17"/>
  <c r="O78" i="17"/>
  <c r="Q78" i="17"/>
  <c r="O79" i="17"/>
  <c r="Q79" i="17"/>
  <c r="O80" i="17"/>
  <c r="Q80" i="17"/>
  <c r="O113" i="17"/>
  <c r="Q113" i="17"/>
  <c r="O81" i="17"/>
  <c r="Q81" i="17"/>
  <c r="O114" i="17"/>
  <c r="Q114" i="17"/>
  <c r="O115" i="17"/>
  <c r="Q115" i="17"/>
  <c r="O116" i="17"/>
  <c r="Q116" i="17"/>
  <c r="O117" i="17"/>
  <c r="Q117" i="17"/>
  <c r="O118" i="17"/>
  <c r="Q118" i="17"/>
  <c r="O82" i="17"/>
  <c r="Q82" i="17"/>
  <c r="O119" i="17"/>
  <c r="Q119" i="17"/>
  <c r="O120" i="17"/>
  <c r="Q120" i="17"/>
  <c r="O83" i="17"/>
  <c r="Q83" i="17"/>
  <c r="O84" i="17"/>
  <c r="Q84" i="17"/>
  <c r="O121" i="17"/>
  <c r="Q121" i="17"/>
  <c r="O85" i="17"/>
  <c r="Q85" i="17"/>
  <c r="O122" i="17"/>
  <c r="Q122" i="17"/>
  <c r="O123" i="17"/>
  <c r="Q123" i="17"/>
  <c r="O124" i="17"/>
  <c r="Q124" i="17"/>
  <c r="O86" i="17"/>
  <c r="Q86" i="17"/>
  <c r="O133" i="17"/>
  <c r="Q133" i="17"/>
  <c r="O134" i="17"/>
  <c r="Q134" i="17"/>
  <c r="O87" i="17"/>
  <c r="Q87" i="17"/>
  <c r="O125" i="17"/>
  <c r="Q125" i="17"/>
  <c r="O126" i="17"/>
  <c r="Q126" i="17"/>
  <c r="O127" i="17"/>
  <c r="Q127" i="17"/>
  <c r="O88" i="17"/>
  <c r="Q88" i="17"/>
  <c r="O89" i="17"/>
  <c r="Q89" i="17"/>
  <c r="H90" i="17"/>
  <c r="J90" i="17"/>
  <c r="H7" i="17"/>
  <c r="J7" i="17"/>
  <c r="H9" i="17"/>
  <c r="J9" i="17"/>
  <c r="H91" i="17"/>
  <c r="J91" i="17"/>
  <c r="H10" i="17"/>
  <c r="J10" i="17"/>
  <c r="H130" i="17"/>
  <c r="J130" i="17"/>
  <c r="H11" i="17"/>
  <c r="J11" i="17"/>
  <c r="H12" i="17"/>
  <c r="J12" i="17"/>
  <c r="H13" i="17"/>
  <c r="J13" i="17"/>
  <c r="H14" i="17"/>
  <c r="J14" i="17"/>
  <c r="H92" i="17"/>
  <c r="J92" i="17"/>
  <c r="H16" i="17"/>
  <c r="J16" i="17"/>
  <c r="H17" i="17"/>
  <c r="J17" i="17"/>
  <c r="H18" i="17"/>
  <c r="J18" i="17"/>
  <c r="H19" i="17"/>
  <c r="J19" i="17"/>
  <c r="H20" i="17"/>
  <c r="J20" i="17"/>
  <c r="H21" i="17"/>
  <c r="J21" i="17"/>
  <c r="H22" i="17"/>
  <c r="J22" i="17"/>
  <c r="H23" i="17"/>
  <c r="J23" i="17"/>
  <c r="H25" i="17"/>
  <c r="J25" i="17"/>
  <c r="H26" i="17"/>
  <c r="J26" i="17"/>
  <c r="H27" i="17"/>
  <c r="J27" i="17"/>
  <c r="H28" i="17"/>
  <c r="J28" i="17"/>
  <c r="H31" i="17"/>
  <c r="J31" i="17"/>
  <c r="H93" i="17"/>
  <c r="J93" i="17"/>
  <c r="H131" i="17"/>
  <c r="J131" i="17"/>
  <c r="H33" i="17"/>
  <c r="J33" i="17"/>
  <c r="H34" i="17"/>
  <c r="J34" i="17"/>
  <c r="H128" i="17"/>
  <c r="J128" i="17"/>
  <c r="H36" i="17"/>
  <c r="J36" i="17"/>
  <c r="H37" i="17"/>
  <c r="J37" i="17"/>
  <c r="H38" i="17"/>
  <c r="J38" i="17"/>
  <c r="H39" i="17"/>
  <c r="J39" i="17"/>
  <c r="H40" i="17"/>
  <c r="J40" i="17"/>
  <c r="H41" i="17"/>
  <c r="J41" i="17"/>
  <c r="H42" i="17"/>
  <c r="J42" i="17"/>
  <c r="H43" i="17"/>
  <c r="J43" i="17"/>
  <c r="H44" i="17"/>
  <c r="J44" i="17"/>
  <c r="H47" i="17"/>
  <c r="J47" i="17"/>
  <c r="H48" i="17"/>
  <c r="J48" i="17"/>
  <c r="H49" i="17"/>
  <c r="J49" i="17"/>
  <c r="H50" i="17"/>
  <c r="J50" i="17"/>
  <c r="H52" i="17"/>
  <c r="J52" i="17"/>
  <c r="H56" i="17"/>
  <c r="J56" i="17"/>
  <c r="H94" i="17"/>
  <c r="J94" i="17"/>
  <c r="H129" i="17"/>
  <c r="J129" i="17"/>
  <c r="H58" i="17"/>
  <c r="J58" i="17"/>
  <c r="H95" i="17"/>
  <c r="J95" i="17"/>
  <c r="H60" i="17"/>
  <c r="J60" i="17"/>
  <c r="H61" i="17"/>
  <c r="J61" i="17"/>
  <c r="H96" i="17"/>
  <c r="J96" i="17"/>
  <c r="H62" i="17"/>
  <c r="J62" i="17"/>
  <c r="H63" i="17"/>
  <c r="J63" i="17"/>
  <c r="H132" i="17"/>
  <c r="J132" i="17"/>
  <c r="H97" i="17"/>
  <c r="J97" i="17"/>
  <c r="H64" i="17"/>
  <c r="J64" i="17"/>
  <c r="H98" i="17"/>
  <c r="J98" i="17"/>
  <c r="H99" i="17"/>
  <c r="J99" i="17"/>
  <c r="H100" i="17"/>
  <c r="J100" i="17"/>
  <c r="H101" i="17"/>
  <c r="J101" i="17"/>
  <c r="H102" i="17"/>
  <c r="J102" i="17"/>
  <c r="H103" i="17"/>
  <c r="J103" i="17"/>
  <c r="H104" i="17"/>
  <c r="J104" i="17"/>
  <c r="H66" i="17"/>
  <c r="J66" i="17"/>
  <c r="H67" i="17"/>
  <c r="J67" i="17"/>
  <c r="H105" i="17"/>
  <c r="J105" i="17"/>
  <c r="H106" i="17"/>
  <c r="J106" i="17"/>
  <c r="H68" i="17"/>
  <c r="J68" i="17"/>
  <c r="H107" i="17"/>
  <c r="J107" i="17"/>
  <c r="H69" i="17"/>
  <c r="J69" i="17"/>
  <c r="H108" i="17"/>
  <c r="J108" i="17"/>
  <c r="H109" i="17"/>
  <c r="J109" i="17"/>
  <c r="H70" i="17"/>
  <c r="J70" i="17"/>
  <c r="H71" i="17"/>
  <c r="J71" i="17"/>
  <c r="H72" i="17"/>
  <c r="J72" i="17"/>
  <c r="H73" i="17"/>
  <c r="J73" i="17"/>
  <c r="H110" i="17"/>
  <c r="J110" i="17"/>
  <c r="H74" i="17"/>
  <c r="J74" i="17"/>
  <c r="H111" i="17"/>
  <c r="J111" i="17"/>
  <c r="H75" i="17"/>
  <c r="J75" i="17"/>
  <c r="H76" i="17"/>
  <c r="J76" i="17"/>
  <c r="H112" i="17"/>
  <c r="J112" i="17"/>
  <c r="H77" i="17"/>
  <c r="J77" i="17"/>
  <c r="H78" i="17"/>
  <c r="J78" i="17"/>
  <c r="H79" i="17"/>
  <c r="J79" i="17"/>
  <c r="H80" i="17"/>
  <c r="J80" i="17"/>
  <c r="H113" i="17"/>
  <c r="J113" i="17"/>
  <c r="H81" i="17"/>
  <c r="J81" i="17"/>
  <c r="H114" i="17"/>
  <c r="J114" i="17"/>
  <c r="H115" i="17"/>
  <c r="J115" i="17"/>
  <c r="H116" i="17"/>
  <c r="J116" i="17"/>
  <c r="H117" i="17"/>
  <c r="J117" i="17"/>
  <c r="H118" i="17"/>
  <c r="J118" i="17"/>
  <c r="H82" i="17"/>
  <c r="J82" i="17"/>
  <c r="H119" i="17"/>
  <c r="J119" i="17"/>
  <c r="H120" i="17"/>
  <c r="J120" i="17"/>
  <c r="H83" i="17"/>
  <c r="J83" i="17"/>
  <c r="H84" i="17"/>
  <c r="J84" i="17"/>
  <c r="H121" i="17"/>
  <c r="J121" i="17"/>
  <c r="H85" i="17"/>
  <c r="J85" i="17"/>
  <c r="H122" i="17"/>
  <c r="J122" i="17"/>
  <c r="H123" i="17"/>
  <c r="J123" i="17"/>
  <c r="H124" i="17"/>
  <c r="J124" i="17"/>
  <c r="H86" i="17"/>
  <c r="J86" i="17"/>
  <c r="H133" i="17"/>
  <c r="J133" i="17"/>
  <c r="H134" i="17"/>
  <c r="J134" i="17"/>
  <c r="H87" i="17"/>
  <c r="J87" i="17"/>
  <c r="H125" i="17"/>
  <c r="J125" i="17"/>
  <c r="H126" i="17"/>
  <c r="J126" i="17"/>
  <c r="H127" i="17"/>
  <c r="J127" i="17"/>
  <c r="H88" i="17"/>
  <c r="J88" i="17"/>
  <c r="H89" i="17"/>
  <c r="J89" i="17"/>
  <c r="H3" i="17"/>
  <c r="J3" i="17"/>
  <c r="H4" i="17"/>
  <c r="J4" i="17"/>
  <c r="H5" i="17"/>
  <c r="J5" i="17"/>
  <c r="H6" i="17"/>
  <c r="J6" i="17"/>
  <c r="J2" i="17"/>
  <c r="H2" i="17"/>
  <c r="AS2" i="17"/>
  <c r="AQ2" i="17"/>
  <c r="AL2" i="17"/>
  <c r="AJ2" i="17"/>
  <c r="AE2" i="17"/>
  <c r="AC2" i="17"/>
  <c r="X2" i="17"/>
  <c r="V2" i="17"/>
  <c r="Q2" i="17"/>
  <c r="O2" i="17"/>
  <c r="O2" i="11"/>
  <c r="Q2" i="11"/>
  <c r="O3" i="11"/>
  <c r="Q3" i="11"/>
  <c r="O4" i="11"/>
  <c r="Q4" i="11"/>
  <c r="O5" i="11"/>
  <c r="Q5" i="11"/>
  <c r="O7" i="11"/>
  <c r="Q7" i="11"/>
  <c r="O8" i="11"/>
  <c r="Q8" i="11"/>
  <c r="O9" i="11"/>
  <c r="Q9" i="11"/>
  <c r="O10" i="11"/>
  <c r="Q10" i="11"/>
  <c r="O11" i="11"/>
  <c r="Q11" i="11"/>
  <c r="O12" i="11"/>
  <c r="Q12" i="11"/>
  <c r="O13" i="11"/>
  <c r="Q13" i="11"/>
  <c r="O14" i="11"/>
  <c r="Q14" i="11"/>
  <c r="O15" i="11"/>
  <c r="Q15" i="11"/>
  <c r="O16" i="11"/>
  <c r="Q16" i="11"/>
  <c r="O23" i="11"/>
  <c r="Q23" i="11"/>
  <c r="O24" i="11"/>
  <c r="Q24" i="11"/>
  <c r="O25" i="11"/>
  <c r="Q25" i="11"/>
  <c r="O26" i="11"/>
  <c r="Q26" i="11"/>
  <c r="O27" i="11"/>
  <c r="Q27" i="11"/>
  <c r="O28" i="11"/>
  <c r="Q28" i="11"/>
  <c r="O29" i="11"/>
  <c r="Q29" i="11"/>
  <c r="O30" i="11"/>
  <c r="Q30" i="11"/>
  <c r="O31" i="11"/>
  <c r="Q31" i="11"/>
  <c r="O32" i="11"/>
  <c r="Q32" i="11"/>
  <c r="O33" i="11"/>
  <c r="Q33" i="11"/>
  <c r="O34" i="11"/>
  <c r="Q34" i="11"/>
  <c r="O35" i="11"/>
  <c r="Q35" i="11"/>
  <c r="O36" i="11"/>
  <c r="Q36" i="11"/>
  <c r="O37" i="11"/>
  <c r="Q37" i="11"/>
  <c r="O38" i="11"/>
  <c r="Q38" i="11"/>
  <c r="O39" i="11"/>
  <c r="Q39" i="11"/>
  <c r="O40" i="11"/>
  <c r="Q40" i="11"/>
  <c r="O41" i="11"/>
  <c r="Q41" i="11"/>
  <c r="O42" i="11"/>
  <c r="Q42" i="11"/>
  <c r="O43" i="11"/>
  <c r="Q43" i="11"/>
  <c r="O44" i="11"/>
  <c r="Q44" i="11"/>
  <c r="O45" i="11"/>
  <c r="Q45" i="11"/>
  <c r="O46" i="11"/>
  <c r="Q46" i="11"/>
  <c r="O47" i="11"/>
  <c r="Q47" i="11"/>
  <c r="O48" i="11"/>
  <c r="Q48" i="11"/>
  <c r="O49" i="11"/>
  <c r="Q49" i="11"/>
  <c r="O50" i="11"/>
  <c r="Q50" i="11"/>
  <c r="O51" i="11"/>
  <c r="Q51" i="11"/>
  <c r="O54" i="11"/>
  <c r="Q54" i="11"/>
  <c r="O55" i="11"/>
  <c r="Q55" i="11"/>
  <c r="O56" i="11"/>
  <c r="Q56" i="11"/>
  <c r="O57" i="11"/>
  <c r="Q57" i="11"/>
  <c r="O58" i="11"/>
  <c r="Q58" i="11"/>
  <c r="O59" i="11"/>
  <c r="Q59" i="11"/>
  <c r="O60" i="11"/>
  <c r="Q60" i="11"/>
  <c r="O61" i="11"/>
  <c r="Q61" i="11"/>
  <c r="O62" i="11"/>
  <c r="Q62" i="11"/>
  <c r="O63" i="11"/>
  <c r="Q63" i="11"/>
  <c r="O78" i="11"/>
  <c r="Q78" i="11"/>
  <c r="O79" i="11"/>
  <c r="Q79" i="11"/>
  <c r="O80" i="11"/>
  <c r="Q80" i="11"/>
  <c r="O81" i="11"/>
  <c r="Q81" i="11"/>
  <c r="O82" i="11"/>
  <c r="Q82" i="11"/>
  <c r="O83" i="11"/>
  <c r="Q83" i="11"/>
  <c r="O84" i="11"/>
  <c r="Q84" i="11"/>
  <c r="O85" i="11"/>
  <c r="Q85" i="11"/>
  <c r="O86" i="11"/>
  <c r="Q86" i="11"/>
  <c r="O87" i="11"/>
  <c r="Q87" i="11"/>
  <c r="O88" i="11"/>
  <c r="Q88" i="11"/>
  <c r="O90" i="11"/>
  <c r="Q90" i="11"/>
  <c r="O93" i="11"/>
  <c r="Q93" i="11"/>
  <c r="O94" i="11"/>
  <c r="Q94" i="11"/>
  <c r="O95" i="11"/>
  <c r="Q95" i="11"/>
  <c r="O96" i="11"/>
  <c r="Q96" i="11"/>
  <c r="O97" i="11"/>
  <c r="Q97" i="11"/>
  <c r="O98" i="11"/>
  <c r="Q98" i="11"/>
  <c r="O99" i="11"/>
  <c r="Q99" i="11"/>
  <c r="O100" i="11"/>
  <c r="Q100" i="11"/>
  <c r="O102" i="11"/>
  <c r="Q102" i="11"/>
  <c r="O106" i="11"/>
  <c r="Q106" i="11"/>
  <c r="V2" i="11"/>
  <c r="X2" i="11"/>
  <c r="V3" i="11"/>
  <c r="X3" i="11"/>
  <c r="V4" i="11"/>
  <c r="X4" i="11"/>
  <c r="V5" i="11"/>
  <c r="X5" i="11"/>
  <c r="V7" i="11"/>
  <c r="X7" i="11"/>
  <c r="V8" i="11"/>
  <c r="X8" i="11"/>
  <c r="V9" i="11"/>
  <c r="X9" i="11"/>
  <c r="V10" i="11"/>
  <c r="X10" i="11"/>
  <c r="V12" i="11"/>
  <c r="X12" i="11"/>
  <c r="V14" i="11"/>
  <c r="X14" i="11"/>
  <c r="V15" i="11"/>
  <c r="X15" i="11"/>
  <c r="V16" i="11"/>
  <c r="X16" i="11"/>
  <c r="V23" i="11"/>
  <c r="X23" i="11"/>
  <c r="V24" i="11"/>
  <c r="X24" i="11"/>
  <c r="V25" i="11"/>
  <c r="X25" i="11"/>
  <c r="V26" i="11"/>
  <c r="X26" i="11"/>
  <c r="V27" i="11"/>
  <c r="X27" i="11"/>
  <c r="V29" i="11"/>
  <c r="X29" i="11"/>
  <c r="V30" i="11"/>
  <c r="X30" i="11"/>
  <c r="V31" i="11"/>
  <c r="X31" i="11"/>
  <c r="V32" i="11"/>
  <c r="X32" i="11"/>
  <c r="V33" i="11"/>
  <c r="X33" i="11"/>
  <c r="V34" i="11"/>
  <c r="X34" i="11"/>
  <c r="V35" i="11"/>
  <c r="X35" i="11"/>
  <c r="V36" i="11"/>
  <c r="X36" i="11"/>
  <c r="V37" i="11"/>
  <c r="X37" i="11"/>
  <c r="V38" i="11"/>
  <c r="X38" i="11"/>
  <c r="V39" i="11"/>
  <c r="X39" i="11"/>
  <c r="V40" i="11"/>
  <c r="X40" i="11"/>
  <c r="V41" i="11"/>
  <c r="X41" i="11"/>
  <c r="V43" i="11"/>
  <c r="X43" i="11"/>
  <c r="V44" i="11"/>
  <c r="X44" i="11"/>
  <c r="V46" i="11"/>
  <c r="X46" i="11"/>
  <c r="V47" i="11"/>
  <c r="X47" i="11"/>
  <c r="V48" i="11"/>
  <c r="X48" i="11"/>
  <c r="V49" i="11"/>
  <c r="X49" i="11"/>
  <c r="V50" i="11"/>
  <c r="X50" i="11"/>
  <c r="V51" i="11"/>
  <c r="X51" i="11"/>
  <c r="V54" i="11"/>
  <c r="X54" i="11"/>
  <c r="V55" i="11"/>
  <c r="X55" i="11"/>
  <c r="V56" i="11"/>
  <c r="X56" i="11"/>
  <c r="V57" i="11"/>
  <c r="X57" i="11"/>
  <c r="V58" i="11"/>
  <c r="X58" i="11"/>
  <c r="V59" i="11"/>
  <c r="X59" i="11"/>
  <c r="V60" i="11"/>
  <c r="X60" i="11"/>
  <c r="V61" i="11"/>
  <c r="X61" i="11"/>
  <c r="V62" i="11"/>
  <c r="X62" i="11"/>
  <c r="V63" i="11"/>
  <c r="X63" i="11"/>
  <c r="V78" i="11"/>
  <c r="X78" i="11"/>
  <c r="V79" i="11"/>
  <c r="X79" i="11"/>
  <c r="V80" i="11"/>
  <c r="X80" i="11"/>
  <c r="V81" i="11"/>
  <c r="X81" i="11"/>
  <c r="V83" i="11"/>
  <c r="X83" i="11"/>
  <c r="V85" i="11"/>
  <c r="X85" i="11"/>
  <c r="V86" i="11"/>
  <c r="X86" i="11"/>
  <c r="V87" i="11"/>
  <c r="X87" i="11"/>
  <c r="V88" i="11"/>
  <c r="X88" i="11"/>
  <c r="V90" i="11"/>
  <c r="X90" i="11"/>
  <c r="V93" i="11"/>
  <c r="X93" i="11"/>
  <c r="V94" i="11"/>
  <c r="X94" i="11"/>
  <c r="V95" i="11"/>
  <c r="X95" i="11"/>
  <c r="V96" i="11"/>
  <c r="X96" i="11"/>
  <c r="V98" i="11"/>
  <c r="X98" i="11"/>
  <c r="V99" i="11"/>
  <c r="X99" i="11"/>
  <c r="V100" i="11"/>
  <c r="X100" i="11"/>
  <c r="V102" i="11"/>
  <c r="X102" i="11"/>
  <c r="V106" i="11"/>
  <c r="X106" i="11"/>
  <c r="AC2" i="11"/>
  <c r="AE2" i="11"/>
  <c r="AC3" i="11"/>
  <c r="AE3" i="11"/>
  <c r="AC4" i="11"/>
  <c r="AE4" i="11"/>
  <c r="AC5" i="11"/>
  <c r="AE5" i="11"/>
  <c r="AC8" i="11"/>
  <c r="AE8" i="11"/>
  <c r="AC9" i="11"/>
  <c r="AE9" i="11"/>
  <c r="AC10" i="11"/>
  <c r="AE10" i="11"/>
  <c r="AC12" i="11"/>
  <c r="AE12" i="11"/>
  <c r="AC14" i="11"/>
  <c r="AE14" i="11"/>
  <c r="AC15" i="11"/>
  <c r="AE15" i="11"/>
  <c r="AC23" i="11"/>
  <c r="AE23" i="11"/>
  <c r="AC25" i="11"/>
  <c r="AE25" i="11"/>
  <c r="AC26" i="11"/>
  <c r="AE26" i="11"/>
  <c r="AC27" i="11"/>
  <c r="AE27" i="11"/>
  <c r="AC29" i="11"/>
  <c r="AE29" i="11"/>
  <c r="AC30" i="11"/>
  <c r="AE30" i="11"/>
  <c r="AC31" i="11"/>
  <c r="AE31" i="11"/>
  <c r="AC32" i="11"/>
  <c r="AE32" i="11"/>
  <c r="AC33" i="11"/>
  <c r="AE33" i="11"/>
  <c r="AC34" i="11"/>
  <c r="AE34" i="11"/>
  <c r="AC35" i="11"/>
  <c r="AE35" i="11"/>
  <c r="AC36" i="11"/>
  <c r="AE36" i="11"/>
  <c r="AC37" i="11"/>
  <c r="AE37" i="11"/>
  <c r="AC38" i="11"/>
  <c r="AE38" i="11"/>
  <c r="AC39" i="11"/>
  <c r="AE39" i="11"/>
  <c r="AC40" i="11"/>
  <c r="AE40" i="11"/>
  <c r="AC41" i="11"/>
  <c r="AE41" i="11"/>
  <c r="AC43" i="11"/>
  <c r="AE43" i="11"/>
  <c r="AC44" i="11"/>
  <c r="AE44" i="11"/>
  <c r="AC46" i="11"/>
  <c r="AE46" i="11"/>
  <c r="AC47" i="11"/>
  <c r="AE47" i="11"/>
  <c r="AC48" i="11"/>
  <c r="AE48" i="11"/>
  <c r="AC50" i="11"/>
  <c r="AE50" i="11"/>
  <c r="AC51" i="11"/>
  <c r="AE51" i="11"/>
  <c r="AC54" i="11"/>
  <c r="AE54" i="11"/>
  <c r="AC55" i="11"/>
  <c r="AE55" i="11"/>
  <c r="AC57" i="11"/>
  <c r="AE57" i="11"/>
  <c r="AC59" i="11"/>
  <c r="AE59" i="11"/>
  <c r="AC60" i="11"/>
  <c r="AE60" i="11"/>
  <c r="AC61" i="11"/>
  <c r="AE61" i="11"/>
  <c r="AC62" i="11"/>
  <c r="AE62" i="11"/>
  <c r="AC63" i="11"/>
  <c r="AE63" i="11"/>
  <c r="AC78" i="11"/>
  <c r="AE78" i="11"/>
  <c r="AC79" i="11"/>
  <c r="AE79" i="11"/>
  <c r="AC80" i="11"/>
  <c r="AE80" i="11"/>
  <c r="AC81" i="11"/>
  <c r="AE81" i="11"/>
  <c r="AC83" i="11"/>
  <c r="AE83" i="11"/>
  <c r="AC85" i="11"/>
  <c r="AE85" i="11"/>
  <c r="AC86" i="11"/>
  <c r="AE86" i="11"/>
  <c r="AC87" i="11"/>
  <c r="AE87" i="11"/>
  <c r="AC88" i="11"/>
  <c r="AE88" i="11"/>
  <c r="AC90" i="11"/>
  <c r="AE90" i="11"/>
  <c r="AC93" i="11"/>
  <c r="AE93" i="11"/>
  <c r="AC95" i="11"/>
  <c r="AE95" i="11"/>
  <c r="AC96" i="11"/>
  <c r="AE96" i="11"/>
  <c r="AC98" i="11"/>
  <c r="AE98" i="11"/>
  <c r="AC100" i="11"/>
  <c r="AE100" i="11"/>
  <c r="AC106" i="11"/>
  <c r="AE106" i="11"/>
  <c r="AJ2" i="11"/>
  <c r="AL2" i="11"/>
  <c r="AJ3" i="11"/>
  <c r="AL3" i="11"/>
  <c r="AJ4" i="11"/>
  <c r="AL4" i="11"/>
  <c r="AJ5" i="11"/>
  <c r="AL5" i="11"/>
  <c r="AJ8" i="11"/>
  <c r="AL8" i="11"/>
  <c r="AJ9" i="11"/>
  <c r="AL9" i="11"/>
  <c r="AJ10" i="11"/>
  <c r="AL10" i="11"/>
  <c r="AJ12" i="11"/>
  <c r="AL12" i="11"/>
  <c r="AJ14" i="11"/>
  <c r="AL14" i="11"/>
  <c r="AJ15" i="11"/>
  <c r="AL15" i="11"/>
  <c r="AJ23" i="11"/>
  <c r="AL23" i="11"/>
  <c r="AJ25" i="11"/>
  <c r="AL25" i="11"/>
  <c r="AJ27" i="11"/>
  <c r="AL27" i="11"/>
  <c r="AJ29" i="11"/>
  <c r="AL29" i="11"/>
  <c r="AJ30" i="11"/>
  <c r="AL30" i="11"/>
  <c r="AJ31" i="11"/>
  <c r="AL31" i="11"/>
  <c r="AJ32" i="11"/>
  <c r="AL32" i="11"/>
  <c r="AJ33" i="11"/>
  <c r="AL33" i="11"/>
  <c r="AJ34" i="11"/>
  <c r="AL34" i="11"/>
  <c r="AJ35" i="11"/>
  <c r="AL35" i="11"/>
  <c r="AJ36" i="11"/>
  <c r="AL36" i="11"/>
  <c r="AJ37" i="11"/>
  <c r="AL37" i="11"/>
  <c r="AJ38" i="11"/>
  <c r="AL38" i="11"/>
  <c r="AJ39" i="11"/>
  <c r="AL39" i="11"/>
  <c r="AJ40" i="11"/>
  <c r="AL40" i="11"/>
  <c r="AJ43" i="11"/>
  <c r="AL43" i="11"/>
  <c r="AJ44" i="11"/>
  <c r="AL44" i="11"/>
  <c r="AJ46" i="11"/>
  <c r="AL46" i="11"/>
  <c r="AJ47" i="11"/>
  <c r="AL47" i="11"/>
  <c r="AJ48" i="11"/>
  <c r="AL48" i="11"/>
  <c r="AJ50" i="11"/>
  <c r="AL50" i="11"/>
  <c r="AJ51" i="11"/>
  <c r="AL51" i="11"/>
  <c r="AJ54" i="11"/>
  <c r="AL54" i="11"/>
  <c r="AJ55" i="11"/>
  <c r="AL55" i="11"/>
  <c r="AJ57" i="11"/>
  <c r="AL57" i="11"/>
  <c r="AJ59" i="11"/>
  <c r="AL59" i="11"/>
  <c r="AJ60" i="11"/>
  <c r="AL60" i="11"/>
  <c r="AJ61" i="11"/>
  <c r="AL61" i="11"/>
  <c r="AJ62" i="11"/>
  <c r="AL62" i="11"/>
  <c r="AJ63" i="11"/>
  <c r="AL63" i="11"/>
  <c r="AJ78" i="11"/>
  <c r="AL78" i="11"/>
  <c r="AJ80" i="11"/>
  <c r="AL80" i="11"/>
  <c r="AJ83" i="11"/>
  <c r="AL83" i="11"/>
  <c r="AJ85" i="11"/>
  <c r="AL85" i="11"/>
  <c r="AJ86" i="11"/>
  <c r="AL86" i="11"/>
  <c r="AJ87" i="11"/>
  <c r="AL87" i="11"/>
  <c r="AJ88" i="11"/>
  <c r="AL88" i="11"/>
  <c r="AJ90" i="11"/>
  <c r="AL90" i="11"/>
  <c r="AJ93" i="11"/>
  <c r="AL93" i="11"/>
  <c r="AJ95" i="11"/>
  <c r="AL95" i="11"/>
  <c r="AJ96" i="11"/>
  <c r="AL96" i="11"/>
  <c r="AJ98" i="11"/>
  <c r="AL98" i="11"/>
  <c r="AJ100" i="11"/>
  <c r="AL100" i="11"/>
  <c r="AJ106" i="11"/>
  <c r="AL106" i="11"/>
  <c r="AQ2" i="11"/>
  <c r="AS2" i="11"/>
  <c r="AQ3" i="11"/>
  <c r="AS3" i="11"/>
  <c r="AQ4" i="11"/>
  <c r="AS4" i="11"/>
  <c r="AQ5" i="11"/>
  <c r="AS5" i="11"/>
  <c r="AQ8" i="11"/>
  <c r="AS8" i="11"/>
  <c r="AQ9" i="11"/>
  <c r="AS9" i="11"/>
  <c r="AQ10" i="11"/>
  <c r="AS10" i="11"/>
  <c r="AQ12" i="11"/>
  <c r="AS12" i="11"/>
  <c r="AQ14" i="11"/>
  <c r="AS14" i="11"/>
  <c r="AQ23" i="11"/>
  <c r="AS23" i="11"/>
  <c r="AQ25" i="11"/>
  <c r="AS25" i="11"/>
  <c r="AQ27" i="11"/>
  <c r="AS27" i="11"/>
  <c r="AQ29" i="11"/>
  <c r="AS29" i="11"/>
  <c r="AQ30" i="11"/>
  <c r="AS30" i="11"/>
  <c r="AQ31" i="11"/>
  <c r="AS31" i="11"/>
  <c r="AQ32" i="11"/>
  <c r="AS32" i="11"/>
  <c r="AQ33" i="11"/>
  <c r="AS33" i="11"/>
  <c r="AQ34" i="11"/>
  <c r="AS34" i="11"/>
  <c r="AQ35" i="11"/>
  <c r="AS35" i="11"/>
  <c r="AQ36" i="11"/>
  <c r="AS36" i="11"/>
  <c r="AQ37" i="11"/>
  <c r="AS37" i="11"/>
  <c r="AQ38" i="11"/>
  <c r="AS38" i="11"/>
  <c r="AQ39" i="11"/>
  <c r="AS39" i="11"/>
  <c r="AQ44" i="11"/>
  <c r="AS44" i="11"/>
  <c r="AQ46" i="11"/>
  <c r="AS46" i="11"/>
  <c r="AQ47" i="11"/>
  <c r="AS47" i="11"/>
  <c r="AQ48" i="11"/>
  <c r="AS48" i="11"/>
  <c r="AQ50" i="11"/>
  <c r="AS50" i="11"/>
  <c r="AQ51" i="11"/>
  <c r="AS51" i="11"/>
  <c r="AQ55" i="11"/>
  <c r="AS55" i="11"/>
  <c r="AQ57" i="11"/>
  <c r="AS57" i="11"/>
  <c r="AQ59" i="11"/>
  <c r="AS59" i="11"/>
  <c r="AQ60" i="11"/>
  <c r="AS60" i="11"/>
  <c r="AQ61" i="11"/>
  <c r="AS61" i="11"/>
  <c r="AQ62" i="11"/>
  <c r="AS62" i="11"/>
  <c r="AQ63" i="11"/>
  <c r="AS63" i="11"/>
  <c r="AQ64" i="11"/>
  <c r="AS64" i="11"/>
  <c r="AQ78" i="11"/>
  <c r="AS78" i="11"/>
  <c r="AQ80" i="11"/>
  <c r="AS80" i="11"/>
  <c r="AQ83" i="11"/>
  <c r="AS83" i="11"/>
  <c r="AQ85" i="11"/>
  <c r="AS85" i="11"/>
  <c r="AQ86" i="11"/>
  <c r="AS86" i="11"/>
  <c r="AQ87" i="11"/>
  <c r="AS87" i="11"/>
  <c r="AQ88" i="11"/>
  <c r="AS88" i="11"/>
  <c r="AQ93" i="11"/>
  <c r="AS93" i="11"/>
  <c r="AQ95" i="11"/>
  <c r="AS95" i="11"/>
  <c r="AQ96" i="11"/>
  <c r="AS96" i="11"/>
  <c r="AQ98" i="11"/>
  <c r="AS98" i="11"/>
  <c r="AQ100" i="11"/>
  <c r="AS100" i="11"/>
  <c r="AQ106" i="11"/>
  <c r="AS106" i="11"/>
  <c r="H5" i="11"/>
  <c r="J5" i="11"/>
  <c r="H6" i="11"/>
  <c r="J6" i="11"/>
  <c r="H7" i="11"/>
  <c r="J7" i="11"/>
  <c r="H8" i="11"/>
  <c r="J8" i="11"/>
  <c r="H9" i="11"/>
  <c r="J9" i="11"/>
  <c r="H10" i="11"/>
  <c r="J10" i="11"/>
  <c r="H11" i="11"/>
  <c r="J11" i="11"/>
  <c r="H12" i="11"/>
  <c r="J12" i="11"/>
  <c r="H13" i="11"/>
  <c r="J13" i="11"/>
  <c r="H14" i="11"/>
  <c r="J14" i="11"/>
  <c r="H15" i="11"/>
  <c r="J15" i="11"/>
  <c r="H16" i="11"/>
  <c r="J16" i="11"/>
  <c r="H17" i="11"/>
  <c r="J17" i="11"/>
  <c r="H23" i="11"/>
  <c r="J23" i="11"/>
  <c r="H24" i="11"/>
  <c r="J24" i="11"/>
  <c r="H25" i="11"/>
  <c r="J25" i="11"/>
  <c r="H26" i="11"/>
  <c r="J26" i="11"/>
  <c r="H27" i="11"/>
  <c r="J27" i="11"/>
  <c r="H28" i="11"/>
  <c r="J28" i="11"/>
  <c r="H29" i="11"/>
  <c r="J29" i="11"/>
  <c r="H30" i="11"/>
  <c r="J30" i="11"/>
  <c r="H31" i="11"/>
  <c r="J31" i="11"/>
  <c r="H32" i="11"/>
  <c r="J32" i="11"/>
  <c r="H33" i="11"/>
  <c r="J33" i="11"/>
  <c r="H34" i="11"/>
  <c r="J34" i="11"/>
  <c r="H35" i="11"/>
  <c r="J35" i="11"/>
  <c r="H36" i="11"/>
  <c r="J36" i="11"/>
  <c r="H37" i="11"/>
  <c r="J37" i="11"/>
  <c r="H38" i="11"/>
  <c r="J38" i="11"/>
  <c r="H39" i="11"/>
  <c r="J39" i="11"/>
  <c r="H40" i="11"/>
  <c r="J40" i="11"/>
  <c r="H41" i="11"/>
  <c r="J41" i="11"/>
  <c r="H42" i="11"/>
  <c r="J42" i="11"/>
  <c r="H43" i="11"/>
  <c r="J43" i="11"/>
  <c r="H44" i="11"/>
  <c r="J44" i="11"/>
  <c r="H45" i="11"/>
  <c r="J45" i="11"/>
  <c r="H46" i="11"/>
  <c r="J46" i="11"/>
  <c r="H47" i="11"/>
  <c r="J47" i="11"/>
  <c r="H48" i="11"/>
  <c r="J48" i="11"/>
  <c r="H49" i="11"/>
  <c r="J49" i="11"/>
  <c r="H50" i="11"/>
  <c r="J50" i="11"/>
  <c r="H51" i="11"/>
  <c r="J51" i="11"/>
  <c r="H54" i="11"/>
  <c r="J54" i="11"/>
  <c r="H55" i="11"/>
  <c r="J55" i="11"/>
  <c r="H56" i="11"/>
  <c r="J56" i="11"/>
  <c r="H57" i="11"/>
  <c r="J57" i="11"/>
  <c r="H58" i="11"/>
  <c r="J58" i="11"/>
  <c r="H59" i="11"/>
  <c r="J59" i="11"/>
  <c r="H60" i="11"/>
  <c r="J60" i="11"/>
  <c r="H61" i="11"/>
  <c r="J61" i="11"/>
  <c r="H62" i="11"/>
  <c r="J62" i="11"/>
  <c r="H63" i="11"/>
  <c r="J63" i="11"/>
  <c r="H78" i="11"/>
  <c r="J78" i="11"/>
  <c r="H79" i="11"/>
  <c r="J79" i="11"/>
  <c r="H80" i="11"/>
  <c r="J80" i="11"/>
  <c r="H81" i="11"/>
  <c r="J81" i="11"/>
  <c r="H82" i="11"/>
  <c r="J82" i="11"/>
  <c r="H83" i="11"/>
  <c r="J83" i="11"/>
  <c r="H84" i="11"/>
  <c r="J84" i="11"/>
  <c r="H85" i="11"/>
  <c r="J85" i="11"/>
  <c r="H86" i="11"/>
  <c r="J86" i="11"/>
  <c r="H87" i="11"/>
  <c r="J87" i="11"/>
  <c r="H88" i="11"/>
  <c r="J88" i="11"/>
  <c r="H89" i="11"/>
  <c r="J89" i="11"/>
  <c r="H90" i="11"/>
  <c r="J90" i="11"/>
  <c r="H91" i="11"/>
  <c r="J91" i="11"/>
  <c r="H92" i="11"/>
  <c r="J92" i="11"/>
  <c r="H93" i="11"/>
  <c r="J93" i="11"/>
  <c r="H94" i="11"/>
  <c r="J94" i="11"/>
  <c r="H95" i="11"/>
  <c r="J95" i="11"/>
  <c r="H96" i="11"/>
  <c r="J96" i="11"/>
  <c r="H97" i="11"/>
  <c r="J97" i="11"/>
  <c r="H98" i="11"/>
  <c r="J98" i="11"/>
  <c r="H99" i="11"/>
  <c r="J99" i="11"/>
  <c r="H100" i="11"/>
  <c r="J100" i="11"/>
  <c r="H101" i="11"/>
  <c r="J101" i="11"/>
  <c r="H102" i="11"/>
  <c r="J102" i="11"/>
  <c r="H103" i="11"/>
  <c r="J103" i="11"/>
  <c r="H104" i="11"/>
  <c r="J104" i="11"/>
  <c r="H105" i="11"/>
  <c r="J105" i="11"/>
  <c r="H106" i="11"/>
  <c r="J106" i="11"/>
  <c r="H3" i="11"/>
  <c r="J3" i="11"/>
  <c r="H4" i="11"/>
  <c r="J4" i="11"/>
  <c r="H2" i="11"/>
  <c r="J2" i="11"/>
  <c r="J3" i="12"/>
  <c r="J4" i="12"/>
  <c r="J5" i="12"/>
  <c r="J6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2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1" i="12"/>
  <c r="J52" i="12"/>
  <c r="J53" i="12"/>
  <c r="Q3" i="12"/>
  <c r="Q4" i="12"/>
  <c r="Q5" i="12"/>
  <c r="Q6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2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1" i="12"/>
  <c r="Q52" i="12"/>
  <c r="Q53" i="12"/>
  <c r="X3" i="12"/>
  <c r="X4" i="12"/>
  <c r="X5" i="12"/>
  <c r="X6" i="12"/>
  <c r="X8" i="12"/>
  <c r="X9" i="12"/>
  <c r="X10" i="12"/>
  <c r="X11" i="12"/>
  <c r="X12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2" i="12"/>
  <c r="X35" i="12"/>
  <c r="X36" i="12"/>
  <c r="X37" i="12"/>
  <c r="X38" i="12"/>
  <c r="X39" i="12"/>
  <c r="X40" i="12"/>
  <c r="X41" i="12"/>
  <c r="X42" i="12"/>
  <c r="X43" i="12"/>
  <c r="X45" i="12"/>
  <c r="X46" i="12"/>
  <c r="X47" i="12"/>
  <c r="X48" i="12"/>
  <c r="X49" i="12"/>
  <c r="X52" i="12"/>
  <c r="X53" i="12"/>
  <c r="O3" i="12"/>
  <c r="O4" i="12"/>
  <c r="O5" i="12"/>
  <c r="O6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2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1" i="12"/>
  <c r="O52" i="12"/>
  <c r="O53" i="12"/>
  <c r="V3" i="12"/>
  <c r="V4" i="12"/>
  <c r="V5" i="12"/>
  <c r="V6" i="12"/>
  <c r="V8" i="12"/>
  <c r="V9" i="12"/>
  <c r="V10" i="12"/>
  <c r="V11" i="12"/>
  <c r="V12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2" i="12"/>
  <c r="V35" i="12"/>
  <c r="V36" i="12"/>
  <c r="V37" i="12"/>
  <c r="V38" i="12"/>
  <c r="V39" i="12"/>
  <c r="V40" i="12"/>
  <c r="V41" i="12"/>
  <c r="V42" i="12"/>
  <c r="V43" i="12"/>
  <c r="V45" i="12"/>
  <c r="V46" i="12"/>
  <c r="V47" i="12"/>
  <c r="V48" i="12"/>
  <c r="V49" i="12"/>
  <c r="V52" i="12"/>
  <c r="V53" i="12"/>
  <c r="X2" i="12"/>
  <c r="V2" i="12"/>
  <c r="Q2" i="12"/>
  <c r="O2" i="12"/>
  <c r="H3" i="12"/>
  <c r="H4" i="12"/>
  <c r="H5" i="12"/>
  <c r="H6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2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1" i="12"/>
  <c r="H52" i="12"/>
  <c r="H53" i="12"/>
  <c r="J2" i="12"/>
  <c r="H2" i="12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0" i="8"/>
  <c r="J19" i="8"/>
  <c r="J18" i="8"/>
  <c r="J17" i="8"/>
  <c r="J16" i="8"/>
  <c r="J15" i="8"/>
  <c r="J14" i="8"/>
  <c r="J13" i="8"/>
  <c r="J11" i="8"/>
  <c r="J10" i="8"/>
  <c r="J9" i="8"/>
  <c r="J8" i="8"/>
  <c r="J7" i="8"/>
  <c r="J6" i="8"/>
  <c r="J5" i="8"/>
  <c r="J4" i="8"/>
  <c r="J3" i="8"/>
  <c r="J2" i="8"/>
  <c r="AS109" i="8"/>
  <c r="AS107" i="8"/>
  <c r="AS106" i="8"/>
  <c r="AS105" i="8"/>
  <c r="AS104" i="8"/>
  <c r="AS98" i="8"/>
  <c r="AS96" i="8"/>
  <c r="AS95" i="8"/>
  <c r="AS93" i="8"/>
  <c r="AS92" i="8"/>
  <c r="AS91" i="8"/>
  <c r="AS90" i="8"/>
  <c r="AS83" i="8"/>
  <c r="AS82" i="8"/>
  <c r="AS77" i="8"/>
  <c r="AS76" i="8"/>
  <c r="AS75" i="8"/>
  <c r="AS73" i="8"/>
  <c r="AS72" i="8"/>
  <c r="AS71" i="8"/>
  <c r="AS70" i="8"/>
  <c r="AS69" i="8"/>
  <c r="AS66" i="8"/>
  <c r="AS65" i="8"/>
  <c r="AS63" i="8"/>
  <c r="AS62" i="8"/>
  <c r="AS60" i="8"/>
  <c r="AS59" i="8"/>
  <c r="AS58" i="8"/>
  <c r="AS57" i="8"/>
  <c r="AS56" i="8"/>
  <c r="AS55" i="8"/>
  <c r="AS54" i="8"/>
  <c r="AS53" i="8"/>
  <c r="AS52" i="8"/>
  <c r="AS50" i="8"/>
  <c r="AS49" i="8"/>
  <c r="AS47" i="8"/>
  <c r="AS46" i="8"/>
  <c r="AS44" i="8"/>
  <c r="AS42" i="8"/>
  <c r="AS41" i="8"/>
  <c r="AS40" i="8"/>
  <c r="AS39" i="8"/>
  <c r="AS36" i="8"/>
  <c r="AS35" i="8"/>
  <c r="AS31" i="8"/>
  <c r="AS29" i="8"/>
  <c r="AS28" i="8"/>
  <c r="AS27" i="8"/>
  <c r="AS26" i="8"/>
  <c r="AS25" i="8"/>
  <c r="AS24" i="8"/>
  <c r="AS23" i="8"/>
  <c r="AS22" i="8"/>
  <c r="AS19" i="8"/>
  <c r="AS16" i="8"/>
  <c r="AS15" i="8"/>
  <c r="AS11" i="8"/>
  <c r="AS10" i="8"/>
  <c r="AS9" i="8"/>
  <c r="AS8" i="8"/>
  <c r="AS7" i="8"/>
  <c r="AS6" i="8"/>
  <c r="AS5" i="8"/>
  <c r="AS3" i="8"/>
  <c r="AS2" i="8"/>
  <c r="AL109" i="8"/>
  <c r="AL107" i="8"/>
  <c r="AL106" i="8"/>
  <c r="AL105" i="8"/>
  <c r="AL104" i="8"/>
  <c r="AL98" i="8"/>
  <c r="AL96" i="8"/>
  <c r="AL95" i="8"/>
  <c r="AL93" i="8"/>
  <c r="AL92" i="8"/>
  <c r="AL91" i="8"/>
  <c r="AL90" i="8"/>
  <c r="AL83" i="8"/>
  <c r="AL82" i="8"/>
  <c r="AL77" i="8"/>
  <c r="AL76" i="8"/>
  <c r="AL75" i="8"/>
  <c r="AL74" i="8"/>
  <c r="AL73" i="8"/>
  <c r="AL72" i="8"/>
  <c r="AL71" i="8"/>
  <c r="AL70" i="8"/>
  <c r="AL69" i="8"/>
  <c r="AL66" i="8"/>
  <c r="AL65" i="8"/>
  <c r="AL63" i="8"/>
  <c r="AL62" i="8"/>
  <c r="AL60" i="8"/>
  <c r="AL59" i="8"/>
  <c r="AL58" i="8"/>
  <c r="AL57" i="8"/>
  <c r="AL56" i="8"/>
  <c r="AL55" i="8"/>
  <c r="AL54" i="8"/>
  <c r="AL53" i="8"/>
  <c r="AL52" i="8"/>
  <c r="AL50" i="8"/>
  <c r="AL49" i="8"/>
  <c r="AL48" i="8"/>
  <c r="AL47" i="8"/>
  <c r="AL46" i="8"/>
  <c r="AL44" i="8"/>
  <c r="AL42" i="8"/>
  <c r="AL41" i="8"/>
  <c r="AL40" i="8"/>
  <c r="AL39" i="8"/>
  <c r="AL36" i="8"/>
  <c r="AL35" i="8"/>
  <c r="AL34" i="8"/>
  <c r="AL31" i="8"/>
  <c r="AL29" i="8"/>
  <c r="AL28" i="8"/>
  <c r="AL27" i="8"/>
  <c r="AL26" i="8"/>
  <c r="AL25" i="8"/>
  <c r="AL24" i="8"/>
  <c r="AL23" i="8"/>
  <c r="AL22" i="8"/>
  <c r="AL19" i="8"/>
  <c r="AL18" i="8"/>
  <c r="AL16" i="8"/>
  <c r="AL15" i="8"/>
  <c r="AL14" i="8"/>
  <c r="AL13" i="8"/>
  <c r="AL11" i="8"/>
  <c r="AL10" i="8"/>
  <c r="AL9" i="8"/>
  <c r="AL8" i="8"/>
  <c r="AL7" i="8"/>
  <c r="AL6" i="8"/>
  <c r="AL5" i="8"/>
  <c r="AL3" i="8"/>
  <c r="AL2" i="8"/>
  <c r="AE109" i="8"/>
  <c r="AE107" i="8"/>
  <c r="AE106" i="8"/>
  <c r="AE105" i="8"/>
  <c r="AE104" i="8"/>
  <c r="AE98" i="8"/>
  <c r="AE96" i="8"/>
  <c r="AE95" i="8"/>
  <c r="AE93" i="8"/>
  <c r="AE92" i="8"/>
  <c r="AE91" i="8"/>
  <c r="AE90" i="8"/>
  <c r="AE83" i="8"/>
  <c r="AE82" i="8"/>
  <c r="AE80" i="8"/>
  <c r="AE79" i="8"/>
  <c r="AE78" i="8"/>
  <c r="AE77" i="8"/>
  <c r="AE76" i="8"/>
  <c r="AE75" i="8"/>
  <c r="AE74" i="8"/>
  <c r="AE73" i="8"/>
  <c r="AE72" i="8"/>
  <c r="AE71" i="8"/>
  <c r="AE70" i="8"/>
  <c r="AE69" i="8"/>
  <c r="AE66" i="8"/>
  <c r="AE65" i="8"/>
  <c r="AE63" i="8"/>
  <c r="AE62" i="8"/>
  <c r="AE60" i="8"/>
  <c r="AE59" i="8"/>
  <c r="AE58" i="8"/>
  <c r="AE57" i="8"/>
  <c r="AE56" i="8"/>
  <c r="AE55" i="8"/>
  <c r="AE54" i="8"/>
  <c r="AE53" i="8"/>
  <c r="AE52" i="8"/>
  <c r="AE50" i="8"/>
  <c r="AE49" i="8"/>
  <c r="AE48" i="8"/>
  <c r="AE47" i="8"/>
  <c r="AE46" i="8"/>
  <c r="AE45" i="8"/>
  <c r="AE44" i="8"/>
  <c r="AE42" i="8"/>
  <c r="AE41" i="8"/>
  <c r="AE40" i="8"/>
  <c r="AE39" i="8"/>
  <c r="AE36" i="8"/>
  <c r="AE35" i="8"/>
  <c r="AE34" i="8"/>
  <c r="AE31" i="8"/>
  <c r="AE29" i="8"/>
  <c r="AE28" i="8"/>
  <c r="AE27" i="8"/>
  <c r="AE26" i="8"/>
  <c r="AE25" i="8"/>
  <c r="AE24" i="8"/>
  <c r="AE23" i="8"/>
  <c r="AE22" i="8"/>
  <c r="AE19" i="8"/>
  <c r="AE18" i="8"/>
  <c r="AE16" i="8"/>
  <c r="AE15" i="8"/>
  <c r="AE14" i="8"/>
  <c r="AE13" i="8"/>
  <c r="AE11" i="8"/>
  <c r="AE10" i="8"/>
  <c r="AE9" i="8"/>
  <c r="AE8" i="8"/>
  <c r="AE7" i="8"/>
  <c r="AE6" i="8"/>
  <c r="AE5" i="8"/>
  <c r="AE3" i="8"/>
  <c r="AE2" i="8"/>
  <c r="X109" i="8"/>
  <c r="X107" i="8"/>
  <c r="X106" i="8"/>
  <c r="X105" i="8"/>
  <c r="X104" i="8"/>
  <c r="X102" i="8"/>
  <c r="X101" i="8"/>
  <c r="X99" i="8"/>
  <c r="X98" i="8"/>
  <c r="X96" i="8"/>
  <c r="X95" i="8"/>
  <c r="X94" i="8"/>
  <c r="X93" i="8"/>
  <c r="X92" i="8"/>
  <c r="X91" i="8"/>
  <c r="X90" i="8"/>
  <c r="X84" i="8"/>
  <c r="X83" i="8"/>
  <c r="X82" i="8"/>
  <c r="X80" i="8"/>
  <c r="X79" i="8"/>
  <c r="X78" i="8"/>
  <c r="X77" i="8"/>
  <c r="X76" i="8"/>
  <c r="X75" i="8"/>
  <c r="X74" i="8"/>
  <c r="X73" i="8"/>
  <c r="X72" i="8"/>
  <c r="X71" i="8"/>
  <c r="X70" i="8"/>
  <c r="X69" i="8"/>
  <c r="X66" i="8"/>
  <c r="X65" i="8"/>
  <c r="X63" i="8"/>
  <c r="X62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2" i="8"/>
  <c r="X41" i="8"/>
  <c r="X40" i="8"/>
  <c r="X39" i="8"/>
  <c r="X38" i="8"/>
  <c r="X37" i="8"/>
  <c r="X36" i="8"/>
  <c r="X35" i="8"/>
  <c r="X34" i="8"/>
  <c r="X31" i="8"/>
  <c r="X30" i="8"/>
  <c r="X29" i="8"/>
  <c r="X28" i="8"/>
  <c r="X27" i="8"/>
  <c r="X26" i="8"/>
  <c r="X25" i="8"/>
  <c r="X24" i="8"/>
  <c r="X23" i="8"/>
  <c r="X22" i="8"/>
  <c r="X20" i="8"/>
  <c r="X19" i="8"/>
  <c r="X18" i="8"/>
  <c r="X17" i="8"/>
  <c r="X16" i="8"/>
  <c r="X15" i="8"/>
  <c r="X14" i="8"/>
  <c r="X13" i="8"/>
  <c r="X11" i="8"/>
  <c r="X10" i="8"/>
  <c r="X9" i="8"/>
  <c r="X8" i="8"/>
  <c r="X7" i="8"/>
  <c r="X6" i="8"/>
  <c r="X5" i="8"/>
  <c r="X3" i="8"/>
  <c r="X2" i="8"/>
  <c r="Q3" i="8"/>
  <c r="Q4" i="8"/>
  <c r="Q5" i="8"/>
  <c r="Q6" i="8"/>
  <c r="Q7" i="8"/>
  <c r="Q8" i="8"/>
  <c r="Q9" i="8"/>
  <c r="Q10" i="8"/>
  <c r="Q11" i="8"/>
  <c r="Q13" i="8"/>
  <c r="Q14" i="8"/>
  <c r="Q15" i="8"/>
  <c r="Q16" i="8"/>
  <c r="Q17" i="8"/>
  <c r="Q18" i="8"/>
  <c r="Q19" i="8"/>
  <c r="Q20" i="8"/>
  <c r="Q22" i="8"/>
  <c r="Q23" i="8"/>
  <c r="Q24" i="8"/>
  <c r="Q25" i="8"/>
  <c r="Q26" i="8"/>
  <c r="Q27" i="8"/>
  <c r="Q28" i="8"/>
  <c r="Q29" i="8"/>
  <c r="Q30" i="8"/>
  <c r="Q31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9" i="8"/>
  <c r="Q2" i="8"/>
  <c r="AQ109" i="8"/>
  <c r="AQ107" i="8"/>
  <c r="AQ106" i="8"/>
  <c r="AQ105" i="8"/>
  <c r="AQ104" i="8"/>
  <c r="AQ98" i="8"/>
  <c r="AQ96" i="8"/>
  <c r="AQ95" i="8"/>
  <c r="AQ93" i="8"/>
  <c r="AQ92" i="8"/>
  <c r="AQ91" i="8"/>
  <c r="AQ90" i="8"/>
  <c r="AQ83" i="8"/>
  <c r="AQ82" i="8"/>
  <c r="AQ77" i="8"/>
  <c r="AQ76" i="8"/>
  <c r="AQ75" i="8"/>
  <c r="AQ73" i="8"/>
  <c r="AQ72" i="8"/>
  <c r="AQ71" i="8"/>
  <c r="AQ70" i="8"/>
  <c r="AQ69" i="8"/>
  <c r="AQ66" i="8"/>
  <c r="AQ65" i="8"/>
  <c r="AQ63" i="8"/>
  <c r="AQ62" i="8"/>
  <c r="AQ60" i="8"/>
  <c r="AQ59" i="8"/>
  <c r="AQ58" i="8"/>
  <c r="AQ57" i="8"/>
  <c r="AQ56" i="8"/>
  <c r="AQ55" i="8"/>
  <c r="AQ54" i="8"/>
  <c r="AQ53" i="8"/>
  <c r="AQ52" i="8"/>
  <c r="AQ50" i="8"/>
  <c r="AQ49" i="8"/>
  <c r="AQ47" i="8"/>
  <c r="AQ46" i="8"/>
  <c r="AQ44" i="8"/>
  <c r="AQ42" i="8"/>
  <c r="AQ41" i="8"/>
  <c r="AQ40" i="8"/>
  <c r="AQ39" i="8"/>
  <c r="AQ36" i="8"/>
  <c r="AQ35" i="8"/>
  <c r="AQ31" i="8"/>
  <c r="AQ29" i="8"/>
  <c r="AQ28" i="8"/>
  <c r="AQ27" i="8"/>
  <c r="AQ26" i="8"/>
  <c r="AQ25" i="8"/>
  <c r="AQ24" i="8"/>
  <c r="AQ23" i="8"/>
  <c r="AQ22" i="8"/>
  <c r="AQ19" i="8"/>
  <c r="AQ16" i="8"/>
  <c r="AQ15" i="8"/>
  <c r="AQ11" i="8"/>
  <c r="AQ10" i="8"/>
  <c r="AQ9" i="8"/>
  <c r="AQ8" i="8"/>
  <c r="AQ7" i="8"/>
  <c r="AQ6" i="8"/>
  <c r="AQ5" i="8"/>
  <c r="AQ3" i="8"/>
  <c r="AQ2" i="8"/>
  <c r="AJ109" i="8"/>
  <c r="AJ107" i="8"/>
  <c r="AJ106" i="8"/>
  <c r="AJ105" i="8"/>
  <c r="AJ104" i="8"/>
  <c r="AJ98" i="8"/>
  <c r="AJ96" i="8"/>
  <c r="AJ95" i="8"/>
  <c r="AJ93" i="8"/>
  <c r="AJ92" i="8"/>
  <c r="AJ91" i="8"/>
  <c r="AJ90" i="8"/>
  <c r="AJ83" i="8"/>
  <c r="AJ82" i="8"/>
  <c r="AJ77" i="8"/>
  <c r="AJ76" i="8"/>
  <c r="AJ75" i="8"/>
  <c r="AJ74" i="8"/>
  <c r="AJ73" i="8"/>
  <c r="AJ72" i="8"/>
  <c r="AJ71" i="8"/>
  <c r="AJ70" i="8"/>
  <c r="AJ69" i="8"/>
  <c r="AJ66" i="8"/>
  <c r="AJ65" i="8"/>
  <c r="AJ63" i="8"/>
  <c r="AJ62" i="8"/>
  <c r="AJ60" i="8"/>
  <c r="AJ59" i="8"/>
  <c r="AJ58" i="8"/>
  <c r="AJ57" i="8"/>
  <c r="AJ56" i="8"/>
  <c r="AJ55" i="8"/>
  <c r="AJ54" i="8"/>
  <c r="AJ53" i="8"/>
  <c r="AJ52" i="8"/>
  <c r="AJ50" i="8"/>
  <c r="AJ49" i="8"/>
  <c r="AJ48" i="8"/>
  <c r="AJ47" i="8"/>
  <c r="AJ46" i="8"/>
  <c r="AJ44" i="8"/>
  <c r="AJ42" i="8"/>
  <c r="AJ41" i="8"/>
  <c r="AJ40" i="8"/>
  <c r="AJ39" i="8"/>
  <c r="AJ36" i="8"/>
  <c r="AJ35" i="8"/>
  <c r="AJ34" i="8"/>
  <c r="AJ31" i="8"/>
  <c r="AJ29" i="8"/>
  <c r="AJ28" i="8"/>
  <c r="AJ27" i="8"/>
  <c r="AJ26" i="8"/>
  <c r="AJ25" i="8"/>
  <c r="AJ24" i="8"/>
  <c r="AJ23" i="8"/>
  <c r="AJ22" i="8"/>
  <c r="AJ19" i="8"/>
  <c r="AJ18" i="8"/>
  <c r="AJ16" i="8"/>
  <c r="AJ15" i="8"/>
  <c r="AJ14" i="8"/>
  <c r="AJ13" i="8"/>
  <c r="AJ11" i="8"/>
  <c r="AJ10" i="8"/>
  <c r="AJ9" i="8"/>
  <c r="AJ8" i="8"/>
  <c r="AJ7" i="8"/>
  <c r="AJ6" i="8"/>
  <c r="AJ5" i="8"/>
  <c r="AJ3" i="8"/>
  <c r="AJ2" i="8"/>
  <c r="AC109" i="8"/>
  <c r="AC107" i="8"/>
  <c r="AC106" i="8"/>
  <c r="AC105" i="8"/>
  <c r="AC104" i="8"/>
  <c r="AC98" i="8"/>
  <c r="AC96" i="8"/>
  <c r="AC95" i="8"/>
  <c r="AC93" i="8"/>
  <c r="AC92" i="8"/>
  <c r="AC91" i="8"/>
  <c r="AC90" i="8"/>
  <c r="AC83" i="8"/>
  <c r="AC82" i="8"/>
  <c r="AC80" i="8"/>
  <c r="AC79" i="8"/>
  <c r="AC78" i="8"/>
  <c r="AC77" i="8"/>
  <c r="AC76" i="8"/>
  <c r="AC75" i="8"/>
  <c r="AC74" i="8"/>
  <c r="AC73" i="8"/>
  <c r="AC72" i="8"/>
  <c r="AC71" i="8"/>
  <c r="AC70" i="8"/>
  <c r="AC69" i="8"/>
  <c r="AC66" i="8"/>
  <c r="AC65" i="8"/>
  <c r="AC63" i="8"/>
  <c r="AC62" i="8"/>
  <c r="AC60" i="8"/>
  <c r="AC59" i="8"/>
  <c r="AC58" i="8"/>
  <c r="AC57" i="8"/>
  <c r="AC56" i="8"/>
  <c r="AC55" i="8"/>
  <c r="AC54" i="8"/>
  <c r="AC53" i="8"/>
  <c r="AC52" i="8"/>
  <c r="AC50" i="8"/>
  <c r="AC49" i="8"/>
  <c r="AC48" i="8"/>
  <c r="AC47" i="8"/>
  <c r="AC46" i="8"/>
  <c r="AC45" i="8"/>
  <c r="AC44" i="8"/>
  <c r="AC42" i="8"/>
  <c r="AC41" i="8"/>
  <c r="AC40" i="8"/>
  <c r="AC39" i="8"/>
  <c r="AC36" i="8"/>
  <c r="AC35" i="8"/>
  <c r="AC34" i="8"/>
  <c r="AC31" i="8"/>
  <c r="AC29" i="8"/>
  <c r="AC28" i="8"/>
  <c r="AC27" i="8"/>
  <c r="AC26" i="8"/>
  <c r="AC25" i="8"/>
  <c r="AC24" i="8"/>
  <c r="AC23" i="8"/>
  <c r="AC22" i="8"/>
  <c r="AC19" i="8"/>
  <c r="AC18" i="8"/>
  <c r="AC16" i="8"/>
  <c r="AC15" i="8"/>
  <c r="AC14" i="8"/>
  <c r="AC13" i="8"/>
  <c r="AC11" i="8"/>
  <c r="AC10" i="8"/>
  <c r="AC9" i="8"/>
  <c r="AC8" i="8"/>
  <c r="AC7" i="8"/>
  <c r="AC6" i="8"/>
  <c r="AC5" i="8"/>
  <c r="AC3" i="8"/>
  <c r="AC2" i="8"/>
  <c r="V109" i="8"/>
  <c r="V107" i="8"/>
  <c r="V106" i="8"/>
  <c r="V105" i="8"/>
  <c r="V104" i="8"/>
  <c r="V102" i="8"/>
  <c r="V101" i="8"/>
  <c r="V99" i="8"/>
  <c r="V98" i="8"/>
  <c r="V96" i="8"/>
  <c r="V95" i="8"/>
  <c r="V94" i="8"/>
  <c r="V93" i="8"/>
  <c r="V92" i="8"/>
  <c r="V91" i="8"/>
  <c r="V90" i="8"/>
  <c r="V84" i="8"/>
  <c r="V83" i="8"/>
  <c r="V82" i="8"/>
  <c r="V80" i="8"/>
  <c r="V79" i="8"/>
  <c r="V78" i="8"/>
  <c r="V77" i="8"/>
  <c r="V76" i="8"/>
  <c r="V75" i="8"/>
  <c r="V74" i="8"/>
  <c r="V73" i="8"/>
  <c r="V72" i="8"/>
  <c r="V71" i="8"/>
  <c r="V70" i="8"/>
  <c r="V69" i="8"/>
  <c r="V66" i="8"/>
  <c r="V65" i="8"/>
  <c r="V63" i="8"/>
  <c r="V62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2" i="8"/>
  <c r="V41" i="8"/>
  <c r="V40" i="8"/>
  <c r="V39" i="8"/>
  <c r="V38" i="8"/>
  <c r="V37" i="8"/>
  <c r="V36" i="8"/>
  <c r="V35" i="8"/>
  <c r="V34" i="8"/>
  <c r="V31" i="8"/>
  <c r="V30" i="8"/>
  <c r="V29" i="8"/>
  <c r="V28" i="8"/>
  <c r="V27" i="8"/>
  <c r="V26" i="8"/>
  <c r="V25" i="8"/>
  <c r="V24" i="8"/>
  <c r="V23" i="8"/>
  <c r="V22" i="8"/>
  <c r="V20" i="8"/>
  <c r="V19" i="8"/>
  <c r="V18" i="8"/>
  <c r="V17" i="8"/>
  <c r="V16" i="8"/>
  <c r="V15" i="8"/>
  <c r="V14" i="8"/>
  <c r="V13" i="8"/>
  <c r="V11" i="8"/>
  <c r="V10" i="8"/>
  <c r="V9" i="8"/>
  <c r="V8" i="8"/>
  <c r="V7" i="8"/>
  <c r="V6" i="8"/>
  <c r="V5" i="8"/>
  <c r="V3" i="8"/>
  <c r="V2" i="8"/>
  <c r="O109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1" i="8"/>
  <c r="O30" i="8"/>
  <c r="O29" i="8"/>
  <c r="O28" i="8"/>
  <c r="O27" i="8"/>
  <c r="O26" i="8"/>
  <c r="O25" i="8"/>
  <c r="O24" i="8"/>
  <c r="O23" i="8"/>
  <c r="O22" i="8"/>
  <c r="O20" i="8"/>
  <c r="O19" i="8"/>
  <c r="O18" i="8"/>
  <c r="O17" i="8"/>
  <c r="O16" i="8"/>
  <c r="O15" i="8"/>
  <c r="O14" i="8"/>
  <c r="O13" i="8"/>
  <c r="O11" i="8"/>
  <c r="O10" i="8"/>
  <c r="O9" i="8"/>
  <c r="O8" i="8"/>
  <c r="O7" i="8"/>
  <c r="O6" i="8"/>
  <c r="O5" i="8"/>
  <c r="O4" i="8"/>
  <c r="O3" i="8"/>
  <c r="O2" i="8"/>
  <c r="H3" i="8"/>
  <c r="H4" i="8"/>
  <c r="H5" i="8"/>
  <c r="H6" i="8"/>
  <c r="H7" i="8"/>
  <c r="H8" i="8"/>
  <c r="H9" i="8"/>
  <c r="H10" i="8"/>
  <c r="H11" i="8"/>
  <c r="H13" i="8"/>
  <c r="H14" i="8"/>
  <c r="H15" i="8"/>
  <c r="H16" i="8"/>
  <c r="H17" i="8"/>
  <c r="H18" i="8"/>
  <c r="H19" i="8"/>
  <c r="H20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2" i="8"/>
  <c r="AU72" i="5"/>
  <c r="AU69" i="5"/>
  <c r="AU65" i="5"/>
  <c r="AU63" i="5"/>
  <c r="AU62" i="5"/>
  <c r="AU60" i="5"/>
  <c r="AU59" i="5"/>
  <c r="AU57" i="5"/>
  <c r="AU56" i="5"/>
  <c r="AU55" i="5"/>
  <c r="AU52" i="5"/>
  <c r="AU50" i="5"/>
  <c r="AU49" i="5"/>
  <c r="AU46" i="5"/>
  <c r="AU44" i="5"/>
  <c r="AU42" i="5"/>
  <c r="AU40" i="5"/>
  <c r="AU39" i="5"/>
  <c r="AU37" i="5"/>
  <c r="AU34" i="5"/>
  <c r="AU33" i="5"/>
  <c r="AU32" i="5"/>
  <c r="AU28" i="5"/>
  <c r="AU27" i="5"/>
  <c r="AU26" i="5"/>
  <c r="AU25" i="5"/>
  <c r="AU23" i="5"/>
  <c r="AU22" i="5"/>
  <c r="AU21" i="5"/>
  <c r="AU20" i="5"/>
  <c r="AU17" i="5"/>
  <c r="AU15" i="5"/>
  <c r="AU14" i="5"/>
  <c r="AU13" i="5"/>
  <c r="AU12" i="5"/>
  <c r="AU8" i="5"/>
  <c r="AU7" i="5"/>
  <c r="AU5" i="5"/>
  <c r="AL72" i="5"/>
  <c r="AL69" i="5"/>
  <c r="AL65" i="5"/>
  <c r="AL63" i="5"/>
  <c r="AL62" i="5"/>
  <c r="AL61" i="5"/>
  <c r="AL60" i="5"/>
  <c r="AL59" i="5"/>
  <c r="AL57" i="5"/>
  <c r="AL56" i="5"/>
  <c r="AL55" i="5"/>
  <c r="AL52" i="5"/>
  <c r="AL50" i="5"/>
  <c r="AL49" i="5"/>
  <c r="AL46" i="5"/>
  <c r="AL44" i="5"/>
  <c r="AL42" i="5"/>
  <c r="AL41" i="5"/>
  <c r="AL40" i="5"/>
  <c r="AL39" i="5"/>
  <c r="AL37" i="5"/>
  <c r="AL34" i="5"/>
  <c r="AL33" i="5"/>
  <c r="AL32" i="5"/>
  <c r="AL31" i="5"/>
  <c r="AL30" i="5"/>
  <c r="AL28" i="5"/>
  <c r="AL27" i="5"/>
  <c r="AL26" i="5"/>
  <c r="AL25" i="5"/>
  <c r="AL23" i="5"/>
  <c r="AL22" i="5"/>
  <c r="AL21" i="5"/>
  <c r="AL20" i="5"/>
  <c r="AL17" i="5"/>
  <c r="AL15" i="5"/>
  <c r="AL14" i="5"/>
  <c r="AL13" i="5"/>
  <c r="AL12" i="5"/>
  <c r="AL11" i="5"/>
  <c r="AL8" i="5"/>
  <c r="AL7" i="5"/>
  <c r="AL5" i="5"/>
  <c r="AE72" i="5"/>
  <c r="AE69" i="5"/>
  <c r="AE65" i="5"/>
  <c r="AE63" i="5"/>
  <c r="AE62" i="5"/>
  <c r="AE61" i="5"/>
  <c r="AE60" i="5"/>
  <c r="AE59" i="5"/>
  <c r="AE57" i="5"/>
  <c r="AE56" i="5"/>
  <c r="AE55" i="5"/>
  <c r="AE54" i="5"/>
  <c r="AE52" i="5"/>
  <c r="AE50" i="5"/>
  <c r="AE49" i="5"/>
  <c r="AE46" i="5"/>
  <c r="AE44" i="5"/>
  <c r="AE42" i="5"/>
  <c r="AE41" i="5"/>
  <c r="AE40" i="5"/>
  <c r="AE39" i="5"/>
  <c r="AE37" i="5"/>
  <c r="AE35" i="5"/>
  <c r="AE34" i="5"/>
  <c r="AE33" i="5"/>
  <c r="AE32" i="5"/>
  <c r="AE31" i="5"/>
  <c r="AE30" i="5"/>
  <c r="AE29" i="5"/>
  <c r="AE28" i="5"/>
  <c r="AE27" i="5"/>
  <c r="AE26" i="5"/>
  <c r="AE25" i="5"/>
  <c r="AE23" i="5"/>
  <c r="AE22" i="5"/>
  <c r="AE21" i="5"/>
  <c r="AE20" i="5"/>
  <c r="AE18" i="5"/>
  <c r="AE17" i="5"/>
  <c r="AE16" i="5"/>
  <c r="AE15" i="5"/>
  <c r="AE14" i="5"/>
  <c r="AE13" i="5"/>
  <c r="AE12" i="5"/>
  <c r="AE11" i="5"/>
  <c r="AE8" i="5"/>
  <c r="AE7" i="5"/>
  <c r="AE5" i="5"/>
  <c r="X72" i="5"/>
  <c r="X70" i="5"/>
  <c r="X69" i="5"/>
  <c r="X65" i="5"/>
  <c r="X63" i="5"/>
  <c r="X62" i="5"/>
  <c r="X61" i="5"/>
  <c r="X60" i="5"/>
  <c r="X59" i="5"/>
  <c r="X57" i="5"/>
  <c r="X56" i="5"/>
  <c r="X55" i="5"/>
  <c r="X54" i="5"/>
  <c r="X52" i="5"/>
  <c r="X50" i="5"/>
  <c r="X49" i="5"/>
  <c r="X48" i="5"/>
  <c r="X47" i="5"/>
  <c r="X46" i="5"/>
  <c r="X44" i="5"/>
  <c r="X43" i="5"/>
  <c r="X42" i="5"/>
  <c r="X41" i="5"/>
  <c r="X40" i="5"/>
  <c r="X39" i="5"/>
  <c r="X37" i="5"/>
  <c r="X35" i="5"/>
  <c r="X34" i="5"/>
  <c r="X33" i="5"/>
  <c r="X32" i="5"/>
  <c r="X31" i="5"/>
  <c r="X30" i="5"/>
  <c r="X29" i="5"/>
  <c r="X28" i="5"/>
  <c r="X27" i="5"/>
  <c r="X26" i="5"/>
  <c r="X25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8" i="5"/>
  <c r="X7" i="5"/>
  <c r="X5" i="5"/>
  <c r="X2" i="5"/>
  <c r="Q72" i="5"/>
  <c r="Q71" i="5"/>
  <c r="Q70" i="5"/>
  <c r="Q69" i="5"/>
  <c r="Q68" i="5"/>
  <c r="Q65" i="5"/>
  <c r="Q64" i="5"/>
  <c r="Q63" i="5"/>
  <c r="Q62" i="5"/>
  <c r="Q61" i="5"/>
  <c r="Q60" i="5"/>
  <c r="Q59" i="5"/>
  <c r="Q57" i="5"/>
  <c r="Q56" i="5"/>
  <c r="Q55" i="5"/>
  <c r="Q54" i="5"/>
  <c r="Q52" i="5"/>
  <c r="Q51" i="5"/>
  <c r="Q50" i="5"/>
  <c r="Q49" i="5"/>
  <c r="Q48" i="5"/>
  <c r="Q46" i="5"/>
  <c r="Q44" i="5"/>
  <c r="Q43" i="5"/>
  <c r="Q42" i="5"/>
  <c r="Q41" i="5"/>
  <c r="Q40" i="5"/>
  <c r="Q39" i="5"/>
  <c r="Q37" i="5"/>
  <c r="Q35" i="5"/>
  <c r="Q34" i="5"/>
  <c r="Q33" i="5"/>
  <c r="Q32" i="5"/>
  <c r="Q31" i="5"/>
  <c r="Q30" i="5"/>
  <c r="Q29" i="5"/>
  <c r="Q28" i="5"/>
  <c r="Q27" i="5"/>
  <c r="Q26" i="5"/>
  <c r="Q25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8" i="5"/>
  <c r="Q7" i="5"/>
  <c r="Q6" i="5"/>
  <c r="Q5" i="5"/>
  <c r="Q4" i="5"/>
  <c r="Q2" i="5"/>
  <c r="J59" i="5"/>
  <c r="J60" i="5"/>
  <c r="J61" i="5"/>
  <c r="J62" i="5"/>
  <c r="J63" i="5"/>
  <c r="J64" i="5"/>
  <c r="J65" i="5"/>
  <c r="J68" i="5"/>
  <c r="J69" i="5"/>
  <c r="J70" i="5"/>
  <c r="J71" i="5"/>
  <c r="J72" i="5"/>
  <c r="J39" i="5"/>
  <c r="J40" i="5"/>
  <c r="J41" i="5"/>
  <c r="J42" i="5"/>
  <c r="J43" i="5"/>
  <c r="J44" i="5"/>
  <c r="J45" i="5"/>
  <c r="J46" i="5"/>
  <c r="J48" i="5"/>
  <c r="J49" i="5"/>
  <c r="J50" i="5"/>
  <c r="J51" i="5"/>
  <c r="J52" i="5"/>
  <c r="J54" i="5"/>
  <c r="J55" i="5"/>
  <c r="J56" i="5"/>
  <c r="J57" i="5"/>
  <c r="J25" i="5"/>
  <c r="J26" i="5"/>
  <c r="J27" i="5"/>
  <c r="J28" i="5"/>
  <c r="J29" i="5"/>
  <c r="J30" i="5"/>
  <c r="J31" i="5"/>
  <c r="J32" i="5"/>
  <c r="J33" i="5"/>
  <c r="J34" i="5"/>
  <c r="J35" i="5"/>
  <c r="J37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" i="5"/>
  <c r="AS72" i="5"/>
  <c r="AS69" i="5"/>
  <c r="AS65" i="5"/>
  <c r="AS63" i="5"/>
  <c r="AS62" i="5"/>
  <c r="AS60" i="5"/>
  <c r="AS59" i="5"/>
  <c r="AS57" i="5"/>
  <c r="AS56" i="5"/>
  <c r="AS55" i="5"/>
  <c r="AS52" i="5"/>
  <c r="AS50" i="5"/>
  <c r="AS49" i="5"/>
  <c r="AS46" i="5"/>
  <c r="AS44" i="5"/>
  <c r="AS42" i="5"/>
  <c r="AS40" i="5"/>
  <c r="AS39" i="5"/>
  <c r="AS37" i="5"/>
  <c r="AS34" i="5"/>
  <c r="AS33" i="5"/>
  <c r="AS32" i="5"/>
  <c r="AS28" i="5"/>
  <c r="AS27" i="5"/>
  <c r="AS26" i="5"/>
  <c r="AS25" i="5"/>
  <c r="AS23" i="5"/>
  <c r="AS22" i="5"/>
  <c r="AS21" i="5"/>
  <c r="AS20" i="5"/>
  <c r="AS17" i="5"/>
  <c r="AS15" i="5"/>
  <c r="AS14" i="5"/>
  <c r="AS13" i="5"/>
  <c r="AS12" i="5"/>
  <c r="AS8" i="5"/>
  <c r="AS7" i="5"/>
  <c r="AS5" i="5"/>
  <c r="AJ72" i="5"/>
  <c r="AJ69" i="5"/>
  <c r="AJ65" i="5"/>
  <c r="AJ63" i="5"/>
  <c r="AJ62" i="5"/>
  <c r="AJ61" i="5"/>
  <c r="AJ60" i="5"/>
  <c r="AJ59" i="5"/>
  <c r="AJ57" i="5"/>
  <c r="AJ56" i="5"/>
  <c r="AJ55" i="5"/>
  <c r="AJ52" i="5"/>
  <c r="AJ50" i="5"/>
  <c r="AJ49" i="5"/>
  <c r="AJ46" i="5"/>
  <c r="AJ44" i="5"/>
  <c r="AJ42" i="5"/>
  <c r="AJ41" i="5"/>
  <c r="AJ40" i="5"/>
  <c r="AJ39" i="5"/>
  <c r="AJ37" i="5"/>
  <c r="AJ34" i="5"/>
  <c r="AJ33" i="5"/>
  <c r="AJ32" i="5"/>
  <c r="AJ31" i="5"/>
  <c r="AJ30" i="5"/>
  <c r="AJ28" i="5"/>
  <c r="AJ27" i="5"/>
  <c r="AJ26" i="5"/>
  <c r="AJ25" i="5"/>
  <c r="AJ23" i="5"/>
  <c r="AJ22" i="5"/>
  <c r="AJ21" i="5"/>
  <c r="AJ20" i="5"/>
  <c r="AJ17" i="5"/>
  <c r="AJ15" i="5"/>
  <c r="AJ14" i="5"/>
  <c r="AJ13" i="5"/>
  <c r="AJ12" i="5"/>
  <c r="AJ11" i="5"/>
  <c r="AJ8" i="5"/>
  <c r="AJ7" i="5"/>
  <c r="AJ5" i="5"/>
  <c r="AC72" i="5"/>
  <c r="AC69" i="5"/>
  <c r="AC65" i="5"/>
  <c r="AC63" i="5"/>
  <c r="AC62" i="5"/>
  <c r="AC61" i="5"/>
  <c r="AC60" i="5"/>
  <c r="AC59" i="5"/>
  <c r="AC57" i="5"/>
  <c r="AC56" i="5"/>
  <c r="AC55" i="5"/>
  <c r="AC54" i="5"/>
  <c r="AC52" i="5"/>
  <c r="AC50" i="5"/>
  <c r="AC49" i="5"/>
  <c r="AC46" i="5"/>
  <c r="AC44" i="5"/>
  <c r="AC42" i="5"/>
  <c r="AC41" i="5"/>
  <c r="AC40" i="5"/>
  <c r="AC39" i="5"/>
  <c r="AC37" i="5"/>
  <c r="AC35" i="5"/>
  <c r="AC34" i="5"/>
  <c r="AC33" i="5"/>
  <c r="AC32" i="5"/>
  <c r="AC31" i="5"/>
  <c r="AC30" i="5"/>
  <c r="AC29" i="5"/>
  <c r="AC28" i="5"/>
  <c r="AC27" i="5"/>
  <c r="AC26" i="5"/>
  <c r="AC25" i="5"/>
  <c r="AC23" i="5"/>
  <c r="AC22" i="5"/>
  <c r="AC21" i="5"/>
  <c r="AC20" i="5"/>
  <c r="AC18" i="5"/>
  <c r="AC17" i="5"/>
  <c r="AC16" i="5"/>
  <c r="AC15" i="5"/>
  <c r="AC14" i="5"/>
  <c r="AC13" i="5"/>
  <c r="AC12" i="5"/>
  <c r="AC11" i="5"/>
  <c r="AC8" i="5"/>
  <c r="AC7" i="5"/>
  <c r="AC5" i="5"/>
  <c r="V72" i="5"/>
  <c r="V70" i="5"/>
  <c r="V69" i="5"/>
  <c r="V65" i="5"/>
  <c r="V63" i="5"/>
  <c r="V62" i="5"/>
  <c r="V61" i="5"/>
  <c r="V60" i="5"/>
  <c r="V59" i="5"/>
  <c r="V57" i="5"/>
  <c r="V56" i="5"/>
  <c r="V55" i="5"/>
  <c r="V54" i="5"/>
  <c r="V52" i="5"/>
  <c r="V50" i="5"/>
  <c r="V49" i="5"/>
  <c r="V48" i="5"/>
  <c r="V47" i="5"/>
  <c r="V46" i="5"/>
  <c r="V44" i="5"/>
  <c r="V43" i="5"/>
  <c r="V42" i="5"/>
  <c r="V41" i="5"/>
  <c r="V40" i="5"/>
  <c r="V39" i="5"/>
  <c r="V37" i="5"/>
  <c r="V35" i="5"/>
  <c r="V34" i="5"/>
  <c r="V33" i="5"/>
  <c r="V32" i="5"/>
  <c r="V31" i="5"/>
  <c r="V30" i="5"/>
  <c r="V29" i="5"/>
  <c r="V28" i="5"/>
  <c r="V27" i="5"/>
  <c r="V26" i="5"/>
  <c r="V25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8" i="5"/>
  <c r="V7" i="5"/>
  <c r="V5" i="5"/>
  <c r="V2" i="5"/>
  <c r="O72" i="5"/>
  <c r="O71" i="5"/>
  <c r="O70" i="5"/>
  <c r="O69" i="5"/>
  <c r="O68" i="5"/>
  <c r="O65" i="5"/>
  <c r="O64" i="5"/>
  <c r="O63" i="5"/>
  <c r="O62" i="5"/>
  <c r="O61" i="5"/>
  <c r="O60" i="5"/>
  <c r="O59" i="5"/>
  <c r="O57" i="5"/>
  <c r="O56" i="5"/>
  <c r="O55" i="5"/>
  <c r="O54" i="5"/>
  <c r="O52" i="5"/>
  <c r="O51" i="5"/>
  <c r="O50" i="5"/>
  <c r="O49" i="5"/>
  <c r="O48" i="5"/>
  <c r="O46" i="5"/>
  <c r="O44" i="5"/>
  <c r="O43" i="5"/>
  <c r="O42" i="5"/>
  <c r="O41" i="5"/>
  <c r="O40" i="5"/>
  <c r="O39" i="5"/>
  <c r="O37" i="5"/>
  <c r="O35" i="5"/>
  <c r="O34" i="5"/>
  <c r="O33" i="5"/>
  <c r="O32" i="5"/>
  <c r="O31" i="5"/>
  <c r="O30" i="5"/>
  <c r="O29" i="5"/>
  <c r="O28" i="5"/>
  <c r="O27" i="5"/>
  <c r="O26" i="5"/>
  <c r="O25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8" i="5"/>
  <c r="O7" i="5"/>
  <c r="O6" i="5"/>
  <c r="O5" i="5"/>
  <c r="O4" i="5"/>
  <c r="O2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5" i="5"/>
  <c r="H26" i="5"/>
  <c r="H27" i="5"/>
  <c r="H28" i="5"/>
  <c r="H29" i="5"/>
  <c r="H30" i="5"/>
  <c r="H31" i="5"/>
  <c r="H32" i="5"/>
  <c r="H33" i="5"/>
  <c r="H34" i="5"/>
  <c r="H35" i="5"/>
  <c r="H37" i="5"/>
  <c r="H39" i="5"/>
  <c r="H40" i="5"/>
  <c r="H41" i="5"/>
  <c r="H42" i="5"/>
  <c r="H43" i="5"/>
  <c r="H44" i="5"/>
  <c r="H45" i="5"/>
  <c r="H46" i="5"/>
  <c r="H48" i="5"/>
  <c r="H49" i="5"/>
  <c r="H50" i="5"/>
  <c r="H51" i="5"/>
  <c r="H52" i="5"/>
  <c r="H54" i="5"/>
  <c r="H55" i="5"/>
  <c r="H56" i="5"/>
  <c r="H57" i="5"/>
  <c r="H59" i="5"/>
  <c r="H60" i="5"/>
  <c r="H61" i="5"/>
  <c r="H62" i="5"/>
  <c r="H63" i="5"/>
  <c r="H64" i="5"/>
  <c r="H65" i="5"/>
  <c r="H68" i="5"/>
  <c r="H69" i="5"/>
  <c r="H70" i="5"/>
  <c r="H71" i="5"/>
  <c r="H72" i="5"/>
  <c r="H2" i="5"/>
</calcChain>
</file>

<file path=xl/sharedStrings.xml><?xml version="1.0" encoding="utf-8"?>
<sst xmlns="http://schemas.openxmlformats.org/spreadsheetml/2006/main" count="20565" uniqueCount="1019">
  <si>
    <t>BLOCK</t>
  </si>
  <si>
    <t>PLOT</t>
  </si>
  <si>
    <t>TREE</t>
  </si>
  <si>
    <t>SPECIES</t>
  </si>
  <si>
    <t>ORIG DIA</t>
  </si>
  <si>
    <t>ORIG COND</t>
  </si>
  <si>
    <t>85 DIA</t>
  </si>
  <si>
    <t>85 COND</t>
  </si>
  <si>
    <t>90 DIA</t>
  </si>
  <si>
    <t>90 COND</t>
  </si>
  <si>
    <t>95 DIA</t>
  </si>
  <si>
    <t>95 COND</t>
  </si>
  <si>
    <t>00 DIA</t>
  </si>
  <si>
    <t>00 COND</t>
  </si>
  <si>
    <t>A</t>
  </si>
  <si>
    <t>B</t>
  </si>
  <si>
    <t>C</t>
  </si>
  <si>
    <t>D</t>
  </si>
  <si>
    <t>E</t>
  </si>
  <si>
    <t>F</t>
  </si>
  <si>
    <t>B(ALT)</t>
  </si>
  <si>
    <t>G</t>
  </si>
  <si>
    <t>HL</t>
  </si>
  <si>
    <t>DF</t>
  </si>
  <si>
    <t>RC</t>
  </si>
  <si>
    <t>BM</t>
  </si>
  <si>
    <t>RA</t>
  </si>
  <si>
    <t>GF</t>
  </si>
  <si>
    <t>CH</t>
  </si>
  <si>
    <t>WI</t>
  </si>
  <si>
    <t>GC</t>
  </si>
  <si>
    <t>NF</t>
  </si>
  <si>
    <t>95-no sign of PW</t>
  </si>
  <si>
    <t>95-no paint or tag - now painted #4</t>
  </si>
  <si>
    <t>tree also 3-4F #12</t>
  </si>
  <si>
    <t>tree also 3-4F #13</t>
  </si>
  <si>
    <t>OK</t>
  </si>
  <si>
    <t>00-DEAD STANDING</t>
  </si>
  <si>
    <t>00-DEAD ROOTROT DOWNPW+HA</t>
  </si>
  <si>
    <t>00-GONE UNDER 9? MISSING</t>
  </si>
  <si>
    <t>00-BROKEN</t>
  </si>
  <si>
    <t>00-INJURED BY FALLING PW(OFF PLOT)</t>
  </si>
  <si>
    <t>00-OLD STUB</t>
  </si>
  <si>
    <t>00-OLD PW ON PLOT</t>
  </si>
  <si>
    <t>00-STANDING DEAD-BEETLES+?-PW ALL AROUND</t>
  </si>
  <si>
    <t>00-DOWN-ROOT ROT-BROWN ROT NOT PW</t>
  </si>
  <si>
    <t>00-DOWN</t>
  </si>
  <si>
    <t>00-NOT MEASURED</t>
  </si>
  <si>
    <t>00-OLD PW ON PLOT OK</t>
  </si>
  <si>
    <t>00-PW</t>
  </si>
  <si>
    <t>00-ROOT ROT PROB. PW</t>
  </si>
  <si>
    <t>00-CHOPPED 2000-NO EVIDENCE OF PW-DEAD STANDING</t>
  </si>
  <si>
    <t>00-DEAD DOWN</t>
  </si>
  <si>
    <t>00-DEAD</t>
  </si>
  <si>
    <t>CHINKAPIN OK</t>
  </si>
  <si>
    <t>00-STILL STANDING OK</t>
  </si>
  <si>
    <t>00-DEAD BROKEN TOP-OTHER?</t>
  </si>
  <si>
    <t>00-BLACK SOOTY SUNKEN CANKERS</t>
  </si>
  <si>
    <t>00-DEAD OK</t>
  </si>
  <si>
    <t>00-FORKED EST.</t>
  </si>
  <si>
    <t>00-SOOTY STUFF PW OK</t>
  </si>
  <si>
    <t>00-OLD WOUND OK</t>
  </si>
  <si>
    <t>00-THIN GROWN? OK</t>
  </si>
  <si>
    <t>00-DOWN PW OK</t>
  </si>
  <si>
    <t>00-HAS SCAR-SMALL CROWN OK</t>
  </si>
  <si>
    <t>00-STANDING DEAD OK</t>
  </si>
  <si>
    <t>00-SCARRED OK</t>
  </si>
  <si>
    <t>00-NOT FOUND OK</t>
  </si>
  <si>
    <t>00-DEAD STANDING OK</t>
  </si>
  <si>
    <t>00-PROB. NOBLE FIR OK</t>
  </si>
  <si>
    <t>00-BROKEN DEAD STANDING OK</t>
  </si>
  <si>
    <t>00-ALIVE-PW OK</t>
  </si>
  <si>
    <t>00-JUST DIED-GREEN WOOD OK</t>
  </si>
  <si>
    <t>00-DEAD PW OK</t>
  </si>
  <si>
    <t>00-STILL SUPPRESSED OK</t>
  </si>
  <si>
    <t>00-FROST CRACK-LIKE SCAR(5-15') OK</t>
  </si>
  <si>
    <t>00-PITCHED OVER CANKER OK</t>
  </si>
  <si>
    <t>00-FORKED AT 21' OK</t>
  </si>
  <si>
    <t>AT 45' OK</t>
  </si>
  <si>
    <t>95-Pw? Top out</t>
  </si>
  <si>
    <t>95-Pw? Broken at 6'</t>
  </si>
  <si>
    <t>95-Am</t>
  </si>
  <si>
    <t>95-twin stem with 22</t>
  </si>
  <si>
    <t>95-twin stem with 21</t>
  </si>
  <si>
    <t>95-suppressed</t>
  </si>
  <si>
    <t>95-twin stem with 10</t>
  </si>
  <si>
    <t>95-twin stem with 5</t>
  </si>
  <si>
    <t>09 COND</t>
  </si>
  <si>
    <t>ACCURACY + OR- 33FT</t>
  </si>
  <si>
    <t>WAYPOINT 40 GARMIN60Cx</t>
  </si>
  <si>
    <t>NOTES 2009:</t>
  </si>
  <si>
    <t>DISEASE CENTER THAT PREVIOUSLY BORDEREDSITE HAS NOW CONVERGED WITH THIS SITE</t>
  </si>
  <si>
    <t>09 DIA</t>
  </si>
  <si>
    <t>09 PROBABLY DEAD FOUND RECENTLY DOWN TREE OF CORRECT SIZE, UNABLE TO SEE #</t>
  </si>
  <si>
    <t>GPS FOR 2-3E N44.53427 °, W123.53642° </t>
  </si>
  <si>
    <t>ACCURACY + OR- 26FT</t>
  </si>
  <si>
    <t>WAYPOINT 41 GARMIN60Cx</t>
  </si>
  <si>
    <t>09 TREE IS SOMEWHAT DAMAGED MAY OR MAY NOT BE SIGNIFICANT</t>
  </si>
  <si>
    <t>NOTES 2009: Disease center is at the west edge of this site there are downed trees at this site due to PW</t>
  </si>
  <si>
    <t>00-INJURED BY FALLING PW(OFF PLOT), 09 suppressed</t>
  </si>
  <si>
    <t>95- has beeltes   00-DEAD STANDING-NO PW; 09- top off</t>
  </si>
  <si>
    <t>09- confirmed PW</t>
  </si>
  <si>
    <t>09- Dead top off</t>
  </si>
  <si>
    <t>09- suppressed</t>
  </si>
  <si>
    <t>00-DEAD STANDING-NO PW; 09 broken below dbh</t>
  </si>
  <si>
    <t>09- on the ground</t>
  </si>
  <si>
    <t>x</t>
  </si>
  <si>
    <t>00-BROKEN TOP-ALIVE?; 09 probably down, assumed dead</t>
  </si>
  <si>
    <t>95-huge sweep; 09 gone? What does the 1995 note mean</t>
  </si>
  <si>
    <t xml:space="preserve">NOTES 2009 FOR PLOT 1-1A: </t>
  </si>
  <si>
    <t>ACCURACY + OR- 24 FT</t>
  </si>
  <si>
    <t>09 UNMARKED EXCEPT DBH LINE ASSUMING THIS IS TREE 10 FROM PLACEMENT IN THE STAND AND SIZE APPEARS TO BE CORRECT</t>
  </si>
  <si>
    <t xml:space="preserve">NOTES 2009 FOR PLOT 1-1D: </t>
  </si>
  <si>
    <t>ACCURACY + OR- 30 FT</t>
  </si>
  <si>
    <t>09- DEAD STANDING</t>
  </si>
  <si>
    <t>95-beetles suppressed; 09- DEAD STANDING</t>
  </si>
  <si>
    <t>95-Am present  00-STANDING; 09 DEAD STANDING</t>
  </si>
  <si>
    <t>95-stem break; 09 BROKEN AT 6FT</t>
  </si>
  <si>
    <t>00-SNAP-PW; 09 PW SAMPLED</t>
  </si>
  <si>
    <t xml:space="preserve">NOTES FOR PLOT 2-1A </t>
  </si>
  <si>
    <t>ACCURACY + OR- 34FT</t>
  </si>
  <si>
    <t>09- PROBABLY DEAD, DOWNED ALDER AT ASSUMED POSITION OF TREE 2, BARK HAS BEEN CHEWED OFF</t>
  </si>
  <si>
    <t>DOWN</t>
  </si>
  <si>
    <t>09-TREE BROKEN TOP OFF</t>
  </si>
  <si>
    <t>09- DEAD STANDING; BEATLES</t>
  </si>
  <si>
    <t>09- SOME INSECT DAMAGE</t>
  </si>
  <si>
    <t xml:space="preserve">NOTES 2009 FOR PLOT 1-4B: </t>
  </si>
  <si>
    <t>09-DEAD STANDING BEATLES</t>
  </si>
  <si>
    <t>09- SUPPRESSED</t>
  </si>
  <si>
    <t>09-SUPPRESSED</t>
  </si>
  <si>
    <t>09- CONNECTED TO #13</t>
  </si>
  <si>
    <t>09- SUSPECTED DEAD</t>
  </si>
  <si>
    <t>09- TREE HAS SPLIT TRUNKS WITH ONE DEAD</t>
  </si>
  <si>
    <t>09-LEANING</t>
  </si>
  <si>
    <t>09-DEAD STANDING</t>
  </si>
  <si>
    <t>09- species HL</t>
  </si>
  <si>
    <t>00-BROKEN TOP-09- on ground repainted, broken below DBH</t>
  </si>
  <si>
    <t>09- almost no crown</t>
  </si>
  <si>
    <t>00-DEAD STANDING-09-standing dead</t>
  </si>
  <si>
    <t>09-lost top previously</t>
  </si>
  <si>
    <t>09-standing dead</t>
  </si>
  <si>
    <t>Notes 2009: GPS Coordinates +- 27ft.,N 44.52576, W123.54476</t>
  </si>
  <si>
    <t>For plot 1-3A</t>
  </si>
  <si>
    <t>09- branches at 15ft</t>
  </si>
  <si>
    <t>09- codominate with #3</t>
  </si>
  <si>
    <t>00-DEAD STANDING-NO OBV. ECTO, 09- down broken at DBH</t>
  </si>
  <si>
    <t>09- scar down side</t>
  </si>
  <si>
    <t>00-DEAD STANDING, 09- dead standing hollow OK</t>
  </si>
  <si>
    <t>09- crown damaged year ago decent releaf area</t>
  </si>
  <si>
    <t>09- down across creek</t>
  </si>
  <si>
    <t>yellow jackets</t>
  </si>
  <si>
    <t>2009 GPS Notes: + or - 19ft, N44.52694, W 123.54548, in degrees, waypoint 80 Garmin 60cX</t>
  </si>
  <si>
    <t>For plot 1-3B</t>
  </si>
  <si>
    <t>NOTES 2009 FOR PLOT 1-4C:  GPS N44.53900°, W123.52557°   ACCURACY + OR - 19 FT</t>
  </si>
  <si>
    <t>09 - flagging</t>
  </si>
  <si>
    <t xml:space="preserve">GPS NOTES 2009: + OR - 30FT </t>
  </si>
  <si>
    <t>N 44.52836, W 123.54231</t>
  </si>
  <si>
    <t xml:space="preserve"> IN DEGREES</t>
  </si>
  <si>
    <t>FOR PLOT 1-3C</t>
  </si>
  <si>
    <t>X</t>
  </si>
  <si>
    <t>09- RED FLAGGING</t>
  </si>
  <si>
    <t>GPS NOTES FOR 2009: PLOT 1-3D</t>
  </si>
  <si>
    <t>N44.52796, W 123.54221 IN DEGREES</t>
  </si>
  <si>
    <t>09-standing dead, metal tag</t>
  </si>
  <si>
    <t>09- leaning on big DF</t>
  </si>
  <si>
    <t xml:space="preserve">GPS NOTES FOR 2009: PLOT 1-3E </t>
  </si>
  <si>
    <t>N44.52541, W 123.54413 IN DEGREES</t>
  </si>
  <si>
    <t>4 OR 3 COND</t>
  </si>
  <si>
    <t xml:space="preserve">GPS NOTES 2009: GARMIN 60cX WAYPOINT 36 </t>
  </si>
  <si>
    <t>N44.53659, W 123.53177 IN DEGREES</t>
  </si>
  <si>
    <t>FOR PLOT 1-2A</t>
  </si>
  <si>
    <t xml:space="preserve">GPS NOTES 2009: GARMIN 60cX </t>
  </si>
  <si>
    <t>WAYPOINT 37</t>
  </si>
  <si>
    <t>N44.536665, W123.53136</t>
  </si>
  <si>
    <t>FOR PLOT 1-2B</t>
  </si>
  <si>
    <t>09- PW CONFIRMED</t>
  </si>
  <si>
    <t>00-OLD PW ON PLOT, 09- ALIVE TOP OFF</t>
  </si>
  <si>
    <t>95-shares base with live tree, 09-TOP OFF DEAD</t>
  </si>
  <si>
    <t>09-RIGHT NEXT TO DEAD TREE #2</t>
  </si>
  <si>
    <t>09-FORKS AT 10M</t>
  </si>
  <si>
    <t>09- LITTLE LEAF AREA</t>
  </si>
  <si>
    <t>00-STANDING, 09-DIED OF PW BY 2000</t>
  </si>
  <si>
    <t>95-crown dead, shares base w/20, 09- DEAD STANDING TOP OFF ATTACHED TO #20</t>
  </si>
  <si>
    <t>09- TOP DEAD</t>
  </si>
  <si>
    <t>09-beatles</t>
  </si>
  <si>
    <t>09- some beatles</t>
  </si>
  <si>
    <t>09-some beatles</t>
  </si>
  <si>
    <t>00-DEAD STANDING, 09- broken dead</t>
  </si>
  <si>
    <t>09- dead</t>
  </si>
  <si>
    <t>09- attached to dead tree</t>
  </si>
  <si>
    <t>09- broken dead</t>
  </si>
  <si>
    <t>09- beatles</t>
  </si>
  <si>
    <t>GPS NOTES 2009: FOR PLOT 1-2C</t>
  </si>
  <si>
    <t>N44.53584, W123.53346 IN DEGREES</t>
  </si>
  <si>
    <t>WAYPOINT 35 GARMIN 60cX</t>
  </si>
  <si>
    <t>ACCURACY + OR - 25 FT</t>
  </si>
  <si>
    <t>09- VERY SUPPRESSED WITH BOWING TRUNK</t>
  </si>
  <si>
    <t>09-SPLIT DOWN OVER THE DBH TOP OFF</t>
  </si>
  <si>
    <t>?</t>
  </si>
  <si>
    <t>00-STANDING DEAD-BEETLES+?-PW ALL AROUND- 09 DEAD STANDING</t>
  </si>
  <si>
    <t>00-STANDING DEAD-BEETLES+?-PW ALL AROUND 09-DEAD STANDING SPLIT OVER DBH AREA MAY EFFECT SIZE</t>
  </si>
  <si>
    <t>09- LOTS OF SAP AND BLACK FUNGUS ON THE BARK AND AREA WITHOUT BARK</t>
  </si>
  <si>
    <t xml:space="preserve">GPS NOTES 2009: FOR PLOT 1-2D </t>
  </si>
  <si>
    <t>GARMIN 60cX WAYPOINT 33</t>
  </si>
  <si>
    <t>N44.53625, W123.5482 IN DEGREES</t>
  </si>
  <si>
    <t>09- YELLLOW JACKET NEST AT THE BASE OF THE TREE, STEP CAREFULLY</t>
  </si>
  <si>
    <t xml:space="preserve">09- TOP OFF DEAD STANDING HAS FUNGUS </t>
  </si>
  <si>
    <t>09- DEAD STANDING TOP OFF</t>
  </si>
  <si>
    <t>GPS NOTES 2009: GARMIN 60cX</t>
  </si>
  <si>
    <t>FOR PLOT 1-2E WAYPOINT 32</t>
  </si>
  <si>
    <t>N44.53580, W123.53504</t>
  </si>
  <si>
    <t>09- this is tree #27</t>
  </si>
  <si>
    <t>09- THIS IS TREE #13</t>
  </si>
  <si>
    <t xml:space="preserve">GPS NOTES 2009: FOR SITE </t>
  </si>
  <si>
    <t xml:space="preserve">1-4D, GARMIN 60cX </t>
  </si>
  <si>
    <t>WAYPOINT 48 ACCURACY +OR - 35FT</t>
  </si>
  <si>
    <t>N44.53768, W123.52311 IN DEGREES</t>
  </si>
  <si>
    <t>GPS NOTES 2009: GARMIN 60CX</t>
  </si>
  <si>
    <t>ACCURACY + OR - 30FT</t>
  </si>
  <si>
    <t>WAYPOINT 49</t>
  </si>
  <si>
    <t>N44.53769, W123.52261</t>
  </si>
  <si>
    <t>FOR PLOT 1-4E</t>
  </si>
  <si>
    <t>09- possible mistletoe</t>
  </si>
  <si>
    <t>09-barely standing, dead</t>
  </si>
  <si>
    <t>09- standing dead</t>
  </si>
  <si>
    <t>09- scar at DBH measured above the damage</t>
  </si>
  <si>
    <t>09- lost top in ice storm possible and again recently</t>
  </si>
  <si>
    <t>09- woodpecker holes and standing dead</t>
  </si>
  <si>
    <t>09-snag standing dead in draw</t>
  </si>
  <si>
    <t>09- in draw</t>
  </si>
  <si>
    <t>09- found similar sized RA down in presumed location, no paint visible</t>
  </si>
  <si>
    <t>09- part of the clump of 5 BM #21-24, seems strange that it would be a part of this group but that was the # previously painted on tree</t>
  </si>
  <si>
    <t>GPS NOTES 2009: GARMIN 60Cx</t>
  </si>
  <si>
    <t>ACCURACY + OR - 27FT</t>
  </si>
  <si>
    <t>WAYPOINT 47</t>
  </si>
  <si>
    <t>N44.53844, W123.52321 IN DEGREES</t>
  </si>
  <si>
    <t>FOR PLOT 1-4F</t>
  </si>
  <si>
    <t xml:space="preserve">PLOT NOTES: THIS SITE IS SPREAD OUT </t>
  </si>
  <si>
    <t>ON HILL AND DOWN INTO DRAW</t>
  </si>
  <si>
    <t>09- down PW</t>
  </si>
  <si>
    <t xml:space="preserve">GPS NOTES 2009: </t>
  </si>
  <si>
    <t>FOR PLOT 1-5A</t>
  </si>
  <si>
    <t>ACCURACY + OR - 23FT</t>
  </si>
  <si>
    <t>GARMIN 60Cx WAYPOINT 44</t>
  </si>
  <si>
    <t>09-STANDING DEAD</t>
  </si>
  <si>
    <t>09-STAnding dead</t>
  </si>
  <si>
    <t>09- MOVED DBH UP 2 INCHES DUE TO SCAR</t>
  </si>
  <si>
    <t xml:space="preserve">09- scar at DBH </t>
  </si>
  <si>
    <t>09- NEWLY DEAD RED FOLIAGE</t>
  </si>
  <si>
    <t>09- SUPPRESSED, 1/2 A CROWN</t>
  </si>
  <si>
    <t>09- standing dead,top gone</t>
  </si>
  <si>
    <t>09- adequate crown scar under DBH</t>
  </si>
  <si>
    <t>09- high snap dead standing</t>
  </si>
  <si>
    <t>09- dead standing</t>
  </si>
  <si>
    <t>09- on ground</t>
  </si>
  <si>
    <t>GPS NOTES 2009: FOR PLOT 1-5B</t>
  </si>
  <si>
    <t>GARMIN 60Cx WAYPOINT 45</t>
  </si>
  <si>
    <t>ACCURACY + OR - 22FT</t>
  </si>
  <si>
    <t>N44.53361°, W123.53293°</t>
  </si>
  <si>
    <t>09-SOMETHING CHEWING THE TREE LOTS OF SAP FLOWING OUT OF THE BASE</t>
  </si>
  <si>
    <t>09- TOP OFF</t>
  </si>
  <si>
    <t xml:space="preserve">09- HIT BY TREE # 21 </t>
  </si>
  <si>
    <t>09- PALIATED ACTIVITY</t>
  </si>
  <si>
    <t>09- leaning</t>
  </si>
  <si>
    <t>09- HIT BY FALL OF TREE</t>
  </si>
  <si>
    <t>09- BELIEVED TO BE FOUND PAINTED 10?? BURIED UNDER FALLEN TREE#21</t>
  </si>
  <si>
    <t xml:space="preserve">09- BROKEN BELOW DBH </t>
  </si>
  <si>
    <t>09- DEAD</t>
  </si>
  <si>
    <t>09- SPLIT TOP NOT MUCH LEAF AREA</t>
  </si>
  <si>
    <t>09- SCAR AT DBH</t>
  </si>
  <si>
    <t>09- BROWN CUBICAL ROT, BEATLES</t>
  </si>
  <si>
    <t>09-TREE FALLEN ON IT DBH HAD TO BE TAKEN LOWER THAN MARK</t>
  </si>
  <si>
    <t>09- BROKEN BELOW DBH ROTTEN HOLLOW</t>
  </si>
  <si>
    <t>09- RECENTLY HIT BY FALLEN TREE</t>
  </si>
  <si>
    <t>09- #38&amp;#39 GROWN TOGETHER</t>
  </si>
  <si>
    <t>GPS NOTES 2009: FOR PLOT 1-5C</t>
  </si>
  <si>
    <t>ACCURACY + OR - 40FT</t>
  </si>
  <si>
    <t>GARMIN 60Cx WAYPOINT 42</t>
  </si>
  <si>
    <t>09- BROKEN, DEAD</t>
  </si>
  <si>
    <t>09- ON THE GROUND, DEAD</t>
  </si>
  <si>
    <t>GPS NOTES 2009: FOR PLOT 1-5D</t>
  </si>
  <si>
    <t>GARMIN 60Cx WAYPOINT 39</t>
  </si>
  <si>
    <t>ACCURACY + OR- 25FT</t>
  </si>
  <si>
    <t>09- BROKEN OFF BELOW DBH</t>
  </si>
  <si>
    <t>09- NOT MUCH LEAF AREA, HALF A CROWN</t>
  </si>
  <si>
    <t>09- STANDING DEAD</t>
  </si>
  <si>
    <t>09- LEANING 1/2 A CROWN</t>
  </si>
  <si>
    <t>09 STANDING DEAD</t>
  </si>
  <si>
    <t>09 DAMAGED AT DBH</t>
  </si>
  <si>
    <t>09- STANDING DEAD, ROTTEN, PUNKY</t>
  </si>
  <si>
    <t>09 -HAPPY FACE</t>
  </si>
  <si>
    <t>09- PLOT TREE</t>
  </si>
  <si>
    <t>09- ON THE GROUND, PW</t>
  </si>
  <si>
    <t>09- VERY SMALL CROWN</t>
  </si>
  <si>
    <t>GPS NOTES 2009: FOR PLOT 1-5F</t>
  </si>
  <si>
    <t>GARMIN 60Ccx WAYPOINT 33</t>
  </si>
  <si>
    <t>09- scar through DBH</t>
  </si>
  <si>
    <t>09- no top</t>
  </si>
  <si>
    <t>09- only hemlock on the plot that could be plot tree severly leaning so that original dbh is on ground, repianted '17?'</t>
  </si>
  <si>
    <t>NOTES 2009: GPS FOR PLOT 2-1B</t>
  </si>
  <si>
    <t>GARMIN 60Cx WAYPOINT 71</t>
  </si>
  <si>
    <t>GARMIN 60Cx WAYPOINT 73</t>
  </si>
  <si>
    <t>ACCURACY + OR- 22FT</t>
  </si>
  <si>
    <t xml:space="preserve">GARMIN 60Cx WAYPOINT </t>
  </si>
  <si>
    <t>PLOT2-1D</t>
  </si>
  <si>
    <t>#75</t>
  </si>
  <si>
    <t>ACCURACY + OR- 30FT</t>
  </si>
  <si>
    <t>09- BARK STRIPPED AND LEANING</t>
  </si>
  <si>
    <t>09- LEANING</t>
  </si>
  <si>
    <t>09- MOVED DBH ABOVE SCAR</t>
  </si>
  <si>
    <t>09- BRANCHING AT 2'</t>
  </si>
  <si>
    <t>PLOT 2-1E</t>
  </si>
  <si>
    <t>#74</t>
  </si>
  <si>
    <t>09- DOWNED MAPLES WHERE MAPLES ARE FORKED</t>
  </si>
  <si>
    <t>09- DEAD ON GROUND</t>
  </si>
  <si>
    <t>09-DEAD STANDING REPAINTED</t>
  </si>
  <si>
    <t>09- DAMAGED BY FALLEN TREE</t>
  </si>
  <si>
    <t>09- PAINTED # VERTICALLY TOOK DBH RIGHT ABOVE #, COULD EFFECT</t>
  </si>
  <si>
    <t>PLOT2-2A</t>
  </si>
  <si>
    <t>#50</t>
  </si>
  <si>
    <t>ACCURACY + OR - 26FT</t>
  </si>
  <si>
    <t>09- WOLF TREE</t>
  </si>
  <si>
    <t>09- CONNECTED TO #7</t>
  </si>
  <si>
    <t>FOR PLOT 2-2B-ALT</t>
  </si>
  <si>
    <t>ACCURACY + OR - 15FT</t>
  </si>
  <si>
    <t>09- BIG BLACK SCAR</t>
  </si>
  <si>
    <t>09- LEANING BETWEEN BIGLEAF MAPLE, UPROOTING</t>
  </si>
  <si>
    <t>09- BIG SCAR ON UPHILL SIDE THROUGH DBH, PLOT TREE</t>
  </si>
  <si>
    <t>PLOT 2-2C</t>
  </si>
  <si>
    <t>#53</t>
  </si>
  <si>
    <t>ACCURACY + OR - 25FT</t>
  </si>
  <si>
    <t>09- MADE NEW DBH LINE COULD NOT FIND OLD DBH, WIMPY CROWN</t>
  </si>
  <si>
    <t>09- SMALL CROWN</t>
  </si>
  <si>
    <t>09- DOWN ON THE GROUND PW CONFIRMED</t>
  </si>
  <si>
    <t>09- ON THE GROUND FOUND AND REPAINTED</t>
  </si>
  <si>
    <t>PLOT 2-2D</t>
  </si>
  <si>
    <t>#62</t>
  </si>
  <si>
    <t>ACCURACY + OR- 32 FT</t>
  </si>
  <si>
    <t>PLOT 2-2E</t>
  </si>
  <si>
    <t>PLOT 2-3A</t>
  </si>
  <si>
    <t>#67</t>
  </si>
  <si>
    <t>ACCURACY + OR - 24FT</t>
  </si>
  <si>
    <t>PLOT 2-3C</t>
  </si>
  <si>
    <t>#66</t>
  </si>
  <si>
    <t>ACCURACY + OR- 20FT</t>
  </si>
  <si>
    <t>PLOT 2-3D</t>
  </si>
  <si>
    <t>#68</t>
  </si>
  <si>
    <t>09- SOME RED BRANCHES</t>
  </si>
  <si>
    <t>PLOT 2-4A</t>
  </si>
  <si>
    <t>#64</t>
  </si>
  <si>
    <t>09- PAINTED 16 DBH MEASURED OVER SCAR</t>
  </si>
  <si>
    <t>PLOT 2-4B</t>
  </si>
  <si>
    <t>#65</t>
  </si>
  <si>
    <t>ACCURACY + OR- 27FT</t>
  </si>
  <si>
    <t>PLOT 2-4F</t>
  </si>
  <si>
    <t>ACCURACY + OR- 18FT</t>
  </si>
  <si>
    <t>09- NOT FOUND, ALDER FITTING POSSIBLE DESCRIPTION COMPLETELY ROTTED ON MAIN TRUNK</t>
  </si>
  <si>
    <t>09- DBH TAKEN AT 10FT, DOWNED TREE, DEBRIS, AND TREE BRANCH POINT IN THE WAY</t>
  </si>
  <si>
    <t>PLOT 2-5A</t>
  </si>
  <si>
    <t>ACCURACY +OR- 22FT</t>
  </si>
  <si>
    <t>09- MOVED DBH UP 1FT</t>
  </si>
  <si>
    <t>PLOT 2-5B</t>
  </si>
  <si>
    <t>ACCURACY + OR- 36FT</t>
  </si>
  <si>
    <t>09- HUGE SCAR THRU DBH</t>
  </si>
  <si>
    <t>09- MISTLETOE</t>
  </si>
  <si>
    <t>PLOT2-5G</t>
  </si>
  <si>
    <t>ACCURACY +OR- 29FT</t>
  </si>
  <si>
    <t>00-DEAD STANDING-EXPOSURE?09- BIG SNAG PLOT TREE</t>
  </si>
  <si>
    <t xml:space="preserve">PLOT NOTES: THIS SITE IS VERY EXPOSED </t>
  </si>
  <si>
    <t xml:space="preserve">LOCATED WITHIN A YOUNG STAND OF STARKER </t>
  </si>
  <si>
    <t>TREES</t>
  </si>
  <si>
    <t>PLOT 2-5D</t>
  </si>
  <si>
    <t>ACCURACY + OR - 19FT</t>
  </si>
  <si>
    <t>AT TIME OF DATA COLLECTION2009 SPUR RD OFF OF SKID</t>
  </si>
  <si>
    <t>RD WOULD LEAD CLOSE TO SITE AND THIS IS BEST POSSIBLE ROUTE</t>
  </si>
  <si>
    <t>09- EXPOSED, VERY SUCCEPTIBLE TO WIND THROW</t>
  </si>
  <si>
    <t>09- DOWN, SAMPLE TAKEN, ROOT BALLS, SETAL HYPHAE, PW CONFIRMED</t>
  </si>
  <si>
    <t>09- LOTS OF SCARS DBH ON BUTT OF TREE, PLOT TREE, MISTLETOE</t>
  </si>
  <si>
    <t xml:space="preserve">00-LEANING 09-BIG SCAR @DBH LEANING ON #6 TOTAL OF 3 BRANCHES </t>
  </si>
  <si>
    <t>09- NO DBH LINE</t>
  </si>
  <si>
    <t>NOTE; RIGHT OFF OF SKID RD</t>
  </si>
  <si>
    <t>PLOT3-1A</t>
  </si>
  <si>
    <t>09- DOUBLE STEMMED TRUNK, MEASURED ONLY LARGER OF THE TWO</t>
  </si>
  <si>
    <t>09- DOWN, METAL TAG, REPAINTED</t>
  </si>
  <si>
    <t>09- METAL TAG</t>
  </si>
  <si>
    <t>PLOT 3-1B</t>
  </si>
  <si>
    <t>#98</t>
  </si>
  <si>
    <t>ACCURACY + OR- 24FT</t>
  </si>
  <si>
    <t xml:space="preserve">PLOT 3-1C </t>
  </si>
  <si>
    <t>ACCURACY + OR- 19FT</t>
  </si>
  <si>
    <t xml:space="preserve">00-NO PAINT-NOT SURE IF RIGHT TREE, 09- MISTLETOE   </t>
  </si>
  <si>
    <t>PLOT 3-1D</t>
  </si>
  <si>
    <t>N44.53336, W123.54661</t>
  </si>
  <si>
    <t>PLOT 3-1E</t>
  </si>
  <si>
    <t>09- STANDING DEAD, PLOT TREE, BIG BLACK SCAR ON TRUNK AT DBH</t>
  </si>
  <si>
    <t>09-NEWLY DOWNED TREE THAT IS THE RIGHT SIZE FOR TREE#1 FELL ON # CAN'T SEE PAINT</t>
  </si>
  <si>
    <t>PLOT 3-2A</t>
  </si>
  <si>
    <t xml:space="preserve">NOTES: THIS PLOT IS UPHILL FROM THE TRAIL </t>
  </si>
  <si>
    <t>THERE IS A LARGE ≥100CM IN DIAMETER DF</t>
  </si>
  <si>
    <t>DOWN THAT IF FOLLWED LEADS STRAIGHT</t>
  </si>
  <si>
    <t xml:space="preserve">FROM THE TRAIL SIDE UPTO THE PLOT. </t>
  </si>
  <si>
    <t>CAN SEE SMALL CHINKAPIN FROM TRAIL</t>
  </si>
  <si>
    <t>THIS SITE IS VERY MESSY WITH A LOT</t>
  </si>
  <si>
    <t xml:space="preserve"> OF NEWLY DOWNED TREES CROSSING OVER</t>
  </si>
  <si>
    <t xml:space="preserve"> IT &amp; LOTS OF BRUSH</t>
  </si>
  <si>
    <t>SITE ON TRAIL</t>
  </si>
  <si>
    <t>PLOT 3-2B</t>
  </si>
  <si>
    <t>ACCURACY + OR - 18FT</t>
  </si>
  <si>
    <t>09 NICE CROWN</t>
  </si>
  <si>
    <t>09- DEAD STANDING, SNAG</t>
  </si>
  <si>
    <t>09- INJURY AT 9FT</t>
  </si>
  <si>
    <t>09- FORKED TOP</t>
  </si>
  <si>
    <t>PLOT 3-2C</t>
  </si>
  <si>
    <t>09- RED BRANCHES</t>
  </si>
  <si>
    <t>PLOT 3-2D</t>
  </si>
  <si>
    <t>NOTE: ON TRAIL</t>
  </si>
  <si>
    <t>PLOT 3-2E</t>
  </si>
  <si>
    <t>ACCURACY + OR - 21FT</t>
  </si>
  <si>
    <t>09- BIG SCAR @DBH</t>
  </si>
  <si>
    <t>09- METAL TAG, BIG SCAR</t>
  </si>
  <si>
    <t>09- BIG SCAR</t>
  </si>
  <si>
    <t>PLOT 3-3A</t>
  </si>
  <si>
    <t>ACCURACY + 0R - 23FT</t>
  </si>
  <si>
    <t>NOTE: PREV. MENTIONED RD NOT APPARENT</t>
  </si>
  <si>
    <t xml:space="preserve">IN 2009, LARGE ORANGE LINE PAINTED ON BIG </t>
  </si>
  <si>
    <t>SNAG NEXT TO PLOT</t>
  </si>
  <si>
    <t>09- repainted</t>
  </si>
  <si>
    <t>09- lost top, regrew, suppressed</t>
  </si>
  <si>
    <t>09- top out, repainted, woodpecker holes</t>
  </si>
  <si>
    <t>09- found newly down tree next to #9, fell across DBH</t>
  </si>
  <si>
    <t>PLOT3-3B</t>
  </si>
  <si>
    <t>ACCURACY +OR- 20FT</t>
  </si>
  <si>
    <t>09- LOWERED DBH, TREE FELL ON IT</t>
  </si>
  <si>
    <t>3-3C</t>
  </si>
  <si>
    <t>95-no paint or tag - now painted 23   01-old scar from 3-6' 10% circum, 09- NICE CROWN, BIG SCAR @ DBH</t>
  </si>
  <si>
    <t>09- ALMOST IN DRAW, BIG SCAR ON DOWNHILL SIDE OF TREE</t>
  </si>
  <si>
    <t>09- FORKED ABOUT 21' UP, DBH TAKEN @ 6FT DUE TO VINE MAPLE OBSTRUCTION</t>
  </si>
  <si>
    <t>09- PAINT VERY WORN, REPAINTED</t>
  </si>
  <si>
    <t>PLOT3-3D</t>
  </si>
  <si>
    <t>ACCURACY + OR- 28FT</t>
  </si>
  <si>
    <t>09- TOP OFF, RECOVERED</t>
  </si>
  <si>
    <t>PLOT3-3E</t>
  </si>
  <si>
    <t xml:space="preserve">tree also 3-4F #8  </t>
  </si>
  <si>
    <t>tree also 3-4F #11  09- SUPPRESSED, SMALL CROWN</t>
  </si>
  <si>
    <t>PLOT 3-4A &amp;3-4F</t>
  </si>
  <si>
    <t>NOTE: GPS TAKEN AT TREE 3-4F #19</t>
  </si>
  <si>
    <t>ACCURACY +OR-</t>
  </si>
  <si>
    <t>09- ONE RED BRANCH</t>
  </si>
  <si>
    <t>09- BLACK SCAR ON LOWER BOLE</t>
  </si>
  <si>
    <t>PLOT3-4C</t>
  </si>
  <si>
    <t>31FT</t>
  </si>
  <si>
    <t>09- some red branches</t>
  </si>
  <si>
    <t>09- few red branches and a small crown</t>
  </si>
  <si>
    <t>plot 3-4d</t>
  </si>
  <si>
    <t>22ft</t>
  </si>
  <si>
    <t>09- NOTE THERE ARE NEWLY FALLEN TREES, WHICH ARE PROBABLY PLOT TREES</t>
  </si>
  <si>
    <t>00-LEANER-PW ALL AROUND, 09- STILL LEANING PREVIOUSLY SUPPRESSED</t>
  </si>
  <si>
    <t>PLOT 3-4E</t>
  </si>
  <si>
    <t>23FT</t>
  </si>
  <si>
    <t>ALSO TREE 3-4A #7</t>
  </si>
  <si>
    <t>09- SUPPRESSED, SMALL CROWN</t>
  </si>
  <si>
    <t>ALSO TREE 3-4A # 3</t>
  </si>
  <si>
    <t>ALSO TREE 3-4A # 2</t>
  </si>
  <si>
    <t>ALSO TREE 3-4A # 5</t>
  </si>
  <si>
    <t>09- some red branches IN THE LOWER CROWN</t>
  </si>
  <si>
    <t>09- SHARES STEM WITH #1</t>
  </si>
  <si>
    <t>ALSO TREE 3-5C#5</t>
  </si>
  <si>
    <t>09- HUGE SCAR 15' LONG RUNNING UP BOLE</t>
  </si>
  <si>
    <t>PLOT 3-5A</t>
  </si>
  <si>
    <t>19FT</t>
  </si>
  <si>
    <t>09- SMALLISH CROWN, SOMEWHAT UNHEALTHY</t>
  </si>
  <si>
    <t>PLOT 3-5B</t>
  </si>
  <si>
    <t>22FT</t>
  </si>
  <si>
    <t>09- PLOT TREE, PAINTED BADLY</t>
  </si>
  <si>
    <t>09- LEANING, IN WATER</t>
  </si>
  <si>
    <t>09- SCARRED FROM FALLEN HEMLOCK</t>
  </si>
  <si>
    <t>ALSO 3-5A TREE#4</t>
  </si>
  <si>
    <t>09-suppressed</t>
  </si>
  <si>
    <t>09- BIG LUMP @DBH, MEASURED ABOVE FROM LARGE DOWNED LOG</t>
  </si>
  <si>
    <t>09-METAL TAG</t>
  </si>
  <si>
    <t>NOTE: DEVIL'S CLUB</t>
  </si>
  <si>
    <t>PLOT 3-5C</t>
  </si>
  <si>
    <t xml:space="preserve">   CLOSE TO &amp; SHARES TREE WITH </t>
  </si>
  <si>
    <t>09- SCAR FROM 12'-20'</t>
  </si>
  <si>
    <t>09- 1/2 CROWN, SCAR THROUGH DBH</t>
  </si>
  <si>
    <t>3-5D</t>
  </si>
  <si>
    <t>18FT</t>
  </si>
  <si>
    <t>09- HUGE SNAG, PLOT TREE, ROTTEN, METAL TAG</t>
  </si>
  <si>
    <t>09- DF BEETLES, DEEP CRACK ON BOTH SIDES OF TREE, CROWN STILL LOOKS GOOD</t>
  </si>
  <si>
    <t>09- LARGE BLACK STAIN ON BOLE</t>
  </si>
  <si>
    <t>PLOT 3-5E</t>
  </si>
  <si>
    <t>21FT</t>
  </si>
  <si>
    <t>PLOT 2-4E</t>
  </si>
  <si>
    <t>ACCURACY +OR- 30FT</t>
  </si>
  <si>
    <t>09- PROBABLY WRONG DBH</t>
  </si>
  <si>
    <t>09- SCAR</t>
  </si>
  <si>
    <t>NOTE: SITE IS DEEP IN BRUSH</t>
  </si>
  <si>
    <t>09- DBH AS 51.5CM?</t>
  </si>
  <si>
    <t>GPS NOTES 2009: PLOT 1-1E</t>
  </si>
  <si>
    <t>ACCURACY, NOT RECORDED</t>
  </si>
  <si>
    <t>N44.53027, W123.54727</t>
  </si>
  <si>
    <t xml:space="preserve">NOTE: SITE D ALMOST DUE WEST OF </t>
  </si>
  <si>
    <t>NORTH OF E</t>
  </si>
  <si>
    <t>FOR PLOT 1-1B</t>
  </si>
  <si>
    <t>ACCURACY + OR - 23 FT</t>
  </si>
  <si>
    <t>GPS NOTES 2009: PLOT 1-1C</t>
  </si>
  <si>
    <t>GPS  N44.53032°, W123.54843°</t>
  </si>
  <si>
    <t>ACCURACY + OR- 22 FT</t>
  </si>
  <si>
    <t>WAYPOINT88</t>
  </si>
  <si>
    <t>09- some fungal growth</t>
  </si>
  <si>
    <t>confirmed as RC from other spread sheet. LS</t>
  </si>
  <si>
    <t>09- possible pw could not confirm from sample</t>
  </si>
  <si>
    <t>09- INSECT DAMAGE AT BASE OF TREE, MOTHS?, top off</t>
  </si>
  <si>
    <t>PLOT 2-4D</t>
  </si>
  <si>
    <t>none</t>
  </si>
  <si>
    <t>ACCURACY + OR - not recorded</t>
  </si>
  <si>
    <t>09- broken below DBH</t>
  </si>
  <si>
    <t xml:space="preserve">This site has had continueing incidences of PW </t>
  </si>
  <si>
    <t>throughout the entire time of data collection</t>
  </si>
  <si>
    <t>N44.53298°, W123.53431°</t>
  </si>
  <si>
    <t>It also has a lot of very slow growing DF</t>
  </si>
  <si>
    <t>I suspect PW in even the 1 condition DFs 2009</t>
  </si>
  <si>
    <t>09- MEASURED DBH AT ABOUT 2FT ABOVE A LARGE DOWN DF THAT FELL ACROSS THIS TREE, IS THIS THE RIGHT TREE? ONLY FEASIBLE CHINKAPIN ON PLOT, DOWNED TREE IN THE WAY OF #</t>
  </si>
  <si>
    <t>note: directly off trail downhill</t>
  </si>
  <si>
    <t>09- ADDEDTHIS ROW TO EXCEL SHEET WHY MISSING? Ls</t>
  </si>
  <si>
    <t>GPS NOTES 2009: FOR PLOT 2-1C</t>
  </si>
  <si>
    <t>ACCURACY + OR- 21 FT</t>
  </si>
  <si>
    <t>yellow jackets at the base of this grouping of trees</t>
  </si>
  <si>
    <t xml:space="preserve">Note: This site has a lot of trees around that were painted, for someone elses research. </t>
  </si>
  <si>
    <t>not recorded</t>
  </si>
  <si>
    <t>09- FORKED AT 45' FROM GRND</t>
  </si>
  <si>
    <t xml:space="preserve">NOTES: USE THE FORKED </t>
  </si>
  <si>
    <t>TREES TO SIGHT THIS</t>
  </si>
  <si>
    <t>PLOT FROM A DISTANCE</t>
  </si>
  <si>
    <t>AS OF 2009 THIS SITE IS VERY FAR FROM ANY RD OR TRAIL</t>
  </si>
  <si>
    <t>09- ON THE GROUND WAS ABLE TO GET DBH, CONFIRMED PW, ALSO BEETLE FRASS PRESENT, SAMPLED PW</t>
  </si>
  <si>
    <t>09- MISTLETOE, METAL TAG, SUPPRESSED</t>
  </si>
  <si>
    <t>09- CODOMINATE WITH TREE #1</t>
  </si>
  <si>
    <t>09- MISTLETOE, SUPPRESSED</t>
  </si>
  <si>
    <t>09- 2 SMALL HEMLOCKS GROWING OUT OF BOLE, ONE IS TREE#11</t>
  </si>
  <si>
    <t>09- TREE 10 &amp;11 MEASURED TOGETHER AS 1</t>
  </si>
  <si>
    <t>09- NOT MUCH CROWN</t>
  </si>
  <si>
    <t>09- BIG TREE, DBH TAPE ONLY TO160CM!</t>
  </si>
  <si>
    <t>09- BROKEN TOP LONG TIME AGO</t>
  </si>
  <si>
    <t>ACCURACY + OR- 31FT</t>
  </si>
  <si>
    <r>
      <t>GPS  N44.53149</t>
    </r>
    <r>
      <rPr>
        <sz val="10"/>
        <rFont val="Arial"/>
        <family val="2"/>
      </rPr>
      <t>°</t>
    </r>
    <r>
      <rPr>
        <sz val="10"/>
        <rFont val="Tahoma"/>
        <family val="2"/>
      </rPr>
      <t>, W123.547626</t>
    </r>
    <r>
      <rPr>
        <sz val="10"/>
        <rFont val="Arial"/>
        <family val="2"/>
      </rPr>
      <t>°</t>
    </r>
  </si>
  <si>
    <r>
      <t>N44.53076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W123.54675</t>
    </r>
    <r>
      <rPr>
        <sz val="10"/>
        <rFont val="Arial"/>
        <family val="2"/>
      </rPr>
      <t>°</t>
    </r>
  </si>
  <si>
    <r>
      <t>N44.53120</t>
    </r>
    <r>
      <rPr>
        <sz val="10"/>
        <rFont val="Arial"/>
        <family val="2"/>
      </rPr>
      <t>°</t>
    </r>
    <r>
      <rPr>
        <sz val="10"/>
        <rFont val="Arial"/>
        <family val="2"/>
      </rPr>
      <t>, W123.54173</t>
    </r>
    <r>
      <rPr>
        <sz val="10"/>
        <rFont val="Arial"/>
        <family val="2"/>
      </rPr>
      <t>°</t>
    </r>
  </si>
  <si>
    <r>
      <t>THIS SITE (273</t>
    </r>
    <r>
      <rPr>
        <sz val="10"/>
        <rFont val="Arial"/>
        <family val="2"/>
      </rPr>
      <t>°</t>
    </r>
    <r>
      <rPr>
        <sz val="10"/>
        <rFont val="Arial"/>
        <family val="2"/>
      </rPr>
      <t>), ON MAP D APPEARS</t>
    </r>
  </si>
  <si>
    <r>
      <t>N44.53431</t>
    </r>
    <r>
      <rPr>
        <sz val="10"/>
        <rFont val="Arial"/>
        <family val="2"/>
      </rPr>
      <t xml:space="preserve">°, </t>
    </r>
    <r>
      <rPr>
        <sz val="8.5"/>
        <rFont val="Arial"/>
        <family val="2"/>
      </rPr>
      <t>W123.53539</t>
    </r>
    <r>
      <rPr>
        <sz val="8.5"/>
        <rFont val="Arial"/>
        <family val="2"/>
      </rPr>
      <t>°</t>
    </r>
  </si>
  <si>
    <r>
      <t>N44.53504</t>
    </r>
    <r>
      <rPr>
        <sz val="10"/>
        <rFont val="Arial"/>
        <family val="2"/>
      </rPr>
      <t>°</t>
    </r>
    <r>
      <rPr>
        <sz val="10"/>
        <rFont val="Arial"/>
        <family val="2"/>
      </rPr>
      <t>, W123.53333</t>
    </r>
    <r>
      <rPr>
        <sz val="10"/>
        <rFont val="Arial"/>
        <family val="2"/>
      </rPr>
      <t>°</t>
    </r>
  </si>
  <si>
    <r>
      <t>N44.53455</t>
    </r>
    <r>
      <rPr>
        <sz val="10"/>
        <rFont val="Arial"/>
        <family val="2"/>
      </rPr>
      <t>°</t>
    </r>
    <r>
      <rPr>
        <sz val="10"/>
        <rFont val="Arial"/>
        <family val="2"/>
      </rPr>
      <t>, W123.53311</t>
    </r>
    <r>
      <rPr>
        <sz val="10"/>
        <rFont val="Arial"/>
        <family val="2"/>
      </rPr>
      <t>°</t>
    </r>
  </si>
  <si>
    <r>
      <t>GPS N44.52843</t>
    </r>
    <r>
      <rPr>
        <sz val="10"/>
        <rFont val="Arial"/>
        <family val="2"/>
      </rPr>
      <t>°, W123.54678°</t>
    </r>
  </si>
  <si>
    <r>
      <t>N44.52924</t>
    </r>
    <r>
      <rPr>
        <sz val="10"/>
        <rFont val="Arial"/>
        <family val="2"/>
      </rPr>
      <t>°, W123.54663°</t>
    </r>
  </si>
  <si>
    <r>
      <t>N44.52973</t>
    </r>
    <r>
      <rPr>
        <sz val="10"/>
        <rFont val="Arial"/>
        <family val="2"/>
      </rPr>
      <t>°, W123.54653°</t>
    </r>
  </si>
  <si>
    <r>
      <t>N44.52741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W123.54684</t>
    </r>
    <r>
      <rPr>
        <sz val="10"/>
        <rFont val="Arial"/>
        <family val="2"/>
      </rPr>
      <t>°</t>
    </r>
  </si>
  <si>
    <r>
      <t>N44.52769</t>
    </r>
    <r>
      <rPr>
        <sz val="10"/>
        <rFont val="Arial"/>
        <family val="2"/>
      </rPr>
      <t>°</t>
    </r>
    <r>
      <rPr>
        <sz val="10"/>
        <rFont val="Arial"/>
        <family val="2"/>
      </rPr>
      <t>, W123.54808</t>
    </r>
    <r>
      <rPr>
        <sz val="10"/>
        <rFont val="Arial"/>
        <family val="2"/>
      </rPr>
      <t>°</t>
    </r>
  </si>
  <si>
    <r>
      <t>N44.53714°, W123.52576</t>
    </r>
    <r>
      <rPr>
        <sz val="10"/>
        <rFont val="Arial"/>
        <family val="2"/>
      </rPr>
      <t>°</t>
    </r>
  </si>
  <si>
    <r>
      <t>N44.53630</t>
    </r>
    <r>
      <rPr>
        <sz val="10"/>
        <rFont val="Arial"/>
        <family val="2"/>
      </rPr>
      <t>°</t>
    </r>
    <r>
      <rPr>
        <sz val="10"/>
        <rFont val="Arial"/>
        <family val="2"/>
      </rPr>
      <t>, W123.52744</t>
    </r>
    <r>
      <rPr>
        <sz val="10"/>
        <rFont val="Arial"/>
        <family val="2"/>
      </rPr>
      <t>°</t>
    </r>
  </si>
  <si>
    <r>
      <t>N44.53628</t>
    </r>
    <r>
      <rPr>
        <sz val="10"/>
        <rFont val="Arial"/>
        <family val="2"/>
      </rPr>
      <t>°, W123.52625°</t>
    </r>
  </si>
  <si>
    <r>
      <t>N44.53477</t>
    </r>
    <r>
      <rPr>
        <sz val="10"/>
        <rFont val="Arial"/>
        <family val="2"/>
      </rPr>
      <t>°, W123.52699°</t>
    </r>
  </si>
  <si>
    <r>
      <t>N44.53486</t>
    </r>
    <r>
      <rPr>
        <sz val="10"/>
        <rFont val="Arial"/>
        <family val="2"/>
      </rPr>
      <t>°, W123.52763°</t>
    </r>
  </si>
  <si>
    <r>
      <t>N44.53155</t>
    </r>
    <r>
      <rPr>
        <sz val="10"/>
        <rFont val="Arial"/>
        <family val="2"/>
      </rPr>
      <t>°, W123.53811</t>
    </r>
  </si>
  <si>
    <r>
      <t>N44.53188</t>
    </r>
    <r>
      <rPr>
        <sz val="10"/>
        <rFont val="Arial"/>
        <family val="2"/>
      </rPr>
      <t>°, W123.53881°</t>
    </r>
  </si>
  <si>
    <r>
      <t>N44.53175</t>
    </r>
    <r>
      <rPr>
        <sz val="10"/>
        <rFont val="Arial"/>
        <family val="2"/>
      </rPr>
      <t>°, W123.53728</t>
    </r>
  </si>
  <si>
    <r>
      <t>GPS FOR 2-3F N44.53395 </t>
    </r>
    <r>
      <rPr>
        <sz val="10"/>
        <rFont val="Arial"/>
        <family val="2"/>
      </rPr>
      <t>°, W123.53703°</t>
    </r>
    <r>
      <rPr>
        <sz val="10"/>
        <rFont val="Arial"/>
        <family val="2"/>
      </rPr>
      <t> </t>
    </r>
  </si>
  <si>
    <r>
      <t>N44.53355</t>
    </r>
    <r>
      <rPr>
        <sz val="10"/>
        <rFont val="Arial"/>
        <family val="2"/>
      </rPr>
      <t>°</t>
    </r>
    <r>
      <rPr>
        <sz val="8.5"/>
        <rFont val="Arial"/>
        <family val="2"/>
      </rPr>
      <t xml:space="preserve">, </t>
    </r>
    <r>
      <rPr>
        <sz val="10"/>
        <rFont val="Arial"/>
        <family val="2"/>
      </rPr>
      <t>W123.53198°</t>
    </r>
  </si>
  <si>
    <r>
      <t>N44.53436</t>
    </r>
    <r>
      <rPr>
        <sz val="10"/>
        <rFont val="Arial"/>
        <family val="2"/>
      </rPr>
      <t>°, W123.53062°</t>
    </r>
  </si>
  <si>
    <r>
      <t>N44.53522</t>
    </r>
    <r>
      <rPr>
        <sz val="10"/>
        <rFont val="Arial"/>
        <family val="2"/>
      </rPr>
      <t>°</t>
    </r>
    <r>
      <rPr>
        <sz val="10"/>
        <rFont val="Arial"/>
        <family val="2"/>
      </rPr>
      <t>, W123.53214</t>
    </r>
    <r>
      <rPr>
        <sz val="10"/>
        <rFont val="Arial"/>
        <family val="2"/>
      </rPr>
      <t>°</t>
    </r>
  </si>
  <si>
    <r>
      <t>N44.53457</t>
    </r>
    <r>
      <rPr>
        <sz val="10"/>
        <rFont val="Arial"/>
        <family val="2"/>
      </rPr>
      <t>°</t>
    </r>
    <r>
      <rPr>
        <sz val="10"/>
        <rFont val="Arial"/>
        <family val="2"/>
      </rPr>
      <t>, W123.53125</t>
    </r>
    <r>
      <rPr>
        <sz val="10"/>
        <rFont val="Arial"/>
        <family val="2"/>
      </rPr>
      <t>°</t>
    </r>
  </si>
  <si>
    <r>
      <t>N44.53542</t>
    </r>
    <r>
      <rPr>
        <sz val="10"/>
        <rFont val="Arial"/>
        <family val="2"/>
      </rPr>
      <t>°, W123.53075°</t>
    </r>
  </si>
  <si>
    <r>
      <t>N44.54146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W123.52597</t>
    </r>
    <r>
      <rPr>
        <sz val="10"/>
        <rFont val="Arial"/>
        <family val="2"/>
      </rPr>
      <t>°</t>
    </r>
  </si>
  <si>
    <r>
      <t>N44.54076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W123.52509</t>
    </r>
    <r>
      <rPr>
        <sz val="10"/>
        <rFont val="Arial"/>
        <family val="2"/>
      </rPr>
      <t>°</t>
    </r>
  </si>
  <si>
    <r>
      <t>N44.54271</t>
    </r>
    <r>
      <rPr>
        <sz val="10"/>
        <rFont val="Arial"/>
        <family val="2"/>
      </rPr>
      <t>°</t>
    </r>
    <r>
      <rPr>
        <sz val="10"/>
        <rFont val="Arial"/>
        <family val="2"/>
      </rPr>
      <t>, W123.52114</t>
    </r>
    <r>
      <rPr>
        <sz val="10"/>
        <rFont val="Arial"/>
        <family val="2"/>
      </rPr>
      <t>°</t>
    </r>
  </si>
  <si>
    <r>
      <t>N44.54355</t>
    </r>
    <r>
      <rPr>
        <sz val="10"/>
        <rFont val="Arial"/>
        <family val="2"/>
      </rPr>
      <t>°</t>
    </r>
    <r>
      <rPr>
        <sz val="10"/>
        <rFont val="Arial"/>
        <family val="2"/>
      </rPr>
      <t>, W123.52071</t>
    </r>
    <r>
      <rPr>
        <sz val="10"/>
        <rFont val="Arial"/>
        <family val="2"/>
      </rPr>
      <t>°</t>
    </r>
  </si>
  <si>
    <r>
      <t>N44.542570</t>
    </r>
    <r>
      <rPr>
        <sz val="10"/>
        <rFont val="Arial"/>
        <family val="2"/>
      </rPr>
      <t>°</t>
    </r>
    <r>
      <rPr>
        <sz val="13"/>
        <rFont val="Arial"/>
        <family val="2"/>
      </rPr>
      <t xml:space="preserve">, </t>
    </r>
    <r>
      <rPr>
        <sz val="10"/>
        <rFont val="Arial"/>
        <family val="2"/>
      </rPr>
      <t>W123.521969°</t>
    </r>
  </si>
  <si>
    <r>
      <t>N44.53175</t>
    </r>
    <r>
      <rPr>
        <sz val="10"/>
        <rFont val="Arial"/>
        <family val="2"/>
      </rPr>
      <t>°</t>
    </r>
    <r>
      <rPr>
        <sz val="10"/>
        <rFont val="Arial"/>
        <family val="2"/>
      </rPr>
      <t>, W123.54446</t>
    </r>
    <r>
      <rPr>
        <sz val="10"/>
        <rFont val="Arial"/>
        <family val="2"/>
      </rPr>
      <t>°</t>
    </r>
  </si>
  <si>
    <r>
      <t>N44.53238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W123.54422</t>
    </r>
    <r>
      <rPr>
        <sz val="10"/>
        <rFont val="Arial"/>
        <family val="2"/>
      </rPr>
      <t>°</t>
    </r>
  </si>
  <si>
    <r>
      <t>N44.53283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W123.54606</t>
    </r>
    <r>
      <rPr>
        <sz val="10"/>
        <rFont val="Arial"/>
        <family val="2"/>
      </rPr>
      <t>°</t>
    </r>
  </si>
  <si>
    <r>
      <t>N44.53283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W123.54704</t>
    </r>
    <r>
      <rPr>
        <sz val="10"/>
        <rFont val="Arial"/>
        <family val="2"/>
      </rPr>
      <t>°</t>
    </r>
  </si>
  <si>
    <r>
      <t>N44.53562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W123.52554</t>
    </r>
    <r>
      <rPr>
        <sz val="10"/>
        <rFont val="Arial"/>
        <family val="2"/>
      </rPr>
      <t>°</t>
    </r>
  </si>
  <si>
    <r>
      <t>N44.53601</t>
    </r>
    <r>
      <rPr>
        <sz val="10"/>
        <rFont val="Arial"/>
        <family val="2"/>
      </rPr>
      <t>°</t>
    </r>
    <r>
      <rPr>
        <sz val="10"/>
        <rFont val="Arial"/>
        <family val="2"/>
      </rPr>
      <t>, W123.52430</t>
    </r>
    <r>
      <rPr>
        <sz val="10"/>
        <rFont val="Arial"/>
        <family val="2"/>
      </rPr>
      <t>°</t>
    </r>
  </si>
  <si>
    <r>
      <t>N44.53513</t>
    </r>
    <r>
      <rPr>
        <sz val="10"/>
        <rFont val="Arial"/>
        <family val="2"/>
      </rPr>
      <t>°</t>
    </r>
    <r>
      <rPr>
        <sz val="10"/>
        <rFont val="Arial"/>
        <family val="2"/>
      </rPr>
      <t>, W123.52377</t>
    </r>
    <r>
      <rPr>
        <sz val="10"/>
        <rFont val="Arial"/>
        <family val="2"/>
      </rPr>
      <t>°</t>
    </r>
  </si>
  <si>
    <r>
      <t>N44.53593</t>
    </r>
    <r>
      <rPr>
        <sz val="10"/>
        <rFont val="Arial"/>
        <family val="2"/>
      </rPr>
      <t>°</t>
    </r>
    <r>
      <rPr>
        <sz val="10"/>
        <rFont val="Arial"/>
        <family val="2"/>
      </rPr>
      <t>, W123.52480</t>
    </r>
    <r>
      <rPr>
        <sz val="10"/>
        <rFont val="Arial"/>
        <family val="2"/>
      </rPr>
      <t>°</t>
    </r>
  </si>
  <si>
    <r>
      <t>N44.53527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W123.52546</t>
    </r>
    <r>
      <rPr>
        <sz val="10"/>
        <rFont val="Arial"/>
        <family val="2"/>
      </rPr>
      <t>°</t>
    </r>
  </si>
  <si>
    <r>
      <t>N44.53181°, W123.53346</t>
    </r>
    <r>
      <rPr>
        <sz val="10"/>
        <rFont val="Arial"/>
        <family val="2"/>
      </rPr>
      <t>°</t>
    </r>
  </si>
  <si>
    <r>
      <t>N44.53054</t>
    </r>
    <r>
      <rPr>
        <sz val="10"/>
        <rFont val="Arial"/>
        <family val="2"/>
      </rPr>
      <t>°</t>
    </r>
    <r>
      <rPr>
        <sz val="10"/>
        <rFont val="Arial"/>
        <family val="2"/>
      </rPr>
      <t>, W123.53620</t>
    </r>
    <r>
      <rPr>
        <sz val="10"/>
        <rFont val="Arial"/>
        <family val="2"/>
      </rPr>
      <t>°</t>
    </r>
  </si>
  <si>
    <r>
      <t>N44.53221°, W123.53544</t>
    </r>
    <r>
      <rPr>
        <sz val="10"/>
        <rFont val="Arial"/>
        <family val="2"/>
      </rPr>
      <t>°</t>
    </r>
  </si>
  <si>
    <r>
      <t>N44.53173</t>
    </r>
    <r>
      <rPr>
        <sz val="10"/>
        <rFont val="Arial"/>
        <family val="2"/>
      </rPr>
      <t>°</t>
    </r>
    <r>
      <rPr>
        <sz val="10"/>
        <rFont val="Arial"/>
        <family val="2"/>
      </rPr>
      <t>, W123.53445</t>
    </r>
    <r>
      <rPr>
        <sz val="10"/>
        <rFont val="Arial"/>
        <family val="2"/>
      </rPr>
      <t>°</t>
    </r>
  </si>
  <si>
    <r>
      <t>N44.53246</t>
    </r>
    <r>
      <rPr>
        <sz val="10"/>
        <rFont val="Arial"/>
        <family val="2"/>
      </rPr>
      <t>°</t>
    </r>
    <r>
      <rPr>
        <sz val="10"/>
        <rFont val="Arial"/>
        <family val="2"/>
      </rPr>
      <t>, W123.53612</t>
    </r>
    <r>
      <rPr>
        <sz val="10"/>
        <rFont val="Arial"/>
        <family val="2"/>
      </rPr>
      <t>°</t>
    </r>
  </si>
  <si>
    <r>
      <t>N44.52752</t>
    </r>
    <r>
      <rPr>
        <sz val="10"/>
        <rFont val="Arial"/>
        <family val="2"/>
      </rPr>
      <t>°</t>
    </r>
    <r>
      <rPr>
        <sz val="10"/>
        <rFont val="Arial"/>
        <family val="2"/>
      </rPr>
      <t>, W123.53978</t>
    </r>
    <r>
      <rPr>
        <sz val="10"/>
        <rFont val="Arial"/>
        <family val="2"/>
      </rPr>
      <t>°</t>
    </r>
  </si>
  <si>
    <r>
      <t>N44.52759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W123.53824</t>
    </r>
    <r>
      <rPr>
        <sz val="10"/>
        <rFont val="Arial"/>
        <family val="2"/>
      </rPr>
      <t>°</t>
    </r>
  </si>
  <si>
    <r>
      <t>N44.52788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W123.54063</t>
    </r>
    <r>
      <rPr>
        <sz val="10"/>
        <rFont val="Arial"/>
        <family val="2"/>
      </rPr>
      <t>°</t>
    </r>
  </si>
  <si>
    <r>
      <t>N44.52975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W123.53804</t>
    </r>
    <r>
      <rPr>
        <sz val="10"/>
        <rFont val="Arial"/>
        <family val="2"/>
      </rPr>
      <t>°</t>
    </r>
  </si>
  <si>
    <r>
      <t>N44.52611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W123.53862</t>
    </r>
    <r>
      <rPr>
        <sz val="10"/>
        <rFont val="Arial"/>
        <family val="2"/>
      </rPr>
      <t>°</t>
    </r>
  </si>
  <si>
    <r>
      <t>N44.52468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W123.54369</t>
    </r>
    <r>
      <rPr>
        <sz val="10"/>
        <rFont val="Arial"/>
        <family val="2"/>
      </rPr>
      <t>°</t>
    </r>
  </si>
  <si>
    <r>
      <t>N44.52601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W123.53884</t>
    </r>
    <r>
      <rPr>
        <sz val="10"/>
        <rFont val="Arial"/>
        <family val="2"/>
      </rPr>
      <t>°</t>
    </r>
  </si>
  <si>
    <r>
      <t>N44.52602</t>
    </r>
    <r>
      <rPr>
        <sz val="10"/>
        <rFont val="Arial"/>
        <family val="2"/>
      </rPr>
      <t>°</t>
    </r>
    <r>
      <rPr>
        <sz val="10"/>
        <rFont val="Arial"/>
        <family val="2"/>
      </rPr>
      <t>, W123.54048</t>
    </r>
    <r>
      <rPr>
        <sz val="10"/>
        <rFont val="Arial"/>
        <family val="2"/>
      </rPr>
      <t>°</t>
    </r>
  </si>
  <si>
    <r>
      <t>N44.52583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W123.53942</t>
    </r>
    <r>
      <rPr>
        <sz val="10"/>
        <rFont val="Arial"/>
        <family val="2"/>
      </rPr>
      <t>°</t>
    </r>
  </si>
  <si>
    <t>TMT</t>
  </si>
  <si>
    <t>1</t>
  </si>
  <si>
    <t>2</t>
  </si>
  <si>
    <t>3</t>
  </si>
  <si>
    <t>4</t>
  </si>
  <si>
    <t>5</t>
  </si>
  <si>
    <t>missing</t>
  </si>
  <si>
    <r>
      <t>09-dead standing</t>
    </r>
    <r>
      <rPr>
        <sz val="10"/>
        <color indexed="10"/>
        <rFont val="Tahoma"/>
        <family val="2"/>
      </rPr>
      <t xml:space="preserve"> bEeTLES?</t>
    </r>
  </si>
  <si>
    <r>
      <t xml:space="preserve">09- SUPPRESSED </t>
    </r>
    <r>
      <rPr>
        <sz val="10"/>
        <color indexed="10"/>
        <rFont val="Tahoma"/>
        <family val="2"/>
      </rPr>
      <t>???</t>
    </r>
  </si>
  <si>
    <t>09- SUPPRESSED???</t>
  </si>
  <si>
    <t>09-SUPPRESSED???</t>
  </si>
  <si>
    <r>
      <t xml:space="preserve">NOTES    </t>
    </r>
    <r>
      <rPr>
        <b/>
        <sz val="10"/>
        <color indexed="10"/>
        <rFont val="Tahoma"/>
        <family val="2"/>
      </rPr>
      <t>edited or added 2011 EH</t>
    </r>
  </si>
  <si>
    <r>
      <t xml:space="preserve">09 PROBABLY DEAD FOUND RECENTLY DOWN TREE OF CORRECT SIZE, UNABLE TO SEE # </t>
    </r>
    <r>
      <rPr>
        <sz val="10"/>
        <color indexed="10"/>
        <rFont val="Tahoma"/>
        <family val="2"/>
      </rPr>
      <t xml:space="preserve"> PW????</t>
    </r>
  </si>
  <si>
    <r>
      <t xml:space="preserve">09- Down on ground, presumed, could not find </t>
    </r>
    <r>
      <rPr>
        <sz val="10"/>
        <color indexed="10"/>
        <rFont val="Tahoma"/>
        <family val="2"/>
      </rPr>
      <t>missing</t>
    </r>
  </si>
  <si>
    <r>
      <t>m</t>
    </r>
    <r>
      <rPr>
        <sz val="10"/>
        <color indexed="10"/>
        <rFont val="Tahoma"/>
        <family val="2"/>
      </rPr>
      <t>issing</t>
    </r>
  </si>
  <si>
    <t>ORIG DBH-CM</t>
  </si>
  <si>
    <t>ORIG DBH-M</t>
  </si>
  <si>
    <r>
      <t>ORIG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</si>
  <si>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ORIG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</si>
  <si>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Grand Total</t>
  </si>
  <si>
    <t>1 Total</t>
  </si>
  <si>
    <t>(blank)</t>
  </si>
  <si>
    <t>(blank) Total</t>
  </si>
  <si>
    <t>A Total</t>
  </si>
  <si>
    <t>B Total</t>
  </si>
  <si>
    <t>C Total</t>
  </si>
  <si>
    <t>D Total</t>
  </si>
  <si>
    <t>E Total</t>
  </si>
  <si>
    <t>COUNT</t>
  </si>
  <si>
    <r>
      <t>1985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</si>
  <si>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1985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</si>
  <si>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1985 DBH CM</t>
  </si>
  <si>
    <t>1985 DBH-M</t>
  </si>
  <si>
    <t>2009 DBH CM</t>
  </si>
  <si>
    <t>2009 DBH-M</t>
  </si>
  <si>
    <t>2000 DBH-M</t>
  </si>
  <si>
    <t>2000 DBH CM</t>
  </si>
  <si>
    <t>1995 DBH CM</t>
  </si>
  <si>
    <t>1995 DBH-M</t>
  </si>
  <si>
    <t>1990 DBH CM</t>
  </si>
  <si>
    <t>1990 DBH-M</t>
  </si>
  <si>
    <r>
      <t>1995 BASAL AREA MM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</si>
  <si>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1995 BASAL AREA MM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</si>
  <si>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ORIG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</si>
  <si>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1985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</si>
  <si>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1990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</si>
  <si>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1990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</si>
  <si>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1990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</si>
  <si>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1995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</si>
  <si>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2000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</si>
  <si>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2009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</si>
  <si>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</si>
  <si>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2000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</si>
  <si>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2009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</si>
  <si>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2009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</si>
  <si>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XX</t>
  </si>
  <si>
    <t>ORIGINAL</t>
  </si>
  <si>
    <t>Total</t>
  </si>
  <si>
    <t>Sum of ORIG BASAL AREA / HECTARE   (M2/HA)</t>
  </si>
  <si>
    <t>Sum of 2000 BASAL AREA / HECTARE   (M2/HA)</t>
  </si>
  <si>
    <t>Sum of 2009 BASAL AREA / HECTARE   (M2/HA)</t>
  </si>
  <si>
    <t>TRT-Block average</t>
  </si>
  <si>
    <r>
      <t>Total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/HA</t>
    </r>
  </si>
  <si>
    <t>2 Total</t>
  </si>
  <si>
    <t>3 Total</t>
  </si>
  <si>
    <t>4 Total</t>
  </si>
  <si>
    <t>F Total</t>
  </si>
  <si>
    <t>5 Total</t>
  </si>
  <si>
    <t>B(ALT) Total</t>
  </si>
  <si>
    <t>original</t>
  </si>
  <si>
    <t>G Total</t>
  </si>
  <si>
    <t>xx</t>
  </si>
  <si>
    <t>2-2-A</t>
  </si>
  <si>
    <t>1990 did not get measured</t>
  </si>
  <si>
    <t>site or tree</t>
  </si>
  <si>
    <t>problem</t>
  </si>
  <si>
    <t>fix</t>
  </si>
  <si>
    <t>used 1985 measurements - for any tree that had survived in 1995</t>
  </si>
  <si>
    <t>Count of 1990 BASAL AREA / HECTARE   (M2/HA)</t>
  </si>
  <si>
    <t>Sum of 1990 BASAL AREA / HECTARE   (M2/HA)</t>
  </si>
  <si>
    <t>UNK</t>
  </si>
  <si>
    <t>2-3-C(16-17)</t>
  </si>
  <si>
    <t>16 and 17 species was not recorded</t>
  </si>
  <si>
    <t>made species UNK</t>
  </si>
  <si>
    <t>2-4-B (2)</t>
  </si>
  <si>
    <t>1990 tree 2  measurement does no line up with previous measurements</t>
  </si>
  <si>
    <t>tree was dead at 1995 - removed 1990 measurement and made it dead at 1990</t>
  </si>
  <si>
    <t>85-dead and down PW</t>
  </si>
  <si>
    <t>85-dead PW</t>
  </si>
  <si>
    <t>85-not big enough to measure</t>
  </si>
  <si>
    <t>3-4-E</t>
  </si>
  <si>
    <t>can't find measurements for original</t>
  </si>
  <si>
    <t>left blank</t>
  </si>
  <si>
    <t>can't find record of measurements for 1990</t>
  </si>
  <si>
    <t>2-5-A(16)</t>
  </si>
  <si>
    <t>1995 cond = *</t>
  </si>
  <si>
    <t>*=4 removed 1995 measurements</t>
  </si>
  <si>
    <t>Sum of 1995 BASAL AREA / HECTARE   (M2/HA)</t>
  </si>
  <si>
    <t>2-4-E(39)</t>
  </si>
  <si>
    <t>2009 measurement doesn't make sense</t>
  </si>
  <si>
    <t>used 2009 tree condition but 2000 measurement</t>
  </si>
  <si>
    <t>no measurement for 1990</t>
  </si>
  <si>
    <t>use 1985 measurement</t>
  </si>
  <si>
    <t>3-3-D(23)</t>
  </si>
  <si>
    <t>some confusion on 1995, 2000, 2009 measumrements noted with an *</t>
  </si>
  <si>
    <t>used measurements as is</t>
  </si>
  <si>
    <t>2-4-F-BM</t>
  </si>
  <si>
    <t>1990 no measurements for BM</t>
  </si>
  <si>
    <t>3-2-E(13)</t>
  </si>
  <si>
    <t>Count of ORIG BASAL AREA / HECTARE   (M2/HA)</t>
  </si>
  <si>
    <t>13 COND</t>
  </si>
  <si>
    <t>NOTES 2013</t>
  </si>
  <si>
    <t>0= HARVESTED- STUMP</t>
  </si>
  <si>
    <t>1= GREEN TREE, HEALTHY</t>
  </si>
  <si>
    <t>3= PW</t>
  </si>
  <si>
    <t>4= DEAD NOT PW</t>
  </si>
  <si>
    <t>2= LIVE TREE WITH SYMPTOMS</t>
  </si>
  <si>
    <t>5= STANDING DEAD PROBABLE BEETLES</t>
  </si>
  <si>
    <t>2020 DBH CM</t>
  </si>
  <si>
    <t>2020 NOTES</t>
  </si>
  <si>
    <t>Alive, Tree weiner,</t>
  </si>
  <si>
    <t>Gone but not forgotten</t>
  </si>
  <si>
    <t>Live</t>
  </si>
  <si>
    <t>Not looking good, dead at top</t>
  </si>
  <si>
    <t>shelf fungus, conifer mazegill</t>
  </si>
  <si>
    <t>healthy af</t>
  </si>
  <si>
    <t>healthy</t>
  </si>
  <si>
    <t>looks aight/alive/etc.</t>
  </si>
  <si>
    <t>Dead/broken at top</t>
  </si>
  <si>
    <t>Dead, broken at top</t>
  </si>
  <si>
    <t>Dead</t>
  </si>
  <si>
    <t>Alive, New plot center, Tag #4872</t>
  </si>
  <si>
    <t>Missing</t>
  </si>
  <si>
    <t>Alive</t>
  </si>
  <si>
    <t>Snag, suspected Armillaria</t>
  </si>
  <si>
    <t>Dead, snag, broken top</t>
  </si>
  <si>
    <t>Alive, happy af</t>
  </si>
  <si>
    <t>Dead, snag</t>
  </si>
  <si>
    <t>happy</t>
  </si>
  <si>
    <t>Tall snag</t>
  </si>
  <si>
    <t>Alive and happy</t>
  </si>
  <si>
    <t>Happy AF</t>
  </si>
  <si>
    <t>Living, Tag #4230</t>
  </si>
  <si>
    <t>DEAD - LRR</t>
  </si>
  <si>
    <t>missing/ DEAD 2020</t>
  </si>
  <si>
    <t>TAG #4984 09- YELLLOW JACKET NEST AT THE BASE OF THE TREE, STEP CAREFULLY</t>
  </si>
  <si>
    <t>20-missing</t>
  </si>
  <si>
    <t>20-snag</t>
  </si>
  <si>
    <t>09- dead, 20-snag</t>
  </si>
  <si>
    <t>09- attached to dead tree, 20-snag</t>
  </si>
  <si>
    <t>09- beatles, 20-snag</t>
  </si>
  <si>
    <t>09-beatles, 20-snag</t>
  </si>
  <si>
    <t>20- tall snag</t>
  </si>
  <si>
    <t>09- broken dead, 20-short snag</t>
  </si>
  <si>
    <t>20-large snag</t>
  </si>
  <si>
    <t>20- dead fallen</t>
  </si>
  <si>
    <t>2020 DBH</t>
  </si>
  <si>
    <t>20-decent looking</t>
  </si>
  <si>
    <t>20- Missing</t>
  </si>
  <si>
    <t>09- BROKEN, DEAD, 20- Missing</t>
  </si>
  <si>
    <t>20- DEAD LRR</t>
  </si>
  <si>
    <t>09- ON THE GROUND, DEAD, 20- Missing</t>
  </si>
  <si>
    <t>20- Merged with #36 at the base</t>
  </si>
  <si>
    <t>20- Snag Armillaria</t>
  </si>
  <si>
    <t>09-beatles, 20- Tree Tag#4846</t>
  </si>
  <si>
    <t>20- Tag# 4562</t>
  </si>
  <si>
    <t>20- Double top 1 broken</t>
  </si>
  <si>
    <t>Thin crown</t>
  </si>
  <si>
    <t>Tag #4904</t>
  </si>
  <si>
    <t>09- PROBABLY WRONG DBH,  20- Butt rot</t>
  </si>
  <si>
    <t>09- SCAR, 20- Dead Armillaria</t>
  </si>
  <si>
    <t>Growing slanted</t>
  </si>
  <si>
    <t>20- Tag #4740, Burnt at bottom</t>
  </si>
  <si>
    <t>20- WIMPY</t>
  </si>
  <si>
    <t>20- STANDING DEAD</t>
  </si>
  <si>
    <t>09- leaning, 20- Curvy</t>
  </si>
  <si>
    <t>20- DOUBLE TOP</t>
  </si>
  <si>
    <t>09- HIT BY FALL OF TREE, 20- LARGE SCAR</t>
  </si>
  <si>
    <t>20- Tag #4030</t>
  </si>
  <si>
    <t>44.54110, 123.52509 stump plot center</t>
  </si>
  <si>
    <t>Acrer mac</t>
  </si>
  <si>
    <t>Acrer mac, prev marked 11</t>
  </si>
  <si>
    <t>Acrer mac, prev marked 12</t>
  </si>
  <si>
    <t>Acrer mac, prev marked 13</t>
  </si>
  <si>
    <t>Acrer mac, prev marked 14</t>
  </si>
  <si>
    <t>Dead, recently fallen</t>
  </si>
  <si>
    <t>Thin crowm</t>
  </si>
  <si>
    <t>Tagged 4106</t>
  </si>
  <si>
    <t>Tagged 4544</t>
  </si>
  <si>
    <t>Acer mac</t>
  </si>
  <si>
    <t>Red alder</t>
  </si>
  <si>
    <t>Doug fir</t>
  </si>
  <si>
    <t>24 - DF down for a while. 2020</t>
  </si>
  <si>
    <t>2020 Notes</t>
  </si>
  <si>
    <t>Standing dead</t>
  </si>
  <si>
    <t>2020 - dead standing</t>
  </si>
  <si>
    <t>2020 - snag</t>
  </si>
  <si>
    <t>No LRR at site -202
0 - tag 4838</t>
  </si>
  <si>
    <t>Tag #4651</t>
  </si>
  <si>
    <t>Snag</t>
  </si>
  <si>
    <t>Resinosous</t>
  </si>
  <si>
    <t>Thin crown.</t>
  </si>
  <si>
    <t xml:space="preserve"> </t>
  </si>
  <si>
    <t xml:space="preserve">#24 - HL - 9.6 DBH. Positive LRR stump near </t>
  </si>
  <si>
    <t>Dead now -2020</t>
  </si>
  <si>
    <t>Tag#4543</t>
  </si>
  <si>
    <t xml:space="preserve">LRR - 2020 - blown over - </t>
  </si>
  <si>
    <t>2020 - blown over from LRR</t>
  </si>
  <si>
    <t>Snag broken at 6 feet</t>
  </si>
  <si>
    <t>Still leaning</t>
  </si>
  <si>
    <t>Not previously included, new tree</t>
  </si>
  <si>
    <t xml:space="preserve">Snag, 20 feet standing </t>
  </si>
  <si>
    <t>Broken top</t>
  </si>
  <si>
    <t>Double top</t>
  </si>
  <si>
    <t>Taged 4862</t>
  </si>
  <si>
    <t>Tag#4853</t>
  </si>
  <si>
    <t>Tagged 4823</t>
  </si>
  <si>
    <t>Tag #4870</t>
  </si>
  <si>
    <t>Within plot not previously measured.</t>
  </si>
  <si>
    <t>Dead standing</t>
  </si>
  <si>
    <t>Tag#4130</t>
  </si>
  <si>
    <t>Tag 4864</t>
  </si>
  <si>
    <t>Leaning</t>
  </si>
  <si>
    <t>Dead fallen snag</t>
  </si>
  <si>
    <t>Downed and dead tree.</t>
  </si>
  <si>
    <t>Added - 20</t>
  </si>
  <si>
    <t>Dead and downed.</t>
  </si>
  <si>
    <t>Double top.</t>
  </si>
  <si>
    <t>Tag 4165</t>
  </si>
  <si>
    <t>Double stem</t>
  </si>
  <si>
    <t>Tag#4662</t>
  </si>
  <si>
    <t>Tag #4662 (Grand fir tree #14)</t>
  </si>
  <si>
    <t>Tag#4165 (On Hemlock #8)</t>
  </si>
  <si>
    <t>Tag# 4864</t>
  </si>
  <si>
    <t>Tag #4964</t>
  </si>
  <si>
    <t>From base tree 10, new to data</t>
  </si>
  <si>
    <t>Double stem with tree 11</t>
  </si>
  <si>
    <t>Tag 4536</t>
  </si>
  <si>
    <t>Treatment</t>
  </si>
  <si>
    <t>Block</t>
  </si>
  <si>
    <t>Plot</t>
  </si>
  <si>
    <t>Tag 4732</t>
  </si>
  <si>
    <t>Tag 4911</t>
  </si>
  <si>
    <t>Tag 4131</t>
  </si>
  <si>
    <t>Dead &amp; down</t>
  </si>
  <si>
    <t xml:space="preserve">Tag 4907 </t>
  </si>
  <si>
    <t>Tag 4706, Stem scar</t>
  </si>
  <si>
    <t>Tag# 4227</t>
  </si>
  <si>
    <t>Tall no crow. Standing dead.</t>
  </si>
  <si>
    <t>Tag #4706, Stem scar</t>
  </si>
  <si>
    <t>44 53905</t>
  </si>
  <si>
    <t>Added to plot</t>
  </si>
  <si>
    <t>Tag# 4642</t>
  </si>
  <si>
    <t>Added to the plot 2020</t>
  </si>
  <si>
    <t>Tag #4642. LRR confirmed 2020. Adam and Shawn</t>
  </si>
  <si>
    <t>Added to the plot</t>
  </si>
  <si>
    <t>Tag #4949</t>
  </si>
  <si>
    <t>Tag #4124</t>
  </si>
  <si>
    <t>Tag 4664</t>
  </si>
  <si>
    <t>New tree, not previously included, on boarder</t>
  </si>
  <si>
    <t>New tree, not previously included, on boarder, snag</t>
  </si>
  <si>
    <t>Tag 4831</t>
  </si>
  <si>
    <t>Fallen, confirmed LRR</t>
  </si>
  <si>
    <t>Supressed</t>
  </si>
  <si>
    <t>Suppressed, leaning</t>
  </si>
  <si>
    <t>Site has LRR, confirmed by previous surveys</t>
  </si>
  <si>
    <t>Tag 4402</t>
  </si>
  <si>
    <t>Tag 4941</t>
  </si>
  <si>
    <t>Tag 4623</t>
  </si>
  <si>
    <t>Snag, 20' tall</t>
  </si>
  <si>
    <t>Tag 4865</t>
  </si>
  <si>
    <t>New tree, only stem between the 2 remaining trees, plot center unknown but many stems</t>
  </si>
  <si>
    <t>Tag #4977</t>
  </si>
  <si>
    <t>09 measurement wrong? Lots of resinous.</t>
  </si>
  <si>
    <t>Snag at 15 feet. Split could not measure.</t>
  </si>
  <si>
    <t>Tall hollow snag</t>
  </si>
  <si>
    <t>Tall snag.</t>
  </si>
  <si>
    <t xml:space="preserve">Tall snag. TAG#4905 </t>
  </si>
  <si>
    <t>15 ft snag</t>
  </si>
  <si>
    <t>Blown over likely from LRR</t>
  </si>
  <si>
    <t>Tag#4541</t>
  </si>
  <si>
    <t>Site on a slope with lots of understory.</t>
  </si>
  <si>
    <t>LRR found by this stump. Confirmed with hand lens steal hypha.</t>
  </si>
  <si>
    <t>No LRR on site 7/21/20</t>
  </si>
  <si>
    <t>LRR - 2020 6 ft snag</t>
  </si>
  <si>
    <t>Tag#4825. Believe to have found polypore near this tree.</t>
  </si>
  <si>
    <t>Blown over leaning against Acer. Confirmed LRR from steal hypha and hand lens 7/23/20 - 2020</t>
  </si>
  <si>
    <t>Big black scar</t>
  </si>
  <si>
    <t>Tap massive snag. Recently dead 7/23/20.</t>
  </si>
  <si>
    <t>44.5364.0</t>
  </si>
  <si>
    <t>44.5371.0</t>
  </si>
  <si>
    <t>Tag#4606</t>
  </si>
  <si>
    <t>Tag#4744</t>
  </si>
  <si>
    <t>New tree added to the plot - 2020</t>
  </si>
  <si>
    <t>Wolf tree.</t>
  </si>
  <si>
    <t>LRR not detected</t>
  </si>
  <si>
    <t>Steep terrain on a slope with lots of vine maple and understory.</t>
  </si>
  <si>
    <t>LRR detected on blown over tree near tree #26. Steal hypha confirmed under hand lens 7/24/20</t>
  </si>
  <si>
    <t>Tag#4805. 20 foot snag.</t>
  </si>
  <si>
    <t>Thin crown what appears to be beetle draws.</t>
  </si>
  <si>
    <t>New tree added to plot.</t>
  </si>
  <si>
    <t>CONFIRMED LRR near tree 26. Steal hyphae and hand lens 7/24/20 Shawn</t>
  </si>
  <si>
    <t>Dead snag</t>
  </si>
  <si>
    <t>Dead snag. Split could not get DBH.</t>
  </si>
  <si>
    <t>Tree was snapped and split and DBH could not be recorded. :(</t>
  </si>
  <si>
    <t>Missing.</t>
  </si>
  <si>
    <t>Tag 4144</t>
  </si>
  <si>
    <t>This was marked as None but through process of elimination determined it to be 2-5E. - Shawn 2020. Did not find LRR on site.</t>
  </si>
  <si>
    <t>New tree added to plot - 2020</t>
  </si>
  <si>
    <t>Wind blown leaning against tree.</t>
  </si>
  <si>
    <t>All other trees are missing from this site - 2020</t>
  </si>
  <si>
    <t>Tag 4624</t>
  </si>
  <si>
    <t xml:space="preserve">New tree </t>
  </si>
  <si>
    <t>Tag 4944</t>
  </si>
  <si>
    <t>Dead AF</t>
  </si>
  <si>
    <t>Tag 4712</t>
  </si>
  <si>
    <t>Dead, snag, LRR!</t>
  </si>
  <si>
    <t>Tag 4478</t>
  </si>
  <si>
    <t xml:space="preserve"> 12.5 meters from DF 1, could be out</t>
  </si>
  <si>
    <t>Leaning, possible rot</t>
  </si>
  <si>
    <t>LRR setal hyphae!! Tree split and blown over could not get DBH. (Photos)</t>
  </si>
  <si>
    <t>Tag #4428. Thin crown possible LLR. Within 5 meters infected tree #2.</t>
  </si>
  <si>
    <t>Very thin crown.</t>
  </si>
  <si>
    <t>Tree #10</t>
  </si>
  <si>
    <t>44.5275.0</t>
  </si>
  <si>
    <t>Tag #4225</t>
  </si>
  <si>
    <t>Marked tree #12. Old plot center missing</t>
  </si>
  <si>
    <t xml:space="preserve"> This plot intersects with 3-4F!!!</t>
  </si>
  <si>
    <t>Tag#4006</t>
  </si>
  <si>
    <t>BE ADVISED THIS PLOT OVERLAPS WITHN3-4A!!!!</t>
  </si>
  <si>
    <t>30ft snag.</t>
  </si>
  <si>
    <t>tag#4177</t>
  </si>
  <si>
    <t>Tree #1</t>
  </si>
  <si>
    <t>Tag #4033</t>
  </si>
  <si>
    <t>Tag#4573</t>
  </si>
  <si>
    <t>Tag# 4789</t>
  </si>
  <si>
    <t>Large split stump. Unable to get DBH.</t>
  </si>
  <si>
    <t>Tag#4235</t>
  </si>
  <si>
    <t>Tag #4480</t>
  </si>
  <si>
    <t>10 ft snag</t>
  </si>
  <si>
    <t>5 ft snag measured slightly below DBH. Snapped at 5 ft.</t>
  </si>
  <si>
    <t>Tag#4860. Tree is right along the trail!</t>
  </si>
  <si>
    <t>Tag#4610. Tree is right by the trail!</t>
  </si>
  <si>
    <t>12 ft snag</t>
  </si>
  <si>
    <t>On the trail.</t>
  </si>
  <si>
    <t>Tall, big snag.</t>
  </si>
  <si>
    <t>Tag#4692, Tall, big snag.</t>
  </si>
  <si>
    <t>123.5257.0</t>
  </si>
  <si>
    <t>Missing. Two large trees are down within the plot. Cannot see paint but am assuming this is one of them.</t>
  </si>
  <si>
    <t>Tag#4628</t>
  </si>
  <si>
    <t>LRR on tree #2. Setal hypha Shawn.</t>
  </si>
  <si>
    <t>LAT</t>
  </si>
  <si>
    <t>LONG</t>
  </si>
  <si>
    <t>25 ft snag</t>
  </si>
  <si>
    <t>Tag #4135</t>
  </si>
  <si>
    <t>Suppressed</t>
  </si>
  <si>
    <t>Snag slightly below DBH</t>
  </si>
  <si>
    <t>Tag #4003</t>
  </si>
  <si>
    <t>Tag #4656</t>
  </si>
  <si>
    <t>Double stem at DBH.</t>
  </si>
  <si>
    <t xml:space="preserve">Missing. Assuming that this is the other downed tree within the plot. </t>
  </si>
  <si>
    <t xml:space="preserve"> This plot intersects with plot 3-4F!!! (What a big, fat mess..)</t>
  </si>
  <si>
    <t>Missing. Tag on HL #2. Tag#4133 - 15ft snag. Lots of Artist conks at this site!!</t>
  </si>
  <si>
    <t>NOTE THAT SOME TREES (HL) WERE ADDED TO THIS PLOT AND PAINTED BUT THEY WERE LATER DETERMINED TO BE TOO SMALL &lt; 15.24 CM</t>
  </si>
  <si>
    <t>suppressed</t>
  </si>
  <si>
    <t>snag</t>
  </si>
  <si>
    <t xml:space="preserve">LRR confirmed!! Broken below DBH </t>
  </si>
  <si>
    <t>LRR confirmed.</t>
  </si>
  <si>
    <t>7 ft snag</t>
  </si>
  <si>
    <t xml:space="preserve">Tall standing dead. </t>
  </si>
  <si>
    <t xml:space="preserve">GARMIN 60c  </t>
  </si>
  <si>
    <t>GARMIN 60c  WAYPOINT 87</t>
  </si>
  <si>
    <t>09 UNMARKED E CEPT DBH LINE ASSUMING THIS IS TREE 10 FROM PLACEMENT IN THE STAND AND SIZE APPEARS TO BE CORRECT</t>
  </si>
  <si>
    <t>GARMIN60C  WAYPOINT 1-1E</t>
  </si>
  <si>
    <t>09-RIGHT NE T TO DEAD TREE #2</t>
  </si>
  <si>
    <t xml:space="preserve">GPS NOTES 2009: GARMIN 60c  </t>
  </si>
  <si>
    <t xml:space="preserve">WAYPOINT 35 GARMIN 60c </t>
  </si>
  <si>
    <t>GARMIN 60c  WAYPOINT 33</t>
  </si>
  <si>
    <t xml:space="preserve">GPS NOTES 2009: GARMIN 60c </t>
  </si>
  <si>
    <t>Garmin 60c  waypoint79</t>
  </si>
  <si>
    <t xml:space="preserve">2009 GPS Notes: + or - 19ft, N44.52694, W 123.54548, in degrees, waypoint 80 Garmin 60c </t>
  </si>
  <si>
    <t xml:space="preserve">GARMIN 60c  WAYPOINT 77 </t>
  </si>
  <si>
    <t xml:space="preserve">GARMIN 60c  WAYPOINT 76 </t>
  </si>
  <si>
    <t>GARMIN 60c  WAYPOINT 78</t>
  </si>
  <si>
    <t xml:space="preserve">GPS N44.53904°, W 123.52497°; ACCURACY +OR- 24 FT,  WAYPOINT #46 GARMIN 60C </t>
  </si>
  <si>
    <t xml:space="preserve">1-4D, GARMIN 60c  </t>
  </si>
  <si>
    <t xml:space="preserve">GPS NOTES 2009: GARMIN 60C </t>
  </si>
  <si>
    <t>GARMIN 60C  WAYPOINT 44</t>
  </si>
  <si>
    <t>GARMIN 60C  WAYPOINT 45</t>
  </si>
  <si>
    <t>GARMIN 60C  WAYPOINT 42</t>
  </si>
  <si>
    <t>GARMIN 60C  WAYPOINT 39</t>
  </si>
  <si>
    <t>GARMIN 60Cc  WAYPOINT 33</t>
  </si>
  <si>
    <t>GARMIN 60C  WAYPOINT 71</t>
  </si>
  <si>
    <t>GARMIN 60C  WAYPOINT 73</t>
  </si>
  <si>
    <t xml:space="preserve">GARMIN 60C  WAYPOINT </t>
  </si>
  <si>
    <t xml:space="preserve">WAYPOINT 41 GARMIN60C </t>
  </si>
  <si>
    <t xml:space="preserve">WAYPOINT 40 GARMIN60C </t>
  </si>
  <si>
    <t>00-DEAD STANDING-E POSURE?09- BIG SNAG PLOT TREE</t>
  </si>
  <si>
    <t>09- E POSED, VERY SUCCEPTIBLE TO WIND THROW</t>
  </si>
  <si>
    <t xml:space="preserve">PLOT NOTES: THIS SITE IS VERY E POSED </t>
  </si>
  <si>
    <t>SNAG NE T TO PLOT</t>
  </si>
  <si>
    <t>09- found newly down tree ne t to #9, fell across DBH</t>
  </si>
  <si>
    <t>09- ADDEDTHIS ROW TO E CEL SHEET WHY MISSING? Ls</t>
  </si>
  <si>
    <t>20 COND</t>
  </si>
  <si>
    <t>20 DIA</t>
  </si>
  <si>
    <t>Tag #4984</t>
  </si>
  <si>
    <t>missing 2020</t>
  </si>
  <si>
    <t>Tag #4030</t>
  </si>
  <si>
    <t>Tag #4749, Burnt at bottom. Returned to this site on 7/21/20 and spent 20 mins looking for LRR with no luck.</t>
  </si>
  <si>
    <t>Tag 4705</t>
  </si>
  <si>
    <t xml:space="preserve">ORIG DIA </t>
  </si>
  <si>
    <t>Tall massive snag. Recently dead 7/23/20.</t>
  </si>
  <si>
    <t>Tag #4133 - 15ft snag</t>
  </si>
  <si>
    <t>15ft snag. Lots of G. applanatum near this tree</t>
  </si>
  <si>
    <t>Same as 11 on 3-4F, very thin crown.</t>
  </si>
  <si>
    <t>SUM</t>
  </si>
  <si>
    <t>AVG</t>
  </si>
  <si>
    <t>4+L4:R79.2</t>
  </si>
  <si>
    <t>Tall no crown. Standing dead.</t>
  </si>
  <si>
    <t>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</si>
</sst>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8.5"/>
      <name val="Arial"/>
      <family val="2"/>
    </font>
    <font>
      <sz val="24"/>
      <name val="Arial"/>
      <family val="2"/>
    </font>
    <font>
      <sz val="13"/>
      <name val="Arial"/>
      <family val="2"/>
    </font>
    <font>
      <sz val="10"/>
      <color indexed="10"/>
      <name val="Tahoma"/>
      <family val="2"/>
    </font>
    <font>
      <b/>
      <sz val="10"/>
      <color indexed="10"/>
      <name val="Tahoma"/>
      <family val="2"/>
    </font>
    <font>
      <b/>
      <vertAlign val="superscript"/>
      <sz val="10"/>
      <name val="Tahoma"/>
      <family val="2"/>
    </font>
    <font>
      <vertAlign val="superscript"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color theme="3"/>
      <name val="Tahoma"/>
      <family val="2"/>
    </font>
    <font>
      <sz val="10"/>
      <color theme="0" tint="-0.89999084444715716"/>
      <name val="Tahoma"/>
      <family val="2"/>
    </font>
    <font>
      <b/>
      <sz val="10"/>
      <color theme="0" tint="-0.89999084444715716"/>
      <name val="Tahoma"/>
      <family val="2"/>
    </font>
    <font>
      <sz val="10"/>
      <color theme="0" tint="-0.89999084444715716"/>
      <name val="Arial"/>
      <family val="2"/>
    </font>
    <font>
      <b/>
      <sz val="10"/>
      <name val="Arial"/>
      <family val="2"/>
    </font>
    <font>
      <sz val="10"/>
      <color rgb="FFFF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2">
    <xf numFmtId="0" fontId="0" fillId="0" borderId="0" xfId="0"/>
    <xf numFmtId="0" fontId="3" fillId="0" borderId="0" xfId="0" applyFont="1" applyFill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/>
    <xf numFmtId="0" fontId="0" fillId="0" borderId="0" xfId="0" applyFill="1"/>
    <xf numFmtId="49" fontId="3" fillId="0" borderId="0" xfId="0" applyNumberFormat="1" applyFont="1" applyFill="1" applyAlignment="1">
      <alignment horizontal="center"/>
    </xf>
    <xf numFmtId="0" fontId="3" fillId="0" borderId="0" xfId="0" applyFont="1" applyFill="1"/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/>
    <xf numFmtId="0" fontId="0" fillId="0" borderId="3" xfId="0" applyFill="1" applyBorder="1"/>
    <xf numFmtId="4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0" fillId="0" borderId="0" xfId="0" applyFill="1" applyBorder="1"/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/>
    <xf numFmtId="0" fontId="0" fillId="0" borderId="4" xfId="0" applyFill="1" applyBorder="1"/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0" xfId="0" applyFill="1" applyAlignment="1">
      <alignment horizontal="center"/>
    </xf>
    <xf numFmtId="0" fontId="3" fillId="0" borderId="8" xfId="0" applyFont="1" applyFill="1" applyBorder="1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/>
    <xf numFmtId="16" fontId="3" fillId="0" borderId="0" xfId="0" applyNumberFormat="1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5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2" fontId="2" fillId="0" borderId="2" xfId="0" applyNumberFormat="1" applyFont="1" applyFill="1" applyBorder="1" applyAlignment="1">
      <alignment horizontal="center" wrapText="1"/>
    </xf>
    <xf numFmtId="2" fontId="3" fillId="0" borderId="0" xfId="0" applyNumberFormat="1" applyFont="1" applyFill="1" applyAlignment="1">
      <alignment horizontal="center"/>
    </xf>
    <xf numFmtId="2" fontId="0" fillId="0" borderId="0" xfId="0" applyNumberFormat="1"/>
    <xf numFmtId="2" fontId="3" fillId="0" borderId="3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Alignment="1">
      <alignment horizontal="center" wrapText="1"/>
    </xf>
    <xf numFmtId="2" fontId="3" fillId="0" borderId="3" xfId="0" applyNumberFormat="1" applyFont="1" applyFill="1" applyBorder="1" applyAlignment="1">
      <alignment horizontal="center" wrapText="1"/>
    </xf>
    <xf numFmtId="2" fontId="3" fillId="0" borderId="0" xfId="0" applyNumberFormat="1" applyFont="1" applyFill="1" applyBorder="1" applyAlignment="1">
      <alignment horizontal="center" wrapText="1"/>
    </xf>
    <xf numFmtId="2" fontId="0" fillId="0" borderId="0" xfId="0" applyNumberFormat="1" applyAlignment="1">
      <alignment wrapText="1"/>
    </xf>
    <xf numFmtId="0" fontId="0" fillId="2" borderId="0" xfId="0" applyFill="1"/>
    <xf numFmtId="49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Border="1" applyAlignment="1">
      <alignment horizontal="center"/>
    </xf>
    <xf numFmtId="2" fontId="3" fillId="2" borderId="0" xfId="0" applyNumberFormat="1" applyFont="1" applyFill="1" applyAlignment="1">
      <alignment horizontal="center"/>
    </xf>
    <xf numFmtId="2" fontId="3" fillId="2" borderId="0" xfId="0" applyNumberFormat="1" applyFont="1" applyFill="1" applyBorder="1" applyAlignment="1">
      <alignment horizontal="center" wrapText="1"/>
    </xf>
    <xf numFmtId="2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Border="1"/>
    <xf numFmtId="0" fontId="0" fillId="0" borderId="16" xfId="0" applyNumberFormat="1" applyBorder="1"/>
    <xf numFmtId="0" fontId="0" fillId="0" borderId="17" xfId="0" applyBorder="1"/>
    <xf numFmtId="0" fontId="2" fillId="3" borderId="2" xfId="0" applyFont="1" applyFill="1" applyBorder="1" applyAlignment="1">
      <alignment horizontal="center" wrapText="1"/>
    </xf>
    <xf numFmtId="0" fontId="3" fillId="4" borderId="0" xfId="0" applyFont="1" applyFill="1" applyBorder="1"/>
    <xf numFmtId="1" fontId="3" fillId="0" borderId="0" xfId="0" applyNumberFormat="1" applyFont="1" applyFill="1" applyAlignment="1">
      <alignment horizontal="center"/>
    </xf>
    <xf numFmtId="1" fontId="0" fillId="0" borderId="0" xfId="0" applyNumberFormat="1"/>
    <xf numFmtId="0" fontId="3" fillId="4" borderId="0" xfId="0" applyFont="1" applyFill="1" applyBorder="1" applyAlignment="1">
      <alignment horizontal="center"/>
    </xf>
    <xf numFmtId="2" fontId="3" fillId="4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center"/>
    </xf>
    <xf numFmtId="2" fontId="3" fillId="4" borderId="0" xfId="0" applyNumberFormat="1" applyFont="1" applyFill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0" fillId="4" borderId="13" xfId="0" applyNumberForma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9" xfId="0" pivotButton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/>
    <xf numFmtId="0" fontId="0" fillId="0" borderId="24" xfId="0" applyBorder="1"/>
    <xf numFmtId="0" fontId="0" fillId="0" borderId="25" xfId="0" applyBorder="1"/>
    <xf numFmtId="0" fontId="0" fillId="0" borderId="16" xfId="0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0" fillId="0" borderId="9" xfId="0" applyNumberFormat="1" applyBorder="1"/>
    <xf numFmtId="0" fontId="0" fillId="0" borderId="15" xfId="0" applyNumberFormat="1" applyBorder="1"/>
    <xf numFmtId="0" fontId="0" fillId="0" borderId="12" xfId="0" applyNumberFormat="1" applyBorder="1"/>
    <xf numFmtId="0" fontId="0" fillId="0" borderId="26" xfId="0" applyBorder="1"/>
    <xf numFmtId="0" fontId="0" fillId="0" borderId="27" xfId="0" applyBorder="1"/>
    <xf numFmtId="0" fontId="2" fillId="3" borderId="5" xfId="0" applyFont="1" applyFill="1" applyBorder="1" applyAlignment="1">
      <alignment horizontal="center" wrapText="1"/>
    </xf>
    <xf numFmtId="2" fontId="0" fillId="0" borderId="0" xfId="0" applyNumberFormat="1" applyBorder="1" applyAlignment="1">
      <alignment wrapText="1"/>
    </xf>
    <xf numFmtId="2" fontId="0" fillId="0" borderId="0" xfId="0" applyNumberFormat="1" applyBorder="1"/>
    <xf numFmtId="0" fontId="0" fillId="0" borderId="9" xfId="0" applyFill="1" applyBorder="1"/>
    <xf numFmtId="0" fontId="0" fillId="0" borderId="13" xfId="0" applyNumberFormat="1" applyFill="1" applyBorder="1"/>
    <xf numFmtId="0" fontId="0" fillId="0" borderId="9" xfId="0" applyFill="1" applyBorder="1" applyAlignment="1">
      <alignment horizontal="center"/>
    </xf>
    <xf numFmtId="0" fontId="0" fillId="0" borderId="15" xfId="0" applyFill="1" applyBorder="1"/>
    <xf numFmtId="0" fontId="0" fillId="0" borderId="16" xfId="0" applyNumberFormat="1" applyFill="1" applyBorder="1"/>
    <xf numFmtId="0" fontId="0" fillId="0" borderId="10" xfId="0" applyFill="1" applyBorder="1"/>
    <xf numFmtId="2" fontId="0" fillId="0" borderId="0" xfId="0" applyNumberFormat="1" applyFill="1"/>
    <xf numFmtId="0" fontId="0" fillId="5" borderId="13" xfId="0" applyNumberFormat="1" applyFill="1" applyBorder="1"/>
    <xf numFmtId="0" fontId="0" fillId="5" borderId="10" xfId="0" applyFill="1" applyBorder="1"/>
    <xf numFmtId="0" fontId="3" fillId="6" borderId="0" xfId="0" applyFont="1" applyFill="1" applyAlignment="1">
      <alignment horizontal="center"/>
    </xf>
    <xf numFmtId="2" fontId="3" fillId="6" borderId="0" xfId="0" applyNumberFormat="1" applyFont="1" applyFill="1" applyAlignment="1">
      <alignment horizontal="center"/>
    </xf>
    <xf numFmtId="0" fontId="0" fillId="6" borderId="16" xfId="0" applyNumberFormat="1" applyFill="1" applyBorder="1"/>
    <xf numFmtId="0" fontId="0" fillId="6" borderId="13" xfId="0" applyNumberFormat="1" applyFill="1" applyBorder="1"/>
    <xf numFmtId="0" fontId="0" fillId="6" borderId="0" xfId="0" applyFill="1"/>
    <xf numFmtId="0" fontId="0" fillId="0" borderId="15" xfId="0" applyBorder="1" applyAlignment="1">
      <alignment horizontal="center"/>
    </xf>
    <xf numFmtId="0" fontId="0" fillId="0" borderId="28" xfId="0" applyBorder="1"/>
    <xf numFmtId="0" fontId="0" fillId="6" borderId="0" xfId="0" applyNumberFormat="1" applyFill="1" applyBorder="1"/>
    <xf numFmtId="0" fontId="0" fillId="0" borderId="0" xfId="0" applyNumberFormat="1" applyFill="1" applyBorder="1"/>
    <xf numFmtId="0" fontId="0" fillId="0" borderId="29" xfId="0" applyBorder="1"/>
    <xf numFmtId="0" fontId="0" fillId="6" borderId="29" xfId="0" applyFill="1" applyBorder="1"/>
    <xf numFmtId="0" fontId="0" fillId="6" borderId="9" xfId="0" applyFill="1" applyBorder="1"/>
    <xf numFmtId="0" fontId="0" fillId="0" borderId="13" xfId="0" applyNumberFormat="1" applyFill="1" applyBorder="1" applyAlignment="1">
      <alignment horizontal="center"/>
    </xf>
    <xf numFmtId="0" fontId="3" fillId="6" borderId="0" xfId="0" applyFont="1" applyFill="1"/>
    <xf numFmtId="0" fontId="3" fillId="2" borderId="0" xfId="0" applyFont="1" applyFill="1"/>
    <xf numFmtId="0" fontId="0" fillId="2" borderId="0" xfId="0" applyFill="1" applyBorder="1"/>
    <xf numFmtId="0" fontId="0" fillId="0" borderId="29" xfId="0" applyFill="1" applyBorder="1" applyAlignment="1">
      <alignment horizontal="right"/>
    </xf>
    <xf numFmtId="49" fontId="2" fillId="0" borderId="29" xfId="0" applyNumberFormat="1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 wrapText="1"/>
    </xf>
    <xf numFmtId="0" fontId="2" fillId="0" borderId="29" xfId="0" applyFont="1" applyFill="1" applyBorder="1" applyAlignment="1">
      <alignment wrapText="1"/>
    </xf>
    <xf numFmtId="0" fontId="2" fillId="0" borderId="29" xfId="0" applyFont="1" applyFill="1" applyBorder="1"/>
    <xf numFmtId="0" fontId="0" fillId="0" borderId="29" xfId="0" applyFill="1" applyBorder="1"/>
    <xf numFmtId="49" fontId="3" fillId="0" borderId="29" xfId="0" applyNumberFormat="1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 wrapText="1"/>
    </xf>
    <xf numFmtId="0" fontId="3" fillId="0" borderId="29" xfId="0" applyFont="1" applyFill="1" applyBorder="1" applyAlignment="1">
      <alignment wrapText="1"/>
    </xf>
    <xf numFmtId="0" fontId="3" fillId="0" borderId="29" xfId="0" applyFont="1" applyFill="1" applyBorder="1"/>
    <xf numFmtId="0" fontId="7" fillId="0" borderId="29" xfId="0" applyFont="1" applyFill="1" applyBorder="1" applyAlignment="1">
      <alignment horizontal="center"/>
    </xf>
    <xf numFmtId="0" fontId="7" fillId="0" borderId="29" xfId="0" applyFont="1" applyFill="1" applyBorder="1" applyAlignment="1">
      <alignment horizontal="center" wrapText="1"/>
    </xf>
    <xf numFmtId="0" fontId="7" fillId="0" borderId="29" xfId="0" applyFont="1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29" xfId="0" applyFill="1" applyBorder="1" applyAlignment="1">
      <alignment horizontal="center"/>
    </xf>
    <xf numFmtId="0" fontId="1" fillId="0" borderId="29" xfId="0" applyFont="1" applyFill="1" applyBorder="1"/>
    <xf numFmtId="0" fontId="5" fillId="0" borderId="29" xfId="0" applyFont="1" applyFill="1" applyBorder="1"/>
    <xf numFmtId="16" fontId="3" fillId="0" borderId="29" xfId="0" applyNumberFormat="1" applyFont="1" applyFill="1" applyBorder="1"/>
    <xf numFmtId="0" fontId="12" fillId="0" borderId="0" xfId="0" applyFont="1"/>
    <xf numFmtId="0" fontId="3" fillId="0" borderId="0" xfId="0" applyFont="1" applyFill="1" applyAlignment="1">
      <alignment horizontal="center" wrapText="1"/>
    </xf>
    <xf numFmtId="49" fontId="3" fillId="0" borderId="0" xfId="0" quotePrefix="1" applyNumberFormat="1" applyFont="1" applyFill="1" applyAlignment="1">
      <alignment horizontal="center"/>
    </xf>
    <xf numFmtId="0" fontId="2" fillId="3" borderId="0" xfId="0" applyFont="1" applyFill="1" applyBorder="1" applyAlignment="1">
      <alignment horizontal="center" wrapText="1"/>
    </xf>
    <xf numFmtId="0" fontId="2" fillId="7" borderId="2" xfId="0" applyFont="1" applyFill="1" applyBorder="1" applyAlignment="1">
      <alignment horizontal="center" wrapText="1"/>
    </xf>
    <xf numFmtId="0" fontId="13" fillId="0" borderId="29" xfId="0" applyFont="1" applyFill="1" applyBorder="1" applyAlignment="1">
      <alignment horizontal="center"/>
    </xf>
    <xf numFmtId="0" fontId="0" fillId="8" borderId="29" xfId="0" applyFill="1" applyBorder="1"/>
    <xf numFmtId="0" fontId="14" fillId="0" borderId="29" xfId="0" applyFont="1" applyFill="1" applyBorder="1" applyAlignment="1">
      <alignment horizontal="center"/>
    </xf>
    <xf numFmtId="0" fontId="14" fillId="0" borderId="29" xfId="0" applyFont="1" applyFill="1" applyBorder="1"/>
    <xf numFmtId="0" fontId="16" fillId="0" borderId="29" xfId="0" applyFont="1" applyFill="1" applyBorder="1"/>
    <xf numFmtId="49" fontId="3" fillId="0" borderId="29" xfId="0" applyNumberFormat="1" applyFont="1" applyFill="1" applyBorder="1" applyAlignment="1">
      <alignment horizontal="center" wrapText="1"/>
    </xf>
    <xf numFmtId="0" fontId="14" fillId="0" borderId="29" xfId="0" applyFont="1" applyFill="1" applyBorder="1" applyAlignment="1">
      <alignment horizontal="center" wrapText="1"/>
    </xf>
    <xf numFmtId="0" fontId="14" fillId="7" borderId="29" xfId="0" applyFont="1" applyFill="1" applyBorder="1" applyAlignment="1">
      <alignment horizontal="center"/>
    </xf>
    <xf numFmtId="0" fontId="1" fillId="0" borderId="0" xfId="0" applyFont="1"/>
    <xf numFmtId="0" fontId="17" fillId="0" borderId="0" xfId="0" applyFont="1" applyAlignment="1">
      <alignment horizontal="center"/>
    </xf>
    <xf numFmtId="0" fontId="18" fillId="0" borderId="29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14" fillId="0" borderId="29" xfId="0" applyFont="1" applyBorder="1" applyAlignment="1">
      <alignment horizontal="center"/>
    </xf>
    <xf numFmtId="49" fontId="3" fillId="0" borderId="29" xfId="0" applyNumberFormat="1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center" wrapText="1"/>
    </xf>
    <xf numFmtId="0" fontId="3" fillId="0" borderId="29" xfId="0" applyFont="1" applyBorder="1" applyAlignment="1">
      <alignment wrapText="1"/>
    </xf>
    <xf numFmtId="0" fontId="3" fillId="0" borderId="29" xfId="0" applyFont="1" applyBorder="1"/>
    <xf numFmtId="0" fontId="3" fillId="0" borderId="29" xfId="0" applyFont="1" applyBorder="1" applyAlignment="1">
      <alignment horizontal="center" wrapText="1"/>
    </xf>
    <xf numFmtId="0" fontId="12" fillId="0" borderId="0" xfId="0" applyFont="1" applyFill="1"/>
    <xf numFmtId="0" fontId="0" fillId="1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" fillId="0" borderId="29" xfId="0" applyFont="1" applyBorder="1"/>
    <xf numFmtId="0" fontId="14" fillId="0" borderId="0" xfId="0" applyFont="1" applyFill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14" fillId="0" borderId="30" xfId="0" applyFont="1" applyFill="1" applyBorder="1" applyAlignment="1">
      <alignment horizontal="center"/>
    </xf>
    <xf numFmtId="0" fontId="16" fillId="0" borderId="29" xfId="0" applyFont="1" applyBorder="1"/>
    <xf numFmtId="0" fontId="14" fillId="0" borderId="3" xfId="0" applyFont="1" applyFill="1" applyBorder="1" applyAlignment="1">
      <alignment horizontal="center"/>
    </xf>
    <xf numFmtId="0" fontId="7" fillId="0" borderId="29" xfId="0" applyFont="1" applyBorder="1"/>
    <xf numFmtId="0" fontId="12" fillId="0" borderId="29" xfId="0" applyFont="1" applyBorder="1" applyAlignment="1">
      <alignment horizontal="right"/>
    </xf>
    <xf numFmtId="49" fontId="2" fillId="0" borderId="29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15" fillId="0" borderId="29" xfId="0" applyFont="1" applyBorder="1" applyAlignment="1">
      <alignment horizontal="center"/>
    </xf>
    <xf numFmtId="0" fontId="2" fillId="0" borderId="29" xfId="0" applyFont="1" applyBorder="1" applyAlignment="1">
      <alignment horizontal="center" wrapText="1"/>
    </xf>
    <xf numFmtId="0" fontId="2" fillId="0" borderId="29" xfId="0" applyFont="1" applyBorder="1" applyAlignment="1">
      <alignment wrapText="1"/>
    </xf>
    <xf numFmtId="0" fontId="2" fillId="0" borderId="29" xfId="0" applyFont="1" applyBorder="1"/>
    <xf numFmtId="0" fontId="14" fillId="0" borderId="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7" borderId="0" xfId="0" applyFont="1" applyFill="1" applyBorder="1" applyAlignment="1">
      <alignment horizontal="center"/>
    </xf>
    <xf numFmtId="0" fontId="14" fillId="7" borderId="30" xfId="0" applyFont="1" applyFill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16" fillId="0" borderId="0" xfId="0" applyFont="1" applyFill="1" applyBorder="1"/>
    <xf numFmtId="0" fontId="3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pivotCacheDefinition" Target="pivotCache/pivotCacheDefinition15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666737847314906E-2"/>
          <c:y val="4.1204469285847492E-2"/>
          <c:w val="0.78933436111244937"/>
          <c:h val="0.8890656642061709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DATA'!$E$149:$P$149</c:f>
              <c:numCache>
                <c:formatCode>General</c:formatCode>
                <c:ptCount val="12"/>
                <c:pt idx="0">
                  <c:v>50</c:v>
                </c:pt>
                <c:pt idx="1">
                  <c:v>1</c:v>
                </c:pt>
                <c:pt idx="2">
                  <c:v>53.2</c:v>
                </c:pt>
                <c:pt idx="3">
                  <c:v>1</c:v>
                </c:pt>
                <c:pt idx="4">
                  <c:v>55.8</c:v>
                </c:pt>
                <c:pt idx="5">
                  <c:v>1</c:v>
                </c:pt>
                <c:pt idx="6">
                  <c:v>58.1</c:v>
                </c:pt>
                <c:pt idx="7">
                  <c:v>1</c:v>
                </c:pt>
                <c:pt idx="8">
                  <c:v>60</c:v>
                </c:pt>
                <c:pt idx="9">
                  <c:v>1</c:v>
                </c:pt>
                <c:pt idx="10">
                  <c:v>61.6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D-4C55-B770-1D0D3058807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DATA'!$E$150:$P$150</c:f>
              <c:numCache>
                <c:formatCode>General</c:formatCode>
                <c:ptCount val="12"/>
                <c:pt idx="0">
                  <c:v>37.299999999999997</c:v>
                </c:pt>
                <c:pt idx="1">
                  <c:v>1</c:v>
                </c:pt>
                <c:pt idx="2">
                  <c:v>39.200000000000003</c:v>
                </c:pt>
                <c:pt idx="3">
                  <c:v>1</c:v>
                </c:pt>
                <c:pt idx="4">
                  <c:v>40.799999999999997</c:v>
                </c:pt>
                <c:pt idx="5">
                  <c:v>1</c:v>
                </c:pt>
                <c:pt idx="6">
                  <c:v>31.5</c:v>
                </c:pt>
                <c:pt idx="7">
                  <c:v>1</c:v>
                </c:pt>
                <c:pt idx="8">
                  <c:v>42.4</c:v>
                </c:pt>
                <c:pt idx="9">
                  <c:v>1</c:v>
                </c:pt>
                <c:pt idx="10">
                  <c:v>45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D-4C55-B770-1D0D30588076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DATA'!$E$151:$P$151</c:f>
              <c:numCache>
                <c:formatCode>General</c:formatCode>
                <c:ptCount val="12"/>
                <c:pt idx="0">
                  <c:v>30.5</c:v>
                </c:pt>
                <c:pt idx="1">
                  <c:v>1</c:v>
                </c:pt>
                <c:pt idx="2">
                  <c:v>30.7</c:v>
                </c:pt>
                <c:pt idx="3">
                  <c:v>1</c:v>
                </c:pt>
                <c:pt idx="4">
                  <c:v>30.5</c:v>
                </c:pt>
                <c:pt idx="5">
                  <c:v>1</c:v>
                </c:pt>
                <c:pt idx="6">
                  <c:v>31</c:v>
                </c:pt>
                <c:pt idx="7">
                  <c:v>4</c:v>
                </c:pt>
                <c:pt idx="10">
                  <c:v>31.5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3D-4C55-B770-1D0D30588076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DATA'!$E$152:$P$152</c:f>
              <c:numCache>
                <c:formatCode>General</c:formatCode>
                <c:ptCount val="12"/>
                <c:pt idx="1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3D-4C55-B770-1D0D30588076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DATA'!$E$153:$P$153</c:f>
              <c:numCache>
                <c:formatCode>General</c:formatCode>
                <c:ptCount val="12"/>
                <c:pt idx="0">
                  <c:v>33.5</c:v>
                </c:pt>
                <c:pt idx="1">
                  <c:v>1</c:v>
                </c:pt>
                <c:pt idx="2">
                  <c:v>34.1</c:v>
                </c:pt>
                <c:pt idx="3">
                  <c:v>1</c:v>
                </c:pt>
                <c:pt idx="4">
                  <c:v>34.6</c:v>
                </c:pt>
                <c:pt idx="5">
                  <c:v>1</c:v>
                </c:pt>
                <c:pt idx="6">
                  <c:v>36.299999999999997</c:v>
                </c:pt>
                <c:pt idx="7">
                  <c:v>1</c:v>
                </c:pt>
                <c:pt idx="8">
                  <c:v>36</c:v>
                </c:pt>
                <c:pt idx="9">
                  <c:v>1</c:v>
                </c:pt>
                <c:pt idx="10">
                  <c:v>37.6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3D-4C55-B770-1D0D30588076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DATA'!$E$154:$P$154</c:f>
              <c:numCache>
                <c:formatCode>General</c:formatCode>
                <c:ptCount val="12"/>
                <c:pt idx="0">
                  <c:v>34.299999999999997</c:v>
                </c:pt>
                <c:pt idx="1">
                  <c:v>1</c:v>
                </c:pt>
                <c:pt idx="2">
                  <c:v>35.4</c:v>
                </c:pt>
                <c:pt idx="3">
                  <c:v>1</c:v>
                </c:pt>
                <c:pt idx="4">
                  <c:v>36.299999999999997</c:v>
                </c:pt>
                <c:pt idx="5">
                  <c:v>1</c:v>
                </c:pt>
                <c:pt idx="6">
                  <c:v>37</c:v>
                </c:pt>
                <c:pt idx="7">
                  <c:v>1</c:v>
                </c:pt>
                <c:pt idx="8">
                  <c:v>38.200000000000003</c:v>
                </c:pt>
                <c:pt idx="9">
                  <c:v>1</c:v>
                </c:pt>
                <c:pt idx="10">
                  <c:v>39.5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3D-4C55-B770-1D0D30588076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DATA'!$E$155:$P$155</c:f>
              <c:numCache>
                <c:formatCode>General</c:formatCode>
                <c:ptCount val="12"/>
                <c:pt idx="0">
                  <c:v>41.4</c:v>
                </c:pt>
                <c:pt idx="1">
                  <c:v>1</c:v>
                </c:pt>
                <c:pt idx="2">
                  <c:v>44.7</c:v>
                </c:pt>
                <c:pt idx="3">
                  <c:v>1</c:v>
                </c:pt>
                <c:pt idx="4">
                  <c:v>47.2</c:v>
                </c:pt>
                <c:pt idx="5">
                  <c:v>1</c:v>
                </c:pt>
                <c:pt idx="6">
                  <c:v>49.4</c:v>
                </c:pt>
                <c:pt idx="7">
                  <c:v>1</c:v>
                </c:pt>
                <c:pt idx="8">
                  <c:v>51.8</c:v>
                </c:pt>
                <c:pt idx="9">
                  <c:v>1</c:v>
                </c:pt>
                <c:pt idx="10">
                  <c:v>55.6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3D-4C55-B770-1D0D30588076}"/>
            </c:ext>
          </c:extLst>
        </c:ser>
        <c:ser>
          <c:idx val="7"/>
          <c:order val="7"/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DATA'!$E$156:$P$156</c:f>
              <c:numCache>
                <c:formatCode>General</c:formatCode>
                <c:ptCount val="12"/>
                <c:pt idx="0">
                  <c:v>31.8</c:v>
                </c:pt>
                <c:pt idx="1">
                  <c:v>1</c:v>
                </c:pt>
                <c:pt idx="2">
                  <c:v>33.5</c:v>
                </c:pt>
                <c:pt idx="3">
                  <c:v>1</c:v>
                </c:pt>
                <c:pt idx="4">
                  <c:v>34.5</c:v>
                </c:pt>
                <c:pt idx="5">
                  <c:v>1</c:v>
                </c:pt>
                <c:pt idx="6">
                  <c:v>35.6</c:v>
                </c:pt>
                <c:pt idx="7">
                  <c:v>1</c:v>
                </c:pt>
                <c:pt idx="8">
                  <c:v>36.4</c:v>
                </c:pt>
                <c:pt idx="9">
                  <c:v>1</c:v>
                </c:pt>
                <c:pt idx="10">
                  <c:v>39.1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D-4C55-B770-1D0D30588076}"/>
            </c:ext>
          </c:extLst>
        </c:ser>
        <c:ser>
          <c:idx val="8"/>
          <c:order val="8"/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DATA'!$E$157:$P$157</c:f>
              <c:numCache>
                <c:formatCode>General</c:formatCode>
                <c:ptCount val="12"/>
                <c:pt idx="0">
                  <c:v>48.8</c:v>
                </c:pt>
                <c:pt idx="1">
                  <c:v>1</c:v>
                </c:pt>
                <c:pt idx="2">
                  <c:v>52.8</c:v>
                </c:pt>
                <c:pt idx="3">
                  <c:v>1</c:v>
                </c:pt>
                <c:pt idx="4">
                  <c:v>55.8</c:v>
                </c:pt>
                <c:pt idx="5">
                  <c:v>1</c:v>
                </c:pt>
                <c:pt idx="6">
                  <c:v>58.9</c:v>
                </c:pt>
                <c:pt idx="7">
                  <c:v>1</c:v>
                </c:pt>
                <c:pt idx="8">
                  <c:v>62.2</c:v>
                </c:pt>
                <c:pt idx="9">
                  <c:v>1</c:v>
                </c:pt>
                <c:pt idx="10">
                  <c:v>57.8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3D-4C55-B770-1D0D30588076}"/>
            </c:ext>
          </c:extLst>
        </c:ser>
        <c:ser>
          <c:idx val="9"/>
          <c:order val="9"/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DATA'!$E$158:$P$158</c:f>
              <c:numCache>
                <c:formatCode>General</c:formatCode>
                <c:ptCount val="12"/>
                <c:pt idx="0">
                  <c:v>32.5</c:v>
                </c:pt>
                <c:pt idx="1">
                  <c:v>1</c:v>
                </c:pt>
                <c:pt idx="2">
                  <c:v>34.299999999999997</c:v>
                </c:pt>
                <c:pt idx="3">
                  <c:v>1</c:v>
                </c:pt>
                <c:pt idx="4">
                  <c:v>35.799999999999997</c:v>
                </c:pt>
                <c:pt idx="5">
                  <c:v>1</c:v>
                </c:pt>
                <c:pt idx="6">
                  <c:v>37.1</c:v>
                </c:pt>
                <c:pt idx="7">
                  <c:v>1</c:v>
                </c:pt>
                <c:pt idx="8">
                  <c:v>38.1</c:v>
                </c:pt>
                <c:pt idx="9">
                  <c:v>1</c:v>
                </c:pt>
                <c:pt idx="10">
                  <c:v>39.799999999999997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3D-4C55-B770-1D0D30588076}"/>
            </c:ext>
          </c:extLst>
        </c:ser>
        <c:ser>
          <c:idx val="10"/>
          <c:order val="10"/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DATA'!$E$159:$P$159</c:f>
              <c:numCache>
                <c:formatCode>General</c:formatCode>
                <c:ptCount val="12"/>
                <c:pt idx="0">
                  <c:v>34</c:v>
                </c:pt>
                <c:pt idx="1">
                  <c:v>1</c:v>
                </c:pt>
                <c:pt idx="2">
                  <c:v>36.5</c:v>
                </c:pt>
                <c:pt idx="3">
                  <c:v>1</c:v>
                </c:pt>
                <c:pt idx="4">
                  <c:v>38.4</c:v>
                </c:pt>
                <c:pt idx="5">
                  <c:v>1</c:v>
                </c:pt>
                <c:pt idx="6">
                  <c:v>39.799999999999997</c:v>
                </c:pt>
                <c:pt idx="7">
                  <c:v>1</c:v>
                </c:pt>
                <c:pt idx="8">
                  <c:v>40.799999999999997</c:v>
                </c:pt>
                <c:pt idx="9">
                  <c:v>1</c:v>
                </c:pt>
                <c:pt idx="10">
                  <c:v>42.4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3D-4C55-B770-1D0D30588076}"/>
            </c:ext>
          </c:extLst>
        </c:ser>
        <c:ser>
          <c:idx val="11"/>
          <c:order val="11"/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DATA'!$E$160:$P$160</c:f>
              <c:numCache>
                <c:formatCode>General</c:formatCode>
                <c:ptCount val="12"/>
                <c:pt idx="0">
                  <c:v>39.4</c:v>
                </c:pt>
                <c:pt idx="1">
                  <c:v>1</c:v>
                </c:pt>
                <c:pt idx="2">
                  <c:v>43.5</c:v>
                </c:pt>
                <c:pt idx="3">
                  <c:v>1</c:v>
                </c:pt>
                <c:pt idx="4">
                  <c:v>47</c:v>
                </c:pt>
                <c:pt idx="5">
                  <c:v>1</c:v>
                </c:pt>
                <c:pt idx="6">
                  <c:v>50.5</c:v>
                </c:pt>
                <c:pt idx="7">
                  <c:v>1</c:v>
                </c:pt>
                <c:pt idx="8">
                  <c:v>54.1</c:v>
                </c:pt>
                <c:pt idx="9">
                  <c:v>1</c:v>
                </c:pt>
                <c:pt idx="10">
                  <c:v>61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83D-4C55-B770-1D0D30588076}"/>
            </c:ext>
          </c:extLst>
        </c:ser>
        <c:ser>
          <c:idx val="12"/>
          <c:order val="12"/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DATA'!$E$161:$P$161</c:f>
              <c:numCache>
                <c:formatCode>General</c:formatCode>
                <c:ptCount val="12"/>
                <c:pt idx="0">
                  <c:v>18.8</c:v>
                </c:pt>
                <c:pt idx="1">
                  <c:v>1</c:v>
                </c:pt>
                <c:pt idx="2">
                  <c:v>18.7</c:v>
                </c:pt>
                <c:pt idx="3">
                  <c:v>1</c:v>
                </c:pt>
                <c:pt idx="4">
                  <c:v>18.5</c:v>
                </c:pt>
                <c:pt idx="5">
                  <c:v>1</c:v>
                </c:pt>
                <c:pt idx="6">
                  <c:v>18.5</c:v>
                </c:pt>
                <c:pt idx="7">
                  <c:v>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83D-4C55-B770-1D0D30588076}"/>
            </c:ext>
          </c:extLst>
        </c:ser>
        <c:ser>
          <c:idx val="13"/>
          <c:order val="13"/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DATA'!$E$162:$P$162</c:f>
              <c:numCache>
                <c:formatCode>General</c:formatCode>
                <c:ptCount val="12"/>
                <c:pt idx="0">
                  <c:v>30.2</c:v>
                </c:pt>
                <c:pt idx="1">
                  <c:v>1</c:v>
                </c:pt>
                <c:pt idx="2">
                  <c:v>32.799999999999997</c:v>
                </c:pt>
                <c:pt idx="3">
                  <c:v>1</c:v>
                </c:pt>
                <c:pt idx="4">
                  <c:v>35</c:v>
                </c:pt>
                <c:pt idx="5">
                  <c:v>1</c:v>
                </c:pt>
                <c:pt idx="6">
                  <c:v>36.4</c:v>
                </c:pt>
                <c:pt idx="7">
                  <c:v>1</c:v>
                </c:pt>
                <c:pt idx="8">
                  <c:v>38.299999999999997</c:v>
                </c:pt>
                <c:pt idx="9">
                  <c:v>1</c:v>
                </c:pt>
                <c:pt idx="10">
                  <c:v>40.700000000000003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83D-4C55-B770-1D0D30588076}"/>
            </c:ext>
          </c:extLst>
        </c:ser>
        <c:ser>
          <c:idx val="14"/>
          <c:order val="14"/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DATA'!$E$163:$P$163</c:f>
              <c:numCache>
                <c:formatCode>General</c:formatCode>
                <c:ptCount val="12"/>
                <c:pt idx="0">
                  <c:v>25.1</c:v>
                </c:pt>
                <c:pt idx="1">
                  <c:v>1</c:v>
                </c:pt>
                <c:pt idx="2">
                  <c:v>25</c:v>
                </c:pt>
                <c:pt idx="3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83D-4C55-B770-1D0D30588076}"/>
            </c:ext>
          </c:extLst>
        </c:ser>
        <c:ser>
          <c:idx val="15"/>
          <c:order val="15"/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DATA'!$E$164:$P$164</c:f>
              <c:numCache>
                <c:formatCode>General</c:formatCode>
                <c:ptCount val="12"/>
                <c:pt idx="0">
                  <c:v>19.3</c:v>
                </c:pt>
                <c:pt idx="1">
                  <c:v>1</c:v>
                </c:pt>
                <c:pt idx="2">
                  <c:v>19.2</c:v>
                </c:pt>
                <c:pt idx="3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83D-4C55-B770-1D0D30588076}"/>
            </c:ext>
          </c:extLst>
        </c:ser>
        <c:ser>
          <c:idx val="16"/>
          <c:order val="16"/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DATA'!$E$165:$P$165</c:f>
              <c:numCache>
                <c:formatCode>General</c:formatCode>
                <c:ptCount val="12"/>
                <c:pt idx="0">
                  <c:v>34</c:v>
                </c:pt>
                <c:pt idx="1">
                  <c:v>1</c:v>
                </c:pt>
                <c:pt idx="2">
                  <c:v>35.4</c:v>
                </c:pt>
                <c:pt idx="3">
                  <c:v>1</c:v>
                </c:pt>
                <c:pt idx="4">
                  <c:v>35.6</c:v>
                </c:pt>
                <c:pt idx="5">
                  <c:v>1</c:v>
                </c:pt>
                <c:pt idx="6">
                  <c:v>36.700000000000003</c:v>
                </c:pt>
                <c:pt idx="7">
                  <c:v>1</c:v>
                </c:pt>
                <c:pt idx="8">
                  <c:v>35.799999999999997</c:v>
                </c:pt>
                <c:pt idx="9">
                  <c:v>1</c:v>
                </c:pt>
                <c:pt idx="10">
                  <c:v>35.799999999999997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83D-4C55-B770-1D0D30588076}"/>
            </c:ext>
          </c:extLst>
        </c:ser>
        <c:ser>
          <c:idx val="17"/>
          <c:order val="17"/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DATA'!$E$166:$P$166</c:f>
              <c:numCache>
                <c:formatCode>General</c:formatCode>
                <c:ptCount val="12"/>
                <c:pt idx="0">
                  <c:v>46.7</c:v>
                </c:pt>
                <c:pt idx="1">
                  <c:v>1</c:v>
                </c:pt>
                <c:pt idx="2">
                  <c:v>51.3</c:v>
                </c:pt>
                <c:pt idx="3">
                  <c:v>1</c:v>
                </c:pt>
                <c:pt idx="4">
                  <c:v>55.1</c:v>
                </c:pt>
                <c:pt idx="5">
                  <c:v>1</c:v>
                </c:pt>
                <c:pt idx="6">
                  <c:v>59.4</c:v>
                </c:pt>
                <c:pt idx="7">
                  <c:v>1</c:v>
                </c:pt>
                <c:pt idx="8">
                  <c:v>61.6</c:v>
                </c:pt>
                <c:pt idx="9">
                  <c:v>1</c:v>
                </c:pt>
                <c:pt idx="10">
                  <c:v>67.3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83D-4C55-B770-1D0D30588076}"/>
            </c:ext>
          </c:extLst>
        </c:ser>
        <c:ser>
          <c:idx val="18"/>
          <c:order val="18"/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DATA'!$E$167:$P$167</c:f>
              <c:numCache>
                <c:formatCode>General</c:formatCode>
                <c:ptCount val="12"/>
                <c:pt idx="0">
                  <c:v>48.5</c:v>
                </c:pt>
                <c:pt idx="1">
                  <c:v>1</c:v>
                </c:pt>
                <c:pt idx="2">
                  <c:v>54.7</c:v>
                </c:pt>
                <c:pt idx="3">
                  <c:v>1</c:v>
                </c:pt>
                <c:pt idx="4">
                  <c:v>58.9</c:v>
                </c:pt>
                <c:pt idx="5">
                  <c:v>1</c:v>
                </c:pt>
                <c:pt idx="6">
                  <c:v>63</c:v>
                </c:pt>
                <c:pt idx="7">
                  <c:v>1</c:v>
                </c:pt>
                <c:pt idx="8">
                  <c:v>68.7</c:v>
                </c:pt>
                <c:pt idx="9">
                  <c:v>1</c:v>
                </c:pt>
                <c:pt idx="10">
                  <c:v>74.8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83D-4C55-B770-1D0D30588076}"/>
            </c:ext>
          </c:extLst>
        </c:ser>
        <c:ser>
          <c:idx val="19"/>
          <c:order val="19"/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DATA'!$E$168:$P$168</c:f>
              <c:numCache>
                <c:formatCode>General</c:formatCode>
                <c:ptCount val="12"/>
                <c:pt idx="0">
                  <c:v>30.5</c:v>
                </c:pt>
                <c:pt idx="1">
                  <c:v>1</c:v>
                </c:pt>
                <c:pt idx="2">
                  <c:v>30.9</c:v>
                </c:pt>
                <c:pt idx="3">
                  <c:v>1</c:v>
                </c:pt>
                <c:pt idx="4">
                  <c:v>31.1</c:v>
                </c:pt>
                <c:pt idx="5">
                  <c:v>1</c:v>
                </c:pt>
                <c:pt idx="6">
                  <c:v>31.5</c:v>
                </c:pt>
                <c:pt idx="7">
                  <c:v>4</c:v>
                </c:pt>
                <c:pt idx="10">
                  <c:v>32.5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83D-4C55-B770-1D0D30588076}"/>
            </c:ext>
          </c:extLst>
        </c:ser>
        <c:ser>
          <c:idx val="20"/>
          <c:order val="20"/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DATA'!$E$169:$P$169</c:f>
              <c:numCache>
                <c:formatCode>General</c:formatCode>
                <c:ptCount val="12"/>
                <c:pt idx="0">
                  <c:v>27.2</c:v>
                </c:pt>
                <c:pt idx="1">
                  <c:v>1</c:v>
                </c:pt>
                <c:pt idx="2">
                  <c:v>28.3</c:v>
                </c:pt>
                <c:pt idx="3">
                  <c:v>1</c:v>
                </c:pt>
                <c:pt idx="4">
                  <c:v>28.9</c:v>
                </c:pt>
                <c:pt idx="5">
                  <c:v>1</c:v>
                </c:pt>
                <c:pt idx="6">
                  <c:v>28.9</c:v>
                </c:pt>
                <c:pt idx="7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83D-4C55-B770-1D0D30588076}"/>
            </c:ext>
          </c:extLst>
        </c:ser>
        <c:ser>
          <c:idx val="21"/>
          <c:order val="21"/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DATA'!$E$170:$P$170</c:f>
              <c:numCache>
                <c:formatCode>General</c:formatCode>
                <c:ptCount val="12"/>
                <c:pt idx="0">
                  <c:v>15.2</c:v>
                </c:pt>
                <c:pt idx="1">
                  <c:v>1</c:v>
                </c:pt>
                <c:pt idx="2">
                  <c:v>15.6</c:v>
                </c:pt>
                <c:pt idx="3">
                  <c:v>1</c:v>
                </c:pt>
                <c:pt idx="4">
                  <c:v>16.5</c:v>
                </c:pt>
                <c:pt idx="5">
                  <c:v>1</c:v>
                </c:pt>
                <c:pt idx="6">
                  <c:v>16.899999999999999</c:v>
                </c:pt>
                <c:pt idx="7">
                  <c:v>1</c:v>
                </c:pt>
                <c:pt idx="8">
                  <c:v>17.3</c:v>
                </c:pt>
                <c:pt idx="9">
                  <c:v>1</c:v>
                </c:pt>
                <c:pt idx="10">
                  <c:v>18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83D-4C55-B770-1D0D30588076}"/>
            </c:ext>
          </c:extLst>
        </c:ser>
        <c:ser>
          <c:idx val="22"/>
          <c:order val="2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DATA'!$E$171:$R$171</c:f>
              <c:numCache>
                <c:formatCode>General</c:formatCode>
                <c:ptCount val="14"/>
                <c:pt idx="0">
                  <c:v>46</c:v>
                </c:pt>
                <c:pt idx="1">
                  <c:v>1</c:v>
                </c:pt>
                <c:pt idx="2">
                  <c:v>50.6</c:v>
                </c:pt>
                <c:pt idx="3">
                  <c:v>1</c:v>
                </c:pt>
                <c:pt idx="4">
                  <c:v>54.7</c:v>
                </c:pt>
                <c:pt idx="5">
                  <c:v>1</c:v>
                </c:pt>
                <c:pt idx="6">
                  <c:v>58.3</c:v>
                </c:pt>
                <c:pt idx="7">
                  <c:v>1</c:v>
                </c:pt>
                <c:pt idx="8">
                  <c:v>60.7</c:v>
                </c:pt>
                <c:pt idx="9">
                  <c:v>1</c:v>
                </c:pt>
                <c:pt idx="10">
                  <c:v>65.400000000000006</c:v>
                </c:pt>
                <c:pt idx="11">
                  <c:v>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83D-4C55-B770-1D0D30588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83695"/>
        <c:axId val="1"/>
      </c:scatterChart>
      <c:valAx>
        <c:axId val="568683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68369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052092469139686"/>
          <c:y val="0.12666592735002352"/>
          <c:w val="0.11882877652996061"/>
          <c:h val="0.716607235394608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38100</xdr:colOff>
      <xdr:row>25</xdr:row>
      <xdr:rowOff>152400</xdr:rowOff>
    </xdr:from>
    <xdr:to>
      <xdr:col>40</xdr:col>
      <xdr:colOff>800100</xdr:colOff>
      <xdr:row>70</xdr:row>
      <xdr:rowOff>9525</xdr:rowOff>
    </xdr:to>
    <xdr:graphicFrame macro="">
      <xdr:nvGraphicFramePr>
        <xdr:cNvPr id="1134" name="Chart 2">
          <a:extLst>
            <a:ext uri="{FF2B5EF4-FFF2-40B4-BE49-F238E27FC236}">
              <a16:creationId xmlns:a16="http://schemas.microsoft.com/office/drawing/2014/main" id="{52F82375-077A-403A-B65F-D43FDDD14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BotanyPlantPath/Cord1085/Share/Laura/PW%20SPREADSHEETS/2009%20p%20weirii%20data%20lau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9 Sheet1"/>
      <sheetName val="LAURA DATA"/>
      <sheetName val="Sheet3"/>
    </sheetNames>
    <sheetDataSet>
      <sheetData sheetId="0"/>
      <sheetData sheetId="1">
        <row r="19">
          <cell r="E19">
            <v>22.6</v>
          </cell>
        </row>
        <row r="148">
          <cell r="E148">
            <v>22.1</v>
          </cell>
          <cell r="F148">
            <v>1</v>
          </cell>
          <cell r="G148">
            <v>22.4</v>
          </cell>
          <cell r="H148">
            <v>1</v>
          </cell>
          <cell r="I148">
            <v>22.4</v>
          </cell>
          <cell r="J148">
            <v>1</v>
          </cell>
          <cell r="K148">
            <v>22.4</v>
          </cell>
          <cell r="L148">
            <v>3</v>
          </cell>
          <cell r="O148" t="str">
            <v>X</v>
          </cell>
        </row>
        <row r="149">
          <cell r="E149">
            <v>50</v>
          </cell>
          <cell r="F149">
            <v>1</v>
          </cell>
          <cell r="G149">
            <v>53.2</v>
          </cell>
          <cell r="H149">
            <v>1</v>
          </cell>
          <cell r="I149">
            <v>55.8</v>
          </cell>
          <cell r="J149">
            <v>1</v>
          </cell>
          <cell r="K149">
            <v>58.1</v>
          </cell>
          <cell r="L149">
            <v>1</v>
          </cell>
          <cell r="M149">
            <v>60</v>
          </cell>
          <cell r="N149">
            <v>1</v>
          </cell>
          <cell r="O149">
            <v>61.6</v>
          </cell>
          <cell r="P149">
            <v>3</v>
          </cell>
        </row>
        <row r="150">
          <cell r="E150">
            <v>37.299999999999997</v>
          </cell>
          <cell r="F150">
            <v>1</v>
          </cell>
          <cell r="G150">
            <v>39.200000000000003</v>
          </cell>
          <cell r="H150">
            <v>1</v>
          </cell>
          <cell r="I150">
            <v>40.799999999999997</v>
          </cell>
          <cell r="J150">
            <v>1</v>
          </cell>
          <cell r="K150">
            <v>31.5</v>
          </cell>
          <cell r="L150">
            <v>1</v>
          </cell>
          <cell r="M150">
            <v>42.4</v>
          </cell>
          <cell r="N150">
            <v>1</v>
          </cell>
          <cell r="O150">
            <v>45</v>
          </cell>
          <cell r="P150">
            <v>2</v>
          </cell>
        </row>
        <row r="151">
          <cell r="E151">
            <v>30.5</v>
          </cell>
          <cell r="F151">
            <v>1</v>
          </cell>
          <cell r="G151">
            <v>30.7</v>
          </cell>
          <cell r="H151">
            <v>1</v>
          </cell>
          <cell r="I151">
            <v>30.5</v>
          </cell>
          <cell r="J151">
            <v>1</v>
          </cell>
          <cell r="K151">
            <v>31</v>
          </cell>
          <cell r="L151">
            <v>4</v>
          </cell>
          <cell r="O151">
            <v>31.5</v>
          </cell>
          <cell r="P151">
            <v>4</v>
          </cell>
        </row>
        <row r="152">
          <cell r="F152">
            <v>3</v>
          </cell>
          <cell r="O152" t="str">
            <v>X</v>
          </cell>
        </row>
        <row r="153">
          <cell r="E153">
            <v>33.5</v>
          </cell>
          <cell r="F153">
            <v>1</v>
          </cell>
          <cell r="G153">
            <v>34.1</v>
          </cell>
          <cell r="H153">
            <v>1</v>
          </cell>
          <cell r="I153">
            <v>34.6</v>
          </cell>
          <cell r="J153">
            <v>1</v>
          </cell>
          <cell r="K153">
            <v>36.299999999999997</v>
          </cell>
          <cell r="L153">
            <v>1</v>
          </cell>
          <cell r="M153">
            <v>36</v>
          </cell>
          <cell r="N153">
            <v>1</v>
          </cell>
          <cell r="O153">
            <v>37.6</v>
          </cell>
          <cell r="P153">
            <v>2</v>
          </cell>
        </row>
        <row r="154">
          <cell r="E154">
            <v>34.299999999999997</v>
          </cell>
          <cell r="F154">
            <v>1</v>
          </cell>
          <cell r="G154">
            <v>35.4</v>
          </cell>
          <cell r="H154">
            <v>1</v>
          </cell>
          <cell r="I154">
            <v>36.299999999999997</v>
          </cell>
          <cell r="J154">
            <v>1</v>
          </cell>
          <cell r="K154">
            <v>37</v>
          </cell>
          <cell r="L154">
            <v>1</v>
          </cell>
          <cell r="M154">
            <v>38.200000000000003</v>
          </cell>
          <cell r="N154">
            <v>1</v>
          </cell>
          <cell r="O154">
            <v>39.5</v>
          </cell>
          <cell r="P154">
            <v>2</v>
          </cell>
        </row>
        <row r="155">
          <cell r="E155">
            <v>41.4</v>
          </cell>
          <cell r="F155">
            <v>1</v>
          </cell>
          <cell r="G155">
            <v>44.7</v>
          </cell>
          <cell r="H155">
            <v>1</v>
          </cell>
          <cell r="I155">
            <v>47.2</v>
          </cell>
          <cell r="J155">
            <v>1</v>
          </cell>
          <cell r="K155">
            <v>49.4</v>
          </cell>
          <cell r="L155">
            <v>1</v>
          </cell>
          <cell r="M155">
            <v>51.8</v>
          </cell>
          <cell r="N155">
            <v>1</v>
          </cell>
          <cell r="O155">
            <v>55.6</v>
          </cell>
          <cell r="P155">
            <v>1</v>
          </cell>
        </row>
        <row r="156">
          <cell r="E156">
            <v>31.8</v>
          </cell>
          <cell r="F156">
            <v>1</v>
          </cell>
          <cell r="G156">
            <v>33.5</v>
          </cell>
          <cell r="H156">
            <v>1</v>
          </cell>
          <cell r="I156">
            <v>34.5</v>
          </cell>
          <cell r="J156">
            <v>1</v>
          </cell>
          <cell r="K156">
            <v>35.6</v>
          </cell>
          <cell r="L156">
            <v>1</v>
          </cell>
          <cell r="M156">
            <v>36.4</v>
          </cell>
          <cell r="N156">
            <v>1</v>
          </cell>
          <cell r="O156">
            <v>39.1</v>
          </cell>
          <cell r="P156">
            <v>2</v>
          </cell>
        </row>
        <row r="157">
          <cell r="E157">
            <v>48.8</v>
          </cell>
          <cell r="F157">
            <v>1</v>
          </cell>
          <cell r="G157">
            <v>52.8</v>
          </cell>
          <cell r="H157">
            <v>1</v>
          </cell>
          <cell r="I157">
            <v>55.8</v>
          </cell>
          <cell r="J157">
            <v>1</v>
          </cell>
          <cell r="K157">
            <v>58.9</v>
          </cell>
          <cell r="L157">
            <v>1</v>
          </cell>
          <cell r="M157">
            <v>62.2</v>
          </cell>
          <cell r="N157">
            <v>1</v>
          </cell>
          <cell r="O157">
            <v>57.8</v>
          </cell>
          <cell r="P157">
            <v>1</v>
          </cell>
        </row>
        <row r="158">
          <cell r="E158">
            <v>32.5</v>
          </cell>
          <cell r="F158">
            <v>1</v>
          </cell>
          <cell r="G158">
            <v>34.299999999999997</v>
          </cell>
          <cell r="H158">
            <v>1</v>
          </cell>
          <cell r="I158">
            <v>35.799999999999997</v>
          </cell>
          <cell r="J158">
            <v>1</v>
          </cell>
          <cell r="K158">
            <v>37.1</v>
          </cell>
          <cell r="L158">
            <v>1</v>
          </cell>
          <cell r="M158">
            <v>38.1</v>
          </cell>
          <cell r="N158">
            <v>1</v>
          </cell>
          <cell r="O158">
            <v>39.799999999999997</v>
          </cell>
          <cell r="P158">
            <v>2</v>
          </cell>
        </row>
        <row r="159">
          <cell r="E159">
            <v>34</v>
          </cell>
          <cell r="F159">
            <v>1</v>
          </cell>
          <cell r="G159">
            <v>36.5</v>
          </cell>
          <cell r="H159">
            <v>1</v>
          </cell>
          <cell r="I159">
            <v>38.4</v>
          </cell>
          <cell r="J159">
            <v>1</v>
          </cell>
          <cell r="K159">
            <v>39.799999999999997</v>
          </cell>
          <cell r="L159">
            <v>1</v>
          </cell>
          <cell r="M159">
            <v>40.799999999999997</v>
          </cell>
          <cell r="N159">
            <v>1</v>
          </cell>
          <cell r="O159">
            <v>42.4</v>
          </cell>
          <cell r="P159">
            <v>1</v>
          </cell>
        </row>
        <row r="160">
          <cell r="E160">
            <v>39.4</v>
          </cell>
          <cell r="F160">
            <v>1</v>
          </cell>
          <cell r="G160">
            <v>43.5</v>
          </cell>
          <cell r="H160">
            <v>1</v>
          </cell>
          <cell r="I160">
            <v>47</v>
          </cell>
          <cell r="J160">
            <v>1</v>
          </cell>
          <cell r="K160">
            <v>50.5</v>
          </cell>
          <cell r="L160">
            <v>1</v>
          </cell>
          <cell r="M160">
            <v>54.1</v>
          </cell>
          <cell r="N160">
            <v>1</v>
          </cell>
          <cell r="O160">
            <v>61</v>
          </cell>
          <cell r="P160">
            <v>1</v>
          </cell>
        </row>
        <row r="161">
          <cell r="E161">
            <v>18.8</v>
          </cell>
          <cell r="F161">
            <v>1</v>
          </cell>
          <cell r="G161">
            <v>18.7</v>
          </cell>
          <cell r="H161">
            <v>1</v>
          </cell>
          <cell r="I161">
            <v>18.5</v>
          </cell>
          <cell r="J161">
            <v>1</v>
          </cell>
          <cell r="K161">
            <v>18.5</v>
          </cell>
          <cell r="L161">
            <v>4</v>
          </cell>
          <cell r="O161" t="str">
            <v>X</v>
          </cell>
        </row>
        <row r="162">
          <cell r="E162">
            <v>30.2</v>
          </cell>
          <cell r="F162">
            <v>1</v>
          </cell>
          <cell r="G162">
            <v>32.799999999999997</v>
          </cell>
          <cell r="H162">
            <v>1</v>
          </cell>
          <cell r="I162">
            <v>35</v>
          </cell>
          <cell r="J162">
            <v>1</v>
          </cell>
          <cell r="K162">
            <v>36.4</v>
          </cell>
          <cell r="L162">
            <v>1</v>
          </cell>
          <cell r="M162">
            <v>38.299999999999997</v>
          </cell>
          <cell r="N162">
            <v>1</v>
          </cell>
          <cell r="O162">
            <v>40.700000000000003</v>
          </cell>
          <cell r="P162">
            <v>2</v>
          </cell>
        </row>
        <row r="163">
          <cell r="E163">
            <v>25.1</v>
          </cell>
          <cell r="F163">
            <v>1</v>
          </cell>
          <cell r="G163">
            <v>25</v>
          </cell>
          <cell r="H163">
            <v>3</v>
          </cell>
          <cell r="O163" t="str">
            <v>X</v>
          </cell>
        </row>
        <row r="164">
          <cell r="E164">
            <v>19.3</v>
          </cell>
          <cell r="F164">
            <v>1</v>
          </cell>
          <cell r="G164">
            <v>19.2</v>
          </cell>
          <cell r="H164">
            <v>3</v>
          </cell>
          <cell r="O164" t="str">
            <v>X</v>
          </cell>
        </row>
        <row r="165">
          <cell r="E165">
            <v>34</v>
          </cell>
          <cell r="F165">
            <v>1</v>
          </cell>
          <cell r="G165">
            <v>35.4</v>
          </cell>
          <cell r="H165">
            <v>1</v>
          </cell>
          <cell r="I165">
            <v>35.6</v>
          </cell>
          <cell r="J165">
            <v>1</v>
          </cell>
          <cell r="K165">
            <v>36.700000000000003</v>
          </cell>
          <cell r="L165">
            <v>1</v>
          </cell>
          <cell r="M165">
            <v>35.799999999999997</v>
          </cell>
          <cell r="N165">
            <v>1</v>
          </cell>
          <cell r="O165">
            <v>35.799999999999997</v>
          </cell>
          <cell r="P165">
            <v>4</v>
          </cell>
        </row>
        <row r="166">
          <cell r="E166">
            <v>46.7</v>
          </cell>
          <cell r="F166">
            <v>1</v>
          </cell>
          <cell r="G166">
            <v>51.3</v>
          </cell>
          <cell r="H166">
            <v>1</v>
          </cell>
          <cell r="I166">
            <v>55.1</v>
          </cell>
          <cell r="J166">
            <v>1</v>
          </cell>
          <cell r="K166">
            <v>59.4</v>
          </cell>
          <cell r="L166">
            <v>1</v>
          </cell>
          <cell r="M166">
            <v>61.6</v>
          </cell>
          <cell r="N166">
            <v>1</v>
          </cell>
          <cell r="O166">
            <v>67.3</v>
          </cell>
          <cell r="P166">
            <v>1</v>
          </cell>
        </row>
        <row r="167">
          <cell r="E167">
            <v>48.5</v>
          </cell>
          <cell r="F167">
            <v>1</v>
          </cell>
          <cell r="G167">
            <v>54.7</v>
          </cell>
          <cell r="H167">
            <v>1</v>
          </cell>
          <cell r="I167">
            <v>58.9</v>
          </cell>
          <cell r="J167">
            <v>1</v>
          </cell>
          <cell r="K167">
            <v>63</v>
          </cell>
          <cell r="L167">
            <v>1</v>
          </cell>
          <cell r="M167">
            <v>68.7</v>
          </cell>
          <cell r="N167">
            <v>1</v>
          </cell>
          <cell r="O167">
            <v>74.8</v>
          </cell>
          <cell r="P167">
            <v>1</v>
          </cell>
        </row>
        <row r="168">
          <cell r="E168">
            <v>30.5</v>
          </cell>
          <cell r="F168">
            <v>1</v>
          </cell>
          <cell r="G168">
            <v>30.9</v>
          </cell>
          <cell r="H168">
            <v>1</v>
          </cell>
          <cell r="I168">
            <v>31.1</v>
          </cell>
          <cell r="J168">
            <v>1</v>
          </cell>
          <cell r="K168">
            <v>31.5</v>
          </cell>
          <cell r="L168">
            <v>4</v>
          </cell>
          <cell r="O168">
            <v>32.5</v>
          </cell>
          <cell r="P168">
            <v>4</v>
          </cell>
        </row>
        <row r="169">
          <cell r="E169">
            <v>27.2</v>
          </cell>
          <cell r="F169">
            <v>1</v>
          </cell>
          <cell r="G169">
            <v>28.3</v>
          </cell>
          <cell r="H169">
            <v>1</v>
          </cell>
          <cell r="I169">
            <v>28.9</v>
          </cell>
          <cell r="J169">
            <v>1</v>
          </cell>
          <cell r="K169">
            <v>28.9</v>
          </cell>
          <cell r="L169">
            <v>3</v>
          </cell>
          <cell r="O169" t="str">
            <v>X</v>
          </cell>
          <cell r="P169">
            <v>3</v>
          </cell>
        </row>
        <row r="170">
          <cell r="E170">
            <v>15.2</v>
          </cell>
          <cell r="F170">
            <v>1</v>
          </cell>
          <cell r="G170">
            <v>15.6</v>
          </cell>
          <cell r="H170">
            <v>1</v>
          </cell>
          <cell r="I170">
            <v>16.5</v>
          </cell>
          <cell r="J170">
            <v>1</v>
          </cell>
          <cell r="K170">
            <v>16.899999999999999</v>
          </cell>
          <cell r="L170">
            <v>1</v>
          </cell>
          <cell r="M170">
            <v>17.3</v>
          </cell>
          <cell r="N170">
            <v>1</v>
          </cell>
          <cell r="O170">
            <v>18</v>
          </cell>
          <cell r="P170">
            <v>2</v>
          </cell>
        </row>
        <row r="171">
          <cell r="E171">
            <v>46</v>
          </cell>
          <cell r="F171">
            <v>1</v>
          </cell>
          <cell r="G171">
            <v>50.6</v>
          </cell>
          <cell r="H171">
            <v>1</v>
          </cell>
          <cell r="I171">
            <v>54.7</v>
          </cell>
          <cell r="J171">
            <v>1</v>
          </cell>
          <cell r="K171">
            <v>58.3</v>
          </cell>
          <cell r="L171">
            <v>1</v>
          </cell>
          <cell r="M171">
            <v>60.7</v>
          </cell>
          <cell r="N171">
            <v>1</v>
          </cell>
          <cell r="O171">
            <v>65.400000000000006</v>
          </cell>
          <cell r="P171">
            <v>1</v>
          </cell>
          <cell r="R171" t="str">
            <v>OK</v>
          </cell>
        </row>
      </sheetData>
      <sheetData sheetId="2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478476388889" createdVersion="1" refreshedVersion="2" recordCount="130" xr:uid="{00000000-000A-0000-FFFF-FFFF00000000}">
  <cacheSource type="worksheet">
    <worksheetSource ref="A1:AV74" sheet="T1-B1-P ALL"/>
  </cacheSource>
  <cacheFields count="46">
    <cacheField name="TMT" numFmtId="0">
      <sharedItems containsString="0" containsBlank="1" containsNumber="1" containsInteger="1" minValue="1" maxValue="1" count="2">
        <n v="1"/>
        <m/>
      </sharedItems>
    </cacheField>
    <cacheField name="BLOCK" numFmtId="0">
      <sharedItems containsBlank="1" count="2">
        <s v="1"/>
        <m/>
      </sharedItems>
    </cacheField>
    <cacheField name="PLOT" numFmtId="0">
      <sharedItems containsBlank="1" count="6">
        <s v="A"/>
        <m/>
        <s v="B"/>
        <s v="C"/>
        <s v="D"/>
        <s v="E"/>
      </sharedItems>
    </cacheField>
    <cacheField name="TREE" numFmtId="0">
      <sharedItems containsString="0" containsNumber="1" containsInteger="1"/>
    </cacheField>
    <cacheField name="SPECIES" numFmtId="0">
      <sharedItems containsBlank="1" count="5">
        <s v="DF"/>
        <s v="HL"/>
        <s v="RA"/>
        <m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565434143522" createdVersion="1" refreshedVersion="2" recordCount="116" xr:uid="{00000000-000A-0000-FFFF-FFFF01000000}">
  <cacheSource type="worksheet">
    <worksheetSource ref="A1:AT109" sheet="T1-B2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29" count="29">
        <n v="1"/>
        <n v="2"/>
        <n v="3"/>
        <n v="5"/>
        <n v="7"/>
        <n v="8"/>
        <n v="9"/>
        <n v="10"/>
        <n v="11"/>
        <n v="12"/>
        <n v="13"/>
        <n v="16"/>
        <n v="17"/>
        <n v="18"/>
        <n v="19"/>
        <n v="4"/>
        <n v="20"/>
        <n v="6"/>
        <n v="14"/>
        <n v="15"/>
        <n v="21"/>
        <n v="22"/>
        <n v="24"/>
        <n v="23"/>
        <n v="25"/>
        <n v="26"/>
        <n v="27"/>
        <n v="28"/>
        <n v="29"/>
      </sharedItems>
    </cacheField>
    <cacheField name="SPECIES" numFmtId="0">
      <sharedItems count="4">
        <s v="DF"/>
        <s v="HL"/>
        <s v="RA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587815046296" createdVersion="1" refreshedVersion="2" recordCount="87" xr:uid="{00000000-000A-0000-FFFF-FFFF02000000}">
  <cacheSource type="worksheet">
    <worksheetSource ref="A1:AE53" sheet="TI-B3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3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30" count="30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3"/>
        <n v="24"/>
        <n v="1"/>
        <n v="18"/>
        <n v="22"/>
        <n v="25"/>
        <n v="26"/>
        <n v="27"/>
        <n v="28"/>
        <n v="29"/>
        <n v="30"/>
      </sharedItems>
    </cacheField>
    <cacheField name="SPECIES" numFmtId="0">
      <sharedItems count="6">
        <s v="DF"/>
        <s v="HL"/>
        <s v="RA"/>
        <s v="RC"/>
        <s v="BM"/>
        <s v="G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Blank="1" containsNumber="1" minValue="0.4366773415105763" maxValue="8.6343531461021694" count="76">
        <n v="1.5764052028531805"/>
        <n v="3.4235503574429176"/>
        <n v="2.4321181212773055"/>
        <n v="1.4148345864942675"/>
        <n v="2.4183967488129507"/>
        <n v="1.5107289306899894"/>
        <m/>
        <n v="0.97380987945042996"/>
        <n v="2.283317891172346"/>
        <n v="2.9368200886543079"/>
        <n v="2.230373189499419"/>
        <n v="0.67143508030666232"/>
        <n v="0.6011785480280718"/>
        <n v="0.69326894738219103"/>
        <n v="2.8320757503373049"/>
        <n v="0.88880335696970458"/>
        <n v="0.86405830761743885"/>
        <n v="1.2129926153071564"/>
        <n v="5.2478912508648818"/>
        <n v="1.4358727304141548"/>
        <n v="1.7350840448172014"/>
        <n v="0.88051619142192616"/>
        <n v="0.73798470715287401"/>
        <n v="0.66423475614219885"/>
        <n v="6.1298630334251776"/>
        <n v="5.1875133304453529"/>
        <n v="1.8291734560013471"/>
        <n v="2.2700234921085802"/>
        <n v="5.8708842580866385"/>
        <n v="4.1424959325059314"/>
        <n v="4.4158559482915534"/>
        <n v="2.4047141921122872"/>
        <n v="0.92234017679771685"/>
        <n v="0.62184794219290551"/>
        <n v="1.3939517056291395"/>
        <n v="1.7119498496580634"/>
        <n v="1.291866247124889"/>
        <n v="1.65479363762479"/>
        <n v="4.0355973193041423"/>
        <n v="1.3526517330631613"/>
        <n v="3.8087774041826261"/>
        <n v="0.49065066092128357"/>
        <n v="0.63582161712124408"/>
        <n v="1.7818182242997558"/>
        <n v="0.4366773415105763"/>
        <n v="0.53480359211846418"/>
        <n v="5.4928963512750837"/>
        <n v="8.4797111435618877"/>
        <n v="5.9781128052797907"/>
        <n v="1.0446098324206781"/>
        <n v="7.5085989596879026"/>
        <n v="8.024169340898057"/>
        <n v="4.6979495109073852"/>
        <n v="4.4529638183790281"/>
        <n v="2.296651105999802"/>
        <n v="4.2145379899142537"/>
        <n v="4.9103687776999729"/>
        <n v="0.77631527379658027"/>
        <n v="6.5288114526292391"/>
        <n v="7.4844749625546738"/>
        <n v="8.6343531461021694"/>
        <n v="8.0992196199923381"/>
        <n v="6.6645889940162624"/>
        <n v="6.3721704382589328"/>
        <n v="5.764626104985731"/>
        <n v="4.602947929276529"/>
        <n v="2.9975279430651995"/>
        <n v="2.6569390245687954"/>
        <n v="0.81561623453253185"/>
        <n v="1.5986078196837623"/>
        <n v="0.68595217592665814"/>
        <n v="4.1067077983839093"/>
        <n v="0.83160832917274152"/>
        <n v="1.0000687435865996"/>
        <n v="0.93082142116394451"/>
        <n v="1.7935988085796186"/>
      </sharedItems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2" count="3">
        <n v="1"/>
        <m/>
        <n v="2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2" count="3">
        <n v="1"/>
        <m/>
        <n v="2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616438657409" createdVersion="1" refreshedVersion="2" recordCount="131" xr:uid="{00000000-000A-0000-FFFF-FFFF03000000}">
  <cacheSource type="worksheet">
    <worksheetSource ref="A1:AT106" sheet="T1-B4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4"/>
      </sharedItems>
    </cacheField>
    <cacheField name="PLOT" numFmtId="0">
      <sharedItems count="5">
        <s v="B"/>
        <s v="C"/>
        <s v="D"/>
        <s v="E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6">
        <s v="BM"/>
        <s v="DF"/>
        <s v="RA"/>
        <s v="CH"/>
        <s v="WI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624832870373" createdVersion="1" refreshedVersion="2" recordCount="187" xr:uid="{00000000-000A-0000-FFFF-FFFF04000000}">
  <cacheSource type="worksheet">
    <worksheetSource ref="A1:P184" sheet="T1-B5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5"/>
      </sharedItems>
    </cacheField>
    <cacheField name="PLOT" numFmtId="0">
      <sharedItems count="5">
        <s v="A"/>
        <s v="B"/>
        <s v="C"/>
        <s v="D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3">
        <s v="BM"/>
        <s v="DF"/>
        <s v="G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7.534338773148" createdVersion="1" refreshedVersion="2" recordCount="132" xr:uid="{00000000-000A-0000-FFFF-FFFF05000000}">
  <cacheSource type="worksheet">
    <worksheetSource ref="A1:AT134" sheet="T2-B1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1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4">
        <s v="DF"/>
        <s v="HL"/>
        <s v="RC"/>
        <s v="N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46.485257870372" createdVersion="1" refreshedVersion="2" recordCount="99" xr:uid="{00000000-000A-0000-FFFF-FFFF06000000}">
  <cacheSource type="worksheet">
    <worksheetSource ref="A1:AT101" sheet="T2-B2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(ALT)"/>
        <s v="C"/>
        <s v="D"/>
        <s v="E"/>
      </sharedItems>
    </cacheField>
    <cacheField name="TREE" numFmtId="0">
      <sharedItems containsSemiMixedTypes="0" containsString="0" containsNumber="1" containsInteger="1" minValue="1" maxValue="26" count="2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</sharedItems>
    </cacheField>
    <cacheField name="SPECIES" numFmtId="0">
      <sharedItems count="2">
        <s v="DF"/>
        <s v="BM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m/>
        <n v="1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2" count="3">
        <m/>
        <n v="1"/>
        <n v="2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2" count="3">
        <m/>
        <n v="1"/>
        <n v="2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46.489717245371" createdVersion="1" refreshedVersion="2" recordCount="93" xr:uid="{00000000-000A-0000-FFFF-FFFF07000000}">
  <cacheSource type="worksheet">
    <worksheetSource ref="A1:AT97" sheet="T2-B3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3"/>
      </sharedItems>
    </cacheField>
    <cacheField name="PLOT" numFmtId="0">
      <sharedItems count="5">
        <s v="A"/>
        <s v="C"/>
        <s v="D"/>
        <s v="E"/>
        <s v="F"/>
      </sharedItems>
    </cacheField>
    <cacheField name="TREE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PECIES" numFmtId="0">
      <sharedItems containsBlank="1" count="6">
        <s v="DF"/>
        <s v="CH"/>
        <s v="UNK"/>
        <s v="BM"/>
        <s v="RA"/>
        <m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72259722225" createdVersion="1" refreshedVersion="2" recordCount="161" xr:uid="{00000000-000A-0000-FFFF-FFFF08000000}">
  <cacheSource type="worksheet">
    <worksheetSource ref="A1:AT162" sheet="T2-B4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4"/>
      </sharedItems>
    </cacheField>
    <cacheField name="PLOT" numFmtId="0">
      <sharedItems count="5">
        <s v="A"/>
        <s v="B"/>
        <s v="D"/>
        <s v="E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3">
        <s v="DF"/>
        <s v="BM"/>
        <s v="CH"/>
      </sharedItems>
    </cacheField>
    <cacheField name="ORIG DBH-CM" numFmtId="0">
      <sharedItems containsSemiMixedTypes="0" containsString="0" containsNumber="1"/>
    </cacheField>
    <cacheField name="ORIG DBH-M" numFmtId="0">
      <sharedItems containsSemiMixedTypes="0" containsString="0" containsNumber="1"/>
    </cacheField>
    <cacheField name="ORIG BASAL AREA M2 FORMULA" numFmtId="0">
      <sharedItems containsSemiMixedTypes="0" containsString="0" containsNumber="1"/>
    </cacheField>
    <cacheField name="ORIG BASAL AREA M2 PASTE VALUE" numFmtId="0">
      <sharedItems containsSemiMixedTypes="0" containsString="0" containsNumber="1"/>
    </cacheField>
    <cacheField name="ORIG BASAL AREA / HECTARE   (M2/HA)" numFmtId="0">
      <sharedItems containsSemiMixedTypes="0"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m/>
        <n v="1"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24537268515" createdVersion="1" refreshedVersion="2" recordCount="140" xr:uid="{00000000-000A-0000-FFFF-FFFF09000000}">
  <cacheSource type="worksheet">
    <worksheetSource ref="A1:AU152" sheet="T2-B5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5"/>
      </sharedItems>
    </cacheField>
    <cacheField name="PLOT" numFmtId="0">
      <sharedItems count="5">
        <s v="A"/>
        <s v="B"/>
        <s v="G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6">
        <s v="RA"/>
        <s v="DF"/>
        <s v="BM"/>
        <s v="CH"/>
        <s v="WI"/>
        <s v="G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m/>
        <n v="1"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15.7" maxValue="89.8" count="29">
        <m/>
        <n v="48.6"/>
        <n v="89.8"/>
        <n v="36.200000000000003"/>
        <n v="44"/>
        <n v="67.900000000000006"/>
        <n v="35"/>
        <n v="51.8"/>
        <n v="30.4"/>
        <n v="35.4"/>
        <n v="15.7"/>
        <n v="16.5"/>
        <n v="42.8"/>
        <n v="62.5"/>
        <n v="56.5"/>
        <n v="48.1"/>
        <n v="49"/>
        <n v="67.400000000000006"/>
        <n v="72.8"/>
        <n v="55.7"/>
        <n v="47.5"/>
        <n v="57.4"/>
        <n v="39.4"/>
        <n v="88.5"/>
        <n v="24.6"/>
        <n v="25.5"/>
        <n v="22"/>
        <n v="39.700000000000003"/>
        <n v="51.1"/>
      </sharedItems>
    </cacheField>
    <cacheField name="2000 DBH-M" numFmtId="0">
      <sharedItems containsString="0" containsBlank="1" containsNumber="1" minValue="0.157" maxValue="0.89800000000000002" count="29">
        <m/>
        <n v="0.48600000000000004"/>
        <n v="0.89800000000000002"/>
        <n v="0.36200000000000004"/>
        <n v="0.44"/>
        <n v="0.67900000000000005"/>
        <n v="0.35"/>
        <n v="0.51800000000000002"/>
        <n v="0.30399999999999999"/>
        <n v="0.35399999999999998"/>
        <n v="0.157"/>
        <n v="0.16500000000000001"/>
        <n v="0.42799999999999999"/>
        <n v="0.625"/>
        <n v="0.56499999999999995"/>
        <n v="0.48100000000000004"/>
        <n v="0.49"/>
        <n v="0.67400000000000004"/>
        <n v="0.72799999999999998"/>
        <n v="0.55700000000000005"/>
        <n v="0.47499999999999998"/>
        <n v="0.57399999999999995"/>
        <n v="0.39400000000000002"/>
        <n v="0.88500000000000001"/>
        <n v="0.24600000000000002"/>
        <n v="0.255"/>
        <n v="0.22"/>
        <n v="0.39700000000000002"/>
        <n v="0.51100000000000001"/>
      </sharedItems>
    </cacheField>
    <cacheField name="2000 BASAL AREA M2 FORMULA" numFmtId="0">
      <sharedItems containsString="0" containsBlank="1" containsNumber="1" minValue="1.9359279307462503E-2" maxValue="0.63334821983264999" count="29">
        <m/>
        <n v="0.18550790438985004"/>
        <n v="0.63334821983264999"/>
        <n v="0.10292171680665002"/>
        <n v="0.15205308426"/>
        <n v="0.36210075423716259"/>
        <n v="9.6211274906249991E-2"/>
        <n v="0.21074117655465002"/>
        <n v="7.2583356585600001E-2"/>
        <n v="9.8422956131849995E-2"/>
        <n v="1.9359279307462503E-2"/>
        <n v="2.1382464974062505E-2"/>
        <n v="0.1438723769994"/>
        <n v="0.3067961572265625"/>
        <n v="0.25071872842406245"/>
        <n v="0.18171050427416255"/>
        <n v="0.18857409881625001"/>
        <n v="0.3567875356678501"/>
        <n v="0.41624845975440006"/>
        <n v="0.24366899451746254"/>
        <n v="0.17720546041406252"/>
        <n v="0.25876984498784994"/>
        <n v="0.12192206915385002"/>
        <n v="0.61514347582406259"/>
        <n v="4.7529155201850012E-2"/>
        <n v="5.1070515516562505E-2"/>
        <n v="3.8013271065E-2"/>
        <n v="0.12378581899346253"/>
        <n v="0.20508395359016252"/>
      </sharedItems>
    </cacheField>
    <cacheField name="2000 BASAL AREA M2 PASTE VALUE" numFmtId="0">
      <sharedItems containsString="0" containsBlank="1" containsNumber="1" minValue="1.9359279307462503E-2" maxValue="0.63334821983264999" count="29">
        <m/>
        <n v="0.18550790438985004"/>
        <n v="0.63334821983264999"/>
        <n v="0.10292171680665002"/>
        <n v="0.15205308426"/>
        <n v="0.36210075423716259"/>
        <n v="9.6211274906249991E-2"/>
        <n v="0.21074117655465002"/>
        <n v="7.2583356585600001E-2"/>
        <n v="9.8422956131849995E-2"/>
        <n v="1.9359279307462503E-2"/>
        <n v="2.1382464974062505E-2"/>
        <n v="0.1438723769994"/>
        <n v="0.3067961572265625"/>
        <n v="0.25071872842406245"/>
        <n v="0.18171050427416255"/>
        <n v="0.18857409881625001"/>
        <n v="0.3567875356678501"/>
        <n v="0.41624845975440006"/>
        <n v="0.24366899451746254"/>
        <n v="0.17720546041406252"/>
        <n v="0.25876984498784994"/>
        <n v="0.12192206915385002"/>
        <n v="0.61514347582406259"/>
        <n v="4.7529155201850012E-2"/>
        <n v="5.1070515516562505E-2"/>
        <n v="3.8013271065E-2"/>
        <n v="0.12378581899346253"/>
        <n v="0.20508395359016252"/>
      </sharedItems>
    </cacheField>
    <cacheField name="2000 BASAL AREA / HECTARE   (M2/HA)" numFmtId="0">
      <sharedItems containsString="0" containsBlank="1" containsNumber="1" minValue="0.47838487959529763" maxValue="15.650593551266434" count="29">
        <m/>
        <n v="4.5840640602414267"/>
        <n v="15.650593551266434"/>
        <n v="2.5432864684849763"/>
        <n v="3.7573659251754474"/>
        <n v="8.9478292536612294"/>
        <n v="2.3774655260020263"/>
        <n v="5.2076004881548394"/>
        <n v="1.7935988085796186"/>
        <n v="2.4321181212773055"/>
        <n v="0.47838487959529763"/>
        <n v="0.52837958322779743"/>
        <n v="3.5552134278788183"/>
        <n v="7.5812038456697275"/>
        <n v="6.1954810819428303"/>
        <n v="4.4902269515212652"/>
        <n v="4.6598324309639718"/>
        <n v="8.8165349329803835"/>
        <n v="10.285866851695168"/>
        <n v="6.0212759345028806"/>
        <n v="4.3789033412588347"/>
        <n v="6.3944312787350492"/>
        <n v="3.0128019460771482"/>
        <n v="15.200738257983163"/>
        <n v="1.1744873777268463"/>
        <n v="1.2619975169655655"/>
        <n v="0.93934148129386186"/>
        <n v="3.0588568496951303"/>
        <n v="5.0678055152259196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16" maxValue="102.8" count="28">
        <m/>
        <n v="102.8"/>
        <n v="41"/>
        <n v="50.1"/>
        <n v="73.3"/>
        <n v="37.4"/>
        <n v="59.6"/>
        <n v="33"/>
        <n v="38"/>
        <n v="18.100000000000001"/>
        <n v="16"/>
        <n v="48.8"/>
        <n v="68.3"/>
        <n v="60.8"/>
        <n v="51.3"/>
        <n v="54.3"/>
        <n v="74"/>
        <n v="83.3"/>
        <n v="57"/>
        <n v="51.2"/>
        <n v="44.5"/>
        <n v="89"/>
        <n v="27.2"/>
        <n v="28.3"/>
        <n v="23.9"/>
        <n v="23.6"/>
        <n v="44.1"/>
        <n v="57.6"/>
      </sharedItems>
    </cacheField>
    <cacheField name="2009 DBH-M" numFmtId="0">
      <sharedItems containsString="0" containsBlank="1" containsNumber="1" minValue="0.16" maxValue="1.028" count="28">
        <m/>
        <n v="1.028"/>
        <n v="0.41"/>
        <n v="0.501"/>
        <n v="0.73299999999999998"/>
        <n v="0.374"/>
        <n v="0.59599999999999997"/>
        <n v="0.33"/>
        <n v="0.38"/>
        <n v="0.18100000000000002"/>
        <n v="0.16"/>
        <n v="0.48799999999999999"/>
        <n v="0.68299999999999994"/>
        <n v="0.60799999999999998"/>
        <n v="0.51300000000000001"/>
        <n v="0.54300000000000004"/>
        <n v="0.74"/>
        <n v="0.83299999999999996"/>
        <n v="0.56999999999999995"/>
        <n v="0.51200000000000001"/>
        <n v="0.44500000000000001"/>
        <n v="0.89"/>
        <n v="0.27200000000000002"/>
        <n v="0.28300000000000003"/>
        <n v="0.23899999999999999"/>
        <n v="0.23600000000000002"/>
        <n v="0.441"/>
        <n v="0.57600000000000007"/>
      </sharedItems>
    </cacheField>
    <cacheField name="2009 BASAL AREA M2 FORMULA" numFmtId="0">
      <sharedItems containsString="0" containsBlank="1" containsNumber="1" minValue="2.0106192960000002E-2" maxValue="0.82999621175939997" count="28">
        <m/>
        <n v="0.82999621175939997"/>
        <n v="0.13202543111624998"/>
        <n v="0.1971357241856625"/>
        <n v="0.42198579333146252"/>
        <n v="0.10985835337785001"/>
        <n v="0.27898599369060001"/>
        <n v="8.5529859896250018E-2"/>
        <n v="0.113411494665"/>
        <n v="2.5730429201662505E-2"/>
        <n v="2.0106192960000002E-2"/>
        <n v="0.18703786001040001"/>
        <n v="0.36637960342646247"/>
        <n v="0.2903334263424"/>
        <n v="0.20669244902696252"/>
        <n v="0.23157386281496253"/>
        <n v="0.43008403378499999"/>
        <n v="0.54497914557896254"/>
        <n v="0.25517586299625"/>
        <n v="0.2058874159104"/>
        <n v="0.15552847112906251"/>
        <n v="0.62211388451625005"/>
        <n v="5.8106897654400011E-2"/>
        <n v="6.2901753436462524E-2"/>
        <n v="4.4862728440162501E-2"/>
        <n v="4.3743536058600013E-2"/>
        <n v="0.15274502004116253"/>
        <n v="0.26057626076160006"/>
      </sharedItems>
    </cacheField>
    <cacheField name="2009 BASAL AREA M2 PASTE VALUE" numFmtId="0">
      <sharedItems containsString="0" containsBlank="1" containsNumber="1" minValue="2.0106192960000002E-2" maxValue="0.82999621175939997" count="28">
        <m/>
        <n v="0.82999621175939997"/>
        <n v="0.13202543111624998"/>
        <n v="0.1971357241856625"/>
        <n v="0.42198579333146252"/>
        <n v="0.10985835337785001"/>
        <n v="0.27898599369060001"/>
        <n v="8.5529859896250018E-2"/>
        <n v="0.113411494665"/>
        <n v="2.5730429201662505E-2"/>
        <n v="2.0106192960000002E-2"/>
        <n v="0.18703786001040001"/>
        <n v="0.36637960342646247"/>
        <n v="0.2903334263424"/>
        <n v="0.20669244902696252"/>
        <n v="0.23157386281496253"/>
        <n v="0.43008403378499999"/>
        <n v="0.54497914557896254"/>
        <n v="0.25517586299625"/>
        <n v="0.2058874159104"/>
        <n v="0.15552847112906251"/>
        <n v="0.62211388451625005"/>
        <n v="5.8106897654400011E-2"/>
        <n v="6.2901753436462524E-2"/>
        <n v="4.4862728440162501E-2"/>
        <n v="4.3743536058600013E-2"/>
        <n v="0.15274502004116253"/>
        <n v="0.26057626076160006"/>
      </sharedItems>
    </cacheField>
    <cacheField name="2009 BASAL AREA / HECTARE   (M2/HA)" numFmtId="0">
      <sharedItems containsString="0" containsBlank="1" containsNumber="1" minValue="0.49684177522981127" maxValue="20.509939007596127" count="28">
        <m/>
        <n v="20.509939007596127"/>
        <n v="3.2624649381301274"/>
        <n v="4.871397750955385"/>
        <n v="10.427641428572269"/>
        <n v="2.7146968809392611"/>
        <n v="6.8939901574231497"/>
        <n v="2.1135183329111897"/>
        <n v="2.802498138405654"/>
        <n v="0.63582161712124408"/>
        <n v="0.49684177522981127"/>
        <n v="4.6218706140753198"/>
        <n v="9.0535633939523201"/>
        <n v="7.1743952343184745"/>
        <n v="5.107552857244305"/>
        <n v="5.7223945540911965"/>
        <n v="10.627756098275182"/>
        <n v="13.46691572548588"/>
        <n v="6.3056208114127221"/>
        <n v="5.0876597783532667"/>
        <n v="3.8432458023391947"/>
        <n v="15.372983209356779"/>
        <n v="1.4358727304141548"/>
        <n v="1.5543578490773582"/>
        <n v="1.1085976188633613"/>
        <n v="1.0809413872343585"/>
        <n v="3.7744642690808177"/>
        <n v="6.4390694069783549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9.31116597222" createdVersion="1" refreshedVersion="2" recordCount="87" xr:uid="{00000000-000A-0000-FFFF-FFFF0A000000}">
  <cacheSource type="worksheet">
    <worksheetSource ref="A1:AT88" sheet="T3-B1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1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9"/>
        <n v="10"/>
        <n v="11"/>
        <n v="12"/>
        <n v="13"/>
        <n v="14"/>
        <n v="8"/>
        <n v="20"/>
        <n v="21"/>
        <n v="22"/>
        <n v="24"/>
        <n v="25"/>
        <n v="15"/>
        <n v="16"/>
        <n v="19"/>
        <n v="17"/>
        <n v="18"/>
        <n v="23"/>
      </sharedItems>
    </cacheField>
    <cacheField name="SPECIES" numFmtId="0">
      <sharedItems count="3">
        <s v="DF"/>
        <s v="HL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Blank="1" containsNumber="1" minValue="0.19021664996200707" maxValue="38.093809893080035" count="75">
        <n v="9.0800939684343209"/>
        <n v="7.6541580735247621"/>
        <m/>
        <n v="0.64286667823094801"/>
        <n v="7.5569634012454294"/>
        <n v="1.2227159641114587"/>
        <n v="2.802498138405654"/>
        <n v="10.089012706142199"/>
        <n v="11.929171023267772"/>
        <n v="5.6383972414664063"/>
        <n v="1.8291734560013471"/>
        <n v="0.68595217592665814"/>
        <n v="7.9992302127273414"/>
        <n v="4.7939214866304871"/>
        <n v="4.0710749273166451"/>
        <n v="5.2883372766296839"/>
        <n v="3.8952395178017198"/>
        <n v="1.9013707764644292"/>
        <n v="4.5652190069700138"/>
        <n v="3.9300960735951871"/>
        <n v="5.7223945540911965"/>
        <n v="3.028114764852786"/>
        <n v="6.1298630334251776"/>
        <n v="1.0446098324206781"/>
        <n v="0.23058504419942921"/>
        <n v="0.25666923739899433"/>
        <n v="0.88051619142192616"/>
        <n v="1.4253342505723661"/>
        <n v="0.50307170530202894"/>
        <n v="0.61491932837427121"/>
        <n v="0.62184794219290551"/>
        <n v="0.35370864662356688"/>
        <n v="0.19021664996200707"/>
        <n v="0.49065066092128357"/>
        <n v="8.1746192409598351"/>
        <n v="8.1998300794763779"/>
        <n v="14.689825768415787"/>
        <n v="16.966855505870384"/>
        <n v="22.553588965865625"/>
        <n v="6.416730934974856"/>
        <n v="2.5573571828225394"/>
        <n v="1.7700764557835822"/>
        <n v="2.2700234921085802"/>
        <n v="4.1964692519166391"/>
        <n v="24.432271928453357"/>
        <n v="13.3700898029616"/>
        <n v="14.825215152165914"/>
        <n v="6.3944312787350492"/>
        <n v="1.7935988085796186"/>
        <n v="1.8650974452962839"/>
        <n v="2.256767908808504"/>
        <n v="3.8432458023391947"/>
        <n v="8.6084824396028967"/>
        <n v="1.164958107740993"/>
        <n v="2.758422838735854"/>
        <n v="0.46627436132407096"/>
        <n v="1.3019001220387099"/>
        <n v="9.5915498786933515"/>
        <n v="1.6322028631573098"/>
        <n v="0.24781924327771332"/>
        <n v="8.7121981601821226"/>
        <n v="38.093809893080035"/>
        <n v="14.022194632950727"/>
        <n v="0.77631527379658027"/>
        <n v="14.121349501296395"/>
        <n v="0.81561623453253185"/>
        <n v="3.7573659251754474"/>
        <n v="0.29362184443171158"/>
        <n v="0.27023534680858963"/>
        <n v="12.421044380745284"/>
        <n v="0.56088778531802919"/>
        <n v="1.6889709175536844"/>
        <n v="0.36960370185455182"/>
        <n v="0.23483537032346546"/>
        <n v="0.89712933828117281"/>
      </sharedItems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Blank="1" containsNumber="1" minValue="0.37497968512559321" maxValue="42.396207364106225" count="32">
        <n v="9.7559734536834704"/>
        <n v="8.3264665085144465"/>
        <m/>
        <n v="10.541759773820367"/>
        <n v="13.177485983532673"/>
        <n v="6.1298630334251776"/>
        <n v="4.5276453477182592"/>
        <n v="5.2478912508648818"/>
        <n v="6.6645889940162624"/>
        <n v="1.6097673517445887"/>
        <n v="9.8387092539883394"/>
        <n v="16.071666955773701"/>
        <n v="17.663423793166213"/>
        <n v="23.697508929686734"/>
        <n v="6.7558836702147378"/>
        <n v="4.6598324309639718"/>
        <n v="24.51945213370071"/>
        <n v="15.372983209356779"/>
        <n v="6.7330017775195836"/>
        <n v="2.4596773134970848"/>
        <n v="8.6084824396028967"/>
        <n v="9.4014884917861021"/>
        <n v="42.396207364106225"/>
        <n v="18.336256240965707"/>
        <n v="0.79191921079989125"/>
        <n v="0.72292419084122039"/>
        <n v="14.791309582582846"/>
        <n v="0.84775568686771041"/>
        <n v="3.9475825751374547"/>
        <n v="16.28429970926658"/>
        <n v="0.37497968512559321"/>
        <n v="1.0000687435865996"/>
      </sharedItems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Blank="1" containsNumber="1" minValue="0.38039448416032429" maxValue="42.22427293884212" count="33">
        <n v="10.342460235154936"/>
        <n v="9.1066633586800076"/>
        <m/>
        <n v="11.062977848647391"/>
        <n v="14.354069412498765"/>
        <n v="6.9635674138371684"/>
        <n v="5.3086185131576196"/>
        <n v="6.1516969005007045"/>
        <n v="7.8998618576813797"/>
        <n v="1.9502786387136137"/>
        <n v="8.6602626683651298"/>
        <n v="18.073104771030508"/>
        <n v="19.021664996200702"/>
        <n v="25.890599578162071"/>
        <n v="7.1508146578769063"/>
        <n v="5.5550209810606539"/>
        <n v="28.556155702270008"/>
        <n v="16.001099897385593"/>
        <n v="7.5085989596879026"/>
        <n v="2.802498138405654"/>
        <n v="10.005228880217704"/>
        <n v="0.57416277649995051"/>
        <n v="9.7284724851092221"/>
        <n v="42.22427293884212"/>
        <n v="17.774689179783106"/>
        <n v="0.79977940294708183"/>
        <n v="0.79191921079989125"/>
        <n v="15.200738257983163"/>
        <n v="0.88051619142192616"/>
        <n v="4.6598324309639718"/>
        <n v="16.498329830252302"/>
        <n v="0.38039448416032429"/>
        <n v="1.0718002748854034"/>
      </sharedItems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14.2" maxValue="152.19999999999999" count="30">
        <m/>
        <n v="71.900000000000006"/>
        <n v="80.2"/>
        <n v="89.9"/>
        <n v="63.1"/>
        <n v="56.8"/>
        <n v="59.4"/>
        <n v="68.2"/>
        <n v="35.5"/>
        <n v="82.5"/>
        <n v="99.9"/>
        <n v="103"/>
        <n v="120.2"/>
        <n v="62.5"/>
        <n v="57.8"/>
        <n v="122.8"/>
        <n v="92.5"/>
        <n v="72.8"/>
        <n v="23.7"/>
        <n v="73.2"/>
        <n v="152.19999999999999"/>
        <n v="98.9"/>
        <n v="21"/>
        <n v="21.3"/>
        <n v="91.6"/>
        <n v="21.8"/>
        <n v="52.4"/>
        <n v="99.5"/>
        <n v="14.2"/>
        <n v="21.7"/>
      </sharedItems>
    </cacheField>
    <cacheField name="2000 DBH-M" numFmtId="0">
      <sharedItems containsString="0" containsBlank="1" containsNumber="1" minValue="0.14199999999999999" maxValue="1.522" count="30">
        <m/>
        <n v="0.71900000000000008"/>
        <n v="0.80200000000000005"/>
        <n v="0.89900000000000002"/>
        <n v="0.63100000000000001"/>
        <n v="0.56799999999999995"/>
        <n v="0.59399999999999997"/>
        <n v="0.68200000000000005"/>
        <n v="0.35499999999999998"/>
        <n v="0.82499999999999996"/>
        <n v="0.99900000000000011"/>
        <n v="1.03"/>
        <n v="1.202"/>
        <n v="0.625"/>
        <n v="0.57799999999999996"/>
        <n v="1.228"/>
        <n v="0.92500000000000004"/>
        <n v="0.72799999999999998"/>
        <n v="0.23699999999999999"/>
        <n v="0.7320000000000001"/>
        <n v="1.522"/>
        <n v="0.9890000000000001"/>
        <n v="0.21"/>
        <n v="0.21300000000000002"/>
        <n v="0.91599999999999993"/>
        <n v="0.218"/>
        <n v="0.52400000000000002"/>
        <n v="0.995"/>
        <n v="0.14199999999999999"/>
        <n v="0.217"/>
      </sharedItems>
    </cacheField>
    <cacheField name="2000 BASAL AREA M2 FORMULA" numFmtId="0">
      <sharedItems containsString="0" containsBlank="1" containsNumber="1" minValue="1.5836768548649998E-2" maxValue="1.8193622770606501" count="30">
        <m/>
        <n v="0.40602021948416261"/>
        <n v="0.5051712397126501"/>
        <n v="0.6347595803306626"/>
        <n v="0.31271491777916249"/>
        <n v="0.25338829677839997"/>
        <n v="0.27711674606385001"/>
        <n v="0.36530753493465012"/>
        <n v="9.8979803429062499E-2"/>
        <n v="0.53456162435156251"/>
        <n v="0.78382815157316277"/>
        <n v="0.83322891059625004"/>
        <n v="1.13474640677265"/>
        <n v="0.3067961572265625"/>
        <n v="0.26238895972064996"/>
        <n v="1.1843678626794001"/>
        <n v="0.67200630278906259"/>
        <n v="0.41624845975440006"/>
        <n v="4.4115029389462497E-2"/>
        <n v="0.42083518502340017"/>
        <n v="1.8193622770606501"/>
        <n v="0.76821443610266271"/>
        <n v="3.4636058966249994E-2"/>
        <n v="3.5632729234462507E-2"/>
        <n v="0.65899304063459996"/>
        <n v="3.7325262274650002E-2"/>
        <n v="0.21565148586660005"/>
        <n v="0.77756381582906253"/>
        <n v="1.5836768548649998E-2"/>
        <n v="3.6983614073962501E-2"/>
      </sharedItems>
    </cacheField>
    <cacheField name="2000 BASAL AREA M2 PASTE VALUE" numFmtId="0">
      <sharedItems containsString="0" containsBlank="1" containsNumber="1" minValue="1.5836768548649998E-2" maxValue="1.8193622770606501" count="30">
        <m/>
        <n v="0.40602021948416261"/>
        <n v="0.5051712397126501"/>
        <n v="0.6347595803306626"/>
        <n v="0.31271491777916249"/>
        <n v="0.25338829677839997"/>
        <n v="0.27711674606385001"/>
        <n v="0.36530753493465012"/>
        <n v="9.8979803429062499E-2"/>
        <n v="0.53456162435156251"/>
        <n v="0.78382815157316277"/>
        <n v="0.83322891059625004"/>
        <n v="1.13474640677265"/>
        <n v="0.3067961572265625"/>
        <n v="0.26238895972064996"/>
        <n v="1.1843678626794001"/>
        <n v="0.67200630278906259"/>
        <n v="0.41624845975440006"/>
        <n v="4.4115029389462497E-2"/>
        <n v="0.42083518502340017"/>
        <n v="1.8193622770606501"/>
        <n v="0.76821443610266271"/>
        <n v="3.4636058966249994E-2"/>
        <n v="3.5632729234462507E-2"/>
        <n v="0.65899304063459996"/>
        <n v="3.7325262274650002E-2"/>
        <n v="0.21565148586660005"/>
        <n v="0.77756381582906253"/>
        <n v="1.5836768548649998E-2"/>
        <n v="3.6983614073962501E-2"/>
      </sharedItems>
    </cacheField>
    <cacheField name="2000 BASAL AREA / HECTARE   (M2/HA)" numFmtId="0">
      <sharedItems containsString="0" containsBlank="1" containsNumber="1" minValue="0.39134052952085596" maxValue="44.95804776763493" count="30">
        <m/>
        <n v="10.033118006428849"/>
        <n v="12.48322723417639"/>
        <n v="15.685469514941747"/>
        <n v="7.7274616432530028"/>
        <n v="6.2614484723336954"/>
        <n v="6.8477993986322536"/>
        <n v="9.0270716352340159"/>
        <n v="2.4458783095053502"/>
        <n v="13.209489580694934"/>
        <n v="19.369085489106524"/>
        <n v="20.589821849269796"/>
        <n v="28.040585321059854"/>
        <n v="7.5812038456697275"/>
        <n v="6.4838627982764159"/>
        <n v="29.266775296021553"/>
        <n v="16.605868903554974"/>
        <n v="10.285866851695168"/>
        <n v="1.0901213153470026"/>
        <n v="10.399208881669471"/>
        <n v="44.95804776763493"/>
        <n v="18.983256798029622"/>
        <n v="0.85588758936072939"/>
        <n v="0.88051619142192616"/>
        <n v="16.28429970926658"/>
        <n v="0.92234017679771685"/>
        <n v="5.3289385654492456"/>
        <n v="19.214288223511481"/>
        <n v="0.39134052952085596"/>
        <n v="0.91389774819517899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14.6" maxValue="157.80000000000001" count="29">
        <m/>
        <n v="76.5"/>
        <n v="91.3"/>
        <n v="98.5"/>
        <n v="71"/>
        <n v="66"/>
        <n v="63.9"/>
        <n v="78.7"/>
        <n v="44.6"/>
        <n v="92.7"/>
        <n v="106.9"/>
        <n v="110.1"/>
        <n v="128.1"/>
        <n v="64.599999999999994"/>
        <n v="69.900000000000006"/>
        <n v="132.30000000000001"/>
        <n v="80.900000000000006"/>
        <n v="36.299999999999997"/>
        <n v="74.5"/>
        <n v="157.80000000000001"/>
        <n v="101.6"/>
        <n v="21.3"/>
        <n v="22.2"/>
        <n v="95.3"/>
        <n v="22"/>
        <n v="58"/>
        <n v="101.8"/>
        <n v="14.6"/>
        <n v="26.7"/>
      </sharedItems>
    </cacheField>
    <cacheField name="2009 DBH-M" numFmtId="0">
      <sharedItems containsString="0" containsBlank="1" containsNumber="1" minValue="0.14599999999999999" maxValue="1.5780000000000001" count="29">
        <m/>
        <n v="0.76500000000000001"/>
        <n v="0.91300000000000003"/>
        <n v="0.98499999999999999"/>
        <n v="0.71"/>
        <n v="0.66"/>
        <n v="0.63900000000000001"/>
        <n v="0.78700000000000003"/>
        <n v="0.44600000000000001"/>
        <n v="0.92700000000000005"/>
        <n v="1.0690000000000002"/>
        <n v="1.101"/>
        <n v="1.2809999999999999"/>
        <n v="0.64599999999999991"/>
        <n v="0.69900000000000007"/>
        <n v="1.3230000000000002"/>
        <n v="0.80900000000000005"/>
        <n v="0.36299999999999999"/>
        <n v="0.745"/>
        <n v="1.5780000000000001"/>
        <n v="1.016"/>
        <n v="0.21300000000000002"/>
        <n v="0.222"/>
        <n v="0.95299999999999996"/>
        <n v="0.22"/>
        <n v="0.57999999999999996"/>
        <n v="1.018"/>
        <n v="0.14599999999999999"/>
        <n v="0.26700000000000002"/>
      </sharedItems>
    </cacheField>
    <cacheField name="2009 BASAL AREA M2 FORMULA" numFmtId="0">
      <sharedItems containsString="0" containsBlank="1" containsNumber="1" minValue="1.674154723185E-2" maxValue="1.9557073980706505" count="29">
        <m/>
        <n v="0.45963463964906254"/>
        <n v="0.65468356091696267"/>
        <n v="0.76201293221156252"/>
        <n v="0.39591921371625"/>
        <n v="0.34211943958500007"/>
        <n v="0.32069456311016253"/>
        <n v="0.48645127450946257"/>
        <n v="0.15622826089185002"/>
        <n v="0.67491541758296258"/>
        <n v="0.89752238957666286"/>
        <n v="0.95206043798066242"/>
        <n v="1.2888077541341625"/>
        <n v="0.32775921958184989"/>
        <n v="0.38374632759566263"/>
        <n v="1.3747051803704629"/>
        <n v="0.51402817479116258"/>
        <n v="0.10349113047446251"/>
        <n v="0.43591561514156252"/>
        <n v="1.9557073980706505"/>
        <n v="0.81073196562960015"/>
        <n v="3.5632729234462507E-2"/>
        <n v="3.8707563040650005E-2"/>
        <n v="0.71330567976596249"/>
        <n v="3.8013271065E-2"/>
        <n v="0.26420794186500002"/>
        <n v="0.81392696535465003"/>
        <n v="1.674154723185E-2"/>
        <n v="5.5990249606462511E-2"/>
      </sharedItems>
    </cacheField>
    <cacheField name="2009 BASAL AREA M2 PASTE VALUE" numFmtId="0">
      <sharedItems containsString="0" containsBlank="1" containsNumber="1" minValue="1.674154723185E-2" maxValue="1.9557073980706505" count="29">
        <m/>
        <n v="0.45963463964906254"/>
        <n v="0.65468356091696267"/>
        <n v="0.76201293221156252"/>
        <n v="0.39591921371625"/>
        <n v="0.34211943958500007"/>
        <n v="0.32069456311016253"/>
        <n v="0.48645127450946257"/>
        <n v="0.15622826089185002"/>
        <n v="0.67491541758296258"/>
        <n v="0.89752238957666286"/>
        <n v="0.95206043798066242"/>
        <n v="1.2888077541341625"/>
        <n v="0.32775921958184989"/>
        <n v="0.38374632759566263"/>
        <n v="1.3747051803704629"/>
        <n v="0.51402817479116258"/>
        <n v="0.10349113047446251"/>
        <n v="0.43591561514156252"/>
        <n v="1.9557073980706505"/>
        <n v="0.81073196562960015"/>
        <n v="3.5632729234462507E-2"/>
        <n v="3.8707563040650005E-2"/>
        <n v="0.71330567976596249"/>
        <n v="3.8013271065E-2"/>
        <n v="0.26420794186500002"/>
        <n v="0.81392696535465003"/>
        <n v="1.674154723185E-2"/>
        <n v="5.5990249606462511E-2"/>
      </sharedItems>
    </cacheField>
    <cacheField name="2009 BASAL AREA / HECTARE   (M2/HA)" numFmtId="0">
      <sharedItems containsString="0" containsBlank="1" containsNumber="1" minValue="0.41369840940619751" maxValue="48.327256055912095" count="29">
        <m/>
        <n v="11.35797765269009"/>
        <n v="16.177808661583541"/>
        <n v="18.830012162982172"/>
        <n v="9.7835132380214009"/>
        <n v="8.4540733316447589"/>
        <n v="7.9246457227973348"/>
        <n v="12.020640370402852"/>
        <n v="3.8605382250630136"/>
        <n v="16.677755697908538"/>
        <n v="22.17857046497635"/>
        <n v="23.526253780287202"/>
        <n v="31.847577200112745"/>
        <n v="8.0992196199923381"/>
        <n v="9.4827104773070729"/>
        <n v="33.970178421727361"/>
        <n v="12.702089917741491"/>
        <n v="2.5573571828225394"/>
        <n v="10.771859620973672"/>
        <n v="48.327256055912095"/>
        <n v="20.033902481704068"/>
        <n v="0.88051619142192616"/>
        <n v="0.95649804884476641"/>
        <n v="17.626412962487954"/>
        <n v="0.93934148129386186"/>
        <n v="6.5288114526292391"/>
        <n v="20.112853745049176"/>
        <n v="0.41369840940619751"/>
        <n v="1.3835684888421103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7576435185" createdVersion="1" refreshedVersion="2" recordCount="171" xr:uid="{00000000-000A-0000-FFFF-FFFF0B000000}">
  <cacheSource type="worksheet">
    <worksheetSource ref="A1:AT172" sheet="T3-B2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2">
        <s v="DF"/>
        <s v="G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50979861108" createdVersion="1" refreshedVersion="2" recordCount="122" xr:uid="{00000000-000A-0000-FFFF-FFFF0C000000}">
  <cacheSource type="worksheet">
    <worksheetSource ref="A1:AT123" sheet="T3-B3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3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ntainsBlank="1" count="5">
        <s v="CH"/>
        <s v="DF"/>
        <s v="HL"/>
        <s v="BM"/>
        <m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m/>
        <n v="1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59494791667" createdVersion="1" refreshedVersion="2" recordCount="94" xr:uid="{00000000-000A-0000-FFFF-FFFF0D000000}">
  <cacheSource type="worksheet">
    <worksheetSource ref="A1:AT95" sheet="T3-B4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2">
        <s v="4"/>
        <s v="BLOCK" u="1"/>
      </sharedItems>
    </cacheField>
    <cacheField name="PLOT" numFmtId="0">
      <sharedItems count="6">
        <s v="A"/>
        <s v="C"/>
        <s v="D"/>
        <s v="E"/>
        <s v="F"/>
        <s v="PLOT" u="1"/>
      </sharedItems>
    </cacheField>
    <cacheField name="TREE" numFmtId="0">
      <sharedItems containsSemiMixedTypes="0" containsString="0" containsNumber="1" containsInteger="1" minValue="1" maxValue="28" count="2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</sharedItems>
    </cacheField>
    <cacheField name="SPECIES" numFmtId="0">
      <sharedItems count="4">
        <s v="DF"/>
        <s v="HL"/>
        <s v="RC"/>
        <s v="SPECIES"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Blank="1" containsNumber="1" minValue="0.54776805719086696" maxValue="9.4014884917861021" count="53">
        <n v="4.4343904754534451"/>
        <n v="3.1363913376655637"/>
        <n v="1.4043737381798587"/>
        <n v="2.310023136590948"/>
        <n v="6.8477993986322536"/>
        <m/>
        <n v="5.0282134362622939"/>
        <n v="4.3421059972808767"/>
        <n v="9.4014884917861021"/>
        <n v="3.3425224507403999"/>
        <n v="4.6598324309639718"/>
        <n v="1.5986078196837623"/>
        <n v="3.9300960735951871"/>
        <n v="1.3424237793308913"/>
        <n v="1.8892408503113574"/>
        <n v="1.15546765351883"/>
        <n v="2.6425965998854037"/>
        <n v="2.8469227799486636"/>
        <n v="1.0809413872343585"/>
        <n v="2.7001991932011098"/>
        <n v="1.620965699569104"/>
        <n v="1.4999187405023728"/>
        <n v="1.7583735030310994"/>
        <n v="1.9873671009192451"/>
        <n v="0.92234017679771685"/>
        <n v="0.54776805719086696"/>
        <n v="1.9135395183811905"/>
        <n v="1.4464500260196331"/>
        <n v="0.94790035718746957"/>
        <n v="0.66423475614219885"/>
        <n v="0.64286667823094801"/>
        <n v="1.2324781286794506"/>
        <n v="3.3910227474708416"/>
        <n v="3.7573659251754474"/>
        <n v="4.2507919132005538"/>
        <n v="5.5135657454399167"/>
        <n v="4.053316715428549"/>
        <n v="0.75320048651928706"/>
        <n v="5.008475620426017"/>
        <n v="4.3054639163576791"/>
        <n v="5.3901316169062605"/>
        <n v="4.8132323290661772"/>
        <n v="4.6979495109073852"/>
        <n v="6.3944312787350492"/>
        <n v="0.62881537177522995"/>
        <n v="5.1274847518990319"/>
        <n v="2.3638994165924312"/>
        <n v="1.3732240878187709"/>
        <n v="2.9975279430651995"/>
        <n v="7.1037699522848312"/>
        <n v="2.256767908808504"/>
        <n v="5.1474554623174491"/>
        <n v="6.1954810819428303"/>
      </sharedItems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Blank="1" containsNumber="1" minValue="28.5" maxValue="79.7" count="27">
        <m/>
        <n v="45.4"/>
        <n v="28.5"/>
        <n v="67.099999999999994"/>
        <n v="57.4"/>
        <n v="79.7"/>
        <n v="44.9"/>
        <n v="54.8"/>
        <n v="49.8"/>
        <n v="35.5"/>
        <n v="49.4"/>
        <n v="49.1"/>
        <n v="54"/>
        <n v="61.4"/>
        <n v="49.6"/>
        <n v="63"/>
        <n v="58.8"/>
        <n v="60.8"/>
        <n v="62.5"/>
        <n v="31.7"/>
        <n v="68.2"/>
        <n v="63.3"/>
        <n v="56.9"/>
        <n v="56.4"/>
        <n v="67.599999999999994"/>
        <n v="54.9"/>
        <n v="61.3"/>
      </sharedItems>
    </cacheField>
    <cacheField name="1990 DBH-M" numFmtId="0">
      <sharedItems containsString="0" containsBlank="1" containsNumber="1" minValue="0.28499999999999998" maxValue="0.79700000000000004" count="27">
        <m/>
        <n v="0.45400000000000001"/>
        <n v="0.28499999999999998"/>
        <n v="0.67099999999999993"/>
        <n v="0.57399999999999995"/>
        <n v="0.79700000000000004"/>
        <n v="0.44900000000000001"/>
        <n v="0.54799999999999993"/>
        <n v="0.498"/>
        <n v="0.35499999999999998"/>
        <n v="0.49399999999999999"/>
        <n v="0.49100000000000005"/>
        <n v="0.54"/>
        <n v="0.61399999999999999"/>
        <n v="0.49600000000000005"/>
        <n v="0.63"/>
        <n v="0.58799999999999997"/>
        <n v="0.60799999999999998"/>
        <n v="0.625"/>
        <n v="0.317"/>
        <n v="0.68200000000000005"/>
        <n v="0.63300000000000001"/>
        <n v="0.56899999999999995"/>
        <n v="0.56399999999999995"/>
        <n v="0.67599999999999993"/>
        <n v="0.54900000000000004"/>
        <n v="0.61299999999999999"/>
      </sharedItems>
    </cacheField>
    <cacheField name="1990 BASAL AREA M2 FORMULA" numFmtId="0">
      <sharedItems containsString="0" containsBlank="1" containsNumber="1" minValue="6.3793965749062501E-2" maxValue="0.49889198140346253" count="27">
        <m/>
        <n v="0.16188312766185003"/>
        <n v="6.3793965749062501E-2"/>
        <n v="0.35361845408216241"/>
        <n v="0.25876984498784994"/>
        <n v="0.49889198140346253"/>
        <n v="0.1583370549581625"/>
        <n v="0.23585820979139993"/>
        <n v="0.19478188589265003"/>
        <n v="9.8979803429062499E-2"/>
        <n v="0.19166542598385"/>
        <n v="0.18934457441366254"/>
        <n v="0.22902210418500005"/>
        <n v="0.29609196566985002"/>
        <n v="0.19322051434560003"/>
        <n v="0.31172453069625006"/>
        <n v="0.27154670229539996"/>
        <n v="0.2903334263424"/>
        <n v="0.3067961572265625"/>
        <n v="7.892387595146251E-2"/>
        <n v="0.36530753493465012"/>
        <n v="0.31470040433396251"/>
        <n v="0.25428129448916248"/>
        <n v="0.24983201389859996"/>
        <n v="0.35890811070659995"/>
        <n v="0.23671979157566253"/>
        <n v="0.29512828212446252"/>
      </sharedItems>
    </cacheField>
    <cacheField name="1990 BASAL AREA M2 PASTE VALUE" numFmtId="0">
      <sharedItems containsString="0" containsBlank="1" containsNumber="1" minValue="6.3793965749062501E-2" maxValue="0.49889198140346253" count="27">
        <m/>
        <n v="0.16188312766185003"/>
        <n v="6.3793965749062501E-2"/>
        <n v="0.35361845408216241"/>
        <n v="0.25876984498784994"/>
        <n v="0.49889198140346253"/>
        <n v="0.1583370549581625"/>
        <n v="0.23585820979139993"/>
        <n v="0.19478188589265003"/>
        <n v="9.8979803429062499E-2"/>
        <n v="0.19166542598385"/>
        <n v="0.18934457441366254"/>
        <n v="0.22902210418500005"/>
        <n v="0.29609196566985002"/>
        <n v="0.19322051434560003"/>
        <n v="0.31172453069625006"/>
        <n v="0.27154670229539996"/>
        <n v="0.2903334263424"/>
        <n v="0.3067961572265625"/>
        <n v="7.892387595146251E-2"/>
        <n v="0.36530753493465012"/>
        <n v="0.31470040433396251"/>
        <n v="0.25428129448916248"/>
        <n v="0.24983201389859996"/>
        <n v="0.35890811070659995"/>
        <n v="0.23671979157566253"/>
        <n v="0.29512828212446252"/>
      </sharedItems>
    </cacheField>
    <cacheField name="1990 BASAL AREA / HECTARE   (M2/HA)" numFmtId="0">
      <sharedItems containsString="0" containsBlank="1" containsNumber="1" minValue="1.5764052028531805" maxValue="12.328061218826296" count="27">
        <m/>
        <n v="4.0002749743463983"/>
        <n v="1.5764052028531805"/>
        <n v="8.7382241297361478"/>
        <n v="6.3944312787350492"/>
        <n v="12.328061218826296"/>
        <n v="3.9126483878166085"/>
        <n v="5.828264549555203"/>
        <n v="4.8132323290661772"/>
        <n v="2.4458783095053502"/>
        <n v="4.7362218539055556"/>
        <n v="4.6788715630538338"/>
        <n v="5.6593383459770701"/>
        <n v="7.3166938240053883"/>
        <n v="4.7746494599584866"/>
        <n v="7.702988304246567"/>
        <n v="6.710158700588118"/>
        <n v="7.1743952343184745"/>
        <n v="7.5812038456697275"/>
        <n v="1.9502786387136137"/>
        <n v="9.0270716352340159"/>
        <n v="7.7765247685569472"/>
        <n v="6.2835152339913636"/>
        <n v="6.1735695833399227"/>
        <n v="8.8689362139616481"/>
        <n v="5.8495549959390765"/>
        <n v="7.2928803529816779"/>
      </sharedItems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Blank="1" containsNumber="1" minValue="28.5" maxValue="87.2" count="27">
        <m/>
        <n v="48.1"/>
        <n v="28.5"/>
        <n v="69.900000000000006"/>
        <n v="60"/>
        <n v="87.2"/>
        <n v="47"/>
        <n v="58.8"/>
        <n v="52.1"/>
        <n v="38.9"/>
        <n v="53.4"/>
        <n v="51.6"/>
        <n v="57.4"/>
        <n v="67.7"/>
        <n v="64.599999999999994"/>
        <n v="66.2"/>
        <n v="62.8"/>
        <n v="66.400000000000006"/>
        <n v="43.7"/>
        <n v="65"/>
        <n v="38"/>
        <n v="74.400000000000006"/>
        <n v="60.4"/>
        <n v="59.8"/>
        <n v="70.7"/>
        <n v="69.3"/>
        <n v="64.2"/>
      </sharedItems>
    </cacheField>
    <cacheField name="1995 DBH-M" numFmtId="0">
      <sharedItems containsString="0" containsBlank="1" containsNumber="1" minValue="0.28499999999999998" maxValue="0.872" count="27">
        <m/>
        <n v="0.48100000000000004"/>
        <n v="0.28499999999999998"/>
        <n v="0.69900000000000007"/>
        <n v="0.6"/>
        <n v="0.872"/>
        <n v="0.47"/>
        <n v="0.58799999999999997"/>
        <n v="0.52100000000000002"/>
        <n v="0.38900000000000001"/>
        <n v="0.53400000000000003"/>
        <n v="0.51600000000000001"/>
        <n v="0.57399999999999995"/>
        <n v="0.67700000000000005"/>
        <n v="0.64599999999999991"/>
        <n v="0.66200000000000003"/>
        <n v="0.628"/>
        <n v="0.66400000000000003"/>
        <n v="0.43700000000000006"/>
        <n v="0.65"/>
        <n v="0.38"/>
        <n v="0.74400000000000011"/>
        <n v="0.60399999999999998"/>
        <n v="0.59799999999999998"/>
        <n v="0.70700000000000007"/>
        <n v="0.69299999999999995"/>
        <n v="0.64200000000000002"/>
      </sharedItems>
    </cacheField>
    <cacheField name="1995 BASAL AREA MM2 FORMULA" numFmtId="0">
      <sharedItems containsString="0" containsBlank="1" containsNumber="1" minValue="6.3793965749062501E-2" maxValue="0.59720419639440003" count="27">
        <m/>
        <n v="0.18171050427416255"/>
        <n v="6.3793965749062501E-2"/>
        <n v="0.38374632759566263"/>
        <n v="0.2827433385"/>
        <n v="0.59720419639440003"/>
        <n v="0.17349445409625"/>
        <n v="0.27154670229539996"/>
        <n v="0.21318926262716253"/>
        <n v="0.11884723534766252"/>
        <n v="0.22396099842585004"/>
        <n v="0.20911697315460001"/>
        <n v="0.25876984498784994"/>
        <n v="0.35997075442046256"/>
        <n v="0.32775921958184989"/>
        <n v="0.34419603232665003"/>
        <n v="0.30974846891940006"/>
        <n v="0.34627890825360008"/>
        <n v="0.14998670169446254"/>
        <n v="0.33183072365625005"/>
        <n v="0.113411494665"/>
        <n v="0.43474615727760013"/>
        <n v="0.28652581605060001"/>
        <n v="0.28086152450265001"/>
        <n v="0.3925804861274626"/>
        <n v="0.37718668214246248"/>
        <n v="0.32371284824865004"/>
      </sharedItems>
    </cacheField>
    <cacheField name="1995 BASAL AREA MM2 PASTE VALUE" numFmtId="0">
      <sharedItems containsString="0" containsBlank="1" containsNumber="1" minValue="6.3793965749062501E-2" maxValue="0.59720419639440003" count="27">
        <m/>
        <n v="0.18171050427416255"/>
        <n v="6.3793965749062501E-2"/>
        <n v="0.38374632759566263"/>
        <n v="0.2827433385"/>
        <n v="0.59720419639440003"/>
        <n v="0.17349445409625"/>
        <n v="0.27154670229539996"/>
        <n v="0.21318926262716253"/>
        <n v="0.11884723534766252"/>
        <n v="0.22396099842585004"/>
        <n v="0.20911697315460001"/>
        <n v="0.25876984498784994"/>
        <n v="0.35997075442046256"/>
        <n v="0.32775921958184989"/>
        <n v="0.34419603232665003"/>
        <n v="0.30974846891940006"/>
        <n v="0.34627890825360008"/>
        <n v="0.14998670169446254"/>
        <n v="0.33183072365625005"/>
        <n v="0.113411494665"/>
        <n v="0.43474615727760013"/>
        <n v="0.28652581605060001"/>
        <n v="0.28086152450265001"/>
        <n v="0.3925804861274626"/>
        <n v="0.37718668214246248"/>
        <n v="0.32371284824865004"/>
      </sharedItems>
    </cacheField>
    <cacheField name="1995 BASAL AREA / HECTARE   (M2/HA)" numFmtId="0">
      <sharedItems containsString="0" containsBlank="1" containsNumber="1" minValue="1.5764052028531805" maxValue="14.75744282876347" count="27">
        <m/>
        <n v="4.4902269515212652"/>
        <n v="1.5764052028531805"/>
        <n v="9.4827104773070729"/>
        <n v="6.9868374641692208"/>
        <n v="14.75744282876347"/>
        <n v="4.2872010995416137"/>
        <n v="6.710158700588118"/>
        <n v="5.2680948558654377"/>
        <n v="2.9368200886543079"/>
        <n v="5.534273955368441"/>
        <n v="5.1674649884995558"/>
        <n v="6.3944312787350492"/>
        <n v="8.8951950780978208"/>
        <n v="8.0992196199923381"/>
        <n v="8.5053877712427113"/>
        <n v="7.6541580735247621"/>
        <n v="8.5568574738954268"/>
        <n v="3.7063037880414784"/>
        <n v="8.1998300794763779"/>
        <n v="2.802498138405654"/>
        <n v="10.742961284906597"/>
        <n v="7.0803058231343288"/>
        <n v="6.9403361792688054"/>
        <n v="9.7010103322986705"/>
        <n v="9.3206158481383437"/>
        <n v="7.9992302127273414"/>
      </sharedItems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28.6" maxValue="89.3" count="25">
        <m/>
        <n v="50.7"/>
        <n v="28.6"/>
        <n v="73.5"/>
        <n v="62.7"/>
        <n v="89.3"/>
        <n v="59.1"/>
        <n v="54.9"/>
        <n v="43.1"/>
        <n v="57.7"/>
        <n v="54.2"/>
        <n v="60.4"/>
        <n v="68.400000000000006"/>
        <n v="68.5"/>
        <n v="71"/>
        <n v="66.2"/>
        <n v="72.900000000000006"/>
        <n v="44.8"/>
        <n v="66.5"/>
        <n v="42.1"/>
        <n v="77.599999999999994"/>
        <n v="62.2"/>
        <n v="60.8"/>
        <n v="74.099999999999994"/>
        <n v="64.2"/>
      </sharedItems>
    </cacheField>
    <cacheField name="2000 DBH-M" numFmtId="0">
      <sharedItems containsString="0" containsBlank="1" containsNumber="1" minValue="0.28600000000000003" maxValue="0.89300000000000002" count="25">
        <m/>
        <n v="0.50700000000000001"/>
        <n v="0.28600000000000003"/>
        <n v="0.73499999999999999"/>
        <n v="0.627"/>
        <n v="0.89300000000000002"/>
        <n v="0.59100000000000008"/>
        <n v="0.54900000000000004"/>
        <n v="0.43100000000000005"/>
        <n v="0.57700000000000007"/>
        <n v="0.54200000000000004"/>
        <n v="0.60399999999999998"/>
        <n v="0.68400000000000005"/>
        <n v="0.68500000000000005"/>
        <n v="0.71"/>
        <n v="0.66200000000000003"/>
        <n v="0.72900000000000009"/>
        <n v="0.44799999999999995"/>
        <n v="0.66500000000000004"/>
        <n v="0.42100000000000004"/>
        <n v="0.77599999999999991"/>
        <n v="0.622"/>
        <n v="0.60799999999999998"/>
        <n v="0.74099999999999999"/>
        <n v="0.64200000000000002"/>
      </sharedItems>
    </cacheField>
    <cacheField name="2000 BASAL AREA M2 FORMULA" numFmtId="0">
      <sharedItems containsString="0" containsBlank="1" containsNumber="1" minValue="6.4242428099850021E-2" maxValue="0.6263149792874626" count="25">
        <m/>
        <n v="0.20188581227246252"/>
        <n v="6.4242428099850021E-2"/>
        <n v="0.42429172233656248"/>
        <n v="0.30876279422546254"/>
        <n v="0.6263149792874626"/>
        <n v="0.27432465559616259"/>
        <n v="0.23671979157566253"/>
        <n v="0.14589634806416255"/>
        <n v="0.26148182484296256"/>
        <n v="0.23072170580865003"/>
        <n v="0.28652581605060001"/>
        <n v="0.36745324271460006"/>
        <n v="0.36852845279906254"/>
        <n v="0.39591921371625"/>
        <n v="0.34419603232665003"/>
        <n v="0.41739278487716264"/>
        <n v="0.15763255280639998"/>
        <n v="0.34732270241156254"/>
        <n v="0.13920475571966254"/>
        <n v="0.4729479239015999"/>
        <n v="0.30385798270065001"/>
        <n v="0.2903334263424"/>
        <n v="0.43124720846366255"/>
        <n v="0.32371284824865004"/>
      </sharedItems>
    </cacheField>
    <cacheField name="2000 BASAL AREA M2 PASTE VALUE" numFmtId="0">
      <sharedItems containsString="0" containsBlank="1" containsNumber="1" minValue="6.4242428099850021E-2" maxValue="0.6263149792874626" count="25">
        <m/>
        <n v="0.20188581227246252"/>
        <n v="6.4242428099850021E-2"/>
        <n v="0.42429172233656248"/>
        <n v="0.30876279422546254"/>
        <n v="0.6263149792874626"/>
        <n v="0.27432465559616259"/>
        <n v="0.23671979157566253"/>
        <n v="0.14589634806416255"/>
        <n v="0.26148182484296256"/>
        <n v="0.23072170580865003"/>
        <n v="0.28652581605060001"/>
        <n v="0.36745324271460006"/>
        <n v="0.36852845279906254"/>
        <n v="0.39591921371625"/>
        <n v="0.34419603232665003"/>
        <n v="0.41739278487716264"/>
        <n v="0.15763255280639998"/>
        <n v="0.34732270241156254"/>
        <n v="0.13920475571966254"/>
        <n v="0.4729479239015999"/>
        <n v="0.30385798270065001"/>
        <n v="0.2903334263424"/>
        <n v="0.43124720846366255"/>
        <n v="0.32371284824865004"/>
      </sharedItems>
    </cacheField>
    <cacheField name="2000 BASAL AREA / HECTARE   (M2/HA)" numFmtId="0">
      <sharedItems containsString="0" containsBlank="1" containsNumber="1" minValue="1.5874871033866271" maxValue="15.476795969345227" count="25">
        <m/>
        <n v="4.9887766203534287"/>
        <n v="1.5874871033866271"/>
        <n v="10.484622969668937"/>
        <n v="7.6298011818093947"/>
        <n v="15.476795969345227"/>
        <n v="6.7788043786735841"/>
        <n v="5.8495549959390765"/>
        <n v="3.6052275393931641"/>
        <n v="6.4614466947455416"/>
        <n v="5.7013370022894643"/>
        <n v="7.0803058231343288"/>
        <n v="9.0800939684343209"/>
        <n v="9.1066633586800076"/>
        <n v="9.7835132380214009"/>
        <n v="8.5053877712427113"/>
        <n v="10.314144135543211"/>
        <n v="3.8952395178017198"/>
        <n v="8.582650548867317"/>
        <n v="3.4398723860744922"/>
        <n v="11.686960657843233"/>
        <n v="7.5085989596879026"/>
        <n v="7.1743952343184745"/>
        <n v="10.6564991712875"/>
        <n v="7.9992302127273414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29" maxValue="98.6" count="26">
        <m/>
        <n v="55.1"/>
        <n v="29"/>
        <n v="78.400000000000006"/>
        <n v="67.8"/>
        <n v="98.6"/>
        <n v="55.4"/>
        <n v="62.5"/>
        <n v="59.2"/>
        <n v="47.9"/>
        <n v="63.2"/>
        <n v="57.7"/>
        <n v="66.099999999999994"/>
        <n v="74.099999999999994"/>
        <n v="75.900000000000006"/>
        <n v="75.7"/>
        <n v="73"/>
        <n v="82.7"/>
        <n v="47.3"/>
        <n v="82.8"/>
        <n v="73.3"/>
        <n v="66.5"/>
        <n v="64.3"/>
        <n v="79.599999999999994"/>
        <n v="76.5"/>
        <n v="67.900000000000006"/>
      </sharedItems>
    </cacheField>
    <cacheField name="2009 DBH-M" numFmtId="0">
      <sharedItems containsString="0" containsBlank="1" containsNumber="1" minValue="0.28999999999999998" maxValue="0.98599999999999999" count="26">
        <m/>
        <n v="0.55100000000000005"/>
        <n v="0.28999999999999998"/>
        <n v="0.78400000000000003"/>
        <n v="0.67799999999999994"/>
        <n v="0.98599999999999999"/>
        <n v="0.55400000000000005"/>
        <n v="0.625"/>
        <n v="0.59200000000000008"/>
        <n v="0.47899999999999998"/>
        <n v="0.63200000000000001"/>
        <n v="0.57700000000000007"/>
        <n v="0.66099999999999992"/>
        <n v="0.74099999999999999"/>
        <n v="0.75900000000000012"/>
        <n v="0.75700000000000001"/>
        <n v="0.73"/>
        <n v="0.82700000000000007"/>
        <n v="0.47299999999999998"/>
        <n v="0.82799999999999996"/>
        <n v="0.73299999999999998"/>
        <n v="0.66500000000000004"/>
        <n v="0.64300000000000002"/>
        <n v="0.79599999999999993"/>
        <n v="0.76500000000000001"/>
        <n v="0.67900000000000005"/>
      </sharedItems>
    </cacheField>
    <cacheField name="2009 BASAL AREA M2 FORMULA" numFmtId="0">
      <sharedItems containsString="0" containsBlank="1" containsNumber="1" minValue="6.6051985466250004E-2" maxValue="0.76356095198984997" count="26">
        <m/>
        <n v="0.23844766753316257"/>
        <n v="6.6051985466250004E-2"/>
        <n v="0.48274969296960013"/>
        <n v="0.36103496893064996"/>
        <n v="0.76356095198984997"/>
        <n v="0.24105126244185007"/>
        <n v="0.3067961572265625"/>
        <n v="0.27525378162240011"/>
        <n v="0.1802025398021625"/>
        <n v="0.3137068756584"/>
        <n v="0.26148182484296256"/>
        <n v="0.34315695055766243"/>
        <n v="0.43124720846366255"/>
        <n v="0.45245295885116266"/>
        <n v="0.45007163162246255"/>
        <n v="0.41853868079624995"/>
        <n v="0.53715657988046261"/>
        <n v="0.1757163454979625"/>
        <n v="0.53845641383940002"/>
        <n v="0.42198579333146252"/>
        <n v="0.34732270241156254"/>
        <n v="0.32472208488746251"/>
        <n v="0.49764084213059989"/>
        <n v="0.45963463964906254"/>
        <n v="0.36210075423716259"/>
      </sharedItems>
    </cacheField>
    <cacheField name="2009 BASAL AREA M2 PASTE VALUE" numFmtId="0">
      <sharedItems containsString="0" containsBlank="1" containsNumber="1" minValue="6.6051985466250004E-2" maxValue="0.76356095198984997" count="26">
        <m/>
        <n v="0.23844766753316257"/>
        <n v="6.6051985466250004E-2"/>
        <n v="0.48274969296960013"/>
        <n v="0.36103496893064996"/>
        <n v="0.76356095198984997"/>
        <n v="0.24105126244185007"/>
        <n v="0.3067961572265625"/>
        <n v="0.27525378162240011"/>
        <n v="0.1802025398021625"/>
        <n v="0.3137068756584"/>
        <n v="0.26148182484296256"/>
        <n v="0.34315695055766243"/>
        <n v="0.43124720846366255"/>
        <n v="0.45245295885116266"/>
        <n v="0.45007163162246255"/>
        <n v="0.41853868079624995"/>
        <n v="0.53715657988046261"/>
        <n v="0.1757163454979625"/>
        <n v="0.53845641383940002"/>
        <n v="0.42198579333146252"/>
        <n v="0.34732270241156254"/>
        <n v="0.32472208488746251"/>
        <n v="0.49764084213059989"/>
        <n v="0.45963463964906254"/>
        <n v="0.36210075423716259"/>
      </sharedItems>
    </cacheField>
    <cacheField name="2009 BASAL AREA / HECTARE   (M2/HA)" numFmtId="0">
      <sharedItems containsString="0" containsBlank="1" containsNumber="1" minValue="1.6322028631573098" maxValue="18.868265098098497" count="26">
        <m/>
        <n v="5.8922523359978891"/>
        <n v="1.6322028631573098"/>
        <n v="11.929171023267772"/>
        <n v="8.9214927579976759"/>
        <n v="18.868265098098497"/>
        <n v="5.9565894643137813"/>
        <n v="7.5812038456697275"/>
        <n v="6.801763902896119"/>
        <n v="4.4529638183790281"/>
        <n v="7.7519737980231298"/>
        <n v="6.4614466947455416"/>
        <n v="8.4797111435618877"/>
        <n v="10.6564991712875"/>
        <n v="11.180511981100196"/>
        <n v="11.121667283346412"/>
        <n v="10.342460235154936"/>
        <n v="13.273613222310534"/>
        <n v="4.3421059972808767"/>
        <n v="13.305733266763864"/>
        <n v="10.427641428572269"/>
        <n v="8.582650548867317"/>
        <n v="8.024169340898057"/>
        <n v="12.297144463047344"/>
        <n v="11.35797765269009"/>
        <n v="8.9478292536612294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9.373685995371" createdVersion="1" refreshedVersion="2" recordCount="75" xr:uid="{00000000-000A-0000-FFFF-FFFF0E000000}">
  <cacheSource type="worksheet">
    <worksheetSource ref="A1:AT76" sheet="T3-B5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5"/>
      </sharedItems>
    </cacheField>
    <cacheField name="PLOT" numFmtId="0">
      <sharedItems count="6">
        <s v="A"/>
        <s v="B"/>
        <s v="C"/>
        <s v="D"/>
        <s v="E"/>
        <s v="PLOT" u="1"/>
      </sharedItems>
    </cacheField>
    <cacheField name="TREE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2"/>
        <n v="13"/>
        <n v="14"/>
        <n v="15"/>
        <n v="16"/>
        <n v="18"/>
        <n v="19"/>
        <n v="20"/>
        <n v="21"/>
        <n v="11"/>
        <n v="17"/>
      </sharedItems>
    </cacheField>
    <cacheField name="SPECIES" numFmtId="0">
      <sharedItems count="5">
        <s v="HL"/>
        <s v="DF"/>
        <s v="BM"/>
        <s v="RA"/>
        <s v="SPECIES"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0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93:F117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6">
        <item x="32"/>
        <item x="24"/>
        <item x="73"/>
        <item x="59"/>
        <item x="25"/>
        <item x="68"/>
        <item x="67"/>
        <item x="31"/>
        <item x="72"/>
        <item x="55"/>
        <item x="33"/>
        <item x="28"/>
        <item x="70"/>
        <item x="29"/>
        <item x="30"/>
        <item x="3"/>
        <item x="11"/>
        <item x="63"/>
        <item x="65"/>
        <item x="26"/>
        <item x="74"/>
        <item x="23"/>
        <item x="53"/>
        <item x="5"/>
        <item x="56"/>
        <item x="27"/>
        <item x="58"/>
        <item x="71"/>
        <item x="41"/>
        <item x="48"/>
        <item x="10"/>
        <item x="49"/>
        <item x="17"/>
        <item x="50"/>
        <item x="42"/>
        <item x="40"/>
        <item x="54"/>
        <item x="6"/>
        <item x="21"/>
        <item x="66"/>
        <item x="51"/>
        <item x="16"/>
        <item x="19"/>
        <item x="14"/>
        <item x="43"/>
        <item x="18"/>
        <item x="13"/>
        <item x="15"/>
        <item x="9"/>
        <item x="20"/>
        <item x="22"/>
        <item x="47"/>
        <item x="39"/>
        <item x="4"/>
        <item x="1"/>
        <item x="12"/>
        <item x="34"/>
        <item x="35"/>
        <item x="52"/>
        <item x="60"/>
        <item x="0"/>
        <item x="57"/>
        <item x="7"/>
        <item x="8"/>
        <item x="69"/>
        <item x="45"/>
        <item x="62"/>
        <item x="64"/>
        <item x="36"/>
        <item x="46"/>
        <item x="37"/>
        <item x="38"/>
        <item x="44"/>
        <item x="6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3">
        <item x="30"/>
        <item x="25"/>
        <item x="24"/>
        <item x="27"/>
        <item x="31"/>
        <item x="9"/>
        <item x="19"/>
        <item x="28"/>
        <item x="6"/>
        <item x="15"/>
        <item x="7"/>
        <item x="5"/>
        <item x="8"/>
        <item x="18"/>
        <item x="14"/>
        <item x="1"/>
        <item x="20"/>
        <item x="21"/>
        <item x="0"/>
        <item x="10"/>
        <item x="3"/>
        <item x="4"/>
        <item x="26"/>
        <item x="17"/>
        <item x="11"/>
        <item x="29"/>
        <item x="12"/>
        <item x="23"/>
        <item x="13"/>
        <item x="16"/>
        <item x="22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4">
        <item x="31"/>
        <item x="21"/>
        <item x="26"/>
        <item x="25"/>
        <item x="28"/>
        <item x="32"/>
        <item x="9"/>
        <item x="19"/>
        <item x="29"/>
        <item x="6"/>
        <item x="15"/>
        <item x="7"/>
        <item x="5"/>
        <item x="14"/>
        <item x="18"/>
        <item x="8"/>
        <item x="10"/>
        <item x="1"/>
        <item x="22"/>
        <item x="20"/>
        <item x="0"/>
        <item x="3"/>
        <item x="4"/>
        <item x="27"/>
        <item x="17"/>
        <item x="30"/>
        <item x="24"/>
        <item x="11"/>
        <item x="12"/>
        <item x="13"/>
        <item x="16"/>
        <item x="2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1">
        <item x="28"/>
        <item x="22"/>
        <item x="23"/>
        <item x="29"/>
        <item x="25"/>
        <item x="18"/>
        <item x="8"/>
        <item x="26"/>
        <item x="5"/>
        <item x="14"/>
        <item x="6"/>
        <item x="13"/>
        <item x="4"/>
        <item x="7"/>
        <item x="1"/>
        <item x="17"/>
        <item x="19"/>
        <item x="2"/>
        <item x="9"/>
        <item x="3"/>
        <item x="24"/>
        <item x="16"/>
        <item x="21"/>
        <item x="27"/>
        <item x="10"/>
        <item x="11"/>
        <item x="12"/>
        <item x="15"/>
        <item x="20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/>
    </i>
    <i r="3">
      <x v="1"/>
    </i>
    <i r="3">
      <x v="2"/>
    </i>
    <i t="default" r="2">
      <x v="2"/>
    </i>
    <i r="2">
      <x v="3"/>
      <x/>
    </i>
    <i r="3">
      <x v="1"/>
    </i>
    <i r="3">
      <x v="2"/>
    </i>
    <i t="default" r="2">
      <x v="3"/>
    </i>
    <i r="2">
      <x v="4"/>
      <x/>
    </i>
    <i r="3">
      <x v="1"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11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76:G191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4">
    <i>
      <x/>
      <x/>
      <x/>
      <x/>
    </i>
    <i r="3">
      <x v="1"/>
    </i>
    <i t="default" r="2">
      <x/>
    </i>
    <i r="2">
      <x v="1"/>
      <x/>
    </i>
    <i t="default" r="2">
      <x v="1"/>
    </i>
    <i r="2">
      <x v="2"/>
      <x/>
    </i>
    <i t="default" r="2">
      <x v="2"/>
    </i>
    <i r="2">
      <x v="3"/>
      <x/>
    </i>
    <i t="default" r="2">
      <x v="3"/>
    </i>
    <i r="2">
      <x v="4"/>
      <x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1990 BASAL AREA / HECTARE   (M2/HA)" fld="23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2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28:F14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3"/>
        <item x="0"/>
        <item x="1"/>
        <item x="2"/>
        <item m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6">
    <i>
      <x/>
      <x/>
      <x/>
      <x v="1"/>
    </i>
    <i r="3">
      <x v="2"/>
    </i>
    <i t="default" r="2">
      <x/>
    </i>
    <i r="2">
      <x v="1"/>
      <x v="2"/>
    </i>
    <i t="default" r="2">
      <x v="1"/>
    </i>
    <i r="2">
      <x v="2"/>
      <x v="2"/>
    </i>
    <i r="3">
      <x v="3"/>
    </i>
    <i t="default" r="2">
      <x v="2"/>
    </i>
    <i r="2">
      <x v="3"/>
      <x/>
    </i>
    <i r="3">
      <x v="2"/>
    </i>
    <i t="default" r="2">
      <x v="3"/>
    </i>
    <i r="2">
      <x v="4"/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3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00:F116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m="1"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54">
        <item x="25"/>
        <item x="44"/>
        <item x="30"/>
        <item x="29"/>
        <item x="37"/>
        <item x="24"/>
        <item x="28"/>
        <item x="18"/>
        <item x="15"/>
        <item x="31"/>
        <item x="13"/>
        <item x="47"/>
        <item x="2"/>
        <item x="27"/>
        <item x="21"/>
        <item x="11"/>
        <item x="20"/>
        <item x="22"/>
        <item x="14"/>
        <item x="26"/>
        <item x="23"/>
        <item x="50"/>
        <item x="3"/>
        <item x="46"/>
        <item x="16"/>
        <item x="19"/>
        <item x="17"/>
        <item x="48"/>
        <item x="1"/>
        <item x="9"/>
        <item x="32"/>
        <item x="33"/>
        <item x="12"/>
        <item x="36"/>
        <item x="34"/>
        <item x="39"/>
        <item x="7"/>
        <item x="0"/>
        <item x="10"/>
        <item x="42"/>
        <item x="41"/>
        <item x="38"/>
        <item x="6"/>
        <item x="45"/>
        <item x="51"/>
        <item x="40"/>
        <item x="35"/>
        <item x="52"/>
        <item x="43"/>
        <item x="4"/>
        <item x="49"/>
        <item x="8"/>
        <item x="5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5">
    <i>
      <x/>
      <x/>
      <x/>
      <x/>
    </i>
    <i t="default" r="2">
      <x/>
    </i>
    <i r="2">
      <x v="1"/>
      <x/>
    </i>
    <i t="default" r="2">
      <x v="1"/>
    </i>
    <i r="2">
      <x v="2"/>
      <x/>
    </i>
    <i t="default" r="2">
      <x v="2"/>
    </i>
    <i r="2">
      <x v="3"/>
      <x/>
    </i>
    <i r="3">
      <x v="1"/>
    </i>
    <i r="3">
      <x v="2"/>
    </i>
    <i t="default" r="2">
      <x v="3"/>
    </i>
    <i r="2">
      <x v="4"/>
      <x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ORIG BASAL AREA / HECTARE   (M2/HA)" fld="9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14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81:F101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m="1"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2"/>
        <item x="1"/>
        <item x="0"/>
        <item x="3"/>
        <item m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9">
    <i>
      <x/>
      <x/>
      <x/>
      <x v="2"/>
    </i>
    <i t="default" r="2">
      <x/>
    </i>
    <i r="2">
      <x v="1"/>
      <x v="1"/>
    </i>
    <i r="3">
      <x v="2"/>
    </i>
    <i t="default" r="2">
      <x v="1"/>
    </i>
    <i r="2">
      <x v="2"/>
      <x/>
    </i>
    <i r="3">
      <x v="2"/>
    </i>
    <i r="3">
      <x v="3"/>
    </i>
    <i t="default" r="2">
      <x v="2"/>
    </i>
    <i r="2">
      <x v="3"/>
      <x v="1"/>
    </i>
    <i r="3">
      <x v="3"/>
    </i>
    <i t="default" r="2">
      <x v="3"/>
    </i>
    <i r="2">
      <x v="4"/>
      <x/>
    </i>
    <i r="3">
      <x v="1"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78:F106" firstHeaderRow="2" firstDataRow="2" firstDataCol="4"/>
  <pivotFields count="46"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>
      <items count="7">
        <item x="0"/>
        <item x="2"/>
        <item x="3"/>
        <item x="4"/>
        <item x="5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0"/>
        <item x="1"/>
        <item x="2"/>
        <item x="4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7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3"/>
    </i>
    <i t="default" r="2">
      <x v="1"/>
    </i>
    <i r="2">
      <x v="2"/>
      <x/>
    </i>
    <i r="3">
      <x v="1"/>
    </i>
    <i r="3">
      <x v="3"/>
    </i>
    <i t="default" r="2">
      <x v="2"/>
    </i>
    <i r="2">
      <x v="3"/>
      <x/>
    </i>
    <i r="3">
      <x v="1"/>
    </i>
    <i r="3">
      <x v="3"/>
    </i>
    <i t="default" r="2">
      <x v="3"/>
    </i>
    <i r="2">
      <x v="4"/>
      <x/>
    </i>
    <i r="3">
      <x v="1"/>
    </i>
    <i r="3">
      <x v="3"/>
    </i>
    <i t="default" r="2">
      <x v="4"/>
    </i>
    <i t="default" r="1">
      <x/>
    </i>
    <i t="default">
      <x/>
    </i>
    <i>
      <x v="1"/>
      <x v="1"/>
      <x v="5"/>
      <x v="4"/>
    </i>
    <i t="default" r="2">
      <x v="5"/>
    </i>
    <i t="default" r="1">
      <x v="1"/>
    </i>
    <i t="default">
      <x v="1"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1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113:E133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9">
    <i>
      <x/>
      <x/>
      <x/>
      <x/>
    </i>
    <i r="3">
      <x v="1"/>
    </i>
    <i r="3">
      <x v="2"/>
    </i>
    <i r="3">
      <x v="3"/>
    </i>
    <i t="default" r="2">
      <x/>
    </i>
    <i r="2">
      <x v="1"/>
      <x/>
    </i>
    <i r="3">
      <x v="3"/>
    </i>
    <i t="default" r="2">
      <x v="1"/>
    </i>
    <i r="2">
      <x v="2"/>
      <x/>
    </i>
    <i t="default" r="2">
      <x v="2"/>
    </i>
    <i r="2">
      <x v="3"/>
      <x/>
    </i>
    <i r="3">
      <x v="1"/>
    </i>
    <i t="default" r="2">
      <x v="3"/>
    </i>
    <i r="2">
      <x v="4"/>
      <x/>
    </i>
    <i r="3"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4" cacheId="2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58:E8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4"/>
        <item x="0"/>
        <item x="5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7">
        <item x="44"/>
        <item x="41"/>
        <item x="45"/>
        <item x="12"/>
        <item x="33"/>
        <item x="42"/>
        <item x="23"/>
        <item x="11"/>
        <item x="70"/>
        <item x="13"/>
        <item x="22"/>
        <item x="57"/>
        <item x="68"/>
        <item x="72"/>
        <item x="16"/>
        <item x="21"/>
        <item x="15"/>
        <item x="32"/>
        <item x="74"/>
        <item x="7"/>
        <item x="73"/>
        <item x="49"/>
        <item x="17"/>
        <item x="36"/>
        <item x="39"/>
        <item x="34"/>
        <item x="3"/>
        <item x="19"/>
        <item x="5"/>
        <item x="0"/>
        <item x="69"/>
        <item x="37"/>
        <item x="35"/>
        <item x="20"/>
        <item x="43"/>
        <item x="75"/>
        <item x="26"/>
        <item x="10"/>
        <item x="27"/>
        <item x="8"/>
        <item x="54"/>
        <item x="31"/>
        <item x="4"/>
        <item x="2"/>
        <item x="67"/>
        <item x="14"/>
        <item x="9"/>
        <item x="66"/>
        <item x="1"/>
        <item x="40"/>
        <item x="38"/>
        <item x="71"/>
        <item x="29"/>
        <item x="55"/>
        <item x="30"/>
        <item x="53"/>
        <item x="65"/>
        <item x="52"/>
        <item x="56"/>
        <item x="25"/>
        <item x="18"/>
        <item x="46"/>
        <item x="64"/>
        <item x="28"/>
        <item x="48"/>
        <item x="24"/>
        <item x="63"/>
        <item x="58"/>
        <item x="62"/>
        <item x="59"/>
        <item x="50"/>
        <item x="51"/>
        <item x="61"/>
        <item x="47"/>
        <item x="60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 v="1"/>
    </i>
    <i r="3">
      <x v="3"/>
    </i>
    <i t="default" r="2">
      <x/>
    </i>
    <i r="2">
      <x v="1"/>
      <x v="1"/>
    </i>
    <i r="3">
      <x v="3"/>
    </i>
    <i r="3">
      <x v="4"/>
    </i>
    <i r="3">
      <x v="5"/>
    </i>
    <i t="default" r="2">
      <x v="1"/>
    </i>
    <i r="2">
      <x v="2"/>
      <x/>
    </i>
    <i r="3">
      <x v="1"/>
    </i>
    <i r="3">
      <x v="2"/>
    </i>
    <i r="3">
      <x v="3"/>
    </i>
    <i r="3">
      <x v="4"/>
    </i>
    <i t="default" r="2">
      <x v="2"/>
    </i>
    <i r="2">
      <x v="3"/>
      <x v="1"/>
    </i>
    <i r="3">
      <x v="3"/>
    </i>
    <i t="default" r="2">
      <x v="3"/>
    </i>
    <i r="2">
      <x v="4"/>
      <x v="1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5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38:F16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/>
    </i>
    <i r="3">
      <x v="1"/>
    </i>
    <i r="3">
      <x v="3"/>
    </i>
    <i t="default" r="2">
      <x/>
    </i>
    <i r="2">
      <x v="1"/>
      <x/>
    </i>
    <i r="3">
      <x v="1"/>
    </i>
    <i r="3">
      <x v="3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1"/>
    </i>
    <i r="3">
      <x v="2"/>
    </i>
    <i r="3">
      <x v="3"/>
    </i>
    <i t="default" r="2">
      <x v="3"/>
    </i>
    <i r="2">
      <x v="4"/>
      <x/>
    </i>
    <i r="3">
      <x v="1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0" cacheId="3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110:E13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3"/>
        <item x="1"/>
        <item x="2"/>
        <item x="5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3"/>
    </i>
    <i t="default" r="2">
      <x/>
    </i>
    <i r="2">
      <x v="1"/>
      <x/>
    </i>
    <i r="3">
      <x v="1"/>
    </i>
    <i r="3">
      <x v="2"/>
    </i>
    <i r="3">
      <x v="5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2"/>
    </i>
    <i r="3">
      <x v="3"/>
    </i>
    <i r="3">
      <x v="4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25" cacheId="3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L110:AP13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3"/>
        <item x="1"/>
        <item x="2"/>
        <item x="5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3"/>
    </i>
    <i t="default" r="2">
      <x/>
    </i>
    <i r="2">
      <x v="1"/>
      <x/>
    </i>
    <i r="3">
      <x v="1"/>
    </i>
    <i r="3">
      <x v="2"/>
    </i>
    <i r="3">
      <x v="5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2"/>
    </i>
    <i r="3">
      <x v="3"/>
    </i>
    <i r="3">
      <x v="4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0 BASAL AREA / HECTARE   (M2/HA)" fld="3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26" cacheId="4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213:E230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6">
    <i>
      <x/>
      <x/>
      <x/>
      <x/>
    </i>
    <i r="3">
      <x v="1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 v="1"/>
    </i>
    <i t="default" r="2">
      <x v="2"/>
    </i>
    <i r="2">
      <x v="3"/>
      <x v="1"/>
    </i>
    <i t="default" r="2">
      <x v="3"/>
    </i>
    <i r="2">
      <x v="4"/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2" cacheId="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I145:AO158" firstHeaderRow="1" firstDataRow="1" firstDataCol="1"/>
  <pivotFields count="4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1000000}" name="PivotTable7" cacheId="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18:F133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4">
    <i>
      <x/>
      <x/>
      <x/>
      <x/>
    </i>
    <i r="3">
      <x v="1"/>
    </i>
    <i t="default" r="2">
      <x/>
    </i>
    <i r="2">
      <x v="1"/>
      <x v="1"/>
    </i>
    <i t="default" r="2">
      <x v="1"/>
    </i>
    <i r="2">
      <x v="2"/>
      <x v="1"/>
    </i>
    <i t="default" r="2">
      <x v="2"/>
    </i>
    <i r="2">
      <x v="3"/>
      <x v="1"/>
    </i>
    <i t="default" r="2">
      <x v="3"/>
    </i>
    <i r="2">
      <x v="4"/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1990 BASAL AREA / HECTARE   (M2/HA)" fld="2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7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01:G120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3"/>
        <item x="1"/>
        <item x="0"/>
        <item x="4"/>
        <item m="1"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8">
    <i>
      <x/>
      <x/>
      <x/>
      <x v="2"/>
    </i>
    <i t="default" r="2">
      <x/>
    </i>
    <i r="2">
      <x v="1"/>
      <x v="1"/>
    </i>
    <i r="3">
      <x v="2"/>
    </i>
    <i r="3">
      <x v="5"/>
    </i>
    <i t="default" r="2">
      <x v="1"/>
    </i>
    <i r="2">
      <x v="2"/>
      <x v="2"/>
    </i>
    <i t="default" r="2">
      <x v="2"/>
    </i>
    <i r="2">
      <x v="3"/>
      <x/>
    </i>
    <i r="3">
      <x v="2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2" cacheId="8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66:F184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7">
    <i>
      <x/>
      <x/>
      <x/>
      <x/>
    </i>
    <i r="3">
      <x v="2"/>
    </i>
    <i t="default" r="2">
      <x/>
    </i>
    <i r="2">
      <x v="1"/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r="3">
      <x v="2"/>
    </i>
    <i t="default" r="2">
      <x v="3"/>
    </i>
    <i r="2">
      <x v="4"/>
      <x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1990 BASAL AREA / HECTARE   (M2/HA)" fld="2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3" cacheId="9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57:G18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3"/>
        <item x="4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2"/>
        <item x="3"/>
        <item x="1"/>
        <item x="5"/>
        <item x="0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4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 v="1"/>
    </i>
    <i r="3">
      <x v="2"/>
    </i>
    <i r="3">
      <x v="3"/>
    </i>
    <i r="3">
      <x v="5"/>
    </i>
    <i t="default" r="2">
      <x v="2"/>
    </i>
    <i r="2">
      <x v="3"/>
      <x/>
    </i>
    <i r="3">
      <x v="2"/>
    </i>
    <i t="default" r="2">
      <x v="3"/>
    </i>
    <i r="2">
      <x v="4"/>
      <x v="1"/>
    </i>
    <i r="3">
      <x v="2"/>
    </i>
    <i r="3">
      <x v="4"/>
    </i>
    <i r="3">
      <x v="5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1995 BASAL AREA / HECTARE   (M2/HA)" fld="3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workbookViewId="0">
      <selection activeCell="B21" sqref="B21"/>
    </sheetView>
  </sheetViews>
  <sheetFormatPr defaultColWidth="8.81640625" defaultRowHeight="12.5" x14ac:dyDescent="0.25"/>
  <cols>
    <col min="1" max="1" width="11.1796875" bestFit="1" customWidth="1"/>
    <col min="2" max="2" width="61.36328125" bestFit="1" customWidth="1"/>
  </cols>
  <sheetData>
    <row r="1" spans="1:3" x14ac:dyDescent="0.25">
      <c r="A1" t="s">
        <v>673</v>
      </c>
      <c r="B1" t="s">
        <v>674</v>
      </c>
      <c r="C1" t="s">
        <v>675</v>
      </c>
    </row>
    <row r="2" spans="1:3" x14ac:dyDescent="0.25">
      <c r="A2" t="s">
        <v>671</v>
      </c>
      <c r="B2" t="s">
        <v>672</v>
      </c>
      <c r="C2" t="s">
        <v>676</v>
      </c>
    </row>
    <row r="3" spans="1:3" x14ac:dyDescent="0.25">
      <c r="A3" t="s">
        <v>680</v>
      </c>
      <c r="B3" t="s">
        <v>681</v>
      </c>
      <c r="C3" t="s">
        <v>682</v>
      </c>
    </row>
    <row r="4" spans="1:3" x14ac:dyDescent="0.25">
      <c r="A4" t="s">
        <v>683</v>
      </c>
      <c r="B4" t="s">
        <v>684</v>
      </c>
      <c r="C4" t="s">
        <v>685</v>
      </c>
    </row>
    <row r="5" spans="1:3" x14ac:dyDescent="0.25">
      <c r="A5" t="s">
        <v>697</v>
      </c>
      <c r="B5" t="s">
        <v>698</v>
      </c>
      <c r="C5" t="s">
        <v>699</v>
      </c>
    </row>
    <row r="6" spans="1:3" x14ac:dyDescent="0.25">
      <c r="A6" t="s">
        <v>705</v>
      </c>
      <c r="B6" t="s">
        <v>706</v>
      </c>
      <c r="C6" t="s">
        <v>676</v>
      </c>
    </row>
    <row r="7" spans="1:3" x14ac:dyDescent="0.25">
      <c r="A7" t="s">
        <v>693</v>
      </c>
      <c r="B7" t="s">
        <v>694</v>
      </c>
      <c r="C7" t="s">
        <v>695</v>
      </c>
    </row>
    <row r="8" spans="1:3" x14ac:dyDescent="0.25">
      <c r="A8" t="s">
        <v>707</v>
      </c>
      <c r="B8" t="s">
        <v>700</v>
      </c>
      <c r="C8" t="s">
        <v>701</v>
      </c>
    </row>
    <row r="9" spans="1:3" x14ac:dyDescent="0.25">
      <c r="A9" t="s">
        <v>702</v>
      </c>
      <c r="B9" t="s">
        <v>700</v>
      </c>
      <c r="C9" t="s">
        <v>701</v>
      </c>
    </row>
    <row r="10" spans="1:3" x14ac:dyDescent="0.25">
      <c r="A10" t="s">
        <v>702</v>
      </c>
      <c r="B10" t="s">
        <v>703</v>
      </c>
      <c r="C10" t="s">
        <v>704</v>
      </c>
    </row>
    <row r="11" spans="1:3" x14ac:dyDescent="0.25">
      <c r="A11" t="s">
        <v>689</v>
      </c>
      <c r="B11" t="s">
        <v>690</v>
      </c>
      <c r="C11" t="s">
        <v>691</v>
      </c>
    </row>
    <row r="12" spans="1:3" x14ac:dyDescent="0.25">
      <c r="A12" t="s">
        <v>689</v>
      </c>
      <c r="B12" t="s">
        <v>692</v>
      </c>
      <c r="C12" t="s">
        <v>676</v>
      </c>
    </row>
  </sheetData>
  <phoneticPr fontId="1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46"/>
  <sheetViews>
    <sheetView zoomScaleNormal="100" workbookViewId="0">
      <pane ySplit="1" topLeftCell="A2" activePane="bottomLeft" state="frozen"/>
      <selection pane="bottomLeft" activeCell="V246" sqref="V246"/>
    </sheetView>
  </sheetViews>
  <sheetFormatPr defaultColWidth="8.81640625" defaultRowHeight="12.5" x14ac:dyDescent="0.25"/>
  <cols>
    <col min="1" max="3" width="9.1796875" style="81" customWidth="1"/>
  </cols>
  <sheetData>
    <row r="1" spans="1:16" x14ac:dyDescent="0.25">
      <c r="E1" t="s">
        <v>655</v>
      </c>
      <c r="G1">
        <v>1985</v>
      </c>
      <c r="I1">
        <v>1990</v>
      </c>
      <c r="K1">
        <v>1995</v>
      </c>
      <c r="M1">
        <v>2000</v>
      </c>
      <c r="O1">
        <v>2009</v>
      </c>
    </row>
    <row r="2" spans="1:16" ht="14.5" x14ac:dyDescent="0.25">
      <c r="A2" s="82" t="s">
        <v>599</v>
      </c>
      <c r="B2" s="82" t="s">
        <v>0</v>
      </c>
      <c r="C2" s="82" t="s">
        <v>1</v>
      </c>
      <c r="D2" s="54" t="s">
        <v>3</v>
      </c>
      <c r="E2" s="58" t="s">
        <v>627</v>
      </c>
      <c r="F2" s="58" t="s">
        <v>661</v>
      </c>
      <c r="G2" s="58" t="s">
        <v>627</v>
      </c>
      <c r="H2" s="58" t="s">
        <v>661</v>
      </c>
      <c r="I2" s="58" t="s">
        <v>627</v>
      </c>
      <c r="J2" s="58" t="s">
        <v>661</v>
      </c>
      <c r="K2" s="58" t="s">
        <v>627</v>
      </c>
      <c r="L2" s="58" t="s">
        <v>661</v>
      </c>
      <c r="M2" s="58" t="s">
        <v>627</v>
      </c>
      <c r="N2" s="58" t="s">
        <v>661</v>
      </c>
      <c r="O2" s="58" t="s">
        <v>627</v>
      </c>
      <c r="P2" s="58" t="s">
        <v>661</v>
      </c>
    </row>
    <row r="3" spans="1:16" x14ac:dyDescent="0.25">
      <c r="A3" s="82">
        <v>1</v>
      </c>
      <c r="B3" s="82" t="s">
        <v>600</v>
      </c>
      <c r="C3" s="82" t="s">
        <v>14</v>
      </c>
      <c r="D3" s="54" t="s">
        <v>23</v>
      </c>
      <c r="E3" s="87">
        <v>1</v>
      </c>
      <c r="F3" s="87">
        <v>0.88051619142192616</v>
      </c>
      <c r="G3" s="87">
        <v>1</v>
      </c>
      <c r="H3" s="87">
        <v>0.89712933828117281</v>
      </c>
      <c r="I3" s="87">
        <v>1</v>
      </c>
      <c r="J3" s="87">
        <v>0.89712933828117281</v>
      </c>
      <c r="K3" s="87"/>
      <c r="L3" s="87"/>
      <c r="M3" s="87"/>
      <c r="N3" s="87"/>
      <c r="O3" s="87"/>
      <c r="P3" s="87"/>
    </row>
    <row r="4" spans="1:16" x14ac:dyDescent="0.25">
      <c r="A4" s="82">
        <v>1</v>
      </c>
      <c r="B4" s="82" t="s">
        <v>600</v>
      </c>
      <c r="C4" s="82" t="s">
        <v>14</v>
      </c>
      <c r="D4" s="61" t="s">
        <v>22</v>
      </c>
      <c r="E4" s="88">
        <v>11</v>
      </c>
      <c r="F4" s="88">
        <v>29.103244483596303</v>
      </c>
      <c r="G4" s="88">
        <v>11</v>
      </c>
      <c r="H4" s="88">
        <v>32.700650646605965</v>
      </c>
      <c r="I4" s="88">
        <v>11</v>
      </c>
      <c r="J4" s="88">
        <v>35.549281320156986</v>
      </c>
      <c r="K4" s="88">
        <v>11</v>
      </c>
      <c r="L4" s="88">
        <v>38.447130382066696</v>
      </c>
      <c r="M4" s="88">
        <v>8</v>
      </c>
      <c r="N4" s="88">
        <v>19.236626695514975</v>
      </c>
      <c r="O4" s="88">
        <v>6</v>
      </c>
      <c r="P4" s="88">
        <v>17.591517590930799</v>
      </c>
    </row>
    <row r="5" spans="1:16" x14ac:dyDescent="0.25">
      <c r="A5" s="82">
        <v>1</v>
      </c>
      <c r="B5" s="82" t="s">
        <v>600</v>
      </c>
      <c r="C5" s="82" t="s">
        <v>14</v>
      </c>
      <c r="D5" s="61" t="s">
        <v>26</v>
      </c>
      <c r="E5" s="88"/>
      <c r="F5" s="88"/>
      <c r="G5" s="88"/>
      <c r="H5" s="88"/>
      <c r="I5" s="88"/>
      <c r="J5" s="88"/>
      <c r="K5" s="88">
        <v>5</v>
      </c>
      <c r="L5" s="88">
        <v>16.909524622900506</v>
      </c>
      <c r="M5" s="88">
        <v>4</v>
      </c>
      <c r="N5" s="88">
        <v>16.013191007774971</v>
      </c>
      <c r="O5" s="88">
        <v>3</v>
      </c>
      <c r="P5" s="88">
        <v>15.240718494583685</v>
      </c>
    </row>
    <row r="6" spans="1:16" x14ac:dyDescent="0.25"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</row>
    <row r="7" spans="1:16" x14ac:dyDescent="0.25">
      <c r="A7" s="82">
        <v>1</v>
      </c>
      <c r="B7" s="82" t="s">
        <v>600</v>
      </c>
      <c r="C7" s="82" t="s">
        <v>15</v>
      </c>
      <c r="D7" s="54" t="s">
        <v>23</v>
      </c>
      <c r="E7" s="87">
        <v>20</v>
      </c>
      <c r="F7" s="87">
        <v>70.791859883518796</v>
      </c>
      <c r="G7" s="87">
        <v>18</v>
      </c>
      <c r="H7" s="87">
        <v>76.31293647923269</v>
      </c>
      <c r="I7" s="87">
        <v>16</v>
      </c>
      <c r="J7" s="87">
        <v>79.796301928521629</v>
      </c>
      <c r="K7" s="87">
        <v>15</v>
      </c>
      <c r="L7" s="87">
        <v>83.931422865926478</v>
      </c>
      <c r="M7" s="87">
        <v>13</v>
      </c>
      <c r="N7" s="87">
        <v>85.452185671530302</v>
      </c>
      <c r="O7" s="87">
        <v>12</v>
      </c>
      <c r="P7" s="87">
        <v>92.690995665692043</v>
      </c>
    </row>
    <row r="8" spans="1:16" x14ac:dyDescent="0.25">
      <c r="A8" s="82">
        <v>1</v>
      </c>
      <c r="B8" s="82" t="s">
        <v>600</v>
      </c>
      <c r="C8" s="82" t="s">
        <v>15</v>
      </c>
      <c r="D8" s="61" t="s">
        <v>22</v>
      </c>
      <c r="E8" s="88">
        <v>2</v>
      </c>
      <c r="F8" s="88">
        <v>0.64356536197736491</v>
      </c>
      <c r="G8" s="88">
        <v>2</v>
      </c>
      <c r="H8" s="88">
        <v>0.69049362027836836</v>
      </c>
      <c r="I8" s="88">
        <v>2</v>
      </c>
      <c r="J8" s="88">
        <v>0.71547156421277325</v>
      </c>
      <c r="K8" s="88">
        <v>2</v>
      </c>
      <c r="L8" s="88">
        <v>0.81095834288975266</v>
      </c>
      <c r="M8" s="88">
        <v>2</v>
      </c>
      <c r="N8" s="88">
        <v>0.8389251006282743</v>
      </c>
      <c r="O8" s="88">
        <v>1</v>
      </c>
      <c r="P8" s="88">
        <v>0.42511024393100744</v>
      </c>
    </row>
    <row r="9" spans="1:16" x14ac:dyDescent="0.25">
      <c r="A9" s="82">
        <v>1</v>
      </c>
      <c r="B9" s="82" t="s">
        <v>600</v>
      </c>
      <c r="C9" s="82" t="s">
        <v>15</v>
      </c>
      <c r="D9" s="61" t="s">
        <v>24</v>
      </c>
      <c r="E9" s="88">
        <v>8</v>
      </c>
      <c r="F9" s="88">
        <v>3.1136841159070139</v>
      </c>
      <c r="G9" s="88">
        <v>7</v>
      </c>
      <c r="H9" s="88">
        <v>2.9528704069400518</v>
      </c>
      <c r="I9" s="88">
        <v>7</v>
      </c>
      <c r="J9" s="88">
        <v>3.2570113233317071</v>
      </c>
      <c r="K9" s="88">
        <v>7</v>
      </c>
      <c r="L9" s="88">
        <v>3.3978349139984068</v>
      </c>
      <c r="M9" s="88">
        <v>7</v>
      </c>
      <c r="N9" s="88">
        <v>3.5759216378073417</v>
      </c>
      <c r="O9" s="88">
        <v>3</v>
      </c>
      <c r="P9" s="88">
        <v>1.5953667034156622</v>
      </c>
    </row>
    <row r="10" spans="1:16" x14ac:dyDescent="0.25"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</row>
    <row r="11" spans="1:16" x14ac:dyDescent="0.25">
      <c r="A11" s="82">
        <v>1</v>
      </c>
      <c r="B11" s="82" t="s">
        <v>600</v>
      </c>
      <c r="C11" s="82" t="s">
        <v>16</v>
      </c>
      <c r="D11" s="54" t="s">
        <v>23</v>
      </c>
      <c r="E11" s="87">
        <v>12</v>
      </c>
      <c r="F11" s="87">
        <v>42.999462555491696</v>
      </c>
      <c r="G11" s="87">
        <v>12</v>
      </c>
      <c r="H11" s="87">
        <v>50.012772370497373</v>
      </c>
      <c r="I11" s="87">
        <v>12</v>
      </c>
      <c r="J11" s="87">
        <v>54.673691642844666</v>
      </c>
      <c r="K11" s="87">
        <v>12</v>
      </c>
      <c r="L11" s="87">
        <v>60.11441960772062</v>
      </c>
      <c r="M11" s="87">
        <v>10</v>
      </c>
      <c r="N11" s="87">
        <v>63.183096845629265</v>
      </c>
      <c r="O11" s="87">
        <v>8</v>
      </c>
      <c r="P11" s="87">
        <v>45.929140543627085</v>
      </c>
    </row>
    <row r="12" spans="1:16" x14ac:dyDescent="0.25">
      <c r="A12" s="82">
        <v>1</v>
      </c>
      <c r="B12" s="82" t="s">
        <v>600</v>
      </c>
      <c r="C12" s="82" t="s">
        <v>16</v>
      </c>
      <c r="D12" s="61" t="s">
        <v>22</v>
      </c>
      <c r="E12" s="88">
        <v>16</v>
      </c>
      <c r="F12" s="88">
        <v>14.652193885518496</v>
      </c>
      <c r="G12" s="88">
        <v>15</v>
      </c>
      <c r="H12" s="88">
        <v>16.114131401250376</v>
      </c>
      <c r="I12" s="88">
        <v>16</v>
      </c>
      <c r="J12" s="88">
        <v>17.040236707126006</v>
      </c>
      <c r="K12" s="88">
        <v>15</v>
      </c>
      <c r="L12" s="88">
        <v>17.038412366232578</v>
      </c>
      <c r="M12" s="88">
        <v>15</v>
      </c>
      <c r="N12" s="88">
        <v>19.851487800243714</v>
      </c>
      <c r="O12" s="88">
        <v>12</v>
      </c>
      <c r="P12" s="88">
        <v>18.998763695623708</v>
      </c>
    </row>
    <row r="13" spans="1:16" x14ac:dyDescent="0.25">
      <c r="A13" s="82">
        <v>1</v>
      </c>
      <c r="B13" s="82" t="s">
        <v>600</v>
      </c>
      <c r="C13" s="82" t="s">
        <v>16</v>
      </c>
      <c r="D13" s="61" t="s">
        <v>24</v>
      </c>
      <c r="E13" s="88">
        <v>2</v>
      </c>
      <c r="F13" s="88">
        <v>0.49078651609419799</v>
      </c>
      <c r="G13" s="88">
        <v>1</v>
      </c>
      <c r="H13" s="88">
        <v>0.21397189734018235</v>
      </c>
      <c r="I13" s="88">
        <v>2</v>
      </c>
      <c r="J13" s="88">
        <v>0.51168880484117096</v>
      </c>
      <c r="K13" s="88">
        <v>2</v>
      </c>
      <c r="L13" s="88">
        <v>0.51999537827079445</v>
      </c>
      <c r="M13" s="88">
        <v>2</v>
      </c>
      <c r="N13" s="88">
        <v>0.58972789773957213</v>
      </c>
      <c r="O13" s="88">
        <v>2</v>
      </c>
      <c r="P13" s="88">
        <v>0.63318214519033567</v>
      </c>
    </row>
    <row r="14" spans="1:16" x14ac:dyDescent="0.25"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</row>
    <row r="15" spans="1:16" x14ac:dyDescent="0.25">
      <c r="A15" s="82">
        <v>1</v>
      </c>
      <c r="B15" s="82" t="s">
        <v>600</v>
      </c>
      <c r="C15" s="82" t="s">
        <v>17</v>
      </c>
      <c r="D15" s="54" t="s">
        <v>23</v>
      </c>
      <c r="E15" s="87">
        <v>17</v>
      </c>
      <c r="F15" s="87">
        <v>62.600258745944643</v>
      </c>
      <c r="G15" s="87">
        <v>16</v>
      </c>
      <c r="H15" s="87">
        <v>70.764436546471927</v>
      </c>
      <c r="I15" s="87">
        <v>16</v>
      </c>
      <c r="J15" s="87">
        <v>75.004476493130412</v>
      </c>
      <c r="K15" s="87">
        <v>13</v>
      </c>
      <c r="L15" s="87">
        <v>79.792362128507094</v>
      </c>
      <c r="M15" s="87">
        <v>12</v>
      </c>
      <c r="N15" s="87">
        <v>84.020097478075897</v>
      </c>
      <c r="O15" s="87">
        <v>11</v>
      </c>
      <c r="P15" s="87">
        <v>93.947520159977358</v>
      </c>
    </row>
    <row r="16" spans="1:16" x14ac:dyDescent="0.25">
      <c r="A16" s="82">
        <v>1</v>
      </c>
      <c r="B16" s="82" t="s">
        <v>600</v>
      </c>
      <c r="C16" s="82" t="s">
        <v>17</v>
      </c>
      <c r="D16" s="61" t="s">
        <v>22</v>
      </c>
      <c r="E16" s="88">
        <v>4</v>
      </c>
      <c r="F16" s="88">
        <v>3.6381627148839835</v>
      </c>
      <c r="G16" s="88">
        <v>4</v>
      </c>
      <c r="H16" s="88">
        <v>3.898228331605837</v>
      </c>
      <c r="I16" s="88">
        <v>4</v>
      </c>
      <c r="J16" s="88">
        <v>3.9763838717953077</v>
      </c>
      <c r="K16" s="88">
        <v>4</v>
      </c>
      <c r="L16" s="88">
        <v>4.6791820891633522</v>
      </c>
      <c r="M16" s="88">
        <v>4</v>
      </c>
      <c r="N16" s="88">
        <v>4.4545940804540018</v>
      </c>
      <c r="O16" s="88">
        <v>4</v>
      </c>
      <c r="P16" s="88">
        <v>4.7077698991209109</v>
      </c>
    </row>
    <row r="17" spans="1:16" x14ac:dyDescent="0.25">
      <c r="A17" s="82">
        <v>1</v>
      </c>
      <c r="B17" s="82" t="s">
        <v>600</v>
      </c>
      <c r="C17" s="82" t="s">
        <v>17</v>
      </c>
      <c r="D17" s="61" t="s">
        <v>24</v>
      </c>
      <c r="E17" s="88">
        <v>3</v>
      </c>
      <c r="F17" s="88">
        <v>1.776772175020078</v>
      </c>
      <c r="G17" s="88">
        <v>3</v>
      </c>
      <c r="H17" s="88">
        <v>1.9373918051685906</v>
      </c>
      <c r="I17" s="88">
        <v>3</v>
      </c>
      <c r="J17" s="88">
        <v>2.008521692130202</v>
      </c>
      <c r="K17" s="88">
        <v>3</v>
      </c>
      <c r="L17" s="88">
        <v>2.1303255585888849</v>
      </c>
      <c r="M17" s="88">
        <v>3</v>
      </c>
      <c r="N17" s="88">
        <v>2.3151468173980061</v>
      </c>
      <c r="O17" s="88">
        <v>2</v>
      </c>
      <c r="P17" s="88">
        <v>2.533621343326208</v>
      </c>
    </row>
    <row r="18" spans="1:16" x14ac:dyDescent="0.25"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</row>
    <row r="19" spans="1:16" x14ac:dyDescent="0.25">
      <c r="A19" s="82">
        <v>1</v>
      </c>
      <c r="B19" s="82" t="s">
        <v>600</v>
      </c>
      <c r="C19" s="82" t="s">
        <v>18</v>
      </c>
      <c r="D19" s="54" t="s">
        <v>23</v>
      </c>
      <c r="E19" s="87">
        <v>12</v>
      </c>
      <c r="F19" s="87">
        <v>36.933354413927063</v>
      </c>
      <c r="G19" s="87">
        <v>12</v>
      </c>
      <c r="H19" s="87">
        <v>42.836533387403634</v>
      </c>
      <c r="I19" s="87">
        <v>9</v>
      </c>
      <c r="J19" s="87">
        <v>44.170902895768883</v>
      </c>
      <c r="K19" s="87">
        <v>8</v>
      </c>
      <c r="L19" s="87">
        <v>47.359947816879696</v>
      </c>
      <c r="M19" s="87">
        <v>8</v>
      </c>
      <c r="N19" s="87">
        <v>52.322077415460065</v>
      </c>
      <c r="O19" s="87">
        <v>7</v>
      </c>
      <c r="P19" s="87">
        <v>51.977005276257486</v>
      </c>
    </row>
    <row r="20" spans="1:16" x14ac:dyDescent="0.25">
      <c r="A20" s="82">
        <v>1</v>
      </c>
      <c r="B20" s="82" t="s">
        <v>600</v>
      </c>
      <c r="C20" s="82" t="s">
        <v>18</v>
      </c>
      <c r="D20" s="61" t="s">
        <v>22</v>
      </c>
      <c r="E20" s="88">
        <v>2</v>
      </c>
      <c r="F20" s="88">
        <v>3.5912344565829803</v>
      </c>
      <c r="G20" s="88">
        <v>4</v>
      </c>
      <c r="H20" s="88">
        <v>3.6465275119591416</v>
      </c>
      <c r="I20" s="88">
        <v>2</v>
      </c>
      <c r="J20" s="88">
        <v>3.7784817006227147</v>
      </c>
      <c r="K20" s="88">
        <v>4</v>
      </c>
      <c r="L20" s="88">
        <v>7.3162668506047988</v>
      </c>
      <c r="M20" s="88">
        <v>4</v>
      </c>
      <c r="N20" s="88">
        <v>7.9389687395988817</v>
      </c>
      <c r="O20" s="88">
        <v>4</v>
      </c>
      <c r="P20" s="88">
        <v>7.9819377900035233</v>
      </c>
    </row>
    <row r="21" spans="1:16" x14ac:dyDescent="0.25">
      <c r="A21" s="82">
        <v>1</v>
      </c>
      <c r="B21" s="82" t="s">
        <v>600</v>
      </c>
      <c r="C21" s="82" t="s">
        <v>18</v>
      </c>
      <c r="D21" s="61" t="s">
        <v>24</v>
      </c>
      <c r="E21" s="88">
        <v>2</v>
      </c>
      <c r="F21" s="88">
        <v>7.2211488216828768</v>
      </c>
      <c r="G21" s="88">
        <v>2</v>
      </c>
      <c r="H21" s="88">
        <v>7.6641919484385816</v>
      </c>
      <c r="I21" s="88">
        <v>2</v>
      </c>
      <c r="J21" s="88">
        <v>7.8726131915711184</v>
      </c>
      <c r="K21" s="88">
        <v>2</v>
      </c>
      <c r="L21" s="88">
        <v>8.1646047739278593</v>
      </c>
      <c r="M21" s="88">
        <v>2</v>
      </c>
      <c r="N21" s="88">
        <v>9.4576354939634424</v>
      </c>
      <c r="O21" s="88">
        <v>2</v>
      </c>
      <c r="P21" s="88">
        <v>10.156222200971138</v>
      </c>
    </row>
    <row r="22" spans="1:16" x14ac:dyDescent="0.25"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</row>
    <row r="23" spans="1:16" x14ac:dyDescent="0.25">
      <c r="A23" s="82">
        <v>1</v>
      </c>
      <c r="B23" s="82" t="s">
        <v>601</v>
      </c>
      <c r="C23" s="82" t="s">
        <v>14</v>
      </c>
      <c r="D23" s="54" t="s">
        <v>23</v>
      </c>
      <c r="E23" s="87">
        <v>14</v>
      </c>
      <c r="F23" s="87">
        <v>53.999423011788643</v>
      </c>
      <c r="G23" s="87">
        <v>14</v>
      </c>
      <c r="H23" s="87">
        <v>61.48409205316176</v>
      </c>
      <c r="I23" s="87">
        <v>13</v>
      </c>
      <c r="J23" s="87">
        <v>66.635797841603249</v>
      </c>
      <c r="K23" s="87">
        <v>13</v>
      </c>
      <c r="L23" s="87">
        <v>71.928812417757555</v>
      </c>
      <c r="M23" s="87">
        <v>13</v>
      </c>
      <c r="N23" s="87">
        <v>78.118238240564793</v>
      </c>
      <c r="O23" s="87">
        <v>11</v>
      </c>
      <c r="P23" s="87">
        <v>76.407181153471598</v>
      </c>
    </row>
    <row r="24" spans="1:16" x14ac:dyDescent="0.25">
      <c r="A24" s="82">
        <v>1</v>
      </c>
      <c r="B24" s="82" t="s">
        <v>601</v>
      </c>
      <c r="C24" s="82" t="s">
        <v>14</v>
      </c>
      <c r="D24" s="61" t="s">
        <v>22</v>
      </c>
      <c r="E24" s="88">
        <v>1</v>
      </c>
      <c r="F24" s="88">
        <v>0.47838487959529763</v>
      </c>
      <c r="G24" s="88">
        <v>1</v>
      </c>
      <c r="H24" s="88">
        <v>0.53480359211846418</v>
      </c>
      <c r="I24" s="88">
        <v>1</v>
      </c>
      <c r="J24" s="88">
        <v>0.59436638150050658</v>
      </c>
      <c r="K24" s="88">
        <v>1</v>
      </c>
      <c r="L24" s="88">
        <v>0.7006245346014135</v>
      </c>
      <c r="M24" s="88">
        <v>1</v>
      </c>
      <c r="N24" s="88">
        <v>0.87226784163783733</v>
      </c>
      <c r="O24" s="88">
        <v>1</v>
      </c>
      <c r="P24" s="88">
        <v>1.1460160150603567</v>
      </c>
    </row>
    <row r="25" spans="1:16" x14ac:dyDescent="0.25">
      <c r="A25" s="82">
        <v>1</v>
      </c>
      <c r="B25" s="82" t="s">
        <v>601</v>
      </c>
      <c r="C25" s="82" t="s">
        <v>14</v>
      </c>
      <c r="D25" s="61" t="s">
        <v>26</v>
      </c>
      <c r="E25" s="88"/>
      <c r="F25" s="88"/>
      <c r="G25" s="88"/>
      <c r="H25" s="88"/>
      <c r="I25" s="88">
        <v>1</v>
      </c>
      <c r="J25" s="88">
        <v>2.6713202650158769</v>
      </c>
      <c r="K25" s="88">
        <v>1</v>
      </c>
      <c r="L25" s="88">
        <v>2.6282929909657016</v>
      </c>
      <c r="M25" s="88">
        <v>1</v>
      </c>
      <c r="N25" s="88">
        <v>2.6713202650158769</v>
      </c>
      <c r="O25" s="88"/>
      <c r="P25" s="88"/>
    </row>
    <row r="26" spans="1:16" x14ac:dyDescent="0.25">
      <c r="A26" s="82">
        <v>1</v>
      </c>
      <c r="B26" s="82" t="s">
        <v>601</v>
      </c>
      <c r="C26" s="82" t="s">
        <v>14</v>
      </c>
      <c r="D26" s="61" t="s">
        <v>24</v>
      </c>
      <c r="E26" s="88">
        <v>3</v>
      </c>
      <c r="F26" s="88">
        <v>3.744052118229837</v>
      </c>
      <c r="G26" s="88">
        <v>2</v>
      </c>
      <c r="H26" s="88">
        <v>0.58365323072211384</v>
      </c>
      <c r="I26" s="88">
        <v>2</v>
      </c>
      <c r="J26" s="88">
        <v>0.77930408760069703</v>
      </c>
      <c r="K26" s="88">
        <v>2</v>
      </c>
      <c r="L26" s="88">
        <v>1.2149722192553378</v>
      </c>
      <c r="M26" s="88">
        <v>2</v>
      </c>
      <c r="N26" s="88">
        <v>1.8997405143894563</v>
      </c>
      <c r="O26" s="88">
        <v>2</v>
      </c>
      <c r="P26" s="88">
        <v>2.5586186951424588</v>
      </c>
    </row>
    <row r="27" spans="1:16" x14ac:dyDescent="0.25"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</row>
    <row r="28" spans="1:16" x14ac:dyDescent="0.25">
      <c r="A28" s="82">
        <v>1</v>
      </c>
      <c r="B28" s="82" t="s">
        <v>601</v>
      </c>
      <c r="C28" s="82" t="s">
        <v>15</v>
      </c>
      <c r="D28" s="54" t="s">
        <v>23</v>
      </c>
      <c r="E28" s="87">
        <v>22</v>
      </c>
      <c r="F28" s="87">
        <v>54.775156049129862</v>
      </c>
      <c r="G28" s="87">
        <v>20</v>
      </c>
      <c r="H28" s="87">
        <v>60.464867730194243</v>
      </c>
      <c r="I28" s="87">
        <v>20</v>
      </c>
      <c r="J28" s="87">
        <v>66.678514589543909</v>
      </c>
      <c r="K28" s="87">
        <v>15</v>
      </c>
      <c r="L28" s="87">
        <v>64.648197846101866</v>
      </c>
      <c r="M28" s="87">
        <v>15</v>
      </c>
      <c r="N28" s="87">
        <v>71.848696681501764</v>
      </c>
      <c r="O28" s="87">
        <v>13</v>
      </c>
      <c r="P28" s="87">
        <v>70.102821854378774</v>
      </c>
    </row>
    <row r="29" spans="1:16" x14ac:dyDescent="0.25">
      <c r="A29" s="82">
        <v>1</v>
      </c>
      <c r="B29" s="82" t="s">
        <v>601</v>
      </c>
      <c r="C29" s="82" t="s">
        <v>15</v>
      </c>
      <c r="D29" s="61" t="s">
        <v>24</v>
      </c>
      <c r="E29" s="88">
        <v>1</v>
      </c>
      <c r="F29" s="88">
        <v>0.44839970214490465</v>
      </c>
      <c r="G29" s="88">
        <v>1</v>
      </c>
      <c r="H29" s="88">
        <v>0.47231021257783934</v>
      </c>
      <c r="I29" s="88">
        <v>1</v>
      </c>
      <c r="J29" s="88">
        <v>0.52837958322779743</v>
      </c>
      <c r="K29" s="88">
        <v>1</v>
      </c>
      <c r="L29" s="88">
        <v>0.55430851337260301</v>
      </c>
      <c r="M29" s="88">
        <v>1</v>
      </c>
      <c r="N29" s="88">
        <v>0.58085849573644621</v>
      </c>
      <c r="O29" s="88">
        <v>1</v>
      </c>
      <c r="P29" s="88">
        <v>0.62881537177522995</v>
      </c>
    </row>
    <row r="30" spans="1:16" x14ac:dyDescent="0.25"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</row>
    <row r="31" spans="1:16" x14ac:dyDescent="0.25">
      <c r="A31" s="82">
        <v>1</v>
      </c>
      <c r="B31" s="82" t="s">
        <v>601</v>
      </c>
      <c r="C31" s="82" t="s">
        <v>16</v>
      </c>
      <c r="D31" s="54" t="s">
        <v>23</v>
      </c>
      <c r="E31" s="87">
        <v>27</v>
      </c>
      <c r="F31" s="87">
        <v>67.675808006026713</v>
      </c>
      <c r="G31" s="87">
        <v>27</v>
      </c>
      <c r="H31" s="87">
        <v>73.653086272387128</v>
      </c>
      <c r="I31" s="87">
        <v>24</v>
      </c>
      <c r="J31" s="87">
        <v>76.232044427703073</v>
      </c>
      <c r="K31" s="87">
        <v>23</v>
      </c>
      <c r="L31" s="87">
        <v>80.668841480505293</v>
      </c>
      <c r="M31" s="87">
        <v>22</v>
      </c>
      <c r="N31" s="87">
        <v>85.870037367651307</v>
      </c>
      <c r="O31" s="87">
        <v>21</v>
      </c>
      <c r="P31" s="87">
        <v>94.63560720290694</v>
      </c>
    </row>
    <row r="32" spans="1:16" x14ac:dyDescent="0.25"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</row>
    <row r="33" spans="1:16" x14ac:dyDescent="0.25">
      <c r="A33" s="82">
        <v>1</v>
      </c>
      <c r="B33" s="82" t="s">
        <v>601</v>
      </c>
      <c r="C33" s="82" t="s">
        <v>17</v>
      </c>
      <c r="D33" s="54" t="s">
        <v>23</v>
      </c>
      <c r="E33" s="87">
        <v>16</v>
      </c>
      <c r="F33" s="87">
        <v>66.653730724427959</v>
      </c>
      <c r="G33" s="87">
        <v>16</v>
      </c>
      <c r="H33" s="87">
        <v>75.95055250942444</v>
      </c>
      <c r="I33" s="87">
        <v>15</v>
      </c>
      <c r="J33" s="87">
        <v>82.29064171899374</v>
      </c>
      <c r="K33" s="87">
        <v>14</v>
      </c>
      <c r="L33" s="87">
        <v>82.174000349105796</v>
      </c>
      <c r="M33" s="87">
        <v>11</v>
      </c>
      <c r="N33" s="87">
        <v>73.997750846070986</v>
      </c>
      <c r="O33" s="87">
        <v>10</v>
      </c>
      <c r="P33" s="87">
        <v>76.449703822593804</v>
      </c>
    </row>
    <row r="34" spans="1:16" x14ac:dyDescent="0.25">
      <c r="A34" s="82">
        <v>1</v>
      </c>
      <c r="B34" s="82" t="s">
        <v>601</v>
      </c>
      <c r="C34" s="82" t="s">
        <v>17</v>
      </c>
      <c r="D34" s="61" t="s">
        <v>22</v>
      </c>
      <c r="E34" s="88">
        <v>1</v>
      </c>
      <c r="F34" s="88">
        <v>2.7001991932011098</v>
      </c>
      <c r="G34" s="88">
        <v>1</v>
      </c>
      <c r="H34" s="88">
        <v>2.9670963843323745</v>
      </c>
      <c r="I34" s="88">
        <v>1</v>
      </c>
      <c r="J34" s="88">
        <v>3.167676843199565</v>
      </c>
      <c r="K34" s="88">
        <v>1</v>
      </c>
      <c r="L34" s="88">
        <v>3.5552134278788183</v>
      </c>
      <c r="M34" s="88">
        <v>1</v>
      </c>
      <c r="N34" s="88">
        <v>4.1604482232124766</v>
      </c>
      <c r="O34" s="88">
        <v>1</v>
      </c>
      <c r="P34" s="88">
        <v>4.9887766203534287</v>
      </c>
    </row>
    <row r="35" spans="1:16" x14ac:dyDescent="0.25"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</row>
    <row r="36" spans="1:16" x14ac:dyDescent="0.25">
      <c r="A36" s="82">
        <v>1</v>
      </c>
      <c r="B36" s="82" t="s">
        <v>601</v>
      </c>
      <c r="C36" s="82" t="s">
        <v>18</v>
      </c>
      <c r="D36" s="54" t="s">
        <v>23</v>
      </c>
      <c r="E36" s="87">
        <v>20</v>
      </c>
      <c r="F36" s="87">
        <v>56.998891743038342</v>
      </c>
      <c r="G36" s="87">
        <v>19</v>
      </c>
      <c r="H36" s="87">
        <v>56.649064672783759</v>
      </c>
      <c r="I36" s="87">
        <v>16</v>
      </c>
      <c r="J36" s="87">
        <v>57.716051792971626</v>
      </c>
      <c r="K36" s="87">
        <v>12</v>
      </c>
      <c r="L36" s="87">
        <v>48.445197753883619</v>
      </c>
      <c r="M36" s="87">
        <v>12</v>
      </c>
      <c r="N36" s="87">
        <v>54.072726581516882</v>
      </c>
      <c r="O36" s="87">
        <v>12</v>
      </c>
      <c r="P36" s="87">
        <v>61.687700141596778</v>
      </c>
    </row>
    <row r="37" spans="1:16" x14ac:dyDescent="0.25">
      <c r="A37" s="82">
        <v>1</v>
      </c>
      <c r="B37" s="82" t="s">
        <v>601</v>
      </c>
      <c r="C37" s="82" t="s">
        <v>18</v>
      </c>
      <c r="D37" s="61" t="s">
        <v>22</v>
      </c>
      <c r="E37" s="88"/>
      <c r="F37" s="88"/>
      <c r="G37" s="88"/>
      <c r="H37" s="88"/>
      <c r="I37" s="88"/>
      <c r="J37" s="88"/>
      <c r="K37" s="88">
        <v>1</v>
      </c>
      <c r="L37" s="88">
        <v>0.52199439010082038</v>
      </c>
      <c r="M37" s="88">
        <v>1</v>
      </c>
      <c r="N37" s="88">
        <v>0.88051619142192616</v>
      </c>
      <c r="O37" s="88">
        <v>1</v>
      </c>
      <c r="P37" s="88">
        <v>1.3939517056291395</v>
      </c>
    </row>
    <row r="38" spans="1:16" x14ac:dyDescent="0.25"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</row>
    <row r="39" spans="1:16" x14ac:dyDescent="0.25">
      <c r="A39" s="82">
        <v>1</v>
      </c>
      <c r="B39" s="82" t="s">
        <v>602</v>
      </c>
      <c r="C39" s="82" t="s">
        <v>14</v>
      </c>
      <c r="D39" s="54" t="s">
        <v>23</v>
      </c>
      <c r="E39" s="87">
        <v>19</v>
      </c>
      <c r="F39" s="87">
        <v>35.968181041897616</v>
      </c>
      <c r="G39" s="87">
        <v>19</v>
      </c>
      <c r="H39" s="87">
        <v>40.96512838050775</v>
      </c>
      <c r="I39" s="87">
        <v>18</v>
      </c>
      <c r="J39" s="87">
        <v>44.712111088896179</v>
      </c>
      <c r="K39" s="87">
        <v>18</v>
      </c>
      <c r="L39" s="87">
        <v>47.970888529475765</v>
      </c>
      <c r="M39" s="87">
        <v>16</v>
      </c>
      <c r="N39" s="87">
        <v>50.583325280974165</v>
      </c>
      <c r="O39" s="87">
        <v>14</v>
      </c>
      <c r="P39" s="87">
        <v>54.281477758640783</v>
      </c>
    </row>
    <row r="40" spans="1:16" x14ac:dyDescent="0.25">
      <c r="A40" s="82">
        <v>1</v>
      </c>
      <c r="B40" s="82" t="s">
        <v>602</v>
      </c>
      <c r="C40" s="82" t="s">
        <v>14</v>
      </c>
      <c r="D40" s="61" t="s">
        <v>22</v>
      </c>
      <c r="E40" s="88">
        <v>4</v>
      </c>
      <c r="F40" s="88">
        <v>3.6975702412112668</v>
      </c>
      <c r="G40" s="88">
        <v>4</v>
      </c>
      <c r="H40" s="88">
        <v>4.2904616236915594</v>
      </c>
      <c r="I40" s="88">
        <v>4</v>
      </c>
      <c r="J40" s="88">
        <v>4.709788318832782</v>
      </c>
      <c r="K40" s="88">
        <v>4</v>
      </c>
      <c r="L40" s="88">
        <v>5.0815657034539647</v>
      </c>
      <c r="M40" s="88">
        <v>4</v>
      </c>
      <c r="N40" s="88">
        <v>5.4665598556115338</v>
      </c>
      <c r="O40" s="88">
        <v>4</v>
      </c>
      <c r="P40" s="88">
        <v>6.0938614126028599</v>
      </c>
    </row>
    <row r="42" spans="1:16" x14ac:dyDescent="0.25">
      <c r="A42" s="82">
        <v>1</v>
      </c>
      <c r="B42" s="82" t="s">
        <v>602</v>
      </c>
      <c r="C42" s="82" t="s">
        <v>15</v>
      </c>
      <c r="D42" s="54" t="s">
        <v>23</v>
      </c>
      <c r="E42" s="87">
        <v>10</v>
      </c>
      <c r="F42" s="87">
        <v>33.794711761967498</v>
      </c>
      <c r="G42" s="87">
        <v>9</v>
      </c>
      <c r="H42" s="87">
        <v>40.240515703946016</v>
      </c>
      <c r="I42" s="87">
        <v>9</v>
      </c>
      <c r="J42" s="87">
        <v>44.113319710335034</v>
      </c>
      <c r="K42" s="87">
        <v>8</v>
      </c>
      <c r="L42" s="87">
        <v>46.365934332428715</v>
      </c>
      <c r="M42" s="87">
        <v>7</v>
      </c>
      <c r="N42" s="87">
        <v>48.247159727538119</v>
      </c>
      <c r="O42" s="87">
        <v>7</v>
      </c>
      <c r="P42" s="87">
        <v>56.130524885651326</v>
      </c>
    </row>
    <row r="43" spans="1:16" x14ac:dyDescent="0.25">
      <c r="A43" s="82">
        <v>1</v>
      </c>
      <c r="B43" s="82" t="s">
        <v>602</v>
      </c>
      <c r="C43" s="82" t="s">
        <v>15</v>
      </c>
      <c r="D43" s="61" t="s">
        <v>22</v>
      </c>
      <c r="E43" s="88">
        <v>11</v>
      </c>
      <c r="F43" s="88">
        <v>19.974533771140472</v>
      </c>
      <c r="G43" s="88">
        <v>11</v>
      </c>
      <c r="H43" s="88">
        <v>21.856050284477554</v>
      </c>
      <c r="I43" s="88">
        <v>11</v>
      </c>
      <c r="J43" s="88">
        <v>22.862523629072971</v>
      </c>
      <c r="K43" s="88">
        <v>11</v>
      </c>
      <c r="L43" s="88">
        <v>18.876629895173661</v>
      </c>
      <c r="M43" s="88">
        <v>11</v>
      </c>
      <c r="N43" s="88">
        <v>24.518151805617098</v>
      </c>
      <c r="O43" s="88">
        <v>6</v>
      </c>
      <c r="P43" s="88">
        <v>10.817448735427375</v>
      </c>
    </row>
    <row r="44" spans="1:16" x14ac:dyDescent="0.25">
      <c r="A44" s="82">
        <v>1</v>
      </c>
      <c r="B44" s="82" t="s">
        <v>602</v>
      </c>
      <c r="C44" s="82" t="s">
        <v>15</v>
      </c>
      <c r="D44" s="61" t="s">
        <v>26</v>
      </c>
      <c r="E44" s="88">
        <v>2</v>
      </c>
      <c r="F44" s="88">
        <v>2.4176398414209999</v>
      </c>
      <c r="G44" s="88">
        <v>1</v>
      </c>
      <c r="H44" s="88">
        <v>1.8172764244304145</v>
      </c>
      <c r="I44" s="88">
        <v>2</v>
      </c>
      <c r="J44" s="88">
        <v>2.4491388336552955</v>
      </c>
      <c r="K44" s="88">
        <v>1</v>
      </c>
      <c r="L44" s="88">
        <v>1.8411093033359693</v>
      </c>
      <c r="M44" s="88"/>
      <c r="N44" s="88"/>
      <c r="O44" s="88"/>
      <c r="P44" s="88"/>
    </row>
    <row r="45" spans="1:16" x14ac:dyDescent="0.25">
      <c r="A45" s="82">
        <v>1</v>
      </c>
      <c r="B45" s="82" t="s">
        <v>602</v>
      </c>
      <c r="C45" s="82" t="s">
        <v>15</v>
      </c>
      <c r="D45" s="61" t="s">
        <v>24</v>
      </c>
      <c r="E45" s="88">
        <v>2</v>
      </c>
      <c r="F45" s="88">
        <v>0.97148093362904042</v>
      </c>
      <c r="G45" s="88">
        <v>2</v>
      </c>
      <c r="H45" s="88">
        <v>0.96451350404671587</v>
      </c>
      <c r="I45" s="88">
        <v>2</v>
      </c>
      <c r="J45" s="88">
        <v>0.97592533857152586</v>
      </c>
      <c r="K45" s="88">
        <v>2</v>
      </c>
      <c r="L45" s="88">
        <v>0.93643029901712493</v>
      </c>
      <c r="M45" s="88">
        <v>1</v>
      </c>
      <c r="N45" s="88">
        <v>0.51564801273753347</v>
      </c>
      <c r="O45" s="88">
        <v>1</v>
      </c>
      <c r="P45" s="88">
        <v>0.53480359211846418</v>
      </c>
    </row>
    <row r="47" spans="1:16" x14ac:dyDescent="0.25">
      <c r="A47" s="82">
        <v>1</v>
      </c>
      <c r="B47" s="82" t="s">
        <v>602</v>
      </c>
      <c r="C47" s="82" t="s">
        <v>16</v>
      </c>
      <c r="D47" s="54" t="s">
        <v>25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</row>
    <row r="48" spans="1:16" x14ac:dyDescent="0.25">
      <c r="A48" s="82">
        <v>1</v>
      </c>
      <c r="B48" s="82" t="s">
        <v>602</v>
      </c>
      <c r="C48" s="82" t="s">
        <v>16</v>
      </c>
      <c r="D48" s="61" t="s">
        <v>23</v>
      </c>
      <c r="E48" s="88">
        <v>7</v>
      </c>
      <c r="F48" s="88">
        <v>41.226047944030789</v>
      </c>
      <c r="G48" s="88">
        <v>7</v>
      </c>
      <c r="H48" s="88">
        <v>45.109972666716914</v>
      </c>
      <c r="I48" s="88">
        <v>7</v>
      </c>
      <c r="J48" s="88">
        <v>49.473970754718863</v>
      </c>
      <c r="K48" s="88">
        <v>7</v>
      </c>
      <c r="L48" s="88">
        <v>53.941412852954194</v>
      </c>
      <c r="M48" s="88">
        <v>7</v>
      </c>
      <c r="N48" s="88">
        <v>58.132816647709312</v>
      </c>
      <c r="O48" s="88">
        <v>6</v>
      </c>
      <c r="P48" s="88">
        <v>65.511363391154447</v>
      </c>
    </row>
    <row r="49" spans="1:16" x14ac:dyDescent="0.25">
      <c r="A49" s="82">
        <v>1</v>
      </c>
      <c r="B49" s="82" t="s">
        <v>602</v>
      </c>
      <c r="C49" s="82" t="s">
        <v>16</v>
      </c>
      <c r="D49" s="61" t="s">
        <v>27</v>
      </c>
      <c r="E49" s="88">
        <v>1</v>
      </c>
      <c r="F49" s="88">
        <v>4.4529638183790281</v>
      </c>
      <c r="G49" s="88">
        <v>1</v>
      </c>
      <c r="H49" s="88">
        <v>4.8908638564458347</v>
      </c>
      <c r="I49" s="88">
        <v>1</v>
      </c>
      <c r="J49" s="88">
        <v>5.1875133304453529</v>
      </c>
      <c r="K49" s="88">
        <v>1</v>
      </c>
      <c r="L49" s="88">
        <v>5.4311210633627196</v>
      </c>
      <c r="M49" s="88">
        <v>1</v>
      </c>
      <c r="N49" s="88">
        <v>5.6383972414664063</v>
      </c>
      <c r="O49" s="88">
        <v>1</v>
      </c>
      <c r="P49" s="88">
        <v>5.828264549555203</v>
      </c>
    </row>
    <row r="50" spans="1:16" x14ac:dyDescent="0.25">
      <c r="A50" s="82">
        <v>1</v>
      </c>
      <c r="B50" s="82" t="s">
        <v>602</v>
      </c>
      <c r="C50" s="82" t="s">
        <v>16</v>
      </c>
      <c r="D50" s="61" t="s">
        <v>22</v>
      </c>
      <c r="E50" s="88">
        <v>3</v>
      </c>
      <c r="F50" s="88">
        <v>11.421557873614027</v>
      </c>
      <c r="G50" s="88">
        <v>3</v>
      </c>
      <c r="H50" s="88">
        <v>13.050985409667518</v>
      </c>
      <c r="I50" s="88">
        <v>3</v>
      </c>
      <c r="J50" s="88">
        <v>14.179146173430549</v>
      </c>
      <c r="K50" s="88">
        <v>3</v>
      </c>
      <c r="L50" s="88">
        <v>15.526713041450343</v>
      </c>
      <c r="M50" s="88">
        <v>3</v>
      </c>
      <c r="N50" s="88">
        <v>16.689730361006848</v>
      </c>
      <c r="O50" s="88">
        <v>3</v>
      </c>
      <c r="P50" s="88">
        <v>18.480204500609435</v>
      </c>
    </row>
    <row r="51" spans="1:16" x14ac:dyDescent="0.25">
      <c r="A51" s="82">
        <v>1</v>
      </c>
      <c r="B51" s="82" t="s">
        <v>602</v>
      </c>
      <c r="C51" s="82" t="s">
        <v>16</v>
      </c>
      <c r="D51" s="61" t="s">
        <v>26</v>
      </c>
      <c r="E51" s="88">
        <v>1</v>
      </c>
      <c r="F51" s="88">
        <v>0.77631527379658027</v>
      </c>
      <c r="G51" s="88">
        <v>1</v>
      </c>
      <c r="H51" s="88">
        <v>0.62881537177522995</v>
      </c>
      <c r="I51" s="88"/>
      <c r="J51" s="88"/>
      <c r="K51" s="88"/>
      <c r="L51" s="88"/>
      <c r="M51" s="88"/>
      <c r="N51" s="88"/>
      <c r="O51" s="88"/>
      <c r="P51" s="88"/>
    </row>
    <row r="53" spans="1:16" x14ac:dyDescent="0.25">
      <c r="A53" s="82">
        <v>1</v>
      </c>
      <c r="B53" s="82" t="s">
        <v>602</v>
      </c>
      <c r="C53" s="82" t="s">
        <v>17</v>
      </c>
      <c r="D53" s="54" t="s">
        <v>23</v>
      </c>
      <c r="E53" s="87">
        <v>6</v>
      </c>
      <c r="F53" s="87">
        <v>43.783618613553621</v>
      </c>
      <c r="G53" s="87">
        <v>6</v>
      </c>
      <c r="H53" s="87">
        <v>47.565787811726864</v>
      </c>
      <c r="I53" s="87">
        <v>5</v>
      </c>
      <c r="J53" s="87">
        <v>40.766391670415835</v>
      </c>
      <c r="K53" s="87">
        <v>5</v>
      </c>
      <c r="L53" s="87">
        <v>43.87444750058782</v>
      </c>
      <c r="M53" s="87">
        <v>5</v>
      </c>
      <c r="N53" s="87">
        <v>46.68725122425311</v>
      </c>
      <c r="O53" s="87">
        <v>5</v>
      </c>
      <c r="P53" s="87">
        <v>52.184669611998068</v>
      </c>
    </row>
    <row r="54" spans="1:16" x14ac:dyDescent="0.25">
      <c r="A54" s="82">
        <v>1</v>
      </c>
      <c r="B54" s="82" t="s">
        <v>602</v>
      </c>
      <c r="C54" s="82" t="s">
        <v>17</v>
      </c>
      <c r="D54" s="61" t="s">
        <v>22</v>
      </c>
      <c r="E54" s="88">
        <v>3</v>
      </c>
      <c r="F54" s="88">
        <v>13.365101977327459</v>
      </c>
      <c r="G54" s="88">
        <v>3</v>
      </c>
      <c r="H54" s="88">
        <v>15.11613930102118</v>
      </c>
      <c r="I54" s="88">
        <v>3</v>
      </c>
      <c r="J54" s="88">
        <v>16.255789530836402</v>
      </c>
      <c r="K54" s="88">
        <v>3</v>
      </c>
      <c r="L54" s="88">
        <v>17.904178567452377</v>
      </c>
      <c r="M54" s="88">
        <v>3</v>
      </c>
      <c r="N54" s="88">
        <v>19.546939318333315</v>
      </c>
      <c r="O54" s="88">
        <v>3</v>
      </c>
      <c r="P54" s="88">
        <v>22.345827590715814</v>
      </c>
    </row>
    <row r="56" spans="1:16" x14ac:dyDescent="0.25">
      <c r="A56" s="82">
        <v>1</v>
      </c>
      <c r="B56" s="82" t="s">
        <v>602</v>
      </c>
      <c r="C56" s="82" t="s">
        <v>18</v>
      </c>
      <c r="D56" s="54" t="s">
        <v>23</v>
      </c>
      <c r="E56" s="87">
        <v>5</v>
      </c>
      <c r="F56" s="87">
        <v>9.8638230530956577</v>
      </c>
      <c r="G56" s="87">
        <v>5</v>
      </c>
      <c r="H56" s="87">
        <v>12.074574874049869</v>
      </c>
      <c r="I56" s="87">
        <v>4</v>
      </c>
      <c r="J56" s="87">
        <v>11.452571668802204</v>
      </c>
      <c r="K56" s="87">
        <v>4</v>
      </c>
      <c r="L56" s="87">
        <v>11.11110939562278</v>
      </c>
      <c r="M56" s="87">
        <v>4</v>
      </c>
      <c r="N56" s="87">
        <v>12.245170155466669</v>
      </c>
      <c r="O56" s="87">
        <v>4</v>
      </c>
      <c r="P56" s="87">
        <v>14.350304283420854</v>
      </c>
    </row>
    <row r="57" spans="1:16" x14ac:dyDescent="0.25">
      <c r="A57" s="82">
        <v>1</v>
      </c>
      <c r="B57" s="82" t="s">
        <v>602</v>
      </c>
      <c r="C57" s="82" t="s">
        <v>18</v>
      </c>
      <c r="D57" s="61" t="s">
        <v>22</v>
      </c>
      <c r="E57" s="88">
        <v>4</v>
      </c>
      <c r="F57" s="88">
        <v>4.5560973025029039</v>
      </c>
      <c r="G57" s="88">
        <v>4</v>
      </c>
      <c r="H57" s="88">
        <v>6.3910737151758816</v>
      </c>
      <c r="I57" s="88">
        <v>4</v>
      </c>
      <c r="J57" s="88">
        <v>7.9709335209974554</v>
      </c>
      <c r="K57" s="88">
        <v>4</v>
      </c>
      <c r="L57" s="88">
        <v>9.6890938928458912</v>
      </c>
      <c r="M57" s="88">
        <v>4</v>
      </c>
      <c r="N57" s="88">
        <v>11.752501074833511</v>
      </c>
      <c r="O57" s="88">
        <v>4</v>
      </c>
      <c r="P57" s="88">
        <v>14.845476980812002</v>
      </c>
    </row>
    <row r="59" spans="1:16" x14ac:dyDescent="0.25">
      <c r="A59" s="54">
        <v>1</v>
      </c>
      <c r="B59" s="54" t="s">
        <v>603</v>
      </c>
      <c r="C59" s="54" t="s">
        <v>15</v>
      </c>
      <c r="D59" s="54" t="s">
        <v>25</v>
      </c>
      <c r="E59" s="59">
        <v>2</v>
      </c>
      <c r="F59" s="59">
        <v>2.4051217576310298</v>
      </c>
      <c r="G59" s="59">
        <v>2</v>
      </c>
      <c r="H59" s="59">
        <v>2.7288452268042045</v>
      </c>
      <c r="I59" s="59">
        <v>2</v>
      </c>
      <c r="J59" s="59">
        <v>2.9240691102821987</v>
      </c>
      <c r="K59" s="59">
        <v>2</v>
      </c>
      <c r="L59" s="59">
        <v>2.9889884750534375</v>
      </c>
      <c r="M59" s="59">
        <v>2</v>
      </c>
      <c r="N59" s="59">
        <v>3.0932282084424738</v>
      </c>
      <c r="O59" s="59">
        <v>2</v>
      </c>
      <c r="P59" s="59">
        <v>3.4858302502832492</v>
      </c>
    </row>
    <row r="60" spans="1:16" x14ac:dyDescent="0.25">
      <c r="A60" s="54">
        <v>1</v>
      </c>
      <c r="B60" s="54" t="s">
        <v>603</v>
      </c>
      <c r="C60" s="54" t="s">
        <v>15</v>
      </c>
      <c r="D60" s="61" t="s">
        <v>23</v>
      </c>
      <c r="E60" s="62">
        <v>16</v>
      </c>
      <c r="F60" s="62">
        <v>54.290560647344215</v>
      </c>
      <c r="G60" s="62">
        <v>14</v>
      </c>
      <c r="H60" s="62">
        <v>59.301209950536851</v>
      </c>
      <c r="I60" s="62">
        <v>12</v>
      </c>
      <c r="J60" s="62">
        <v>61.075614363971852</v>
      </c>
      <c r="K60" s="62">
        <v>10</v>
      </c>
      <c r="L60" s="62">
        <v>62.656968576695483</v>
      </c>
      <c r="M60" s="62">
        <v>10</v>
      </c>
      <c r="N60" s="62">
        <v>68.445738086696295</v>
      </c>
      <c r="O60" s="62">
        <v>9</v>
      </c>
      <c r="P60" s="62">
        <v>76.84071441812327</v>
      </c>
    </row>
    <row r="61" spans="1:16" x14ac:dyDescent="0.25">
      <c r="A61" s="54">
        <v>1</v>
      </c>
      <c r="B61" s="54" t="s">
        <v>603</v>
      </c>
      <c r="C61" s="54" t="s">
        <v>15</v>
      </c>
      <c r="D61" s="61" t="s">
        <v>26</v>
      </c>
      <c r="E61" s="62">
        <v>2</v>
      </c>
      <c r="F61" s="62">
        <v>4.6176785115968162</v>
      </c>
      <c r="G61" s="62">
        <v>2</v>
      </c>
      <c r="H61" s="62">
        <v>4.7617820342953072</v>
      </c>
      <c r="I61" s="62">
        <v>2</v>
      </c>
      <c r="J61" s="62">
        <v>4.7506225022344806</v>
      </c>
      <c r="K61" s="62">
        <v>1</v>
      </c>
      <c r="L61" s="62">
        <v>3.0588568496951303</v>
      </c>
      <c r="M61" s="62">
        <v>1</v>
      </c>
      <c r="N61" s="62">
        <v>3.1991176117883273</v>
      </c>
      <c r="O61" s="62"/>
      <c r="P61" s="62"/>
    </row>
    <row r="63" spans="1:16" x14ac:dyDescent="0.25">
      <c r="A63" s="54">
        <v>1</v>
      </c>
      <c r="B63" s="54" t="s">
        <v>603</v>
      </c>
      <c r="C63" s="54" t="s">
        <v>16</v>
      </c>
      <c r="D63" s="54" t="s">
        <v>25</v>
      </c>
      <c r="E63" s="59">
        <v>1</v>
      </c>
      <c r="F63" s="59">
        <v>0.33816293326579033</v>
      </c>
      <c r="G63" s="59">
        <v>1</v>
      </c>
      <c r="H63" s="59">
        <v>0.35370864662356688</v>
      </c>
      <c r="I63" s="59">
        <v>1</v>
      </c>
      <c r="J63" s="59">
        <v>0.38039448416032429</v>
      </c>
      <c r="K63" s="59">
        <v>1</v>
      </c>
      <c r="L63" s="59">
        <v>0.36426653434720019</v>
      </c>
      <c r="M63" s="59">
        <v>1</v>
      </c>
      <c r="N63" s="59">
        <v>0.35370864662356688</v>
      </c>
      <c r="O63" s="59">
        <v>1</v>
      </c>
      <c r="P63" s="59">
        <v>0.4366773415105763</v>
      </c>
    </row>
    <row r="64" spans="1:16" x14ac:dyDescent="0.25">
      <c r="A64" s="54">
        <v>1</v>
      </c>
      <c r="B64" s="54" t="s">
        <v>603</v>
      </c>
      <c r="C64" s="54" t="s">
        <v>16</v>
      </c>
      <c r="D64" s="61" t="s">
        <v>28</v>
      </c>
      <c r="E64" s="62">
        <v>3</v>
      </c>
      <c r="F64" s="62">
        <v>3.3950595868945839</v>
      </c>
      <c r="G64" s="62">
        <v>3</v>
      </c>
      <c r="H64" s="62">
        <v>3.0240002939016639</v>
      </c>
      <c r="I64" s="62">
        <v>3</v>
      </c>
      <c r="J64" s="62">
        <v>2.7554146170498921</v>
      </c>
      <c r="K64" s="62">
        <v>1</v>
      </c>
      <c r="L64" s="62">
        <v>1.2033080822665443</v>
      </c>
      <c r="M64" s="62"/>
      <c r="N64" s="62"/>
      <c r="O64" s="62"/>
      <c r="P64" s="62"/>
    </row>
    <row r="65" spans="1:16" x14ac:dyDescent="0.25">
      <c r="A65" s="54">
        <v>1</v>
      </c>
      <c r="B65" s="54" t="s">
        <v>603</v>
      </c>
      <c r="C65" s="54" t="s">
        <v>16</v>
      </c>
      <c r="D65" s="61" t="s">
        <v>23</v>
      </c>
      <c r="E65" s="62">
        <v>29</v>
      </c>
      <c r="F65" s="62">
        <v>45.447048758599394</v>
      </c>
      <c r="G65" s="62">
        <v>29</v>
      </c>
      <c r="H65" s="62">
        <v>50.23811728659868</v>
      </c>
      <c r="I65" s="62">
        <v>26</v>
      </c>
      <c r="J65" s="62">
        <v>51.989717438865895</v>
      </c>
      <c r="K65" s="62">
        <v>24</v>
      </c>
      <c r="L65" s="62">
        <v>50.976548375033985</v>
      </c>
      <c r="M65" s="62">
        <v>22</v>
      </c>
      <c r="N65" s="62">
        <v>53.095869664616799</v>
      </c>
      <c r="O65" s="62">
        <v>20</v>
      </c>
      <c r="P65" s="62">
        <v>53.963654285548472</v>
      </c>
    </row>
    <row r="66" spans="1:16" x14ac:dyDescent="0.25">
      <c r="A66" s="54">
        <v>1</v>
      </c>
      <c r="B66" s="54" t="s">
        <v>603</v>
      </c>
      <c r="C66" s="54" t="s">
        <v>16</v>
      </c>
      <c r="D66" s="61" t="s">
        <v>29</v>
      </c>
      <c r="E66" s="62">
        <v>1</v>
      </c>
      <c r="F66" s="62">
        <v>1.3119728127162205</v>
      </c>
      <c r="G66" s="62"/>
      <c r="H66" s="62"/>
      <c r="I66" s="62"/>
      <c r="J66" s="62"/>
      <c r="K66" s="62"/>
      <c r="L66" s="62"/>
      <c r="M66" s="62"/>
      <c r="N66" s="62"/>
      <c r="O66" s="62"/>
      <c r="P66" s="62"/>
    </row>
    <row r="68" spans="1:16" x14ac:dyDescent="0.25">
      <c r="A68" s="54">
        <v>1</v>
      </c>
      <c r="B68" s="54" t="s">
        <v>603</v>
      </c>
      <c r="C68" s="54" t="s">
        <v>17</v>
      </c>
      <c r="D68" s="54" t="s">
        <v>25</v>
      </c>
      <c r="E68" s="59">
        <v>2</v>
      </c>
      <c r="F68" s="59">
        <v>2.5201134575621484</v>
      </c>
      <c r="G68" s="59">
        <v>2</v>
      </c>
      <c r="H68" s="59">
        <v>2.6216554953747409</v>
      </c>
      <c r="I68" s="59">
        <v>2</v>
      </c>
      <c r="J68" s="59">
        <v>2.6648768482433658</v>
      </c>
      <c r="K68" s="59">
        <v>3</v>
      </c>
      <c r="L68" s="59">
        <v>3.4596102019107695</v>
      </c>
      <c r="M68" s="59">
        <v>3</v>
      </c>
      <c r="N68" s="59">
        <v>3.597231492073059</v>
      </c>
      <c r="O68" s="59">
        <v>2</v>
      </c>
      <c r="P68" s="59">
        <v>1.6279331291514287</v>
      </c>
    </row>
    <row r="69" spans="1:16" x14ac:dyDescent="0.25">
      <c r="A69" s="54">
        <v>1</v>
      </c>
      <c r="B69" s="54" t="s">
        <v>603</v>
      </c>
      <c r="C69" s="54" t="s">
        <v>17</v>
      </c>
      <c r="D69" s="61" t="s">
        <v>23</v>
      </c>
      <c r="E69" s="62">
        <v>10</v>
      </c>
      <c r="F69" s="62">
        <v>22.732995425640016</v>
      </c>
      <c r="G69" s="62">
        <v>10</v>
      </c>
      <c r="H69" s="62">
        <v>25.85529664108617</v>
      </c>
      <c r="I69" s="62">
        <v>10</v>
      </c>
      <c r="J69" s="62">
        <v>28.163049055501265</v>
      </c>
      <c r="K69" s="62">
        <v>8</v>
      </c>
      <c r="L69" s="62">
        <v>29.455245236617515</v>
      </c>
      <c r="M69" s="62">
        <v>8</v>
      </c>
      <c r="N69" s="62">
        <v>32.358819623671494</v>
      </c>
      <c r="O69" s="62">
        <v>8</v>
      </c>
      <c r="P69" s="62">
        <v>33.343400877545847</v>
      </c>
    </row>
    <row r="71" spans="1:16" x14ac:dyDescent="0.25">
      <c r="A71" s="54">
        <v>1</v>
      </c>
      <c r="B71" s="54" t="s">
        <v>603</v>
      </c>
      <c r="C71" s="54" t="s">
        <v>18</v>
      </c>
      <c r="D71" s="54" t="s">
        <v>25</v>
      </c>
      <c r="E71" s="59">
        <v>2</v>
      </c>
      <c r="F71" s="59">
        <v>2.8483201474414974</v>
      </c>
      <c r="G71" s="59">
        <v>2</v>
      </c>
      <c r="H71" s="59">
        <v>3.2574382967322943</v>
      </c>
      <c r="I71" s="59">
        <v>2</v>
      </c>
      <c r="J71" s="59">
        <v>3.3945355740847711</v>
      </c>
      <c r="K71" s="59">
        <v>2</v>
      </c>
      <c r="L71" s="59">
        <v>3.6421607385440353</v>
      </c>
      <c r="M71" s="59">
        <v>2</v>
      </c>
      <c r="N71" s="59">
        <v>3.8435563284487131</v>
      </c>
      <c r="O71" s="59">
        <v>1</v>
      </c>
      <c r="P71" s="59">
        <v>2.0122868212081158</v>
      </c>
    </row>
    <row r="72" spans="1:16" x14ac:dyDescent="0.25">
      <c r="A72" s="54">
        <v>1</v>
      </c>
      <c r="B72" s="54" t="s">
        <v>603</v>
      </c>
      <c r="C72" s="54" t="s">
        <v>18</v>
      </c>
      <c r="D72" s="61" t="s">
        <v>23</v>
      </c>
      <c r="E72" s="62">
        <v>8</v>
      </c>
      <c r="F72" s="62">
        <v>40.038634916995221</v>
      </c>
      <c r="G72" s="62">
        <v>8</v>
      </c>
      <c r="H72" s="62">
        <v>45.425835943742896</v>
      </c>
      <c r="I72" s="62">
        <v>6</v>
      </c>
      <c r="J72" s="62">
        <v>46.468912553497837</v>
      </c>
      <c r="K72" s="62">
        <v>6</v>
      </c>
      <c r="L72" s="62">
        <v>50.947708262612444</v>
      </c>
      <c r="M72" s="62">
        <v>4</v>
      </c>
      <c r="N72" s="62">
        <v>53.074637441878465</v>
      </c>
      <c r="O72" s="62">
        <v>4</v>
      </c>
      <c r="P72" s="62">
        <v>63.372964153718065</v>
      </c>
    </row>
    <row r="73" spans="1:16" x14ac:dyDescent="0.25">
      <c r="A73" s="54">
        <v>1</v>
      </c>
      <c r="B73" s="54" t="s">
        <v>603</v>
      </c>
      <c r="C73" s="54" t="s">
        <v>18</v>
      </c>
      <c r="D73" s="61" t="s">
        <v>26</v>
      </c>
      <c r="E73" s="62">
        <v>7</v>
      </c>
      <c r="F73" s="62">
        <v>9.6571873350928517</v>
      </c>
      <c r="G73" s="62">
        <v>6</v>
      </c>
      <c r="H73" s="62">
        <v>9.5035545424085104</v>
      </c>
      <c r="I73" s="62">
        <v>6</v>
      </c>
      <c r="J73" s="62">
        <v>9.6755083755544522</v>
      </c>
      <c r="K73" s="62">
        <v>4</v>
      </c>
      <c r="L73" s="62">
        <v>6.6123041603260617</v>
      </c>
      <c r="M73" s="62">
        <v>2</v>
      </c>
      <c r="N73" s="62">
        <v>4.3056385872942826</v>
      </c>
      <c r="O73" s="62">
        <v>2</v>
      </c>
      <c r="P73" s="62">
        <v>4.2935086611412112</v>
      </c>
    </row>
    <row r="74" spans="1:16" x14ac:dyDescent="0.25">
      <c r="A74" s="54">
        <v>1</v>
      </c>
      <c r="B74" s="54" t="s">
        <v>603</v>
      </c>
      <c r="C74" s="54" t="s">
        <v>18</v>
      </c>
      <c r="D74" s="61" t="s">
        <v>24</v>
      </c>
      <c r="E74" s="62">
        <v>2</v>
      </c>
      <c r="F74" s="62">
        <v>1.6556669923078111</v>
      </c>
      <c r="G74" s="62">
        <v>2</v>
      </c>
      <c r="H74" s="62">
        <v>1.9482408111198974</v>
      </c>
      <c r="I74" s="62">
        <v>2</v>
      </c>
      <c r="J74" s="62">
        <v>2.1442216019898441</v>
      </c>
      <c r="K74" s="62">
        <v>2</v>
      </c>
      <c r="L74" s="62">
        <v>2.3779507230481496</v>
      </c>
      <c r="M74" s="62">
        <v>2</v>
      </c>
      <c r="N74" s="62">
        <v>2.8401688370666336</v>
      </c>
      <c r="O74" s="62">
        <v>2</v>
      </c>
      <c r="P74" s="62">
        <v>3.5198910829210739</v>
      </c>
    </row>
    <row r="76" spans="1:16" x14ac:dyDescent="0.25">
      <c r="A76" s="54">
        <v>1</v>
      </c>
      <c r="B76" s="54" t="s">
        <v>603</v>
      </c>
      <c r="C76" s="54" t="s">
        <v>19</v>
      </c>
      <c r="D76" s="54" t="s">
        <v>25</v>
      </c>
      <c r="E76" s="59">
        <v>7</v>
      </c>
      <c r="F76" s="59">
        <v>12.583663022723821</v>
      </c>
      <c r="G76" s="59">
        <v>7</v>
      </c>
      <c r="H76" s="59">
        <v>12.953596658569735</v>
      </c>
      <c r="I76" s="59">
        <v>7</v>
      </c>
      <c r="J76" s="59">
        <v>12.896518078063846</v>
      </c>
      <c r="K76" s="59">
        <v>5</v>
      </c>
      <c r="L76" s="59">
        <v>11.318851362890742</v>
      </c>
      <c r="M76" s="59">
        <v>6</v>
      </c>
      <c r="N76" s="59">
        <v>13.226626740363994</v>
      </c>
      <c r="O76" s="59">
        <v>6</v>
      </c>
      <c r="P76" s="59">
        <v>14.032849560083585</v>
      </c>
    </row>
    <row r="77" spans="1:16" x14ac:dyDescent="0.25">
      <c r="A77" s="54">
        <v>1</v>
      </c>
      <c r="B77" s="54" t="s">
        <v>603</v>
      </c>
      <c r="C77" s="54" t="s">
        <v>19</v>
      </c>
      <c r="D77" s="61" t="s">
        <v>23</v>
      </c>
      <c r="E77" s="62">
        <v>21</v>
      </c>
      <c r="F77" s="62">
        <v>36.311972260898429</v>
      </c>
      <c r="G77" s="62">
        <v>14</v>
      </c>
      <c r="H77" s="62">
        <v>39.239593013558249</v>
      </c>
      <c r="I77" s="62">
        <v>13</v>
      </c>
      <c r="J77" s="62">
        <v>41.549169768866768</v>
      </c>
      <c r="K77" s="62">
        <v>10</v>
      </c>
      <c r="L77" s="62">
        <v>43.147428246677322</v>
      </c>
      <c r="M77" s="62">
        <v>10</v>
      </c>
      <c r="N77" s="62">
        <v>47.711230478272647</v>
      </c>
      <c r="O77" s="62">
        <v>9</v>
      </c>
      <c r="P77" s="62">
        <v>52.721103466191494</v>
      </c>
    </row>
    <row r="78" spans="1:16" x14ac:dyDescent="0.25">
      <c r="A78" s="54">
        <v>1</v>
      </c>
      <c r="B78" s="54" t="s">
        <v>603</v>
      </c>
      <c r="C78" s="54" t="s">
        <v>19</v>
      </c>
      <c r="D78" s="61" t="s">
        <v>26</v>
      </c>
      <c r="E78" s="62">
        <v>2</v>
      </c>
      <c r="F78" s="62">
        <v>10.03668905668831</v>
      </c>
      <c r="G78" s="62">
        <v>2</v>
      </c>
      <c r="H78" s="62">
        <v>10.274940214216482</v>
      </c>
      <c r="I78" s="62">
        <v>2</v>
      </c>
      <c r="J78" s="62">
        <v>10.235037609143337</v>
      </c>
      <c r="K78" s="62">
        <v>2</v>
      </c>
      <c r="L78" s="62">
        <v>10.395346713182331</v>
      </c>
      <c r="M78" s="62">
        <v>1</v>
      </c>
      <c r="N78" s="62">
        <v>5.2076004881548394</v>
      </c>
      <c r="O78" s="62"/>
      <c r="P78" s="62"/>
    </row>
    <row r="80" spans="1:16" x14ac:dyDescent="0.25">
      <c r="A80" s="54">
        <v>1</v>
      </c>
      <c r="B80" s="54" t="s">
        <v>604</v>
      </c>
      <c r="C80" s="54" t="s">
        <v>14</v>
      </c>
      <c r="D80" s="54" t="s">
        <v>25</v>
      </c>
      <c r="E80" s="59">
        <v>2</v>
      </c>
      <c r="F80" s="59">
        <v>1.7724248094868169</v>
      </c>
      <c r="G80" s="59">
        <v>2</v>
      </c>
      <c r="H80" s="59">
        <v>1.7724248094868169</v>
      </c>
      <c r="I80" s="59">
        <v>1</v>
      </c>
      <c r="J80" s="59">
        <v>1.164958107740993</v>
      </c>
      <c r="K80" s="59">
        <v>2</v>
      </c>
      <c r="L80" s="59">
        <v>1.6122903763844276</v>
      </c>
      <c r="M80" s="59">
        <v>2</v>
      </c>
      <c r="N80" s="59">
        <v>1.940031277099499</v>
      </c>
      <c r="O80" s="59">
        <v>1</v>
      </c>
      <c r="P80" s="59">
        <v>0.59436638150050658</v>
      </c>
    </row>
    <row r="81" spans="1:16" x14ac:dyDescent="0.25">
      <c r="A81" s="54">
        <v>1</v>
      </c>
      <c r="B81" s="54" t="s">
        <v>604</v>
      </c>
      <c r="C81" s="54" t="s">
        <v>14</v>
      </c>
      <c r="D81" s="61" t="s">
        <v>23</v>
      </c>
      <c r="E81" s="62">
        <v>10</v>
      </c>
      <c r="F81" s="62">
        <v>29.485152782540535</v>
      </c>
      <c r="G81" s="62">
        <v>10</v>
      </c>
      <c r="H81" s="62">
        <v>33.506349453515746</v>
      </c>
      <c r="I81" s="62">
        <v>8</v>
      </c>
      <c r="J81" s="62">
        <v>33.315181817343337</v>
      </c>
      <c r="K81" s="62">
        <v>5</v>
      </c>
      <c r="L81" s="62">
        <v>26.123707647001339</v>
      </c>
      <c r="M81" s="62">
        <v>4</v>
      </c>
      <c r="N81" s="62">
        <v>21.985170922391774</v>
      </c>
      <c r="O81" s="62">
        <v>3</v>
      </c>
      <c r="P81" s="62">
        <v>16.927554545134431</v>
      </c>
    </row>
    <row r="83" spans="1:16" x14ac:dyDescent="0.25">
      <c r="A83" s="54">
        <v>1</v>
      </c>
      <c r="B83" s="54" t="s">
        <v>604</v>
      </c>
      <c r="C83" s="54" t="s">
        <v>15</v>
      </c>
      <c r="D83" s="54" t="s">
        <v>25</v>
      </c>
      <c r="E83" s="59">
        <v>1</v>
      </c>
      <c r="F83" s="59">
        <v>1.5215779366412971</v>
      </c>
      <c r="G83" s="59">
        <v>1</v>
      </c>
      <c r="H83" s="59">
        <v>1.7583735030310994</v>
      </c>
      <c r="I83" s="59">
        <v>1</v>
      </c>
      <c r="J83" s="59">
        <v>1.8771497399219756</v>
      </c>
      <c r="K83" s="59">
        <v>1</v>
      </c>
      <c r="L83" s="59">
        <v>2.0248049049980845</v>
      </c>
      <c r="M83" s="59">
        <v>1</v>
      </c>
      <c r="N83" s="59">
        <v>2.217234053490412</v>
      </c>
      <c r="O83" s="59">
        <v>1</v>
      </c>
      <c r="P83" s="59">
        <v>2.6569390245687954</v>
      </c>
    </row>
    <row r="84" spans="1:16" x14ac:dyDescent="0.25">
      <c r="A84" s="54">
        <v>1</v>
      </c>
      <c r="B84" s="54" t="s">
        <v>604</v>
      </c>
      <c r="C84" s="54" t="s">
        <v>15</v>
      </c>
      <c r="D84" s="61" t="s">
        <v>23</v>
      </c>
      <c r="E84" s="62">
        <v>45</v>
      </c>
      <c r="F84" s="62">
        <v>53.438399371297706</v>
      </c>
      <c r="G84" s="62">
        <v>41</v>
      </c>
      <c r="H84" s="62">
        <v>58.313795145913133</v>
      </c>
      <c r="I84" s="62">
        <v>39</v>
      </c>
      <c r="J84" s="62">
        <v>64.333770752332413</v>
      </c>
      <c r="K84" s="62">
        <v>34</v>
      </c>
      <c r="L84" s="62">
        <v>65.617466281200592</v>
      </c>
      <c r="M84" s="62">
        <v>31</v>
      </c>
      <c r="N84" s="62">
        <v>69.142015255764463</v>
      </c>
      <c r="O84" s="62">
        <v>29</v>
      </c>
      <c r="P84" s="62">
        <v>77.557408678892287</v>
      </c>
    </row>
    <row r="85" spans="1:16" x14ac:dyDescent="0.25">
      <c r="A85" s="54">
        <v>1</v>
      </c>
      <c r="B85" s="54" t="s">
        <v>604</v>
      </c>
      <c r="C85" s="54" t="s">
        <v>15</v>
      </c>
      <c r="D85" s="61" t="s">
        <v>30</v>
      </c>
      <c r="E85" s="62">
        <v>1</v>
      </c>
      <c r="F85" s="62">
        <v>1.2129926153071564</v>
      </c>
      <c r="G85" s="62">
        <v>1</v>
      </c>
      <c r="H85" s="62">
        <v>1.2324781286794506</v>
      </c>
      <c r="I85" s="62"/>
      <c r="J85" s="62"/>
      <c r="K85" s="62"/>
      <c r="L85" s="62"/>
      <c r="M85" s="62"/>
      <c r="N85" s="62"/>
      <c r="O85" s="62"/>
      <c r="P85" s="62"/>
    </row>
    <row r="87" spans="1:16" x14ac:dyDescent="0.25">
      <c r="A87" s="54">
        <v>1</v>
      </c>
      <c r="B87" s="54" t="s">
        <v>604</v>
      </c>
      <c r="C87" s="54" t="s">
        <v>16</v>
      </c>
      <c r="D87" s="54" t="s">
        <v>23</v>
      </c>
      <c r="E87" s="59">
        <v>40</v>
      </c>
      <c r="F87" s="59">
        <v>50.517726640338367</v>
      </c>
      <c r="G87" s="59">
        <v>34</v>
      </c>
      <c r="H87" s="59">
        <v>53.181031450152304</v>
      </c>
      <c r="I87" s="59">
        <v>28</v>
      </c>
      <c r="J87" s="59">
        <v>54.27724684039859</v>
      </c>
      <c r="K87" s="59">
        <v>26</v>
      </c>
      <c r="L87" s="59">
        <v>57.765134326157408</v>
      </c>
      <c r="M87" s="59">
        <v>25</v>
      </c>
      <c r="N87" s="59">
        <v>61.441064779111599</v>
      </c>
      <c r="O87" s="59">
        <v>18</v>
      </c>
      <c r="P87" s="59">
        <v>61.644012999563856</v>
      </c>
    </row>
    <row r="89" spans="1:16" x14ac:dyDescent="0.25">
      <c r="A89" s="54">
        <v>1</v>
      </c>
      <c r="B89" s="54" t="s">
        <v>604</v>
      </c>
      <c r="C89" s="54" t="s">
        <v>17</v>
      </c>
      <c r="D89" s="54" t="s">
        <v>23</v>
      </c>
      <c r="E89" s="59">
        <v>34</v>
      </c>
      <c r="F89" s="59">
        <v>64.821296744276651</v>
      </c>
      <c r="G89" s="59">
        <v>29</v>
      </c>
      <c r="H89" s="59">
        <v>65.838774357878151</v>
      </c>
      <c r="I89" s="59">
        <v>27</v>
      </c>
      <c r="J89" s="59">
        <v>69.618750465402925</v>
      </c>
      <c r="K89" s="59">
        <v>24</v>
      </c>
      <c r="L89" s="59">
        <v>72.233632610013814</v>
      </c>
      <c r="M89" s="59">
        <v>24</v>
      </c>
      <c r="N89" s="59">
        <v>77.655437890090951</v>
      </c>
      <c r="O89" s="59">
        <v>22</v>
      </c>
      <c r="P89" s="59">
        <v>84.908260374944746</v>
      </c>
    </row>
    <row r="91" spans="1:16" x14ac:dyDescent="0.25">
      <c r="A91" s="54">
        <v>1</v>
      </c>
      <c r="B91" s="54" t="s">
        <v>604</v>
      </c>
      <c r="C91" s="54" t="s">
        <v>19</v>
      </c>
      <c r="D91" s="54" t="s">
        <v>23</v>
      </c>
      <c r="E91" s="59">
        <v>44</v>
      </c>
      <c r="F91" s="59">
        <v>62.217030711034965</v>
      </c>
      <c r="G91" s="59">
        <v>42</v>
      </c>
      <c r="H91" s="59">
        <v>66.480748273544236</v>
      </c>
      <c r="I91" s="59">
        <v>34</v>
      </c>
      <c r="J91" s="59">
        <v>66.495614711037433</v>
      </c>
      <c r="K91" s="59">
        <v>31</v>
      </c>
      <c r="L91" s="59">
        <v>70.813169737784492</v>
      </c>
      <c r="M91" s="59">
        <v>30</v>
      </c>
      <c r="N91" s="59">
        <v>74.364656852349071</v>
      </c>
      <c r="O91" s="59">
        <v>26</v>
      </c>
      <c r="P91" s="59">
        <v>79.658777677768569</v>
      </c>
    </row>
    <row r="93" spans="1:16" x14ac:dyDescent="0.25">
      <c r="A93" s="54">
        <v>2</v>
      </c>
      <c r="B93" s="54" t="s">
        <v>600</v>
      </c>
      <c r="C93" s="54" t="s">
        <v>14</v>
      </c>
      <c r="D93" s="54" t="s">
        <v>23</v>
      </c>
      <c r="E93" s="59">
        <v>12</v>
      </c>
      <c r="F93" s="59">
        <v>52.578843692268293</v>
      </c>
      <c r="G93" s="59">
        <v>11</v>
      </c>
      <c r="H93" s="59">
        <v>51.175362716653289</v>
      </c>
      <c r="I93" s="59">
        <v>6</v>
      </c>
      <c r="J93" s="59">
        <v>42.977356978070333</v>
      </c>
      <c r="K93" s="59">
        <v>6</v>
      </c>
      <c r="L93" s="59">
        <v>46.5157825881533</v>
      </c>
      <c r="M93" s="59">
        <v>6</v>
      </c>
      <c r="N93" s="59">
        <v>50.67656074535715</v>
      </c>
      <c r="O93" s="59">
        <v>6</v>
      </c>
      <c r="P93" s="59">
        <v>60.943970701417804</v>
      </c>
    </row>
    <row r="94" spans="1:16" x14ac:dyDescent="0.25">
      <c r="A94" s="54">
        <v>2</v>
      </c>
      <c r="B94" s="54" t="s">
        <v>600</v>
      </c>
      <c r="C94" s="54" t="s">
        <v>14</v>
      </c>
      <c r="D94" s="61" t="s">
        <v>22</v>
      </c>
      <c r="E94" s="62">
        <v>3</v>
      </c>
      <c r="F94" s="62">
        <v>5.5927499033671673</v>
      </c>
      <c r="G94" s="62">
        <v>3</v>
      </c>
      <c r="H94" s="62">
        <v>9.794187573036103</v>
      </c>
      <c r="I94" s="62">
        <v>1</v>
      </c>
      <c r="J94" s="62">
        <v>2.8469227799486636</v>
      </c>
      <c r="K94" s="62">
        <v>1</v>
      </c>
      <c r="L94" s="62">
        <v>3.6387643592211751</v>
      </c>
      <c r="M94" s="62">
        <v>1</v>
      </c>
      <c r="N94" s="62">
        <v>4.602947929276529</v>
      </c>
      <c r="O94" s="62">
        <v>1</v>
      </c>
      <c r="P94" s="62">
        <v>6.1954810819428303</v>
      </c>
    </row>
    <row r="95" spans="1:16" x14ac:dyDescent="0.25">
      <c r="A95" s="54">
        <v>2</v>
      </c>
      <c r="B95" s="54" t="s">
        <v>600</v>
      </c>
      <c r="C95" s="54" t="s">
        <v>14</v>
      </c>
      <c r="D95" s="61" t="s">
        <v>24</v>
      </c>
      <c r="E95" s="62">
        <v>1</v>
      </c>
      <c r="F95" s="62">
        <v>0.54776805719086696</v>
      </c>
      <c r="G95" s="62">
        <v>1</v>
      </c>
      <c r="H95" s="62">
        <v>0.56088778531802919</v>
      </c>
      <c r="I95" s="62"/>
      <c r="J95" s="62"/>
      <c r="K95" s="62"/>
      <c r="L95" s="62"/>
      <c r="M95" s="62"/>
      <c r="N95" s="62"/>
      <c r="O95" s="62"/>
      <c r="P95" s="62"/>
    </row>
    <row r="97" spans="1:16" x14ac:dyDescent="0.25">
      <c r="A97" s="54">
        <v>2</v>
      </c>
      <c r="B97" s="54" t="s">
        <v>600</v>
      </c>
      <c r="C97" s="54" t="s">
        <v>15</v>
      </c>
      <c r="D97" s="54" t="s">
        <v>23</v>
      </c>
      <c r="E97" s="59">
        <v>13</v>
      </c>
      <c r="F97" s="59">
        <v>47.673346292911383</v>
      </c>
      <c r="G97" s="59">
        <v>13</v>
      </c>
      <c r="H97" s="59">
        <v>53.539514435709705</v>
      </c>
      <c r="I97" s="59">
        <v>7</v>
      </c>
      <c r="J97" s="59">
        <v>39.53998820875384</v>
      </c>
      <c r="K97" s="59">
        <v>6</v>
      </c>
      <c r="L97" s="59">
        <v>34.556257637680091</v>
      </c>
      <c r="M97" s="59">
        <v>6</v>
      </c>
      <c r="N97" s="59">
        <v>39.350217940074266</v>
      </c>
      <c r="O97" s="59">
        <v>5</v>
      </c>
      <c r="P97" s="59">
        <v>44.564999344511719</v>
      </c>
    </row>
    <row r="98" spans="1:16" x14ac:dyDescent="0.25">
      <c r="A98" s="54">
        <v>2</v>
      </c>
      <c r="B98" s="54" t="s">
        <v>600</v>
      </c>
      <c r="C98" s="54" t="s">
        <v>15</v>
      </c>
      <c r="D98" s="61" t="s">
        <v>22</v>
      </c>
      <c r="E98" s="62">
        <v>1</v>
      </c>
      <c r="F98" s="62">
        <v>0.58085849573644621</v>
      </c>
      <c r="G98" s="62">
        <v>1</v>
      </c>
      <c r="H98" s="62">
        <v>0.61491932837427121</v>
      </c>
      <c r="I98" s="62">
        <v>1</v>
      </c>
      <c r="J98" s="62">
        <v>0.62184794219290551</v>
      </c>
      <c r="K98" s="62">
        <v>1</v>
      </c>
      <c r="L98" s="62">
        <v>0.87226784163783733</v>
      </c>
      <c r="M98" s="62">
        <v>1</v>
      </c>
      <c r="N98" s="62">
        <v>1.2227159641114587</v>
      </c>
      <c r="O98" s="62">
        <v>1</v>
      </c>
      <c r="P98" s="62">
        <v>1.5764052028531805</v>
      </c>
    </row>
    <row r="99" spans="1:16" x14ac:dyDescent="0.25">
      <c r="A99" s="54">
        <v>2</v>
      </c>
      <c r="B99" s="54" t="s">
        <v>600</v>
      </c>
      <c r="C99" s="54" t="s">
        <v>15</v>
      </c>
      <c r="D99" s="61" t="s">
        <v>24</v>
      </c>
      <c r="E99" s="62">
        <v>1</v>
      </c>
      <c r="F99" s="62">
        <v>0.4366773415105763</v>
      </c>
      <c r="G99" s="62">
        <v>1</v>
      </c>
      <c r="H99" s="62">
        <v>0.54776805719086696</v>
      </c>
      <c r="I99" s="62">
        <v>1</v>
      </c>
      <c r="J99" s="62">
        <v>0.64995055510434196</v>
      </c>
      <c r="K99" s="62">
        <v>1</v>
      </c>
      <c r="L99" s="62">
        <v>1.0626979783001385</v>
      </c>
      <c r="M99" s="62">
        <v>1</v>
      </c>
      <c r="N99" s="62">
        <v>1.9013707764644292</v>
      </c>
      <c r="O99" s="62">
        <v>1</v>
      </c>
      <c r="P99" s="62">
        <v>3.4398723860744922</v>
      </c>
    </row>
    <row r="101" spans="1:16" x14ac:dyDescent="0.25">
      <c r="A101" s="54">
        <v>2</v>
      </c>
      <c r="B101" s="54" t="s">
        <v>600</v>
      </c>
      <c r="C101" s="54" t="s">
        <v>16</v>
      </c>
      <c r="D101" s="54" t="s">
        <v>23</v>
      </c>
      <c r="E101" s="59">
        <v>17</v>
      </c>
      <c r="F101" s="59">
        <v>46.855129402211638</v>
      </c>
      <c r="G101" s="59">
        <v>15</v>
      </c>
      <c r="H101" s="59">
        <v>50.106143690053273</v>
      </c>
      <c r="I101" s="59">
        <v>5</v>
      </c>
      <c r="J101" s="59">
        <v>18.791468109638171</v>
      </c>
      <c r="K101" s="59">
        <v>5</v>
      </c>
      <c r="L101" s="59">
        <v>21.88360947669733</v>
      </c>
      <c r="M101" s="59">
        <v>5</v>
      </c>
      <c r="N101" s="59">
        <v>25.760353283100851</v>
      </c>
      <c r="O101" s="59">
        <v>5</v>
      </c>
      <c r="P101" s="59">
        <v>31.842337072014622</v>
      </c>
    </row>
    <row r="102" spans="1:16" x14ac:dyDescent="0.25">
      <c r="A102" s="54">
        <v>2</v>
      </c>
      <c r="B102" s="54" t="s">
        <v>600</v>
      </c>
      <c r="C102" s="54" t="s">
        <v>16</v>
      </c>
      <c r="D102" s="61" t="s">
        <v>31</v>
      </c>
      <c r="E102" s="62">
        <v>1</v>
      </c>
      <c r="F102" s="62">
        <v>1.2227159641114587</v>
      </c>
      <c r="G102" s="62">
        <v>1</v>
      </c>
      <c r="H102" s="62">
        <v>1.2129926153071564</v>
      </c>
      <c r="I102" s="62"/>
      <c r="J102" s="62"/>
      <c r="K102" s="62"/>
      <c r="L102" s="62"/>
      <c r="M102" s="62"/>
      <c r="N102" s="62"/>
      <c r="O102" s="62"/>
      <c r="P102" s="62"/>
    </row>
    <row r="104" spans="1:16" x14ac:dyDescent="0.25">
      <c r="A104" s="54">
        <v>2</v>
      </c>
      <c r="B104" s="54" t="s">
        <v>600</v>
      </c>
      <c r="C104" s="54" t="s">
        <v>17</v>
      </c>
      <c r="D104" s="54" t="s">
        <v>23</v>
      </c>
      <c r="E104" s="59">
        <v>9</v>
      </c>
      <c r="F104" s="59">
        <v>29.917754468863677</v>
      </c>
      <c r="G104" s="59">
        <v>9</v>
      </c>
      <c r="H104" s="59">
        <v>35.058902369581531</v>
      </c>
      <c r="I104" s="59">
        <v>3</v>
      </c>
      <c r="J104" s="59">
        <v>18.785432258384404</v>
      </c>
      <c r="K104" s="59">
        <v>3</v>
      </c>
      <c r="L104" s="59">
        <v>21.926035106410314</v>
      </c>
      <c r="M104" s="59">
        <v>3</v>
      </c>
      <c r="N104" s="59">
        <v>23.546632056224368</v>
      </c>
      <c r="O104" s="59">
        <v>3</v>
      </c>
      <c r="P104" s="59">
        <v>28.073908654187576</v>
      </c>
    </row>
    <row r="105" spans="1:16" x14ac:dyDescent="0.25">
      <c r="A105" s="54">
        <v>2</v>
      </c>
      <c r="B105" s="54" t="s">
        <v>600</v>
      </c>
      <c r="C105" s="54" t="s">
        <v>17</v>
      </c>
      <c r="D105" s="61" t="s">
        <v>22</v>
      </c>
      <c r="E105" s="62">
        <v>13</v>
      </c>
      <c r="F105" s="62">
        <v>24.336513439430547</v>
      </c>
      <c r="G105" s="62">
        <v>13</v>
      </c>
      <c r="H105" s="62">
        <v>28.16543622496819</v>
      </c>
      <c r="I105" s="62">
        <v>2</v>
      </c>
      <c r="J105" s="62">
        <v>9.8655697624617034</v>
      </c>
      <c r="K105" s="62">
        <v>2</v>
      </c>
      <c r="L105" s="62">
        <v>10.583506127668779</v>
      </c>
      <c r="M105" s="62">
        <v>2</v>
      </c>
      <c r="N105" s="62">
        <v>11.650570879384022</v>
      </c>
      <c r="O105" s="62">
        <v>2</v>
      </c>
      <c r="P105" s="62">
        <v>12.951190081220965</v>
      </c>
    </row>
    <row r="106" spans="1:16" x14ac:dyDescent="0.25">
      <c r="A106" s="54">
        <v>2</v>
      </c>
      <c r="B106" s="54" t="s">
        <v>600</v>
      </c>
      <c r="C106" s="54" t="s">
        <v>17</v>
      </c>
      <c r="D106" s="61" t="s">
        <v>31</v>
      </c>
      <c r="E106" s="62">
        <v>1</v>
      </c>
      <c r="F106" s="62">
        <v>0.76086659984802829</v>
      </c>
      <c r="G106" s="62">
        <v>1</v>
      </c>
      <c r="H106" s="62">
        <v>0.76086659984802829</v>
      </c>
      <c r="I106" s="62"/>
      <c r="J106" s="62"/>
      <c r="K106" s="62"/>
      <c r="L106" s="62"/>
      <c r="M106" s="62"/>
      <c r="N106" s="62"/>
      <c r="O106" s="62"/>
      <c r="P106" s="62"/>
    </row>
    <row r="107" spans="1:16" x14ac:dyDescent="0.25">
      <c r="A107" s="54">
        <v>2</v>
      </c>
      <c r="B107" s="54" t="s">
        <v>600</v>
      </c>
      <c r="C107" s="54" t="s">
        <v>17</v>
      </c>
      <c r="D107" s="61" t="s">
        <v>24</v>
      </c>
      <c r="E107" s="62">
        <v>1</v>
      </c>
      <c r="F107" s="62">
        <v>0.22220083924242615</v>
      </c>
      <c r="G107" s="62">
        <v>1</v>
      </c>
      <c r="H107" s="62">
        <v>0.22637353383908282</v>
      </c>
      <c r="I107" s="62"/>
      <c r="J107" s="62"/>
      <c r="K107" s="62"/>
      <c r="L107" s="62"/>
      <c r="M107" s="62"/>
      <c r="N107" s="62"/>
      <c r="O107" s="62"/>
      <c r="P107" s="62"/>
    </row>
    <row r="109" spans="1:16" x14ac:dyDescent="0.25">
      <c r="A109" s="54">
        <v>2</v>
      </c>
      <c r="B109" s="54" t="s">
        <v>600</v>
      </c>
      <c r="C109" s="54" t="s">
        <v>18</v>
      </c>
      <c r="D109" s="54" t="s">
        <v>23</v>
      </c>
      <c r="E109" s="59">
        <v>21</v>
      </c>
      <c r="F109" s="59">
        <v>40.693320995269723</v>
      </c>
      <c r="G109" s="59">
        <v>20</v>
      </c>
      <c r="H109" s="59">
        <v>45.156668030435782</v>
      </c>
      <c r="I109" s="59">
        <v>10</v>
      </c>
      <c r="J109" s="59">
        <v>31.034600437511124</v>
      </c>
      <c r="K109" s="59">
        <v>10</v>
      </c>
      <c r="L109" s="59">
        <v>33.570822437004558</v>
      </c>
      <c r="M109" s="59">
        <v>9</v>
      </c>
      <c r="N109" s="59">
        <v>35.353436384459947</v>
      </c>
      <c r="O109" s="59">
        <v>9</v>
      </c>
      <c r="P109" s="59">
        <v>43.820590628468182</v>
      </c>
    </row>
    <row r="110" spans="1:16" x14ac:dyDescent="0.25">
      <c r="A110" s="54">
        <v>2</v>
      </c>
      <c r="B110" s="54" t="s">
        <v>600</v>
      </c>
      <c r="C110" s="54" t="s">
        <v>18</v>
      </c>
      <c r="D110" s="61" t="s">
        <v>22</v>
      </c>
      <c r="E110" s="62">
        <v>21</v>
      </c>
      <c r="F110" s="62">
        <v>30.499175793173624</v>
      </c>
      <c r="G110" s="62">
        <v>21</v>
      </c>
      <c r="H110" s="62">
        <v>34.75270421771431</v>
      </c>
      <c r="I110" s="62">
        <v>10</v>
      </c>
      <c r="J110" s="62">
        <v>20.47005581040483</v>
      </c>
      <c r="K110" s="62">
        <v>11</v>
      </c>
      <c r="L110" s="62">
        <v>23.852966063264493</v>
      </c>
      <c r="M110" s="62">
        <v>11</v>
      </c>
      <c r="N110" s="62">
        <v>27.334351908605257</v>
      </c>
      <c r="O110" s="62">
        <v>11</v>
      </c>
      <c r="P110" s="62">
        <v>31.823103861106308</v>
      </c>
    </row>
    <row r="111" spans="1:16" x14ac:dyDescent="0.25">
      <c r="A111" s="54">
        <v>2</v>
      </c>
      <c r="B111" s="54" t="s">
        <v>600</v>
      </c>
      <c r="C111" s="54" t="s">
        <v>18</v>
      </c>
      <c r="D111" s="61" t="s">
        <v>24</v>
      </c>
      <c r="E111" s="62">
        <v>2</v>
      </c>
      <c r="F111" s="62">
        <v>0.49703585404826045</v>
      </c>
      <c r="G111" s="62">
        <v>2</v>
      </c>
      <c r="H111" s="62">
        <v>0.48015099684318496</v>
      </c>
      <c r="I111" s="62">
        <v>1</v>
      </c>
      <c r="J111" s="62">
        <v>0.27023534680858963</v>
      </c>
      <c r="K111" s="62">
        <v>1</v>
      </c>
      <c r="L111" s="62">
        <v>0.29841559124740541</v>
      </c>
      <c r="M111" s="62">
        <v>1</v>
      </c>
      <c r="N111" s="62">
        <v>0.32799320317905512</v>
      </c>
      <c r="O111" s="62">
        <v>1</v>
      </c>
      <c r="P111" s="62">
        <v>0.39134052952085596</v>
      </c>
    </row>
    <row r="113" spans="1:16" ht="13.5" customHeight="1" x14ac:dyDescent="0.25">
      <c r="A113" s="54">
        <v>2</v>
      </c>
      <c r="B113" s="54" t="s">
        <v>601</v>
      </c>
      <c r="C113" s="54" t="s">
        <v>14</v>
      </c>
      <c r="D113" s="54" t="s">
        <v>25</v>
      </c>
      <c r="E113" s="59"/>
      <c r="F113" s="59"/>
      <c r="G113" s="59"/>
      <c r="H113" s="59"/>
      <c r="I113" s="59"/>
      <c r="J113" s="59"/>
      <c r="K113" s="59">
        <v>7</v>
      </c>
      <c r="L113" s="59">
        <v>15.415758180942969</v>
      </c>
      <c r="M113" s="59">
        <v>6</v>
      </c>
      <c r="N113" s="59">
        <v>13.795627020293198</v>
      </c>
      <c r="O113" s="59">
        <v>4</v>
      </c>
      <c r="P113" s="59">
        <v>5.6498090759912163</v>
      </c>
    </row>
    <row r="114" spans="1:16" x14ac:dyDescent="0.25">
      <c r="A114" s="54">
        <v>2</v>
      </c>
      <c r="B114" s="54" t="s">
        <v>601</v>
      </c>
      <c r="C114" s="54" t="s">
        <v>14</v>
      </c>
      <c r="D114" s="61" t="s">
        <v>23</v>
      </c>
      <c r="E114" s="62">
        <v>19</v>
      </c>
      <c r="F114" s="62">
        <v>41.505618482006774</v>
      </c>
      <c r="G114" s="62">
        <v>12</v>
      </c>
      <c r="H114" s="62">
        <v>37.577230302013938</v>
      </c>
      <c r="I114" s="112">
        <v>7</v>
      </c>
      <c r="J114" s="112">
        <v>30.429540313114071</v>
      </c>
      <c r="K114" s="62">
        <v>7</v>
      </c>
      <c r="L114" s="62">
        <v>38.929862627195263</v>
      </c>
      <c r="M114" s="62">
        <v>6</v>
      </c>
      <c r="N114" s="62">
        <v>43.742881469561148</v>
      </c>
      <c r="O114" s="62">
        <v>5</v>
      </c>
      <c r="P114" s="62">
        <v>52.560309165106389</v>
      </c>
    </row>
    <row r="115" spans="1:16" ht="13.5" customHeight="1" x14ac:dyDescent="0.25"/>
    <row r="116" spans="1:16" ht="13.5" customHeight="1" x14ac:dyDescent="0.25">
      <c r="A116" s="54">
        <v>2</v>
      </c>
      <c r="B116" s="54" t="s">
        <v>601</v>
      </c>
      <c r="C116" s="54" t="s">
        <v>20</v>
      </c>
      <c r="D116" s="54" t="s">
        <v>23</v>
      </c>
      <c r="E116" s="59"/>
      <c r="F116" s="59"/>
      <c r="G116" s="59">
        <v>25</v>
      </c>
      <c r="H116" s="59">
        <v>61.948930231229312</v>
      </c>
      <c r="I116" s="59">
        <v>12</v>
      </c>
      <c r="J116" s="59">
        <v>52.410402685736265</v>
      </c>
      <c r="K116" s="59">
        <v>12</v>
      </c>
      <c r="L116" s="59">
        <v>57.530570666179777</v>
      </c>
      <c r="M116" s="59">
        <v>12</v>
      </c>
      <c r="N116" s="59">
        <v>64.322087207461763</v>
      </c>
      <c r="O116" s="59">
        <v>12</v>
      </c>
      <c r="P116" s="59">
        <v>73.875694677148317</v>
      </c>
    </row>
    <row r="117" spans="1:16" ht="13.5" customHeight="1" x14ac:dyDescent="0.25"/>
    <row r="118" spans="1:16" ht="13.5" customHeight="1" x14ac:dyDescent="0.25">
      <c r="A118" s="54">
        <v>2</v>
      </c>
      <c r="B118" s="54" t="s">
        <v>601</v>
      </c>
      <c r="C118" s="54" t="s">
        <v>16</v>
      </c>
      <c r="D118" s="54" t="s">
        <v>23</v>
      </c>
      <c r="E118" s="59">
        <v>6</v>
      </c>
      <c r="F118" s="59">
        <v>38.284822266197686</v>
      </c>
      <c r="G118" s="59">
        <v>6</v>
      </c>
      <c r="H118" s="59">
        <v>47.217086398619287</v>
      </c>
      <c r="I118" s="59">
        <v>4</v>
      </c>
      <c r="J118" s="59">
        <v>32.572461587020307</v>
      </c>
      <c r="K118" s="59">
        <v>4</v>
      </c>
      <c r="L118" s="59">
        <v>38.499764557630101</v>
      </c>
      <c r="M118" s="59">
        <v>4</v>
      </c>
      <c r="N118" s="59">
        <v>46.401276085268307</v>
      </c>
      <c r="O118" s="59">
        <v>4</v>
      </c>
      <c r="P118" s="59">
        <v>58.639129469279432</v>
      </c>
    </row>
    <row r="119" spans="1:16" ht="13.5" customHeight="1" x14ac:dyDescent="0.25"/>
    <row r="120" spans="1:16" ht="13.5" customHeight="1" x14ac:dyDescent="0.25">
      <c r="A120" s="54">
        <v>2</v>
      </c>
      <c r="B120" s="54" t="s">
        <v>601</v>
      </c>
      <c r="C120" s="54" t="s">
        <v>17</v>
      </c>
      <c r="D120" s="54" t="s">
        <v>23</v>
      </c>
      <c r="E120" s="59">
        <v>20</v>
      </c>
      <c r="F120" s="59">
        <v>50.34004748204817</v>
      </c>
      <c r="G120" s="59">
        <v>20</v>
      </c>
      <c r="H120" s="59">
        <v>59.331505654096766</v>
      </c>
      <c r="I120" s="59">
        <v>8</v>
      </c>
      <c r="J120" s="59">
        <v>36.916857714358883</v>
      </c>
      <c r="K120" s="59">
        <v>7</v>
      </c>
      <c r="L120" s="59">
        <v>38.642431897072072</v>
      </c>
      <c r="M120" s="59">
        <v>6</v>
      </c>
      <c r="N120" s="59">
        <v>36.948725456348228</v>
      </c>
      <c r="O120" s="59">
        <v>3</v>
      </c>
      <c r="P120" s="59">
        <v>20.795370725889285</v>
      </c>
    </row>
    <row r="121" spans="1:16" ht="13.5" customHeight="1" x14ac:dyDescent="0.25"/>
    <row r="122" spans="1:16" ht="13.5" customHeight="1" x14ac:dyDescent="0.25">
      <c r="A122" s="54">
        <v>2</v>
      </c>
      <c r="B122" s="54" t="s">
        <v>601</v>
      </c>
      <c r="C122" s="54" t="s">
        <v>18</v>
      </c>
      <c r="D122" s="54" t="s">
        <v>23</v>
      </c>
      <c r="E122" s="59">
        <v>17</v>
      </c>
      <c r="F122" s="59">
        <v>27.794279892566045</v>
      </c>
      <c r="G122" s="59">
        <v>12</v>
      </c>
      <c r="H122" s="59">
        <v>29.960451808922489</v>
      </c>
      <c r="I122" s="59">
        <v>4</v>
      </c>
      <c r="J122" s="59">
        <v>20.574994227540284</v>
      </c>
      <c r="K122" s="59">
        <v>5</v>
      </c>
      <c r="L122" s="59">
        <v>24.042348174307175</v>
      </c>
      <c r="M122" s="59">
        <v>5</v>
      </c>
      <c r="N122" s="59">
        <v>27.076789908641398</v>
      </c>
      <c r="O122" s="59">
        <v>5</v>
      </c>
      <c r="P122" s="59">
        <v>32.828878521955311</v>
      </c>
    </row>
    <row r="123" spans="1:16" ht="13.5" customHeight="1" x14ac:dyDescent="0.25"/>
    <row r="124" spans="1:16" ht="13.5" customHeight="1" x14ac:dyDescent="0.25">
      <c r="A124" s="54">
        <v>2</v>
      </c>
      <c r="B124" s="54" t="s">
        <v>602</v>
      </c>
      <c r="C124" s="54" t="s">
        <v>14</v>
      </c>
      <c r="D124" s="54" t="s">
        <v>23</v>
      </c>
      <c r="E124" s="59">
        <v>12</v>
      </c>
      <c r="F124" s="59">
        <v>54.624395622958581</v>
      </c>
      <c r="G124" s="59">
        <v>11</v>
      </c>
      <c r="H124" s="59">
        <v>59.498898635009155</v>
      </c>
      <c r="I124" s="59">
        <v>5</v>
      </c>
      <c r="J124" s="59">
        <v>34.210098657094193</v>
      </c>
      <c r="K124" s="59">
        <v>5</v>
      </c>
      <c r="L124" s="59">
        <v>36.655666440490023</v>
      </c>
      <c r="M124" s="59">
        <v>5</v>
      </c>
      <c r="N124" s="59">
        <v>39.094383241594599</v>
      </c>
      <c r="O124" s="59">
        <v>5</v>
      </c>
      <c r="P124" s="59">
        <v>44.318616284490524</v>
      </c>
    </row>
    <row r="126" spans="1:16" ht="13.5" customHeight="1" x14ac:dyDescent="0.25">
      <c r="A126" s="54">
        <v>2</v>
      </c>
      <c r="B126" s="54" t="s">
        <v>602</v>
      </c>
      <c r="C126" s="54" t="s">
        <v>16</v>
      </c>
      <c r="D126" s="54" t="s">
        <v>28</v>
      </c>
      <c r="E126" s="59">
        <v>1</v>
      </c>
      <c r="F126" s="59">
        <v>2.758422838735854</v>
      </c>
      <c r="G126" s="59">
        <v>1</v>
      </c>
      <c r="H126" s="59">
        <v>2.7146968809392611</v>
      </c>
      <c r="I126" s="59"/>
      <c r="J126" s="59"/>
      <c r="K126" s="59"/>
      <c r="L126" s="59"/>
      <c r="M126" s="59"/>
      <c r="N126" s="59"/>
      <c r="O126" s="59"/>
      <c r="P126" s="59"/>
    </row>
    <row r="127" spans="1:16" ht="13.5" customHeight="1" x14ac:dyDescent="0.25">
      <c r="A127" s="54">
        <v>2</v>
      </c>
      <c r="B127" s="54" t="s">
        <v>602</v>
      </c>
      <c r="C127" s="54" t="s">
        <v>16</v>
      </c>
      <c r="D127" s="61" t="s">
        <v>23</v>
      </c>
      <c r="E127" s="62">
        <v>11</v>
      </c>
      <c r="F127" s="62">
        <v>59.728513285116335</v>
      </c>
      <c r="G127" s="62">
        <v>11</v>
      </c>
      <c r="H127" s="62">
        <v>63.532555166128802</v>
      </c>
      <c r="I127" s="62">
        <v>7</v>
      </c>
      <c r="J127" s="62">
        <v>55.517837463689219</v>
      </c>
      <c r="K127" s="62">
        <v>6</v>
      </c>
      <c r="L127" s="62">
        <v>51.689166980615553</v>
      </c>
      <c r="M127" s="62">
        <v>6</v>
      </c>
      <c r="N127" s="62">
        <v>59.104045278874374</v>
      </c>
      <c r="O127" s="62">
        <v>6</v>
      </c>
      <c r="P127" s="62">
        <v>67.180363598289702</v>
      </c>
    </row>
    <row r="128" spans="1:16" s="5" customFormat="1" ht="13.5" customHeight="1" x14ac:dyDescent="0.25">
      <c r="A128" s="101">
        <v>2</v>
      </c>
      <c r="B128" s="101" t="s">
        <v>602</v>
      </c>
      <c r="C128" s="101" t="s">
        <v>16</v>
      </c>
      <c r="D128" s="104" t="s">
        <v>679</v>
      </c>
      <c r="E128" s="105"/>
      <c r="F128" s="105"/>
      <c r="G128" s="105"/>
      <c r="H128" s="105"/>
      <c r="I128" s="105"/>
      <c r="J128" s="105"/>
      <c r="K128" s="105"/>
      <c r="L128" s="105"/>
      <c r="M128" s="105">
        <v>2</v>
      </c>
      <c r="N128" s="105">
        <v>0.37798790681155486</v>
      </c>
      <c r="O128" s="105">
        <v>2</v>
      </c>
      <c r="P128" s="105">
        <v>1.3026764373125064</v>
      </c>
    </row>
    <row r="130" spans="1:16" ht="13.5" customHeight="1" x14ac:dyDescent="0.25">
      <c r="A130" s="54">
        <v>2</v>
      </c>
      <c r="B130" s="54" t="s">
        <v>602</v>
      </c>
      <c r="C130" s="54" t="s">
        <v>17</v>
      </c>
      <c r="D130" s="54" t="s">
        <v>23</v>
      </c>
      <c r="E130" s="59">
        <v>14</v>
      </c>
      <c r="F130" s="59">
        <v>65.423795028270177</v>
      </c>
      <c r="G130" s="59">
        <v>13</v>
      </c>
      <c r="H130" s="59">
        <v>71.845300302178899</v>
      </c>
      <c r="I130" s="59">
        <v>5</v>
      </c>
      <c r="J130" s="59">
        <v>34.288545315511335</v>
      </c>
      <c r="K130" s="59">
        <v>6</v>
      </c>
      <c r="L130" s="59">
        <v>45.864628744374571</v>
      </c>
      <c r="M130" s="59">
        <v>6</v>
      </c>
      <c r="N130" s="59">
        <v>50.833085312436381</v>
      </c>
      <c r="O130" s="59">
        <v>6</v>
      </c>
      <c r="P130" s="59">
        <v>57.687405759368531</v>
      </c>
    </row>
    <row r="132" spans="1:16" x14ac:dyDescent="0.25">
      <c r="A132" s="54">
        <v>2</v>
      </c>
      <c r="B132" s="54" t="s">
        <v>602</v>
      </c>
      <c r="C132" s="54" t="s">
        <v>18</v>
      </c>
      <c r="D132" s="54" t="s">
        <v>25</v>
      </c>
      <c r="E132" s="59">
        <v>2</v>
      </c>
      <c r="F132" s="59">
        <v>3.4085092490131097</v>
      </c>
      <c r="G132" s="59">
        <v>1</v>
      </c>
      <c r="H132" s="59">
        <v>2.3234339829457848</v>
      </c>
      <c r="I132" s="59"/>
      <c r="J132" s="59"/>
      <c r="K132" s="59"/>
      <c r="L132" s="59"/>
      <c r="M132" s="59"/>
      <c r="N132" s="59"/>
      <c r="O132" s="59"/>
      <c r="P132" s="59"/>
    </row>
    <row r="133" spans="1:16" x14ac:dyDescent="0.25">
      <c r="A133" s="54">
        <v>2</v>
      </c>
      <c r="B133" s="54" t="s">
        <v>602</v>
      </c>
      <c r="C133" s="54" t="s">
        <v>18</v>
      </c>
      <c r="D133" s="61" t="s">
        <v>23</v>
      </c>
      <c r="E133" s="62">
        <v>16</v>
      </c>
      <c r="F133" s="62">
        <v>52.831282011425095</v>
      </c>
      <c r="G133" s="62">
        <v>12</v>
      </c>
      <c r="H133" s="62">
        <v>54.107524913664811</v>
      </c>
      <c r="I133" s="62">
        <v>5</v>
      </c>
      <c r="J133" s="62">
        <v>38.032442170686416</v>
      </c>
      <c r="K133" s="62">
        <v>5</v>
      </c>
      <c r="L133" s="62">
        <v>42.674613429171508</v>
      </c>
      <c r="M133" s="62">
        <v>5</v>
      </c>
      <c r="N133" s="62">
        <v>46.589260828818148</v>
      </c>
      <c r="O133" s="62">
        <v>3</v>
      </c>
      <c r="P133" s="62">
        <v>25.297184182871959</v>
      </c>
    </row>
    <row r="135" spans="1:16" x14ac:dyDescent="0.25">
      <c r="A135" s="54">
        <v>2</v>
      </c>
      <c r="B135" s="54" t="s">
        <v>602</v>
      </c>
      <c r="C135" s="54" t="s">
        <v>19</v>
      </c>
      <c r="D135" s="54" t="s">
        <v>25</v>
      </c>
      <c r="E135" s="59">
        <v>1</v>
      </c>
      <c r="F135" s="59">
        <v>1.9257470760616417</v>
      </c>
      <c r="G135" s="59">
        <v>1</v>
      </c>
      <c r="H135" s="59">
        <v>2.1263469428106778</v>
      </c>
      <c r="I135" s="59">
        <v>1</v>
      </c>
      <c r="J135" s="59">
        <v>2.3774655260020263</v>
      </c>
      <c r="K135" s="59">
        <v>1</v>
      </c>
      <c r="L135" s="59">
        <v>2.8469227799486636</v>
      </c>
      <c r="M135" s="59">
        <v>1</v>
      </c>
      <c r="N135" s="59">
        <v>3.4398723860744922</v>
      </c>
      <c r="O135" s="59">
        <v>1</v>
      </c>
      <c r="P135" s="59">
        <v>4.2507919132005538</v>
      </c>
    </row>
    <row r="136" spans="1:16" x14ac:dyDescent="0.25">
      <c r="A136" s="54">
        <v>2</v>
      </c>
      <c r="B136" s="54" t="s">
        <v>602</v>
      </c>
      <c r="C136" s="54" t="s">
        <v>19</v>
      </c>
      <c r="D136" s="61" t="s">
        <v>23</v>
      </c>
      <c r="E136" s="62">
        <v>18</v>
      </c>
      <c r="F136" s="62">
        <v>54.403514519681607</v>
      </c>
      <c r="G136" s="62">
        <v>15</v>
      </c>
      <c r="H136" s="62">
        <v>58.742709334685749</v>
      </c>
      <c r="I136" s="62">
        <v>9</v>
      </c>
      <c r="J136" s="62">
        <v>45.68757063830342</v>
      </c>
      <c r="K136" s="62">
        <v>8</v>
      </c>
      <c r="L136" s="62">
        <v>46.381305374849887</v>
      </c>
      <c r="M136" s="62">
        <v>8</v>
      </c>
      <c r="N136" s="62">
        <v>51.820111959423201</v>
      </c>
      <c r="O136" s="62">
        <v>8</v>
      </c>
      <c r="P136" s="62">
        <v>62.543165609527371</v>
      </c>
    </row>
    <row r="137" spans="1:16" x14ac:dyDescent="0.25">
      <c r="A137" s="54">
        <v>2</v>
      </c>
      <c r="B137" s="54" t="s">
        <v>602</v>
      </c>
      <c r="C137" s="54" t="s">
        <v>19</v>
      </c>
      <c r="D137" s="61" t="s">
        <v>26</v>
      </c>
      <c r="E137" s="62">
        <v>1</v>
      </c>
      <c r="F137" s="62">
        <v>1.6889709175536844</v>
      </c>
      <c r="G137" s="62"/>
      <c r="H137" s="62"/>
      <c r="I137" s="62"/>
      <c r="J137" s="62"/>
      <c r="K137" s="62"/>
      <c r="L137" s="62"/>
      <c r="M137" s="62"/>
      <c r="N137" s="62"/>
      <c r="O137" s="62"/>
      <c r="P137" s="62"/>
    </row>
    <row r="139" spans="1:16" x14ac:dyDescent="0.25">
      <c r="A139" s="54">
        <v>2</v>
      </c>
      <c r="B139" s="54" t="s">
        <v>603</v>
      </c>
      <c r="C139" s="54" t="s">
        <v>14</v>
      </c>
      <c r="D139" s="54" t="s">
        <v>25</v>
      </c>
      <c r="E139" s="59">
        <v>2</v>
      </c>
      <c r="F139" s="59">
        <v>3.726798511269708</v>
      </c>
      <c r="G139" s="59">
        <v>2</v>
      </c>
      <c r="H139" s="59">
        <v>4.4344681069808267</v>
      </c>
      <c r="I139" s="59"/>
      <c r="J139" s="59"/>
      <c r="K139" s="59"/>
      <c r="L139" s="59"/>
      <c r="M139" s="59"/>
      <c r="N139" s="59"/>
      <c r="O139" s="59"/>
      <c r="P139" s="59"/>
    </row>
    <row r="140" spans="1:16" ht="13.5" customHeight="1" x14ac:dyDescent="0.25">
      <c r="A140" s="54">
        <v>2</v>
      </c>
      <c r="B140" s="54" t="s">
        <v>603</v>
      </c>
      <c r="C140" s="54" t="s">
        <v>14</v>
      </c>
      <c r="D140" s="61" t="s">
        <v>23</v>
      </c>
      <c r="E140" s="62">
        <v>34</v>
      </c>
      <c r="F140" s="62">
        <v>34.512939245402237</v>
      </c>
      <c r="G140" s="62">
        <v>30</v>
      </c>
      <c r="H140" s="62">
        <v>35.680595048719674</v>
      </c>
      <c r="I140" s="62">
        <v>8</v>
      </c>
      <c r="J140" s="62">
        <v>15.034102184462729</v>
      </c>
      <c r="K140" s="62">
        <v>9</v>
      </c>
      <c r="L140" s="62">
        <v>22.129196813562878</v>
      </c>
      <c r="M140" s="62">
        <v>9</v>
      </c>
      <c r="N140" s="62">
        <v>26.094285298124447</v>
      </c>
      <c r="O140" s="62">
        <v>7</v>
      </c>
      <c r="P140" s="62">
        <v>26.070918208383169</v>
      </c>
    </row>
    <row r="142" spans="1:16" ht="13.5" customHeight="1" x14ac:dyDescent="0.25">
      <c r="A142" s="54">
        <v>2</v>
      </c>
      <c r="B142" s="54" t="s">
        <v>603</v>
      </c>
      <c r="C142" s="54" t="s">
        <v>15</v>
      </c>
      <c r="D142" s="54" t="s">
        <v>23</v>
      </c>
      <c r="E142" s="59">
        <v>27</v>
      </c>
      <c r="F142" s="59">
        <v>35.244286456964147</v>
      </c>
      <c r="G142" s="59">
        <v>26</v>
      </c>
      <c r="H142" s="59">
        <v>39.882770217898717</v>
      </c>
      <c r="I142" s="113">
        <v>5</v>
      </c>
      <c r="J142" s="113">
        <v>10.831092476364351</v>
      </c>
      <c r="K142" s="59">
        <v>5</v>
      </c>
      <c r="L142" s="59">
        <v>12.280667171361017</v>
      </c>
      <c r="M142" s="59">
        <v>5</v>
      </c>
      <c r="N142" s="59">
        <v>15.183892216541777</v>
      </c>
      <c r="O142" s="59">
        <v>5</v>
      </c>
      <c r="P142" s="59">
        <v>18.308444746281939</v>
      </c>
    </row>
    <row r="144" spans="1:16" x14ac:dyDescent="0.25">
      <c r="A144" s="54">
        <v>2</v>
      </c>
      <c r="B144" s="54" t="s">
        <v>603</v>
      </c>
      <c r="C144" s="54" t="s">
        <v>17</v>
      </c>
      <c r="D144" s="54" t="s">
        <v>28</v>
      </c>
      <c r="E144" s="59">
        <v>1</v>
      </c>
      <c r="F144" s="59">
        <v>0.90549413535633128</v>
      </c>
      <c r="G144" s="59">
        <v>1</v>
      </c>
      <c r="H144" s="59">
        <v>1.0088993298260356</v>
      </c>
      <c r="I144" s="59"/>
      <c r="J144" s="59"/>
      <c r="K144" s="59"/>
      <c r="L144" s="59"/>
      <c r="M144" s="59"/>
      <c r="N144" s="59"/>
      <c r="O144" s="59"/>
      <c r="P144" s="59"/>
    </row>
    <row r="145" spans="1:16" x14ac:dyDescent="0.25">
      <c r="A145" s="54">
        <v>2</v>
      </c>
      <c r="B145" s="54" t="s">
        <v>603</v>
      </c>
      <c r="C145" s="54" t="s">
        <v>17</v>
      </c>
      <c r="D145" s="61" t="s">
        <v>23</v>
      </c>
      <c r="E145" s="62">
        <v>33</v>
      </c>
      <c r="F145" s="62">
        <v>62.400842759988144</v>
      </c>
      <c r="G145" s="62">
        <v>31</v>
      </c>
      <c r="H145" s="62">
        <v>74.753454949348253</v>
      </c>
      <c r="I145" s="62">
        <v>15</v>
      </c>
      <c r="J145" s="62">
        <v>61.988386455020027</v>
      </c>
      <c r="K145" s="62">
        <v>15</v>
      </c>
      <c r="L145" s="62">
        <v>69.656265901009135</v>
      </c>
      <c r="M145" s="62">
        <v>14</v>
      </c>
      <c r="N145" s="62">
        <v>76.028591602322834</v>
      </c>
      <c r="O145" s="62">
        <v>14</v>
      </c>
      <c r="P145" s="62">
        <v>89.982489899061321</v>
      </c>
    </row>
    <row r="147" spans="1:16" x14ac:dyDescent="0.25">
      <c r="A147" s="54">
        <v>2</v>
      </c>
      <c r="B147" s="54" t="s">
        <v>603</v>
      </c>
      <c r="C147" s="54" t="s">
        <v>18</v>
      </c>
      <c r="D147" s="54" t="s">
        <v>25</v>
      </c>
      <c r="E147" s="59">
        <v>4</v>
      </c>
      <c r="F147" s="59">
        <v>3.4235115416792286</v>
      </c>
      <c r="G147" s="59">
        <v>4</v>
      </c>
      <c r="H147" s="59">
        <v>3.6707679563834401</v>
      </c>
      <c r="I147" s="59"/>
      <c r="J147" s="59"/>
      <c r="K147" s="59"/>
      <c r="L147" s="59"/>
      <c r="M147" s="59"/>
      <c r="N147" s="59"/>
      <c r="O147" s="59"/>
      <c r="P147" s="59"/>
    </row>
    <row r="148" spans="1:16" x14ac:dyDescent="0.25">
      <c r="A148" s="54">
        <v>2</v>
      </c>
      <c r="B148" s="54" t="s">
        <v>603</v>
      </c>
      <c r="C148" s="54" t="s">
        <v>18</v>
      </c>
      <c r="D148" s="61" t="s">
        <v>23</v>
      </c>
      <c r="E148" s="62">
        <v>37</v>
      </c>
      <c r="F148" s="62">
        <v>43.52429049634187</v>
      </c>
      <c r="G148" s="62">
        <v>31</v>
      </c>
      <c r="H148" s="62">
        <v>43.799377813611692</v>
      </c>
      <c r="I148" s="62">
        <v>13</v>
      </c>
      <c r="J148" s="62">
        <v>33.152873701474313</v>
      </c>
      <c r="K148" s="62">
        <v>14</v>
      </c>
      <c r="L148" s="62">
        <v>41.087048694257518</v>
      </c>
      <c r="M148" s="62">
        <v>14</v>
      </c>
      <c r="N148" s="62">
        <v>46.50004279597708</v>
      </c>
      <c r="O148" s="112">
        <v>14</v>
      </c>
      <c r="P148" s="112">
        <v>55.129835089845692</v>
      </c>
    </row>
    <row r="150" spans="1:16" x14ac:dyDescent="0.25">
      <c r="A150" s="54">
        <v>2</v>
      </c>
      <c r="B150" s="54" t="s">
        <v>603</v>
      </c>
      <c r="C150" s="54" t="s">
        <v>19</v>
      </c>
      <c r="D150" s="54" t="s">
        <v>25</v>
      </c>
      <c r="E150" s="59">
        <v>7</v>
      </c>
      <c r="F150" s="59">
        <v>7.8161556632842624</v>
      </c>
      <c r="G150" s="59">
        <v>7</v>
      </c>
      <c r="H150" s="59">
        <v>8.7051336911905715</v>
      </c>
      <c r="I150" s="113">
        <v>6</v>
      </c>
      <c r="J150" s="113">
        <v>7.1944047605005821</v>
      </c>
      <c r="K150" s="59">
        <v>6</v>
      </c>
      <c r="L150" s="59">
        <v>7.7681405635999452</v>
      </c>
      <c r="M150" s="59">
        <v>6</v>
      </c>
      <c r="N150" s="59">
        <v>8.4450292587050271</v>
      </c>
      <c r="O150" s="59">
        <v>6</v>
      </c>
      <c r="P150" s="59">
        <v>9.1538245115631494</v>
      </c>
    </row>
    <row r="151" spans="1:16" x14ac:dyDescent="0.25">
      <c r="A151" s="54">
        <v>2</v>
      </c>
      <c r="B151" s="54" t="s">
        <v>603</v>
      </c>
      <c r="C151" s="54" t="s">
        <v>19</v>
      </c>
      <c r="D151" s="61" t="s">
        <v>23</v>
      </c>
      <c r="E151" s="62">
        <v>16</v>
      </c>
      <c r="F151" s="62">
        <v>43.39223926826908</v>
      </c>
      <c r="G151" s="62">
        <v>15</v>
      </c>
      <c r="H151" s="62">
        <v>48.794791929556069</v>
      </c>
      <c r="I151" s="62">
        <v>8</v>
      </c>
      <c r="J151" s="62">
        <v>43.398333343168375</v>
      </c>
      <c r="K151" s="62">
        <v>8</v>
      </c>
      <c r="L151" s="62">
        <v>47.216038372999655</v>
      </c>
      <c r="M151" s="62">
        <v>8</v>
      </c>
      <c r="N151" s="62">
        <v>51.865933968459025</v>
      </c>
      <c r="O151" s="62">
        <v>8</v>
      </c>
      <c r="P151" s="62">
        <v>62.679287640817144</v>
      </c>
    </row>
    <row r="153" spans="1:16" x14ac:dyDescent="0.25">
      <c r="A153" s="54">
        <v>2</v>
      </c>
      <c r="B153" s="54" t="s">
        <v>604</v>
      </c>
      <c r="C153" s="54" t="s">
        <v>14</v>
      </c>
      <c r="D153" s="54" t="s">
        <v>25</v>
      </c>
      <c r="E153" s="59">
        <v>5</v>
      </c>
      <c r="F153" s="59">
        <v>11.91997168727328</v>
      </c>
      <c r="G153" s="59">
        <v>4</v>
      </c>
      <c r="H153" s="59">
        <v>10.652753450091431</v>
      </c>
      <c r="I153" s="59">
        <v>1</v>
      </c>
      <c r="J153" s="59">
        <v>3.1833778196121019</v>
      </c>
      <c r="K153" s="59">
        <v>1</v>
      </c>
      <c r="L153" s="59">
        <v>2.9066990560310004</v>
      </c>
      <c r="M153" s="59"/>
      <c r="N153" s="59"/>
      <c r="O153" s="59"/>
      <c r="P153" s="59"/>
    </row>
    <row r="154" spans="1:16" ht="13.5" customHeight="1" x14ac:dyDescent="0.25">
      <c r="A154" s="54">
        <v>2</v>
      </c>
      <c r="B154" s="54" t="s">
        <v>604</v>
      </c>
      <c r="C154" s="54" t="s">
        <v>14</v>
      </c>
      <c r="D154" s="61" t="s">
        <v>23</v>
      </c>
      <c r="E154" s="62">
        <v>3</v>
      </c>
      <c r="F154" s="62">
        <v>9.9591545687178797</v>
      </c>
      <c r="G154" s="62">
        <v>1</v>
      </c>
      <c r="H154" s="62">
        <v>10.599051841026556</v>
      </c>
      <c r="I154" s="62">
        <v>1</v>
      </c>
      <c r="J154" s="62">
        <v>11.898758872416789</v>
      </c>
      <c r="K154" s="62">
        <v>1</v>
      </c>
      <c r="L154" s="62">
        <v>13.209489580694934</v>
      </c>
      <c r="M154" s="62">
        <v>1</v>
      </c>
      <c r="N154" s="62">
        <v>15.650593551266434</v>
      </c>
      <c r="O154" s="62">
        <v>1</v>
      </c>
      <c r="P154" s="62">
        <v>20.509939007596127</v>
      </c>
    </row>
    <row r="155" spans="1:16" x14ac:dyDescent="0.25">
      <c r="A155" s="54">
        <v>2</v>
      </c>
      <c r="B155" s="54" t="s">
        <v>604</v>
      </c>
      <c r="C155" s="54" t="s">
        <v>14</v>
      </c>
      <c r="D155" s="61" t="s">
        <v>26</v>
      </c>
      <c r="E155" s="62">
        <v>9</v>
      </c>
      <c r="F155" s="62">
        <v>23.349991397371692</v>
      </c>
      <c r="G155" s="62">
        <v>8</v>
      </c>
      <c r="H155" s="62">
        <v>25.599656021424959</v>
      </c>
      <c r="I155" s="62">
        <v>5</v>
      </c>
      <c r="J155" s="62">
        <v>17.842267424367098</v>
      </c>
      <c r="K155" s="112">
        <v>3</v>
      </c>
      <c r="L155" s="112">
        <v>8.2876701527064611</v>
      </c>
      <c r="M155" s="62">
        <v>2</v>
      </c>
      <c r="N155" s="62">
        <v>7.127350528726403</v>
      </c>
      <c r="O155" s="62">
        <v>1</v>
      </c>
      <c r="P155" s="62">
        <v>3.2624649381301274</v>
      </c>
    </row>
    <row r="157" spans="1:16" x14ac:dyDescent="0.25">
      <c r="A157" s="54">
        <v>2</v>
      </c>
      <c r="B157" s="54" t="s">
        <v>604</v>
      </c>
      <c r="C157" s="54" t="s">
        <v>15</v>
      </c>
      <c r="D157" s="54" t="s">
        <v>25</v>
      </c>
      <c r="E157" s="59">
        <v>4</v>
      </c>
      <c r="F157" s="59">
        <v>3.9032937887673604</v>
      </c>
      <c r="G157" s="59">
        <v>4</v>
      </c>
      <c r="H157" s="59">
        <v>4.2290939012979392</v>
      </c>
      <c r="I157" s="59">
        <v>4</v>
      </c>
      <c r="J157" s="59">
        <v>4.4347010015629644</v>
      </c>
      <c r="K157" s="59">
        <v>4</v>
      </c>
      <c r="L157" s="59">
        <v>4.6779788004889671</v>
      </c>
      <c r="M157" s="59">
        <v>4</v>
      </c>
      <c r="N157" s="59">
        <v>5.23248139268002</v>
      </c>
      <c r="O157" s="59">
        <v>4</v>
      </c>
      <c r="P157" s="59">
        <v>6.0486798636678989</v>
      </c>
    </row>
    <row r="158" spans="1:16" x14ac:dyDescent="0.25">
      <c r="A158" s="54">
        <v>2</v>
      </c>
      <c r="B158" s="54" t="s">
        <v>604</v>
      </c>
      <c r="C158" s="54" t="s">
        <v>15</v>
      </c>
      <c r="D158" s="61" t="s">
        <v>28</v>
      </c>
      <c r="E158" s="62">
        <v>7</v>
      </c>
      <c r="F158" s="62">
        <v>5.5341575080773708</v>
      </c>
      <c r="G158" s="62">
        <v>1</v>
      </c>
      <c r="H158" s="62">
        <v>0.82359287397079206</v>
      </c>
      <c r="I158" s="62">
        <v>1</v>
      </c>
      <c r="J158" s="62">
        <v>0.83160832917274152</v>
      </c>
      <c r="K158" s="62"/>
      <c r="L158" s="62"/>
      <c r="M158" s="62"/>
      <c r="N158" s="62"/>
      <c r="O158" s="62"/>
      <c r="P158" s="62"/>
    </row>
    <row r="159" spans="1:16" x14ac:dyDescent="0.25">
      <c r="A159" s="54">
        <v>2</v>
      </c>
      <c r="B159" s="54" t="s">
        <v>604</v>
      </c>
      <c r="C159" s="54" t="s">
        <v>15</v>
      </c>
      <c r="D159" s="61" t="s">
        <v>23</v>
      </c>
      <c r="E159" s="62">
        <v>21</v>
      </c>
      <c r="F159" s="62">
        <v>39.710874608398314</v>
      </c>
      <c r="G159" s="62">
        <v>18</v>
      </c>
      <c r="H159" s="62">
        <v>45.814168251577811</v>
      </c>
      <c r="I159" s="62">
        <v>9</v>
      </c>
      <c r="J159" s="62">
        <v>35.6564516437046</v>
      </c>
      <c r="K159" s="62">
        <v>9</v>
      </c>
      <c r="L159" s="62">
        <v>41.098305265727554</v>
      </c>
      <c r="M159" s="62">
        <v>9</v>
      </c>
      <c r="N159" s="62">
        <v>46.772218930970155</v>
      </c>
      <c r="O159" s="62">
        <v>9</v>
      </c>
      <c r="P159" s="62">
        <v>56.587502871571687</v>
      </c>
    </row>
    <row r="161" spans="1:16" x14ac:dyDescent="0.25">
      <c r="A161" s="54">
        <v>2</v>
      </c>
      <c r="B161" s="54" t="s">
        <v>604</v>
      </c>
      <c r="C161" s="54" t="s">
        <v>17</v>
      </c>
      <c r="D161" s="54" t="s">
        <v>28</v>
      </c>
      <c r="E161" s="59">
        <v>1</v>
      </c>
      <c r="F161" s="59">
        <v>0.49684177522981127</v>
      </c>
      <c r="G161" s="59">
        <v>1</v>
      </c>
      <c r="H161" s="59">
        <v>0.48449836237644561</v>
      </c>
      <c r="I161" s="59"/>
      <c r="J161" s="59"/>
      <c r="K161" s="59"/>
      <c r="L161" s="59"/>
      <c r="M161" s="59"/>
      <c r="N161" s="59"/>
      <c r="O161" s="59"/>
      <c r="P161" s="59"/>
    </row>
    <row r="162" spans="1:16" x14ac:dyDescent="0.25">
      <c r="A162" s="54">
        <v>2</v>
      </c>
      <c r="B162" s="54" t="s">
        <v>604</v>
      </c>
      <c r="C162" s="54" t="s">
        <v>17</v>
      </c>
      <c r="D162" s="61" t="s">
        <v>23</v>
      </c>
      <c r="E162" s="62">
        <v>24</v>
      </c>
      <c r="F162" s="62">
        <v>49.699917315157364</v>
      </c>
      <c r="G162" s="62">
        <v>23</v>
      </c>
      <c r="H162" s="62">
        <v>55.296044189965549</v>
      </c>
      <c r="I162" s="62">
        <v>3</v>
      </c>
      <c r="J162" s="62">
        <v>13.519239374939771</v>
      </c>
      <c r="K162" s="62">
        <v>3</v>
      </c>
      <c r="L162" s="62">
        <v>14.279329659514</v>
      </c>
      <c r="M162" s="62">
        <v>2</v>
      </c>
      <c r="N162" s="62">
        <v>10.773334619993884</v>
      </c>
      <c r="O162" s="62">
        <v>1</v>
      </c>
      <c r="P162" s="62">
        <v>5.0876597783532667</v>
      </c>
    </row>
    <row r="163" spans="1:16" x14ac:dyDescent="0.25">
      <c r="A163" s="54">
        <v>2</v>
      </c>
      <c r="B163" s="54" t="s">
        <v>604</v>
      </c>
      <c r="C163" s="54" t="s">
        <v>17</v>
      </c>
      <c r="D163" s="61" t="s">
        <v>27</v>
      </c>
      <c r="E163" s="62">
        <v>1</v>
      </c>
      <c r="F163" s="62">
        <v>1.7004409757240297</v>
      </c>
      <c r="G163" s="62">
        <v>1</v>
      </c>
      <c r="H163" s="62">
        <v>2.1650656670912825</v>
      </c>
      <c r="I163" s="62"/>
      <c r="J163" s="62"/>
      <c r="K163" s="62"/>
      <c r="L163" s="62"/>
      <c r="M163" s="62"/>
      <c r="N163" s="62"/>
      <c r="O163" s="62"/>
      <c r="P163" s="62"/>
    </row>
    <row r="164" spans="1:16" x14ac:dyDescent="0.25">
      <c r="A164" s="54">
        <v>2</v>
      </c>
      <c r="B164" s="54" t="s">
        <v>604</v>
      </c>
      <c r="C164" s="54" t="s">
        <v>17</v>
      </c>
      <c r="D164" s="61" t="s">
        <v>29</v>
      </c>
      <c r="E164" s="62">
        <v>1</v>
      </c>
      <c r="F164" s="62">
        <v>0.52199439010082038</v>
      </c>
      <c r="G164" s="62">
        <v>1</v>
      </c>
      <c r="H164" s="62">
        <v>0.55430851337260301</v>
      </c>
      <c r="I164" s="62"/>
      <c r="J164" s="62"/>
      <c r="K164" s="62"/>
      <c r="L164" s="62"/>
      <c r="M164" s="62"/>
      <c r="N164" s="62"/>
      <c r="O164" s="62"/>
      <c r="P164" s="62"/>
    </row>
    <row r="166" spans="1:16" x14ac:dyDescent="0.25">
      <c r="A166" s="54">
        <v>2</v>
      </c>
      <c r="B166" s="54" t="s">
        <v>604</v>
      </c>
      <c r="C166" s="54" t="s">
        <v>18</v>
      </c>
      <c r="D166" s="54" t="s">
        <v>25</v>
      </c>
      <c r="E166" s="59">
        <v>3</v>
      </c>
      <c r="F166" s="59">
        <v>4.0782170278355743</v>
      </c>
      <c r="G166" s="59">
        <v>3</v>
      </c>
      <c r="H166" s="59">
        <v>3.2829984771220477</v>
      </c>
      <c r="I166" s="59">
        <v>3</v>
      </c>
      <c r="J166" s="59">
        <v>3.2724405893984145</v>
      </c>
      <c r="K166" s="59">
        <v>3</v>
      </c>
      <c r="L166" s="59">
        <v>3.429722063869602</v>
      </c>
      <c r="M166" s="59">
        <v>2</v>
      </c>
      <c r="N166" s="59">
        <v>2.2013389982594274</v>
      </c>
      <c r="O166" s="59">
        <v>3</v>
      </c>
      <c r="P166" s="59">
        <v>3.7438968551750778</v>
      </c>
    </row>
    <row r="167" spans="1:16" x14ac:dyDescent="0.25">
      <c r="A167" s="54">
        <v>2</v>
      </c>
      <c r="B167" s="54" t="s">
        <v>604</v>
      </c>
      <c r="C167" s="54" t="s">
        <v>18</v>
      </c>
      <c r="D167" s="61" t="s">
        <v>23</v>
      </c>
      <c r="E167" s="62">
        <v>34</v>
      </c>
      <c r="F167" s="62">
        <v>49.69937389446568</v>
      </c>
      <c r="G167" s="62">
        <v>34</v>
      </c>
      <c r="H167" s="62">
        <v>53.872534280286587</v>
      </c>
      <c r="I167" s="62">
        <v>18</v>
      </c>
      <c r="J167" s="62">
        <v>40.138740771551298</v>
      </c>
      <c r="K167" s="62">
        <v>8</v>
      </c>
      <c r="L167" s="62">
        <v>27.445170913939723</v>
      </c>
      <c r="M167" s="62">
        <v>5</v>
      </c>
      <c r="N167" s="62">
        <v>27.514689946708206</v>
      </c>
      <c r="O167" s="62">
        <v>5</v>
      </c>
      <c r="P167" s="62">
        <v>30.865635418169298</v>
      </c>
    </row>
    <row r="169" spans="1:16" x14ac:dyDescent="0.25">
      <c r="A169" s="54">
        <v>2</v>
      </c>
      <c r="B169" s="54" t="s">
        <v>604</v>
      </c>
      <c r="C169" s="54" t="s">
        <v>21</v>
      </c>
      <c r="D169" s="54" t="s">
        <v>28</v>
      </c>
      <c r="E169" s="59"/>
      <c r="F169" s="59"/>
      <c r="G169" s="59">
        <v>3</v>
      </c>
      <c r="H169" s="59">
        <v>2.4762322367107963</v>
      </c>
      <c r="I169" s="59"/>
      <c r="J169" s="59"/>
      <c r="K169" s="59"/>
      <c r="L169" s="59"/>
      <c r="M169" s="59"/>
      <c r="N169" s="59"/>
      <c r="O169" s="59"/>
      <c r="P169" s="59"/>
    </row>
    <row r="170" spans="1:16" x14ac:dyDescent="0.25">
      <c r="A170" s="54">
        <v>2</v>
      </c>
      <c r="B170" s="54" t="s">
        <v>604</v>
      </c>
      <c r="C170" s="54" t="s">
        <v>21</v>
      </c>
      <c r="D170" s="61" t="s">
        <v>23</v>
      </c>
      <c r="E170" s="62"/>
      <c r="F170" s="62"/>
      <c r="G170" s="62">
        <v>15</v>
      </c>
      <c r="H170" s="62">
        <v>50.333409986457212</v>
      </c>
      <c r="I170" s="62">
        <v>3</v>
      </c>
      <c r="J170" s="62">
        <v>17.782083582766017</v>
      </c>
      <c r="K170" s="62">
        <v>3</v>
      </c>
      <c r="L170" s="62">
        <v>20.630947150899171</v>
      </c>
      <c r="M170" s="62">
        <v>3</v>
      </c>
      <c r="N170" s="62">
        <v>25.123677719178431</v>
      </c>
      <c r="O170" s="62">
        <v>3</v>
      </c>
      <c r="P170" s="62">
        <v>30.400292635173784</v>
      </c>
    </row>
    <row r="171" spans="1:16" x14ac:dyDescent="0.25">
      <c r="A171" s="54">
        <v>2</v>
      </c>
      <c r="B171" s="54" t="s">
        <v>604</v>
      </c>
      <c r="C171" s="54" t="s">
        <v>21</v>
      </c>
      <c r="D171" s="61" t="s">
        <v>26</v>
      </c>
      <c r="E171" s="62"/>
      <c r="F171" s="62"/>
      <c r="G171" s="62">
        <v>1</v>
      </c>
      <c r="H171" s="62">
        <v>2.6569390245687954</v>
      </c>
      <c r="I171" s="62"/>
      <c r="J171" s="62"/>
      <c r="K171" s="62"/>
      <c r="L171" s="62"/>
      <c r="M171" s="62"/>
      <c r="N171" s="62"/>
      <c r="O171" s="62"/>
      <c r="P171" s="62"/>
    </row>
    <row r="172" spans="1:16" x14ac:dyDescent="0.25">
      <c r="A172" s="54">
        <v>2</v>
      </c>
      <c r="B172" s="54" t="s">
        <v>604</v>
      </c>
      <c r="C172" s="54" t="s">
        <v>21</v>
      </c>
      <c r="D172" s="61" t="s">
        <v>29</v>
      </c>
      <c r="E172" s="62"/>
      <c r="F172" s="62"/>
      <c r="G172" s="62">
        <v>1</v>
      </c>
      <c r="H172" s="62">
        <v>0.75320048651928706</v>
      </c>
      <c r="I172" s="62"/>
      <c r="J172" s="62"/>
      <c r="K172" s="62"/>
      <c r="L172" s="62"/>
      <c r="M172" s="62"/>
      <c r="N172" s="62"/>
      <c r="O172" s="62"/>
      <c r="P172" s="62"/>
    </row>
    <row r="174" spans="1:16" x14ac:dyDescent="0.25">
      <c r="A174" s="82">
        <v>3</v>
      </c>
      <c r="B174" s="82" t="s">
        <v>600</v>
      </c>
      <c r="C174" s="54" t="s">
        <v>14</v>
      </c>
      <c r="D174" s="54" t="s">
        <v>23</v>
      </c>
      <c r="E174" s="59">
        <v>11</v>
      </c>
      <c r="F174" s="59">
        <v>55.283429066766345</v>
      </c>
      <c r="G174" s="59">
        <v>10</v>
      </c>
      <c r="H174" s="59">
        <v>57.258743873059892</v>
      </c>
      <c r="I174" s="59">
        <v>5</v>
      </c>
      <c r="J174" s="59">
        <v>47.931548752976141</v>
      </c>
      <c r="K174" s="59">
        <v>5</v>
      </c>
      <c r="L174" s="59">
        <v>51.829738268818268</v>
      </c>
      <c r="M174" s="59">
        <v>4</v>
      </c>
      <c r="N174" s="59">
        <v>45.929276398799992</v>
      </c>
      <c r="O174" s="59">
        <v>4</v>
      </c>
      <c r="P174" s="59">
        <v>56.1493117152772</v>
      </c>
    </row>
    <row r="175" spans="1:16" x14ac:dyDescent="0.25">
      <c r="A175" s="82">
        <v>3</v>
      </c>
      <c r="B175" s="82" t="s">
        <v>600</v>
      </c>
      <c r="C175" s="54" t="s">
        <v>14</v>
      </c>
      <c r="D175" s="61" t="s">
        <v>22</v>
      </c>
      <c r="E175" s="62">
        <v>1</v>
      </c>
      <c r="F175" s="62">
        <v>0.61491932837427121</v>
      </c>
      <c r="G175" s="62">
        <v>1</v>
      </c>
      <c r="H175" s="62">
        <v>1.8291734560013471</v>
      </c>
      <c r="I175" s="62"/>
      <c r="J175" s="62"/>
      <c r="K175" s="62"/>
      <c r="L175" s="62"/>
      <c r="M175" s="62"/>
      <c r="N175" s="62"/>
      <c r="O175" s="62"/>
      <c r="P175" s="62"/>
    </row>
    <row r="176" spans="1:16" x14ac:dyDescent="0.25">
      <c r="A176" s="82">
        <v>3</v>
      </c>
      <c r="B176" s="82" t="s">
        <v>600</v>
      </c>
      <c r="C176" s="54" t="s">
        <v>14</v>
      </c>
      <c r="D176" s="61" t="s">
        <v>24</v>
      </c>
      <c r="E176" s="62">
        <v>1</v>
      </c>
      <c r="F176" s="62">
        <v>0.56088778531802919</v>
      </c>
      <c r="G176" s="62">
        <v>1</v>
      </c>
      <c r="H176" s="62">
        <v>0.68595217592665814</v>
      </c>
      <c r="I176" s="62"/>
      <c r="J176" s="62"/>
      <c r="K176" s="62"/>
      <c r="L176" s="62"/>
      <c r="M176" s="62"/>
      <c r="N176" s="62"/>
      <c r="O176" s="62"/>
      <c r="P176" s="62"/>
    </row>
    <row r="178" spans="1:16" x14ac:dyDescent="0.25">
      <c r="A178" s="82">
        <v>3</v>
      </c>
      <c r="B178" s="82" t="s">
        <v>600</v>
      </c>
      <c r="C178" s="54" t="s">
        <v>15</v>
      </c>
      <c r="D178" s="54" t="s">
        <v>23</v>
      </c>
      <c r="E178" s="59">
        <v>11</v>
      </c>
      <c r="F178" s="59">
        <v>44.520458255677646</v>
      </c>
      <c r="G178" s="59">
        <v>11</v>
      </c>
      <c r="H178" s="59">
        <v>51.324861630504671</v>
      </c>
      <c r="I178" s="59">
        <v>3</v>
      </c>
      <c r="J178" s="59">
        <v>16.440125592599404</v>
      </c>
      <c r="K178" s="59">
        <v>3</v>
      </c>
      <c r="L178" s="59">
        <v>19.360177271339705</v>
      </c>
      <c r="M178" s="59">
        <v>3</v>
      </c>
      <c r="N178" s="59">
        <v>22.136319506199964</v>
      </c>
      <c r="O178" s="59">
        <v>3</v>
      </c>
      <c r="P178" s="59">
        <v>28.399359424844945</v>
      </c>
    </row>
    <row r="179" spans="1:16" x14ac:dyDescent="0.25">
      <c r="A179" s="82">
        <v>3</v>
      </c>
      <c r="B179" s="82" t="s">
        <v>600</v>
      </c>
      <c r="C179" s="54" t="s">
        <v>15</v>
      </c>
      <c r="D179" s="61" t="s">
        <v>22</v>
      </c>
      <c r="E179" s="62">
        <v>5</v>
      </c>
      <c r="F179" s="62">
        <v>4.5983676691611279</v>
      </c>
      <c r="G179" s="62">
        <v>5</v>
      </c>
      <c r="H179" s="62">
        <v>5.2028455571028358</v>
      </c>
      <c r="I179" s="62"/>
      <c r="J179" s="62"/>
      <c r="K179" s="62"/>
      <c r="L179" s="62"/>
      <c r="M179" s="62"/>
      <c r="N179" s="62"/>
      <c r="O179" s="62"/>
      <c r="P179" s="62"/>
    </row>
    <row r="180" spans="1:16" x14ac:dyDescent="0.25">
      <c r="A180" s="82">
        <v>3</v>
      </c>
      <c r="B180" s="82" t="s">
        <v>600</v>
      </c>
      <c r="C180" s="54" t="s">
        <v>15</v>
      </c>
      <c r="D180" s="61" t="s">
        <v>24</v>
      </c>
      <c r="E180" s="62">
        <v>8</v>
      </c>
      <c r="F180" s="62">
        <v>4.7684001220044241</v>
      </c>
      <c r="G180" s="62">
        <v>8</v>
      </c>
      <c r="H180" s="62">
        <v>5.0802653753703559</v>
      </c>
      <c r="I180" s="62">
        <v>1</v>
      </c>
      <c r="J180" s="62">
        <v>1.6097673517445887</v>
      </c>
      <c r="K180" s="62">
        <v>1</v>
      </c>
      <c r="L180" s="62">
        <v>1.9502786387136137</v>
      </c>
      <c r="M180" s="62">
        <v>1</v>
      </c>
      <c r="N180" s="62">
        <v>2.4458783095053502</v>
      </c>
      <c r="O180" s="62">
        <v>1</v>
      </c>
      <c r="P180" s="62">
        <v>3.8605382250630136</v>
      </c>
    </row>
    <row r="182" spans="1:16" x14ac:dyDescent="0.25">
      <c r="A182" s="82">
        <v>3</v>
      </c>
      <c r="B182" s="82" t="s">
        <v>600</v>
      </c>
      <c r="C182" s="54" t="s">
        <v>16</v>
      </c>
      <c r="D182" s="54" t="s">
        <v>23</v>
      </c>
      <c r="E182" s="59">
        <v>5</v>
      </c>
      <c r="F182" s="59">
        <v>61.906116443879426</v>
      </c>
      <c r="G182" s="59">
        <v>5</v>
      </c>
      <c r="H182" s="59">
        <v>70.584719560588013</v>
      </c>
      <c r="I182" s="59">
        <v>4</v>
      </c>
      <c r="J182" s="59">
        <v>67.271308932614986</v>
      </c>
      <c r="K182" s="59">
        <v>4</v>
      </c>
      <c r="L182" s="59">
        <v>71.645632013758402</v>
      </c>
      <c r="M182" s="59">
        <v>4</v>
      </c>
      <c r="N182" s="59">
        <v>81.208982240131107</v>
      </c>
      <c r="O182" s="59">
        <v>4</v>
      </c>
      <c r="P182" s="59">
        <v>94.230157143284828</v>
      </c>
    </row>
    <row r="183" spans="1:16" x14ac:dyDescent="0.25">
      <c r="A183" s="82">
        <v>3</v>
      </c>
      <c r="B183" s="82" t="s">
        <v>600</v>
      </c>
      <c r="C183" s="54" t="s">
        <v>16</v>
      </c>
      <c r="D183" s="61" t="s">
        <v>22</v>
      </c>
      <c r="E183" s="62">
        <v>5</v>
      </c>
      <c r="F183" s="62">
        <v>18.219983620832817</v>
      </c>
      <c r="G183" s="62">
        <v>4</v>
      </c>
      <c r="H183" s="62">
        <v>13.014188065689558</v>
      </c>
      <c r="I183" s="62">
        <v>1</v>
      </c>
      <c r="J183" s="62">
        <v>6.7558836702147378</v>
      </c>
      <c r="K183" s="62">
        <v>1</v>
      </c>
      <c r="L183" s="62">
        <v>7.1508146578769063</v>
      </c>
      <c r="M183" s="62">
        <v>1</v>
      </c>
      <c r="N183" s="62">
        <v>7.5812038456697275</v>
      </c>
      <c r="O183" s="62">
        <v>1</v>
      </c>
      <c r="P183" s="62">
        <v>8.0992196199923381</v>
      </c>
    </row>
    <row r="184" spans="1:16" x14ac:dyDescent="0.25">
      <c r="A184" s="82">
        <v>3</v>
      </c>
      <c r="B184" s="82" t="s">
        <v>600</v>
      </c>
      <c r="C184" s="54" t="s">
        <v>16</v>
      </c>
      <c r="D184" s="61" t="s">
        <v>24</v>
      </c>
      <c r="E184" s="62">
        <v>1</v>
      </c>
      <c r="F184" s="62">
        <v>3.1208068085440974</v>
      </c>
      <c r="G184" s="62">
        <v>1</v>
      </c>
      <c r="H184" s="62">
        <v>4.1964692519166391</v>
      </c>
      <c r="I184" s="62">
        <v>1</v>
      </c>
      <c r="J184" s="62">
        <v>4.6598324309639718</v>
      </c>
      <c r="K184" s="62">
        <v>1</v>
      </c>
      <c r="L184" s="62">
        <v>5.5550209810606539</v>
      </c>
      <c r="M184" s="62">
        <v>1</v>
      </c>
      <c r="N184" s="62">
        <v>6.4838627982764159</v>
      </c>
      <c r="O184" s="62">
        <v>1</v>
      </c>
      <c r="P184" s="62">
        <v>9.4827104773070729</v>
      </c>
    </row>
    <row r="186" spans="1:16" x14ac:dyDescent="0.25">
      <c r="A186" s="82">
        <v>3</v>
      </c>
      <c r="B186" s="82" t="s">
        <v>600</v>
      </c>
      <c r="C186" s="54" t="s">
        <v>17</v>
      </c>
      <c r="D186" s="54" t="s">
        <v>23</v>
      </c>
      <c r="E186" s="59">
        <v>6</v>
      </c>
      <c r="F186" s="59">
        <v>60.784418504770748</v>
      </c>
      <c r="G186" s="59">
        <v>6</v>
      </c>
      <c r="H186" s="59">
        <v>66.53800152498674</v>
      </c>
      <c r="I186" s="59">
        <v>3</v>
      </c>
      <c r="J186" s="59">
        <v>46.625437120577068</v>
      </c>
      <c r="K186" s="59">
        <v>3</v>
      </c>
      <c r="L186" s="59">
        <v>52.065854559343506</v>
      </c>
      <c r="M186" s="59">
        <v>2</v>
      </c>
      <c r="N186" s="59">
        <v>45.872644199576527</v>
      </c>
      <c r="O186" s="59">
        <v>1</v>
      </c>
      <c r="P186" s="59">
        <v>33.970178421727361</v>
      </c>
    </row>
    <row r="187" spans="1:16" x14ac:dyDescent="0.25">
      <c r="A187" s="82">
        <v>3</v>
      </c>
      <c r="B187" s="82" t="s">
        <v>600</v>
      </c>
      <c r="C187" s="54" t="s">
        <v>17</v>
      </c>
      <c r="D187" s="61" t="s">
        <v>22</v>
      </c>
      <c r="E187" s="62">
        <v>12</v>
      </c>
      <c r="F187" s="62">
        <v>31.859318968628919</v>
      </c>
      <c r="G187" s="62">
        <v>12</v>
      </c>
      <c r="H187" s="62">
        <v>34.360490333510434</v>
      </c>
      <c r="I187" s="62">
        <v>2</v>
      </c>
      <c r="J187" s="62">
        <v>11.068159753099982</v>
      </c>
      <c r="K187" s="62">
        <v>3</v>
      </c>
      <c r="L187" s="62">
        <v>13.381889795123307</v>
      </c>
      <c r="M187" s="62">
        <v>2</v>
      </c>
      <c r="N187" s="62">
        <v>11.37598816704217</v>
      </c>
      <c r="O187" s="62">
        <v>2</v>
      </c>
      <c r="P187" s="62">
        <v>15.25944710056403</v>
      </c>
    </row>
    <row r="188" spans="1:16" x14ac:dyDescent="0.25">
      <c r="A188" s="82">
        <v>3</v>
      </c>
      <c r="B188" s="82" t="s">
        <v>600</v>
      </c>
      <c r="C188" s="54" t="s">
        <v>17</v>
      </c>
      <c r="D188" s="61" t="s">
        <v>24</v>
      </c>
      <c r="E188" s="62">
        <v>1</v>
      </c>
      <c r="F188" s="62">
        <v>0.23058504419942921</v>
      </c>
      <c r="G188" s="62">
        <v>1</v>
      </c>
      <c r="H188" s="62">
        <v>0.24781924327771332</v>
      </c>
      <c r="I188" s="62"/>
      <c r="J188" s="62"/>
      <c r="K188" s="62"/>
      <c r="L188" s="62"/>
      <c r="M188" s="62"/>
      <c r="N188" s="62"/>
      <c r="O188" s="62"/>
      <c r="P188" s="62"/>
    </row>
    <row r="190" spans="1:16" x14ac:dyDescent="0.25">
      <c r="A190" s="82">
        <v>3</v>
      </c>
      <c r="B190" s="82" t="s">
        <v>600</v>
      </c>
      <c r="C190" s="54" t="s">
        <v>18</v>
      </c>
      <c r="D190" s="54" t="s">
        <v>23</v>
      </c>
      <c r="E190" s="59">
        <v>2</v>
      </c>
      <c r="F190" s="59">
        <v>43.235734109071672</v>
      </c>
      <c r="G190" s="59">
        <v>2</v>
      </c>
      <c r="H190" s="59">
        <v>46.806008053262161</v>
      </c>
      <c r="I190" s="59">
        <v>2</v>
      </c>
      <c r="J190" s="59">
        <v>51.797695855892329</v>
      </c>
      <c r="K190" s="59">
        <v>2</v>
      </c>
      <c r="L190" s="59">
        <v>51.952745423951342</v>
      </c>
      <c r="M190" s="59">
        <v>2</v>
      </c>
      <c r="N190" s="59">
        <v>55.357256649304404</v>
      </c>
      <c r="O190" s="59">
        <v>2</v>
      </c>
      <c r="P190" s="59">
        <v>59.099115676885766</v>
      </c>
    </row>
    <row r="191" spans="1:16" x14ac:dyDescent="0.25">
      <c r="A191" s="82">
        <v>3</v>
      </c>
      <c r="B191" s="82" t="s">
        <v>600</v>
      </c>
      <c r="C191" s="54" t="s">
        <v>18</v>
      </c>
      <c r="D191" s="61" t="s">
        <v>22</v>
      </c>
      <c r="E191" s="62">
        <v>14</v>
      </c>
      <c r="F191" s="62">
        <v>46.958127031162597</v>
      </c>
      <c r="G191" s="62">
        <v>14</v>
      </c>
      <c r="H191" s="62">
        <v>51.919363867178092</v>
      </c>
      <c r="I191" s="62">
        <v>8</v>
      </c>
      <c r="J191" s="62">
        <v>56.097026881586999</v>
      </c>
      <c r="K191" s="62">
        <v>8</v>
      </c>
      <c r="L191" s="62">
        <v>56.98619898831177</v>
      </c>
      <c r="M191" s="62">
        <v>8</v>
      </c>
      <c r="N191" s="62">
        <v>62.860867783358159</v>
      </c>
      <c r="O191" s="62">
        <v>8</v>
      </c>
      <c r="P191" s="62">
        <v>67.492034772837187</v>
      </c>
    </row>
    <row r="192" spans="1:16" x14ac:dyDescent="0.25">
      <c r="A192" s="82">
        <v>3</v>
      </c>
      <c r="B192" s="82" t="s">
        <v>600</v>
      </c>
      <c r="C192" s="54" t="s">
        <v>18</v>
      </c>
      <c r="D192" s="61" t="s">
        <v>24</v>
      </c>
      <c r="E192" s="62">
        <v>1</v>
      </c>
      <c r="F192" s="62">
        <v>0.86405830761743885</v>
      </c>
      <c r="G192" s="62">
        <v>1</v>
      </c>
      <c r="H192" s="62">
        <v>0.89712933828117281</v>
      </c>
      <c r="I192" s="62">
        <v>1</v>
      </c>
      <c r="J192" s="62">
        <v>1.0000687435865996</v>
      </c>
      <c r="K192" s="62">
        <v>1</v>
      </c>
      <c r="L192" s="62">
        <v>1.0718002748854034</v>
      </c>
      <c r="M192" s="62">
        <v>1</v>
      </c>
      <c r="N192" s="62">
        <v>0.91389774819517899</v>
      </c>
      <c r="O192" s="62">
        <v>1</v>
      </c>
      <c r="P192" s="62">
        <v>1.3835684888421103</v>
      </c>
    </row>
    <row r="194" spans="1:16" x14ac:dyDescent="0.25">
      <c r="A194" s="82">
        <v>3</v>
      </c>
      <c r="B194" s="82" t="s">
        <v>601</v>
      </c>
      <c r="C194" s="54" t="s">
        <v>14</v>
      </c>
      <c r="D194" s="54" t="s">
        <v>23</v>
      </c>
      <c r="E194" s="59">
        <v>31</v>
      </c>
      <c r="F194" s="59">
        <v>42.618544058521557</v>
      </c>
      <c r="G194" s="59">
        <v>22</v>
      </c>
      <c r="H194" s="59">
        <v>37.962748466981324</v>
      </c>
      <c r="I194" s="59">
        <v>6</v>
      </c>
      <c r="J194" s="59">
        <v>23.727261212554986</v>
      </c>
      <c r="K194" s="59">
        <v>6</v>
      </c>
      <c r="L194" s="59">
        <v>27.090414241696529</v>
      </c>
      <c r="M194" s="59">
        <v>5</v>
      </c>
      <c r="N194" s="59">
        <v>25.818829231099581</v>
      </c>
      <c r="O194" s="59">
        <v>2</v>
      </c>
      <c r="P194" s="59">
        <v>9.7235040673569237</v>
      </c>
    </row>
    <row r="195" spans="1:16" x14ac:dyDescent="0.25">
      <c r="A195" s="82">
        <v>3</v>
      </c>
      <c r="B195" s="82" t="s">
        <v>601</v>
      </c>
      <c r="C195" s="54" t="s">
        <v>14</v>
      </c>
      <c r="D195" s="61" t="s">
        <v>30</v>
      </c>
      <c r="E195" s="62"/>
      <c r="F195" s="62"/>
      <c r="G195" s="62"/>
      <c r="H195" s="62"/>
      <c r="I195" s="62"/>
      <c r="J195" s="62"/>
      <c r="K195" s="62"/>
      <c r="L195" s="62"/>
      <c r="M195" s="62">
        <v>1</v>
      </c>
      <c r="N195" s="62">
        <v>0.74557318895423574</v>
      </c>
      <c r="O195" s="62">
        <v>1</v>
      </c>
      <c r="P195" s="62">
        <v>1.0446098324206781</v>
      </c>
    </row>
    <row r="197" spans="1:16" x14ac:dyDescent="0.25">
      <c r="A197" s="82">
        <v>3</v>
      </c>
      <c r="B197" s="82" t="s">
        <v>601</v>
      </c>
      <c r="C197" s="54" t="s">
        <v>15</v>
      </c>
      <c r="D197" s="54" t="s">
        <v>23</v>
      </c>
      <c r="E197" s="59">
        <v>47</v>
      </c>
      <c r="F197" s="59">
        <v>46.054263157881245</v>
      </c>
      <c r="G197" s="59">
        <v>45</v>
      </c>
      <c r="H197" s="59">
        <v>52.414381301514481</v>
      </c>
      <c r="I197" s="59">
        <v>7</v>
      </c>
      <c r="J197" s="59">
        <v>13.965950591364164</v>
      </c>
      <c r="K197" s="59">
        <v>7</v>
      </c>
      <c r="L197" s="59">
        <v>16.746653678457982</v>
      </c>
      <c r="M197" s="59">
        <v>7</v>
      </c>
      <c r="N197" s="59">
        <v>21.033330765189781</v>
      </c>
      <c r="O197" s="59">
        <v>7</v>
      </c>
      <c r="P197" s="59">
        <v>27.913987707785477</v>
      </c>
    </row>
    <row r="199" spans="1:16" x14ac:dyDescent="0.25">
      <c r="A199" s="82">
        <v>3</v>
      </c>
      <c r="B199" s="82" t="s">
        <v>601</v>
      </c>
      <c r="C199" s="54" t="s">
        <v>16</v>
      </c>
      <c r="D199" s="54" t="s">
        <v>23</v>
      </c>
      <c r="E199" s="59">
        <v>32</v>
      </c>
      <c r="F199" s="59">
        <v>38.067783923526001</v>
      </c>
      <c r="G199" s="59">
        <v>31</v>
      </c>
      <c r="H199" s="59">
        <v>41.980412903460767</v>
      </c>
      <c r="I199" s="59">
        <v>12</v>
      </c>
      <c r="J199" s="59">
        <v>23.466031122922441</v>
      </c>
      <c r="K199" s="59">
        <v>11</v>
      </c>
      <c r="L199" s="59">
        <v>27.034655397156094</v>
      </c>
      <c r="M199" s="59">
        <v>10</v>
      </c>
      <c r="N199" s="59">
        <v>31.310308806999981</v>
      </c>
      <c r="O199" s="59">
        <v>8</v>
      </c>
      <c r="P199" s="59">
        <v>34.747444681734343</v>
      </c>
    </row>
    <row r="201" spans="1:16" x14ac:dyDescent="0.25">
      <c r="A201" s="82">
        <v>3</v>
      </c>
      <c r="B201" s="82" t="s">
        <v>601</v>
      </c>
      <c r="C201" s="54" t="s">
        <v>17</v>
      </c>
      <c r="D201" s="54" t="s">
        <v>23</v>
      </c>
      <c r="E201" s="59">
        <v>31</v>
      </c>
      <c r="F201" s="59">
        <v>29.485967913578008</v>
      </c>
      <c r="G201" s="59">
        <v>27</v>
      </c>
      <c r="H201" s="59">
        <v>33.361547247070845</v>
      </c>
      <c r="I201" s="59">
        <v>9</v>
      </c>
      <c r="J201" s="59">
        <v>21.480779481124287</v>
      </c>
      <c r="K201" s="59">
        <v>8</v>
      </c>
      <c r="L201" s="59">
        <v>25.807592067511369</v>
      </c>
      <c r="M201" s="59">
        <v>7</v>
      </c>
      <c r="N201" s="59">
        <v>28.222049016309803</v>
      </c>
      <c r="O201" s="59">
        <v>6</v>
      </c>
      <c r="P201" s="59">
        <v>32.635517795134433</v>
      </c>
    </row>
    <row r="203" spans="1:16" x14ac:dyDescent="0.25">
      <c r="A203" s="82">
        <v>3</v>
      </c>
      <c r="B203" s="82" t="s">
        <v>601</v>
      </c>
      <c r="C203" s="54" t="s">
        <v>18</v>
      </c>
      <c r="D203" s="54" t="s">
        <v>23</v>
      </c>
      <c r="E203" s="59">
        <v>24</v>
      </c>
      <c r="F203" s="59">
        <v>52.567878239025909</v>
      </c>
      <c r="G203" s="59">
        <v>23</v>
      </c>
      <c r="H203" s="59">
        <v>60.681711994047475</v>
      </c>
      <c r="I203" s="113">
        <v>12</v>
      </c>
      <c r="J203" s="113">
        <v>41.033036559083115</v>
      </c>
      <c r="K203" s="59">
        <v>12</v>
      </c>
      <c r="L203" s="59">
        <v>46.218628509225816</v>
      </c>
      <c r="M203" s="59">
        <v>12</v>
      </c>
      <c r="N203" s="59">
        <v>50.798015269942624</v>
      </c>
      <c r="O203" s="59">
        <v>12</v>
      </c>
      <c r="P203" s="59">
        <v>59.765989904958865</v>
      </c>
    </row>
    <row r="205" spans="1:16" x14ac:dyDescent="0.25">
      <c r="A205" s="103">
        <v>3</v>
      </c>
      <c r="B205" s="103" t="s">
        <v>602</v>
      </c>
      <c r="C205" s="101" t="s">
        <v>14</v>
      </c>
      <c r="D205" s="101" t="s">
        <v>28</v>
      </c>
      <c r="E205" s="102">
        <v>1</v>
      </c>
      <c r="F205" s="102">
        <v>0.99127697311085328</v>
      </c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</row>
    <row r="206" spans="1:16" x14ac:dyDescent="0.25">
      <c r="A206" s="103">
        <v>3</v>
      </c>
      <c r="B206" s="103" t="s">
        <v>602</v>
      </c>
      <c r="C206" s="101" t="s">
        <v>14</v>
      </c>
      <c r="D206" s="104" t="s">
        <v>23</v>
      </c>
      <c r="E206" s="105">
        <v>27</v>
      </c>
      <c r="F206" s="105">
        <v>62.622112020902016</v>
      </c>
      <c r="G206" s="105">
        <v>26</v>
      </c>
      <c r="H206" s="105">
        <v>71.302325991803741</v>
      </c>
      <c r="I206" s="105">
        <v>8</v>
      </c>
      <c r="J206" s="105">
        <v>29.016297172931086</v>
      </c>
      <c r="K206" s="105">
        <v>8</v>
      </c>
      <c r="L206" s="105">
        <v>35.476385315947482</v>
      </c>
      <c r="M206" s="105">
        <v>9</v>
      </c>
      <c r="N206" s="105">
        <v>45.17178677039297</v>
      </c>
      <c r="O206" s="105">
        <v>9</v>
      </c>
      <c r="P206" s="105">
        <v>55.604027866962483</v>
      </c>
    </row>
    <row r="208" spans="1:16" x14ac:dyDescent="0.25">
      <c r="A208" s="103">
        <v>3</v>
      </c>
      <c r="B208" s="103" t="s">
        <v>602</v>
      </c>
      <c r="C208" s="101" t="s">
        <v>15</v>
      </c>
      <c r="D208" s="101" t="s">
        <v>23</v>
      </c>
      <c r="E208" s="102">
        <v>15</v>
      </c>
      <c r="F208" s="102">
        <v>36.732288758013745</v>
      </c>
      <c r="G208" s="102">
        <v>13</v>
      </c>
      <c r="H208" s="102">
        <v>38.794550874972515</v>
      </c>
      <c r="I208" s="102">
        <v>8</v>
      </c>
      <c r="J208" s="102">
        <v>31.474790605635636</v>
      </c>
      <c r="K208" s="102">
        <v>8</v>
      </c>
      <c r="L208" s="102">
        <v>36.99031654714188</v>
      </c>
      <c r="M208" s="102">
        <v>8</v>
      </c>
      <c r="N208" s="102">
        <v>42.052746079096764</v>
      </c>
      <c r="O208" s="102">
        <v>7</v>
      </c>
      <c r="P208" s="102">
        <v>42.546831935104592</v>
      </c>
    </row>
    <row r="210" spans="1:16" x14ac:dyDescent="0.25">
      <c r="A210" s="103">
        <v>3</v>
      </c>
      <c r="B210" s="103" t="s">
        <v>602</v>
      </c>
      <c r="C210" s="101" t="s">
        <v>16</v>
      </c>
      <c r="D210" s="101" t="s">
        <v>23</v>
      </c>
      <c r="E210" s="102">
        <v>27</v>
      </c>
      <c r="F210" s="102">
        <v>69.80978224640242</v>
      </c>
      <c r="G210" s="102">
        <v>24</v>
      </c>
      <c r="H210" s="102">
        <v>73.974868953375818</v>
      </c>
      <c r="I210" s="102">
        <v>7</v>
      </c>
      <c r="J210" s="102">
        <v>38.049249396364111</v>
      </c>
      <c r="K210" s="102">
        <v>7</v>
      </c>
      <c r="L210" s="102">
        <v>43.067855931113172</v>
      </c>
      <c r="M210" s="102">
        <v>7</v>
      </c>
      <c r="N210" s="102">
        <v>47.952780975714461</v>
      </c>
      <c r="O210" s="102">
        <v>7</v>
      </c>
      <c r="P210" s="102">
        <v>55.178937030913332</v>
      </c>
    </row>
    <row r="211" spans="1:16" x14ac:dyDescent="0.25">
      <c r="A211" s="103">
        <v>3</v>
      </c>
      <c r="B211" s="103" t="s">
        <v>602</v>
      </c>
      <c r="C211" s="101" t="s">
        <v>16</v>
      </c>
      <c r="D211" s="104" t="s">
        <v>22</v>
      </c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>
        <v>1</v>
      </c>
      <c r="P211" s="105">
        <v>0.84775568686771041</v>
      </c>
    </row>
    <row r="213" spans="1:16" x14ac:dyDescent="0.25">
      <c r="A213" s="103">
        <v>3</v>
      </c>
      <c r="B213" s="103" t="s">
        <v>602</v>
      </c>
      <c r="C213" s="101" t="s">
        <v>17</v>
      </c>
      <c r="D213" s="101" t="s">
        <v>25</v>
      </c>
      <c r="E213" s="102">
        <v>1</v>
      </c>
      <c r="F213" s="102">
        <v>1.620965699569104</v>
      </c>
      <c r="G213" s="102">
        <v>1</v>
      </c>
      <c r="H213" s="102">
        <v>1.7467093660423052</v>
      </c>
      <c r="I213" s="102">
        <v>1</v>
      </c>
      <c r="J213" s="102">
        <v>1.7583735030310994</v>
      </c>
      <c r="K213" s="102">
        <v>1</v>
      </c>
      <c r="L213" s="102">
        <v>2.4735151332525089</v>
      </c>
      <c r="M213" s="102">
        <v>1</v>
      </c>
      <c r="N213" s="102">
        <v>2.7877675560853641</v>
      </c>
      <c r="O213" s="102">
        <v>1</v>
      </c>
      <c r="P213" s="102">
        <v>3.7063037880414784</v>
      </c>
    </row>
    <row r="214" spans="1:16" x14ac:dyDescent="0.25">
      <c r="A214" s="103">
        <v>3</v>
      </c>
      <c r="B214" s="103" t="s">
        <v>602</v>
      </c>
      <c r="C214" s="101" t="s">
        <v>17</v>
      </c>
      <c r="D214" s="61" t="s">
        <v>23</v>
      </c>
      <c r="E214" s="62">
        <v>20</v>
      </c>
      <c r="F214" s="62">
        <v>58.930441775771605</v>
      </c>
      <c r="G214" s="62">
        <v>15</v>
      </c>
      <c r="H214" s="62">
        <v>62.419299655622666</v>
      </c>
      <c r="I214" s="112">
        <v>5</v>
      </c>
      <c r="J214" s="112">
        <v>29.89986040180267</v>
      </c>
      <c r="K214" s="112">
        <v>5</v>
      </c>
      <c r="L214" s="112">
        <v>35.674617421111442</v>
      </c>
      <c r="M214" s="112">
        <v>5</v>
      </c>
      <c r="N214" s="112">
        <v>43.485707627234177</v>
      </c>
      <c r="O214" s="112">
        <v>5</v>
      </c>
      <c r="P214" s="112">
        <v>55.042946002826014</v>
      </c>
    </row>
    <row r="216" spans="1:16" x14ac:dyDescent="0.25">
      <c r="A216" s="103">
        <v>3</v>
      </c>
      <c r="B216" s="103" t="s">
        <v>602</v>
      </c>
      <c r="C216" s="101" t="s">
        <v>18</v>
      </c>
      <c r="D216" s="101" t="s">
        <v>23</v>
      </c>
      <c r="E216" s="102">
        <v>20</v>
      </c>
      <c r="F216" s="102">
        <v>59.80276784105498</v>
      </c>
      <c r="G216" s="102">
        <v>19</v>
      </c>
      <c r="H216" s="102">
        <v>65.575739335234033</v>
      </c>
      <c r="I216" s="102">
        <v>6</v>
      </c>
      <c r="J216" s="102">
        <v>32.339178847244433</v>
      </c>
      <c r="K216" s="102">
        <v>6</v>
      </c>
      <c r="L216" s="102">
        <v>36.481053727531325</v>
      </c>
      <c r="M216" s="102">
        <v>6</v>
      </c>
      <c r="N216" s="102">
        <v>41.494691844528091</v>
      </c>
      <c r="O216" s="102">
        <v>6</v>
      </c>
      <c r="P216" s="102">
        <v>46.568940776526524</v>
      </c>
    </row>
    <row r="218" spans="1:16" x14ac:dyDescent="0.25">
      <c r="A218" s="82">
        <v>3</v>
      </c>
      <c r="B218" s="82" t="s">
        <v>603</v>
      </c>
      <c r="C218" s="54" t="s">
        <v>14</v>
      </c>
      <c r="D218" s="54" t="s">
        <v>23</v>
      </c>
      <c r="E218" s="59">
        <v>8</v>
      </c>
      <c r="F218" s="59">
        <v>36.904786011851343</v>
      </c>
      <c r="G218" s="59">
        <v>8</v>
      </c>
      <c r="H218" s="59">
        <v>42.180411125872617</v>
      </c>
      <c r="I218" s="59">
        <v>5</v>
      </c>
      <c r="J218" s="59">
        <v>33.037396804497071</v>
      </c>
      <c r="K218" s="59">
        <v>5</v>
      </c>
      <c r="L218" s="59">
        <v>37.293622924614212</v>
      </c>
      <c r="M218" s="59">
        <v>5</v>
      </c>
      <c r="N218" s="59">
        <v>40.167483844563613</v>
      </c>
      <c r="O218" s="59">
        <v>5</v>
      </c>
      <c r="P218" s="59">
        <v>47.243384078519142</v>
      </c>
    </row>
    <row r="220" spans="1:16" x14ac:dyDescent="0.25">
      <c r="A220" s="82">
        <v>3</v>
      </c>
      <c r="B220" s="82" t="s">
        <v>603</v>
      </c>
      <c r="C220" s="54" t="s">
        <v>16</v>
      </c>
      <c r="D220" s="54" t="s">
        <v>23</v>
      </c>
      <c r="E220" s="59">
        <v>26</v>
      </c>
      <c r="F220" s="59">
        <v>53.772234346912079</v>
      </c>
      <c r="G220" s="59">
        <v>25</v>
      </c>
      <c r="H220" s="59">
        <v>57.793450425769137</v>
      </c>
      <c r="I220" s="59">
        <v>7</v>
      </c>
      <c r="J220" s="59">
        <v>32.074455338879794</v>
      </c>
      <c r="K220" s="59">
        <v>7</v>
      </c>
      <c r="L220" s="59">
        <v>36.298444967252529</v>
      </c>
      <c r="M220" s="59">
        <v>7</v>
      </c>
      <c r="N220" s="59">
        <v>40.465453054528588</v>
      </c>
      <c r="O220" s="59">
        <v>7</v>
      </c>
      <c r="P220" s="59">
        <v>47.485652667589214</v>
      </c>
    </row>
    <row r="222" spans="1:16" x14ac:dyDescent="0.25">
      <c r="A222" s="82">
        <v>3</v>
      </c>
      <c r="B222" s="82" t="s">
        <v>603</v>
      </c>
      <c r="C222" s="54" t="s">
        <v>17</v>
      </c>
      <c r="D222" s="54" t="s">
        <v>23</v>
      </c>
      <c r="E222" s="59">
        <v>8</v>
      </c>
      <c r="F222" s="59">
        <v>34.535335941051272</v>
      </c>
      <c r="G222" s="59">
        <v>8</v>
      </c>
      <c r="H222" s="59">
        <v>41.271714690011869</v>
      </c>
      <c r="I222" s="59">
        <v>5</v>
      </c>
      <c r="J222" s="59">
        <v>33.678885523117032</v>
      </c>
      <c r="K222" s="59">
        <v>5</v>
      </c>
      <c r="L222" s="59">
        <v>41.710818016753059</v>
      </c>
      <c r="M222" s="59">
        <v>5</v>
      </c>
      <c r="N222" s="59">
        <v>46.789802471921647</v>
      </c>
      <c r="O222" s="59">
        <v>5</v>
      </c>
      <c r="P222" s="59">
        <v>56.574751893199576</v>
      </c>
    </row>
    <row r="224" spans="1:16" x14ac:dyDescent="0.25">
      <c r="A224" s="82">
        <v>3</v>
      </c>
      <c r="B224" s="82" t="s">
        <v>603</v>
      </c>
      <c r="C224" s="101" t="s">
        <v>18</v>
      </c>
      <c r="D224" s="101" t="s">
        <v>23</v>
      </c>
      <c r="E224" s="102"/>
      <c r="F224" s="102"/>
      <c r="G224" s="59">
        <v>11</v>
      </c>
      <c r="H224" s="59">
        <v>29.184660547935721</v>
      </c>
      <c r="I224" s="113">
        <v>2</v>
      </c>
      <c r="J224" s="113">
        <v>9.531482484383341</v>
      </c>
      <c r="K224" s="59">
        <v>3</v>
      </c>
      <c r="L224" s="59">
        <v>14.708632005923509</v>
      </c>
      <c r="M224" s="59">
        <v>3</v>
      </c>
      <c r="N224" s="59">
        <v>15.91776245274353</v>
      </c>
      <c r="O224" s="59">
        <v>1</v>
      </c>
      <c r="P224" s="59">
        <v>4.3421059972808767</v>
      </c>
    </row>
    <row r="225" spans="1:16" x14ac:dyDescent="0.25">
      <c r="A225" s="82">
        <v>3</v>
      </c>
      <c r="B225" s="82" t="s">
        <v>603</v>
      </c>
      <c r="C225" s="101" t="s">
        <v>18</v>
      </c>
      <c r="D225" s="104" t="s">
        <v>22</v>
      </c>
      <c r="E225" s="105"/>
      <c r="F225" s="105"/>
      <c r="G225" s="62">
        <v>1</v>
      </c>
      <c r="H225" s="62">
        <v>9.0270716352340159</v>
      </c>
      <c r="I225" s="112">
        <v>1</v>
      </c>
      <c r="J225" s="112">
        <v>9.0270716352340159</v>
      </c>
      <c r="K225" s="62">
        <v>1</v>
      </c>
      <c r="L225" s="62">
        <v>10.742961284906597</v>
      </c>
      <c r="M225" s="62">
        <v>1</v>
      </c>
      <c r="N225" s="62">
        <v>11.686960657843233</v>
      </c>
      <c r="O225" s="62">
        <v>1</v>
      </c>
      <c r="P225" s="62">
        <v>13.305733266763864</v>
      </c>
    </row>
    <row r="226" spans="1:16" x14ac:dyDescent="0.25">
      <c r="A226" s="82">
        <v>3</v>
      </c>
      <c r="B226" s="82" t="s">
        <v>603</v>
      </c>
      <c r="C226" s="101" t="s">
        <v>18</v>
      </c>
      <c r="D226" s="104" t="s">
        <v>24</v>
      </c>
      <c r="E226" s="105"/>
      <c r="F226" s="105"/>
      <c r="G226" s="62">
        <v>1</v>
      </c>
      <c r="H226" s="62">
        <v>0.54126641677282061</v>
      </c>
      <c r="I226" s="112"/>
      <c r="J226" s="112"/>
      <c r="K226" s="62"/>
      <c r="L226" s="62"/>
      <c r="M226" s="62"/>
      <c r="N226" s="62"/>
      <c r="O226" s="62"/>
      <c r="P226" s="62"/>
    </row>
    <row r="228" spans="1:16" x14ac:dyDescent="0.25">
      <c r="A228" s="82">
        <v>3</v>
      </c>
      <c r="B228" s="82" t="s">
        <v>603</v>
      </c>
      <c r="C228" s="54" t="s">
        <v>19</v>
      </c>
      <c r="D228" s="54" t="s">
        <v>23</v>
      </c>
      <c r="E228" s="59">
        <v>18</v>
      </c>
      <c r="F228" s="59">
        <v>69.976263056868092</v>
      </c>
      <c r="G228" s="59">
        <v>16</v>
      </c>
      <c r="H228" s="59">
        <v>76.367084469579993</v>
      </c>
      <c r="I228" s="59">
        <v>10</v>
      </c>
      <c r="J228" s="59">
        <v>62.954316734441399</v>
      </c>
      <c r="K228" s="59">
        <v>10</v>
      </c>
      <c r="L228" s="59">
        <v>72.13453596531366</v>
      </c>
      <c r="M228" s="59">
        <v>10</v>
      </c>
      <c r="N228" s="59">
        <v>76.893018659695329</v>
      </c>
      <c r="O228" s="59">
        <v>10</v>
      </c>
      <c r="P228" s="59">
        <v>88.012531668156953</v>
      </c>
    </row>
    <row r="230" spans="1:16" x14ac:dyDescent="0.25">
      <c r="A230" s="82">
        <v>3</v>
      </c>
      <c r="B230" s="82" t="s">
        <v>604</v>
      </c>
      <c r="C230" s="54" t="s">
        <v>14</v>
      </c>
      <c r="D230" s="54" t="s">
        <v>22</v>
      </c>
      <c r="E230" s="59">
        <v>8</v>
      </c>
      <c r="F230" s="59">
        <v>105.71248109495529</v>
      </c>
      <c r="G230" s="59">
        <v>8</v>
      </c>
      <c r="H230" s="59">
        <v>110.96598122367337</v>
      </c>
      <c r="I230" s="59">
        <v>7</v>
      </c>
      <c r="J230" s="59">
        <v>104.62639661903204</v>
      </c>
      <c r="K230" s="59">
        <v>7</v>
      </c>
      <c r="L230" s="59">
        <v>111.70206395840543</v>
      </c>
      <c r="M230" s="59">
        <v>7</v>
      </c>
      <c r="N230" s="59">
        <v>113.26664976121505</v>
      </c>
      <c r="O230" s="59">
        <v>7</v>
      </c>
      <c r="P230" s="59">
        <v>118.35366907946745</v>
      </c>
    </row>
    <row r="232" spans="1:16" x14ac:dyDescent="0.25">
      <c r="A232" s="82">
        <v>3</v>
      </c>
      <c r="B232" s="82" t="s">
        <v>604</v>
      </c>
      <c r="C232" s="54" t="s">
        <v>15</v>
      </c>
      <c r="D232" s="54" t="s">
        <v>23</v>
      </c>
      <c r="E232" s="59">
        <v>13</v>
      </c>
      <c r="F232" s="59">
        <v>34.296851888940964</v>
      </c>
      <c r="G232" s="59">
        <v>11</v>
      </c>
      <c r="H232" s="59">
        <v>31.559952391171112</v>
      </c>
      <c r="I232" s="59">
        <v>6</v>
      </c>
      <c r="J232" s="59">
        <v>24.889211098610019</v>
      </c>
      <c r="K232" s="59">
        <v>5</v>
      </c>
      <c r="L232" s="59">
        <v>26.520734685902756</v>
      </c>
      <c r="M232" s="59">
        <v>5</v>
      </c>
      <c r="N232" s="59">
        <v>29.243330574752896</v>
      </c>
      <c r="O232" s="59">
        <v>3</v>
      </c>
      <c r="P232" s="59">
        <v>18.663880694389707</v>
      </c>
    </row>
    <row r="233" spans="1:16" x14ac:dyDescent="0.25">
      <c r="A233" s="82">
        <v>3</v>
      </c>
      <c r="B233" s="82" t="s">
        <v>604</v>
      </c>
      <c r="C233" s="54" t="s">
        <v>15</v>
      </c>
      <c r="D233" s="61" t="s">
        <v>22</v>
      </c>
      <c r="E233" s="62">
        <v>3</v>
      </c>
      <c r="F233" s="62">
        <v>9.4166072317432921</v>
      </c>
      <c r="G233" s="62">
        <v>3</v>
      </c>
      <c r="H233" s="62">
        <v>10.470649294740598</v>
      </c>
      <c r="I233" s="62">
        <v>2</v>
      </c>
      <c r="J233" s="62">
        <v>9.8872483664824689</v>
      </c>
      <c r="K233" s="62">
        <v>2</v>
      </c>
      <c r="L233" s="62">
        <v>11.172283039197948</v>
      </c>
      <c r="M233" s="62">
        <v>2</v>
      </c>
      <c r="N233" s="62">
        <v>12.739527721820327</v>
      </c>
      <c r="O233" s="62">
        <v>2</v>
      </c>
      <c r="P233" s="62">
        <v>15.077789326495628</v>
      </c>
    </row>
    <row r="235" spans="1:16" x14ac:dyDescent="0.25">
      <c r="A235" s="82">
        <v>3</v>
      </c>
      <c r="B235" s="82" t="s">
        <v>604</v>
      </c>
      <c r="C235" s="54" t="s">
        <v>16</v>
      </c>
      <c r="D235" s="54" t="s">
        <v>25</v>
      </c>
      <c r="E235" s="59">
        <v>2</v>
      </c>
      <c r="F235" s="59">
        <v>4.743616256888469</v>
      </c>
      <c r="G235" s="59">
        <v>1</v>
      </c>
      <c r="H235" s="59">
        <v>4.5089167417379175</v>
      </c>
      <c r="I235" s="59">
        <v>1</v>
      </c>
      <c r="J235" s="59">
        <v>4.9494950674993206</v>
      </c>
      <c r="K235" s="59">
        <v>1</v>
      </c>
      <c r="L235" s="59">
        <v>4.9887766203534287</v>
      </c>
      <c r="M235" s="59">
        <v>1</v>
      </c>
      <c r="N235" s="59">
        <v>5.5550209810606539</v>
      </c>
      <c r="O235" s="59">
        <v>1</v>
      </c>
      <c r="P235" s="59">
        <v>6.6191745504991601</v>
      </c>
    </row>
    <row r="236" spans="1:16" x14ac:dyDescent="0.25">
      <c r="A236" s="82">
        <v>3</v>
      </c>
      <c r="B236" s="82" t="s">
        <v>604</v>
      </c>
      <c r="C236" s="54" t="s">
        <v>16</v>
      </c>
      <c r="D236" s="61" t="s">
        <v>22</v>
      </c>
      <c r="E236" s="62">
        <v>6</v>
      </c>
      <c r="F236" s="62">
        <v>15.087648530472846</v>
      </c>
      <c r="G236" s="62">
        <v>6</v>
      </c>
      <c r="H236" s="62">
        <v>16.036829807862077</v>
      </c>
      <c r="I236" s="62">
        <v>6</v>
      </c>
      <c r="J236" s="62">
        <v>17.04697124212619</v>
      </c>
      <c r="K236" s="62">
        <v>6</v>
      </c>
      <c r="L236" s="62">
        <v>18.06768997199578</v>
      </c>
      <c r="M236" s="62">
        <v>5</v>
      </c>
      <c r="N236" s="62">
        <v>15.175643866757689</v>
      </c>
      <c r="O236" s="62">
        <v>5</v>
      </c>
      <c r="P236" s="62">
        <v>16.782655299280297</v>
      </c>
    </row>
    <row r="237" spans="1:16" x14ac:dyDescent="0.25">
      <c r="A237" s="82">
        <v>3</v>
      </c>
      <c r="B237" s="82" t="s">
        <v>604</v>
      </c>
      <c r="C237" s="54" t="s">
        <v>16</v>
      </c>
      <c r="D237" s="61" t="s">
        <v>26</v>
      </c>
      <c r="E237" s="62">
        <v>4</v>
      </c>
      <c r="F237" s="62">
        <v>17.752855312707574</v>
      </c>
      <c r="G237" s="62">
        <v>4</v>
      </c>
      <c r="H237" s="62">
        <v>20.327757220717917</v>
      </c>
      <c r="I237" s="62">
        <v>4</v>
      </c>
      <c r="J237" s="62">
        <v>19.570248184429058</v>
      </c>
      <c r="K237" s="62">
        <v>4</v>
      </c>
      <c r="L237" s="62">
        <v>19.962539700160313</v>
      </c>
      <c r="M237" s="62">
        <v>4</v>
      </c>
      <c r="N237" s="62">
        <v>20.406941378645168</v>
      </c>
      <c r="O237" s="62">
        <v>4</v>
      </c>
      <c r="P237" s="62">
        <v>20.442166684193687</v>
      </c>
    </row>
    <row r="239" spans="1:16" x14ac:dyDescent="0.25">
      <c r="A239" s="82">
        <v>3</v>
      </c>
      <c r="B239" s="82" t="s">
        <v>604</v>
      </c>
      <c r="C239" s="54" t="s">
        <v>17</v>
      </c>
      <c r="D239" s="54" t="s">
        <v>23</v>
      </c>
      <c r="E239" s="59">
        <v>9</v>
      </c>
      <c r="F239" s="59">
        <v>41.181429223669326</v>
      </c>
      <c r="G239" s="59">
        <v>9</v>
      </c>
      <c r="H239" s="59">
        <v>46.527563172433162</v>
      </c>
      <c r="I239" s="59">
        <v>7</v>
      </c>
      <c r="J239" s="59">
        <v>40.452352734283274</v>
      </c>
      <c r="K239" s="59">
        <v>7</v>
      </c>
      <c r="L239" s="59">
        <v>45.845376125584416</v>
      </c>
      <c r="M239" s="59">
        <v>7</v>
      </c>
      <c r="N239" s="59">
        <v>49.766796875994942</v>
      </c>
      <c r="O239" s="59">
        <v>7</v>
      </c>
      <c r="P239" s="59">
        <v>60.538190707804318</v>
      </c>
    </row>
    <row r="240" spans="1:16" x14ac:dyDescent="0.25">
      <c r="A240" s="82">
        <v>3</v>
      </c>
      <c r="B240" s="82" t="s">
        <v>604</v>
      </c>
      <c r="C240" s="54" t="s">
        <v>17</v>
      </c>
      <c r="D240" s="61" t="s">
        <v>26</v>
      </c>
      <c r="E240" s="62">
        <v>3</v>
      </c>
      <c r="F240" s="62">
        <v>10.514608147119329</v>
      </c>
      <c r="G240" s="62">
        <v>2</v>
      </c>
      <c r="H240" s="62">
        <v>8.8689362139616499</v>
      </c>
      <c r="I240" s="62">
        <v>1</v>
      </c>
      <c r="J240" s="62">
        <v>3.5885173531246912</v>
      </c>
      <c r="K240" s="62"/>
      <c r="L240" s="62"/>
      <c r="M240" s="62"/>
      <c r="N240" s="62"/>
      <c r="O240" s="62"/>
      <c r="P240" s="62"/>
    </row>
    <row r="242" spans="1:22" x14ac:dyDescent="0.25">
      <c r="A242" s="82">
        <v>3</v>
      </c>
      <c r="B242" s="82" t="s">
        <v>604</v>
      </c>
      <c r="C242" s="54" t="s">
        <v>18</v>
      </c>
      <c r="D242" s="54" t="s">
        <v>25</v>
      </c>
      <c r="E242" s="59"/>
      <c r="F242" s="59"/>
      <c r="G242" s="59"/>
      <c r="H242" s="59"/>
      <c r="I242" s="59"/>
      <c r="J242" s="59"/>
      <c r="K242" s="59">
        <v>1</v>
      </c>
      <c r="L242" s="59">
        <v>2.2041337332450959</v>
      </c>
      <c r="M242" s="59">
        <v>1</v>
      </c>
      <c r="N242" s="59">
        <v>2.3774655260020263</v>
      </c>
      <c r="O242" s="59">
        <v>1</v>
      </c>
      <c r="P242" s="59">
        <v>2.9670963843323745</v>
      </c>
      <c r="S242">
        <v>1985</v>
      </c>
      <c r="T242">
        <v>1990</v>
      </c>
    </row>
    <row r="243" spans="1:22" x14ac:dyDescent="0.25">
      <c r="A243" s="82">
        <v>3</v>
      </c>
      <c r="B243" s="82" t="s">
        <v>604</v>
      </c>
      <c r="C243" s="54" t="s">
        <v>18</v>
      </c>
      <c r="D243" s="61" t="s">
        <v>23</v>
      </c>
      <c r="E243" s="62">
        <v>12</v>
      </c>
      <c r="F243" s="62">
        <v>32.358916663080713</v>
      </c>
      <c r="G243" s="62">
        <v>10</v>
      </c>
      <c r="H243" s="62">
        <v>34.550726391354289</v>
      </c>
      <c r="I243" s="62">
        <v>7</v>
      </c>
      <c r="J243" s="62">
        <v>28.483744895106632</v>
      </c>
      <c r="K243" s="62">
        <v>7</v>
      </c>
      <c r="L243" s="62">
        <v>32.900008408916932</v>
      </c>
      <c r="M243" s="62">
        <v>7</v>
      </c>
      <c r="N243" s="62">
        <v>38.434981048031787</v>
      </c>
      <c r="O243" s="62">
        <v>7</v>
      </c>
      <c r="P243" s="62">
        <v>47.940068813106038</v>
      </c>
      <c r="R243" s="159" t="s">
        <v>1014</v>
      </c>
      <c r="S243">
        <v>4376</v>
      </c>
    </row>
    <row r="244" spans="1:22" x14ac:dyDescent="0.25">
      <c r="A244" s="82">
        <v>3</v>
      </c>
      <c r="B244" s="82" t="s">
        <v>604</v>
      </c>
      <c r="C244" s="54" t="s">
        <v>18</v>
      </c>
      <c r="D244" s="61" t="s">
        <v>22</v>
      </c>
      <c r="E244" s="62">
        <v>6</v>
      </c>
      <c r="F244" s="62">
        <v>39.037149398033947</v>
      </c>
      <c r="G244" s="62">
        <v>6</v>
      </c>
      <c r="H244" s="62">
        <v>41.234529188397019</v>
      </c>
      <c r="I244" s="62">
        <v>1</v>
      </c>
      <c r="J244" s="62">
        <v>34.692927941631972</v>
      </c>
      <c r="K244" s="62">
        <v>1</v>
      </c>
      <c r="L244" s="62">
        <v>35.370864662356688</v>
      </c>
      <c r="M244" s="62">
        <v>1</v>
      </c>
      <c r="N244" s="62">
        <v>33.816293326579036</v>
      </c>
      <c r="O244" s="62"/>
      <c r="P244" s="62"/>
      <c r="R244" s="159" t="s">
        <v>1015</v>
      </c>
      <c r="S244">
        <v>30.468554000000001</v>
      </c>
      <c r="T244">
        <v>25.723538059999999</v>
      </c>
      <c r="V244">
        <f>S244-T244</f>
        <v>4.7450159400000018</v>
      </c>
    </row>
    <row r="246" spans="1:22" x14ac:dyDescent="0.25">
      <c r="V246">
        <v>4.7450159400000018</v>
      </c>
    </row>
  </sheetData>
  <phoneticPr fontId="1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6"/>
  <sheetViews>
    <sheetView workbookViewId="0">
      <selection activeCell="S6" sqref="S6"/>
    </sheetView>
  </sheetViews>
  <sheetFormatPr defaultColWidth="8.81640625" defaultRowHeight="12.5" x14ac:dyDescent="0.25"/>
  <cols>
    <col min="1" max="2" width="9.1796875" style="81" customWidth="1"/>
    <col min="3" max="5" width="8.81640625" customWidth="1"/>
    <col min="6" max="6" width="12" bestFit="1" customWidth="1"/>
    <col min="7" max="7" width="8.81640625" customWidth="1"/>
    <col min="8" max="8" width="12" bestFit="1" customWidth="1"/>
    <col min="9" max="9" width="8.81640625" customWidth="1"/>
    <col min="10" max="10" width="12" bestFit="1" customWidth="1"/>
    <col min="11" max="11" width="8.81640625" customWidth="1"/>
    <col min="12" max="12" width="12" bestFit="1" customWidth="1"/>
    <col min="13" max="13" width="8.81640625" customWidth="1"/>
    <col min="14" max="14" width="12" bestFit="1" customWidth="1"/>
    <col min="15" max="15" width="8.81640625" customWidth="1"/>
    <col min="16" max="16" width="12" bestFit="1" customWidth="1"/>
  </cols>
  <sheetData>
    <row r="1" spans="1:16" x14ac:dyDescent="0.25">
      <c r="E1" s="84" t="s">
        <v>655</v>
      </c>
      <c r="F1" s="85"/>
      <c r="G1" s="84">
        <v>1985</v>
      </c>
      <c r="H1" s="85"/>
      <c r="I1" s="84">
        <v>1990</v>
      </c>
      <c r="J1" s="85"/>
      <c r="K1" s="84">
        <v>1995</v>
      </c>
      <c r="L1" s="85"/>
      <c r="M1" s="84">
        <v>2000</v>
      </c>
      <c r="N1" s="85"/>
      <c r="O1" s="84">
        <v>2009</v>
      </c>
      <c r="P1" s="85"/>
    </row>
    <row r="2" spans="1:16" ht="14.5" x14ac:dyDescent="0.25">
      <c r="A2" s="82" t="s">
        <v>599</v>
      </c>
      <c r="B2" s="82" t="s">
        <v>0</v>
      </c>
      <c r="C2" s="54" t="s">
        <v>1</v>
      </c>
      <c r="D2" s="54" t="s">
        <v>3</v>
      </c>
      <c r="E2" s="83" t="s">
        <v>627</v>
      </c>
      <c r="F2" s="83" t="s">
        <v>661</v>
      </c>
      <c r="G2" s="83" t="s">
        <v>627</v>
      </c>
      <c r="H2" s="83" t="s">
        <v>661</v>
      </c>
      <c r="I2" s="83" t="s">
        <v>627</v>
      </c>
      <c r="J2" s="83" t="s">
        <v>661</v>
      </c>
      <c r="K2" s="83" t="s">
        <v>627</v>
      </c>
      <c r="L2" s="83" t="s">
        <v>661</v>
      </c>
      <c r="M2" s="83" t="s">
        <v>627</v>
      </c>
      <c r="N2" s="83" t="s">
        <v>661</v>
      </c>
      <c r="O2" s="83" t="s">
        <v>627</v>
      </c>
      <c r="P2" s="83" t="s">
        <v>661</v>
      </c>
    </row>
    <row r="3" spans="1:16" x14ac:dyDescent="0.25">
      <c r="A3" s="82">
        <v>1</v>
      </c>
      <c r="B3" s="82" t="s">
        <v>600</v>
      </c>
      <c r="C3" s="54" t="s">
        <v>622</v>
      </c>
      <c r="D3" s="106"/>
      <c r="E3" s="102">
        <v>12</v>
      </c>
      <c r="F3" s="102">
        <v>29.983760675018228</v>
      </c>
      <c r="G3" s="102">
        <v>12</v>
      </c>
      <c r="H3" s="102">
        <v>33.59777998488714</v>
      </c>
      <c r="I3" s="102">
        <v>12</v>
      </c>
      <c r="J3" s="102">
        <v>36.446410658438161</v>
      </c>
      <c r="K3" s="102">
        <v>16</v>
      </c>
      <c r="L3" s="102">
        <v>55.356655004967202</v>
      </c>
      <c r="M3" s="59">
        <v>12</v>
      </c>
      <c r="N3" s="59">
        <v>35.249817703289949</v>
      </c>
      <c r="O3" s="59">
        <v>9</v>
      </c>
      <c r="P3" s="59">
        <v>32.832236085514481</v>
      </c>
    </row>
    <row r="4" spans="1:16" x14ac:dyDescent="0.25">
      <c r="A4" s="82">
        <v>1</v>
      </c>
      <c r="B4" s="82" t="s">
        <v>600</v>
      </c>
      <c r="C4" s="54" t="s">
        <v>623</v>
      </c>
      <c r="D4" s="106"/>
      <c r="E4" s="102">
        <v>30</v>
      </c>
      <c r="F4" s="102">
        <v>74.549109361403183</v>
      </c>
      <c r="G4" s="102">
        <v>27</v>
      </c>
      <c r="H4" s="102">
        <v>79.956300506451115</v>
      </c>
      <c r="I4" s="102">
        <v>25</v>
      </c>
      <c r="J4" s="102">
        <v>83.768784816066116</v>
      </c>
      <c r="K4" s="102">
        <v>24</v>
      </c>
      <c r="L4" s="102">
        <v>88.140216122814635</v>
      </c>
      <c r="M4" s="59">
        <v>22</v>
      </c>
      <c r="N4" s="59">
        <v>89.867032409965915</v>
      </c>
      <c r="O4" s="59">
        <v>16</v>
      </c>
      <c r="P4" s="59">
        <v>94.711472613038708</v>
      </c>
    </row>
    <row r="5" spans="1:16" x14ac:dyDescent="0.25">
      <c r="A5" s="82">
        <v>1</v>
      </c>
      <c r="B5" s="82" t="s">
        <v>600</v>
      </c>
      <c r="C5" s="54" t="s">
        <v>624</v>
      </c>
      <c r="D5" s="106"/>
      <c r="E5" s="102">
        <v>30</v>
      </c>
      <c r="F5" s="102">
        <v>58.142442957104386</v>
      </c>
      <c r="G5" s="102">
        <v>28</v>
      </c>
      <c r="H5" s="102">
        <v>66.340875669087936</v>
      </c>
      <c r="I5" s="102">
        <v>30</v>
      </c>
      <c r="J5" s="102">
        <v>72.225617154811843</v>
      </c>
      <c r="K5" s="102">
        <v>29</v>
      </c>
      <c r="L5" s="102">
        <v>77.67282735222399</v>
      </c>
      <c r="M5" s="59">
        <v>27</v>
      </c>
      <c r="N5" s="59">
        <v>83.624312543612561</v>
      </c>
      <c r="O5" s="59">
        <v>22</v>
      </c>
      <c r="P5" s="59">
        <v>65.561086384441126</v>
      </c>
    </row>
    <row r="6" spans="1:16" x14ac:dyDescent="0.25">
      <c r="A6" s="82">
        <v>1</v>
      </c>
      <c r="B6" s="82" t="s">
        <v>600</v>
      </c>
      <c r="C6" s="54" t="s">
        <v>625</v>
      </c>
      <c r="D6" s="106"/>
      <c r="E6" s="102">
        <v>24</v>
      </c>
      <c r="F6" s="102">
        <v>68.015193635848718</v>
      </c>
      <c r="G6" s="102">
        <v>23</v>
      </c>
      <c r="H6" s="102">
        <v>76.600056683246351</v>
      </c>
      <c r="I6" s="102">
        <v>23</v>
      </c>
      <c r="J6" s="102">
        <v>80.98938205705592</v>
      </c>
      <c r="K6" s="102">
        <v>20</v>
      </c>
      <c r="L6" s="102">
        <v>86.601869776259321</v>
      </c>
      <c r="M6" s="59">
        <v>19</v>
      </c>
      <c r="N6" s="59">
        <v>90.7898383759279</v>
      </c>
      <c r="O6" s="59">
        <v>17</v>
      </c>
      <c r="P6" s="59">
        <v>101.18891140242447</v>
      </c>
    </row>
    <row r="7" spans="1:16" x14ac:dyDescent="0.25">
      <c r="A7" s="82">
        <v>1</v>
      </c>
      <c r="B7" s="82" t="s">
        <v>600</v>
      </c>
      <c r="C7" s="54" t="s">
        <v>626</v>
      </c>
      <c r="D7" s="106"/>
      <c r="E7" s="102">
        <v>16</v>
      </c>
      <c r="F7" s="102">
        <v>47.745737692192918</v>
      </c>
      <c r="G7" s="102">
        <v>18</v>
      </c>
      <c r="H7" s="102">
        <v>54.147252847801354</v>
      </c>
      <c r="I7" s="102">
        <v>13</v>
      </c>
      <c r="J7" s="102">
        <v>55.821997787962715</v>
      </c>
      <c r="K7" s="102">
        <v>14</v>
      </c>
      <c r="L7" s="102">
        <v>62.84081944141235</v>
      </c>
      <c r="M7" s="59">
        <v>14</v>
      </c>
      <c r="N7" s="59">
        <v>69.718681649022386</v>
      </c>
      <c r="O7" s="59">
        <v>13</v>
      </c>
      <c r="P7" s="59">
        <v>70.115165267232143</v>
      </c>
    </row>
    <row r="8" spans="1:16" x14ac:dyDescent="0.25">
      <c r="A8" s="82">
        <v>1</v>
      </c>
      <c r="B8" s="82" t="s">
        <v>600</v>
      </c>
      <c r="C8" s="55" t="s">
        <v>660</v>
      </c>
      <c r="D8" s="106"/>
      <c r="E8" s="5">
        <v>22.4</v>
      </c>
      <c r="F8" s="5">
        <v>55.687248864313496</v>
      </c>
      <c r="G8" s="5">
        <v>21.6</v>
      </c>
      <c r="H8" s="5">
        <v>62.128453138294788</v>
      </c>
      <c r="I8" s="5">
        <v>20.6</v>
      </c>
      <c r="J8" s="5">
        <v>65.850438494866964</v>
      </c>
      <c r="K8" s="5">
        <v>20.6</v>
      </c>
      <c r="L8" s="5">
        <v>74.12247753953551</v>
      </c>
      <c r="M8">
        <v>18.8</v>
      </c>
      <c r="N8">
        <v>73.849936536363742</v>
      </c>
      <c r="O8">
        <v>15.4</v>
      </c>
      <c r="P8">
        <v>72.881774350530193</v>
      </c>
    </row>
    <row r="9" spans="1:16" x14ac:dyDescent="0.25">
      <c r="D9" s="5"/>
      <c r="E9" s="5"/>
      <c r="F9" s="5"/>
      <c r="G9" s="5"/>
      <c r="H9" s="5"/>
      <c r="I9" s="5"/>
      <c r="J9" s="5"/>
      <c r="K9" s="5"/>
      <c r="L9" s="5"/>
    </row>
    <row r="10" spans="1:16" x14ac:dyDescent="0.25">
      <c r="A10" s="82">
        <v>1</v>
      </c>
      <c r="B10" s="82" t="s">
        <v>601</v>
      </c>
      <c r="C10" s="54" t="s">
        <v>622</v>
      </c>
      <c r="D10" s="106"/>
      <c r="E10" s="102">
        <v>18</v>
      </c>
      <c r="F10" s="102">
        <v>58.221860009613778</v>
      </c>
      <c r="G10" s="102">
        <v>17</v>
      </c>
      <c r="H10" s="102">
        <v>62.602548876002338</v>
      </c>
      <c r="I10" s="102">
        <v>17</v>
      </c>
      <c r="J10" s="102">
        <v>70.680788575720328</v>
      </c>
      <c r="K10" s="102">
        <v>17</v>
      </c>
      <c r="L10" s="102">
        <v>76.472702162580021</v>
      </c>
      <c r="M10" s="59">
        <v>17</v>
      </c>
      <c r="N10" s="59">
        <v>83.561566861607957</v>
      </c>
      <c r="O10" s="59">
        <v>14</v>
      </c>
      <c r="P10" s="59">
        <v>80.111815863674408</v>
      </c>
    </row>
    <row r="11" spans="1:16" x14ac:dyDescent="0.25">
      <c r="A11" s="82">
        <v>1</v>
      </c>
      <c r="B11" s="82" t="s">
        <v>601</v>
      </c>
      <c r="C11" s="54" t="s">
        <v>623</v>
      </c>
      <c r="D11" s="106"/>
      <c r="E11" s="102">
        <v>23</v>
      </c>
      <c r="F11" s="102">
        <v>55.223555751274766</v>
      </c>
      <c r="G11" s="102">
        <v>21</v>
      </c>
      <c r="H11" s="102">
        <v>60.937177942772081</v>
      </c>
      <c r="I11" s="102">
        <v>21</v>
      </c>
      <c r="J11" s="102">
        <v>67.206894172771712</v>
      </c>
      <c r="K11" s="102">
        <v>16</v>
      </c>
      <c r="L11" s="102">
        <v>65.202506359474469</v>
      </c>
      <c r="M11" s="59">
        <v>16</v>
      </c>
      <c r="N11" s="59">
        <v>72.429555177238214</v>
      </c>
      <c r="O11" s="59">
        <v>14</v>
      </c>
      <c r="P11" s="59">
        <v>70.731637226154007</v>
      </c>
    </row>
    <row r="12" spans="1:16" x14ac:dyDescent="0.25">
      <c r="A12" s="82">
        <v>1</v>
      </c>
      <c r="B12" s="82" t="s">
        <v>601</v>
      </c>
      <c r="C12" s="54" t="s">
        <v>624</v>
      </c>
      <c r="D12" s="106"/>
      <c r="E12" s="102">
        <v>27</v>
      </c>
      <c r="F12" s="102">
        <v>67.675808006026713</v>
      </c>
      <c r="G12" s="102">
        <v>27</v>
      </c>
      <c r="H12" s="102">
        <v>73.653086272387128</v>
      </c>
      <c r="I12" s="102">
        <v>24</v>
      </c>
      <c r="J12" s="102">
        <v>76.232044427703073</v>
      </c>
      <c r="K12" s="102">
        <v>23</v>
      </c>
      <c r="L12" s="102">
        <v>80.668841480505293</v>
      </c>
      <c r="M12" s="59">
        <v>22</v>
      </c>
      <c r="N12" s="59">
        <v>85.870037367651307</v>
      </c>
      <c r="O12" s="59">
        <v>21</v>
      </c>
      <c r="P12" s="59">
        <v>94.63560720290694</v>
      </c>
    </row>
    <row r="13" spans="1:16" x14ac:dyDescent="0.25">
      <c r="A13" s="82">
        <v>1</v>
      </c>
      <c r="B13" s="82" t="s">
        <v>601</v>
      </c>
      <c r="C13" s="54" t="s">
        <v>625</v>
      </c>
      <c r="D13" s="106"/>
      <c r="E13" s="102">
        <v>17</v>
      </c>
      <c r="F13" s="102">
        <v>69.353929917629074</v>
      </c>
      <c r="G13" s="102">
        <v>17</v>
      </c>
      <c r="H13" s="102">
        <v>78.917648893756819</v>
      </c>
      <c r="I13" s="102">
        <v>16</v>
      </c>
      <c r="J13" s="102">
        <v>85.458318562193298</v>
      </c>
      <c r="K13" s="102">
        <v>15</v>
      </c>
      <c r="L13" s="102">
        <v>85.729213776984608</v>
      </c>
      <c r="M13" s="59">
        <v>12</v>
      </c>
      <c r="N13" s="59">
        <v>78.158199069283455</v>
      </c>
      <c r="O13" s="59">
        <v>11</v>
      </c>
      <c r="P13" s="59">
        <v>81.438480442947238</v>
      </c>
    </row>
    <row r="14" spans="1:16" x14ac:dyDescent="0.25">
      <c r="A14" s="82">
        <v>1</v>
      </c>
      <c r="B14" s="82" t="s">
        <v>601</v>
      </c>
      <c r="C14" s="54" t="s">
        <v>626</v>
      </c>
      <c r="D14" s="106"/>
      <c r="E14" s="102">
        <v>20</v>
      </c>
      <c r="F14" s="102">
        <v>56.998891743038342</v>
      </c>
      <c r="G14" s="102">
        <v>19</v>
      </c>
      <c r="H14" s="102">
        <v>56.649064672783759</v>
      </c>
      <c r="I14" s="102">
        <v>16</v>
      </c>
      <c r="J14" s="102">
        <v>57.716051792971626</v>
      </c>
      <c r="K14" s="102">
        <v>13</v>
      </c>
      <c r="L14" s="102">
        <v>48.967192143984441</v>
      </c>
      <c r="M14" s="59">
        <v>13</v>
      </c>
      <c r="N14" s="59">
        <v>54.953242772938808</v>
      </c>
      <c r="O14" s="59">
        <v>13</v>
      </c>
      <c r="P14" s="59">
        <v>63.08165184722592</v>
      </c>
    </row>
    <row r="15" spans="1:16" x14ac:dyDescent="0.25">
      <c r="A15" s="82">
        <v>1</v>
      </c>
      <c r="B15" s="82" t="s">
        <v>601</v>
      </c>
      <c r="C15" s="55" t="s">
        <v>660</v>
      </c>
      <c r="D15" s="106"/>
      <c r="E15" s="5">
        <v>21</v>
      </c>
      <c r="F15" s="5">
        <v>61.494809085516536</v>
      </c>
      <c r="G15" s="5">
        <v>20.2</v>
      </c>
      <c r="H15" s="5">
        <v>66.551905331540425</v>
      </c>
      <c r="I15" s="5">
        <v>18.8</v>
      </c>
      <c r="J15" s="5">
        <v>71.458819506272022</v>
      </c>
      <c r="K15" s="5">
        <v>16.8</v>
      </c>
      <c r="L15" s="5">
        <v>71.408091184705768</v>
      </c>
      <c r="M15">
        <v>16</v>
      </c>
      <c r="N15">
        <v>74.994520249743942</v>
      </c>
      <c r="O15">
        <v>14.6</v>
      </c>
      <c r="P15">
        <v>77.999838516581704</v>
      </c>
    </row>
    <row r="16" spans="1:16" x14ac:dyDescent="0.25">
      <c r="D16" s="5"/>
      <c r="E16" s="5"/>
      <c r="F16" s="5"/>
      <c r="G16" s="5"/>
      <c r="H16" s="5"/>
      <c r="I16" s="5"/>
      <c r="J16" s="5"/>
      <c r="K16" s="5"/>
      <c r="L16" s="5"/>
    </row>
    <row r="17" spans="1:16" x14ac:dyDescent="0.25">
      <c r="A17" s="82">
        <v>1</v>
      </c>
      <c r="B17" s="82" t="s">
        <v>602</v>
      </c>
      <c r="C17" s="54" t="s">
        <v>622</v>
      </c>
      <c r="D17" s="106"/>
      <c r="E17" s="122">
        <v>23</v>
      </c>
      <c r="F17" s="122">
        <v>39.665751283108882</v>
      </c>
      <c r="G17" s="122">
        <v>23</v>
      </c>
      <c r="H17" s="122">
        <v>45.255590004199306</v>
      </c>
      <c r="I17" s="122">
        <v>22</v>
      </c>
      <c r="J17" s="122">
        <v>49.421899407728958</v>
      </c>
      <c r="K17" s="122">
        <v>22</v>
      </c>
      <c r="L17" s="122">
        <v>53.052454232929733</v>
      </c>
      <c r="M17" s="87">
        <v>20</v>
      </c>
      <c r="N17" s="87">
        <v>56.049885136585701</v>
      </c>
      <c r="O17" s="87">
        <v>18</v>
      </c>
      <c r="P17" s="87">
        <v>60.375339171243645</v>
      </c>
    </row>
    <row r="18" spans="1:16" x14ac:dyDescent="0.25">
      <c r="A18" s="82">
        <v>1</v>
      </c>
      <c r="B18" s="82" t="s">
        <v>602</v>
      </c>
      <c r="C18" s="54" t="s">
        <v>623</v>
      </c>
      <c r="D18" s="106"/>
      <c r="E18" s="122">
        <v>25</v>
      </c>
      <c r="F18" s="122">
        <v>57.158366308158008</v>
      </c>
      <c r="G18" s="122">
        <v>23</v>
      </c>
      <c r="H18" s="122">
        <v>64.878355916900702</v>
      </c>
      <c r="I18" s="122">
        <v>24</v>
      </c>
      <c r="J18" s="122">
        <v>70.400907511634827</v>
      </c>
      <c r="K18" s="122">
        <v>22</v>
      </c>
      <c r="L18" s="122">
        <v>68.02010382995546</v>
      </c>
      <c r="M18" s="87">
        <v>19</v>
      </c>
      <c r="N18" s="87">
        <v>73.280959545892742</v>
      </c>
      <c r="O18" s="87">
        <v>14</v>
      </c>
      <c r="P18" s="87">
        <v>67.482777213197167</v>
      </c>
    </row>
    <row r="19" spans="1:16" x14ac:dyDescent="0.25">
      <c r="A19" s="82">
        <v>1</v>
      </c>
      <c r="B19" s="82" t="s">
        <v>602</v>
      </c>
      <c r="C19" s="54" t="s">
        <v>624</v>
      </c>
      <c r="D19" s="106"/>
      <c r="E19" s="122">
        <v>12</v>
      </c>
      <c r="F19" s="122">
        <v>57.876884909820419</v>
      </c>
      <c r="G19" s="122">
        <v>12</v>
      </c>
      <c r="H19" s="122">
        <v>63.680637304605497</v>
      </c>
      <c r="I19" s="122">
        <v>11</v>
      </c>
      <c r="J19" s="122">
        <v>68.840630258594771</v>
      </c>
      <c r="K19" s="122">
        <v>11</v>
      </c>
      <c r="L19" s="122">
        <v>74.899246957767247</v>
      </c>
      <c r="M19" s="87">
        <v>11</v>
      </c>
      <c r="N19" s="87">
        <v>80.460944250182564</v>
      </c>
      <c r="O19" s="87">
        <v>10</v>
      </c>
      <c r="P19" s="87">
        <v>89.819832441319079</v>
      </c>
    </row>
    <row r="20" spans="1:16" x14ac:dyDescent="0.25">
      <c r="A20" s="82">
        <v>1</v>
      </c>
      <c r="B20" s="82" t="s">
        <v>602</v>
      </c>
      <c r="C20" s="54" t="s">
        <v>625</v>
      </c>
      <c r="D20" s="106"/>
      <c r="E20" s="122">
        <v>9</v>
      </c>
      <c r="F20" s="122">
        <v>57.148720590881084</v>
      </c>
      <c r="G20" s="122">
        <v>9</v>
      </c>
      <c r="H20" s="122">
        <v>62.681927112748042</v>
      </c>
      <c r="I20" s="122">
        <v>8</v>
      </c>
      <c r="J20" s="122">
        <v>57.022181201252238</v>
      </c>
      <c r="K20" s="122">
        <v>8</v>
      </c>
      <c r="L20" s="122">
        <v>61.778626068040197</v>
      </c>
      <c r="M20" s="87">
        <v>8</v>
      </c>
      <c r="N20" s="87">
        <v>66.234190542586418</v>
      </c>
      <c r="O20" s="87">
        <v>8</v>
      </c>
      <c r="P20" s="87">
        <v>74.530497202713889</v>
      </c>
    </row>
    <row r="21" spans="1:16" x14ac:dyDescent="0.25">
      <c r="A21" s="82">
        <v>1</v>
      </c>
      <c r="B21" s="82" t="s">
        <v>602</v>
      </c>
      <c r="C21" s="54" t="s">
        <v>626</v>
      </c>
      <c r="D21" s="106"/>
      <c r="E21" s="122">
        <v>9</v>
      </c>
      <c r="F21" s="122">
        <v>14.419920355598562</v>
      </c>
      <c r="G21" s="122">
        <v>9</v>
      </c>
      <c r="H21" s="122">
        <v>18.465648589225751</v>
      </c>
      <c r="I21" s="122">
        <v>8</v>
      </c>
      <c r="J21" s="122">
        <v>19.423505189799659</v>
      </c>
      <c r="K21" s="122">
        <v>8</v>
      </c>
      <c r="L21" s="122">
        <v>20.800203288468673</v>
      </c>
      <c r="M21" s="87">
        <v>8</v>
      </c>
      <c r="N21" s="87">
        <v>23.997671230300178</v>
      </c>
      <c r="O21" s="87">
        <v>8</v>
      </c>
      <c r="P21" s="87">
        <v>29.195781264232856</v>
      </c>
    </row>
    <row r="22" spans="1:16" x14ac:dyDescent="0.25">
      <c r="A22" s="82">
        <v>1</v>
      </c>
      <c r="B22" s="82" t="s">
        <v>602</v>
      </c>
      <c r="C22" s="55" t="s">
        <v>660</v>
      </c>
      <c r="D22" s="106"/>
      <c r="E22" s="90">
        <v>15.6</v>
      </c>
      <c r="F22" s="90">
        <v>45.253928689513401</v>
      </c>
      <c r="G22" s="90">
        <v>15.2</v>
      </c>
      <c r="H22" s="90">
        <v>50.992431785535857</v>
      </c>
      <c r="I22" s="90">
        <v>14.6</v>
      </c>
      <c r="J22" s="90">
        <v>53.02182471380209</v>
      </c>
      <c r="K22" s="90">
        <v>14.2</v>
      </c>
      <c r="L22" s="90">
        <v>55.71012687543228</v>
      </c>
      <c r="M22" s="90">
        <v>13.2</v>
      </c>
      <c r="N22" s="90">
        <v>60.004730141109519</v>
      </c>
      <c r="O22" s="90">
        <v>11.6</v>
      </c>
      <c r="P22" s="90">
        <v>64.280845458541336</v>
      </c>
    </row>
    <row r="24" spans="1:16" x14ac:dyDescent="0.25">
      <c r="A24" s="82">
        <v>1</v>
      </c>
      <c r="B24" s="82" t="s">
        <v>603</v>
      </c>
      <c r="C24" s="54" t="s">
        <v>623</v>
      </c>
      <c r="D24" s="55"/>
      <c r="E24" s="87">
        <v>20</v>
      </c>
      <c r="F24" s="87">
        <v>61.313360916572059</v>
      </c>
      <c r="G24" s="87">
        <v>18</v>
      </c>
      <c r="H24" s="87">
        <v>66.791837211636363</v>
      </c>
      <c r="I24" s="87">
        <v>16</v>
      </c>
      <c r="J24" s="87">
        <v>68.750305976488534</v>
      </c>
      <c r="K24" s="87">
        <v>13</v>
      </c>
      <c r="L24" s="87">
        <v>68.704813901444055</v>
      </c>
      <c r="M24" s="87">
        <v>13</v>
      </c>
      <c r="N24" s="87">
        <v>74.738083906927088</v>
      </c>
      <c r="O24" s="87">
        <v>11</v>
      </c>
      <c r="P24" s="87">
        <v>80.326544668406513</v>
      </c>
    </row>
    <row r="25" spans="1:16" x14ac:dyDescent="0.25">
      <c r="A25" s="82">
        <v>1</v>
      </c>
      <c r="B25" s="82" t="s">
        <v>603</v>
      </c>
      <c r="C25" s="54" t="s">
        <v>624</v>
      </c>
      <c r="D25" s="55"/>
      <c r="E25" s="87">
        <v>34</v>
      </c>
      <c r="F25" s="87">
        <v>50.492244091475989</v>
      </c>
      <c r="G25" s="87">
        <v>33</v>
      </c>
      <c r="H25" s="87">
        <v>53.615826227123911</v>
      </c>
      <c r="I25" s="87">
        <v>30</v>
      </c>
      <c r="J25" s="87">
        <v>55.125526540076109</v>
      </c>
      <c r="K25" s="87">
        <v>26</v>
      </c>
      <c r="L25" s="87">
        <v>52.544122991647733</v>
      </c>
      <c r="M25" s="87">
        <v>23</v>
      </c>
      <c r="N25" s="87">
        <v>53.449578311240366</v>
      </c>
      <c r="O25" s="87">
        <v>21</v>
      </c>
      <c r="P25" s="87">
        <v>54.400331627059046</v>
      </c>
    </row>
    <row r="26" spans="1:16" x14ac:dyDescent="0.25">
      <c r="A26" s="82">
        <v>1</v>
      </c>
      <c r="B26" s="82" t="s">
        <v>603</v>
      </c>
      <c r="C26" s="54" t="s">
        <v>625</v>
      </c>
      <c r="D26" s="55"/>
      <c r="E26" s="87">
        <v>12</v>
      </c>
      <c r="F26" s="87">
        <v>25.253108883202167</v>
      </c>
      <c r="G26" s="87">
        <v>12</v>
      </c>
      <c r="H26" s="87">
        <v>28.476952136460909</v>
      </c>
      <c r="I26" s="87">
        <v>12</v>
      </c>
      <c r="J26" s="87">
        <v>30.827925903744632</v>
      </c>
      <c r="K26" s="87">
        <v>11</v>
      </c>
      <c r="L26" s="87">
        <v>32.914855438528285</v>
      </c>
      <c r="M26" s="87">
        <v>11</v>
      </c>
      <c r="N26" s="87">
        <v>35.95605111574455</v>
      </c>
      <c r="O26" s="87">
        <v>10</v>
      </c>
      <c r="P26" s="87">
        <v>34.971334006697276</v>
      </c>
    </row>
    <row r="27" spans="1:16" x14ac:dyDescent="0.25">
      <c r="A27" s="82">
        <v>1</v>
      </c>
      <c r="B27" s="82" t="s">
        <v>603</v>
      </c>
      <c r="C27" s="54" t="s">
        <v>626</v>
      </c>
      <c r="D27" s="55"/>
      <c r="E27" s="87">
        <v>19</v>
      </c>
      <c r="F27" s="87">
        <v>54.199809391837377</v>
      </c>
      <c r="G27" s="87">
        <v>18</v>
      </c>
      <c r="H27" s="87">
        <v>60.135069594003596</v>
      </c>
      <c r="I27" s="87">
        <v>16</v>
      </c>
      <c r="J27" s="87">
        <v>61.683178105126899</v>
      </c>
      <c r="K27" s="87">
        <v>14</v>
      </c>
      <c r="L27" s="87">
        <v>63.580123884530693</v>
      </c>
      <c r="M27" s="87">
        <v>10</v>
      </c>
      <c r="N27" s="87">
        <v>64.064001194688089</v>
      </c>
      <c r="O27" s="87">
        <v>9</v>
      </c>
      <c r="P27" s="87">
        <v>73.198650718988475</v>
      </c>
    </row>
    <row r="28" spans="1:16" x14ac:dyDescent="0.25">
      <c r="A28" s="82">
        <v>1</v>
      </c>
      <c r="B28" s="82" t="s">
        <v>603</v>
      </c>
      <c r="C28" s="54" t="s">
        <v>665</v>
      </c>
      <c r="D28" s="55"/>
      <c r="E28" s="87">
        <v>30</v>
      </c>
      <c r="F28" s="87">
        <v>58.932324340310558</v>
      </c>
      <c r="G28" s="87">
        <v>23</v>
      </c>
      <c r="H28" s="87">
        <v>62.468129886344471</v>
      </c>
      <c r="I28" s="87">
        <v>22</v>
      </c>
      <c r="J28" s="87">
        <v>64.680725456073944</v>
      </c>
      <c r="K28" s="87">
        <v>17</v>
      </c>
      <c r="L28" s="87">
        <v>64.861626322750396</v>
      </c>
      <c r="M28" s="87">
        <v>17</v>
      </c>
      <c r="N28" s="87">
        <v>66.145457706791476</v>
      </c>
      <c r="O28" s="87">
        <v>15</v>
      </c>
      <c r="P28" s="87">
        <v>66.753953026275084</v>
      </c>
    </row>
    <row r="29" spans="1:16" x14ac:dyDescent="0.25">
      <c r="A29" s="82">
        <v>1</v>
      </c>
      <c r="B29" s="82" t="s">
        <v>603</v>
      </c>
      <c r="C29" s="55" t="s">
        <v>660</v>
      </c>
      <c r="D29" s="55"/>
      <c r="E29" s="81">
        <v>23</v>
      </c>
      <c r="F29" s="81">
        <v>50.038169524679631</v>
      </c>
      <c r="G29" s="81">
        <v>20.8</v>
      </c>
      <c r="H29" s="81">
        <v>54.297563011113851</v>
      </c>
      <c r="I29" s="81">
        <v>19.2</v>
      </c>
      <c r="J29" s="81">
        <v>56.213532396302028</v>
      </c>
      <c r="K29" s="81">
        <v>16.2</v>
      </c>
      <c r="L29" s="81">
        <v>56.521108507780234</v>
      </c>
      <c r="M29" s="81">
        <v>14.8</v>
      </c>
      <c r="N29" s="81">
        <v>58.870634447078331</v>
      </c>
      <c r="O29" s="81">
        <v>13.2</v>
      </c>
      <c r="P29" s="81">
        <v>61.930162809485275</v>
      </c>
    </row>
    <row r="31" spans="1:16" x14ac:dyDescent="0.25">
      <c r="A31" s="82">
        <v>1</v>
      </c>
      <c r="B31" s="82" t="s">
        <v>604</v>
      </c>
      <c r="C31" s="54" t="s">
        <v>622</v>
      </c>
      <c r="D31" s="55"/>
      <c r="E31" s="87">
        <v>12</v>
      </c>
      <c r="F31" s="87">
        <v>31.257577592027353</v>
      </c>
      <c r="G31" s="87">
        <v>12</v>
      </c>
      <c r="H31" s="87">
        <v>35.27877426300256</v>
      </c>
      <c r="I31" s="87">
        <v>9</v>
      </c>
      <c r="J31" s="87">
        <v>34.48013992508433</v>
      </c>
      <c r="K31" s="87">
        <v>7</v>
      </c>
      <c r="L31" s="87">
        <v>27.735998023385768</v>
      </c>
      <c r="M31" s="87">
        <v>6</v>
      </c>
      <c r="N31" s="87">
        <v>23.925202199491274</v>
      </c>
      <c r="O31" s="87">
        <v>4</v>
      </c>
      <c r="P31" s="87">
        <v>17.521920926634937</v>
      </c>
    </row>
    <row r="32" spans="1:16" x14ac:dyDescent="0.25">
      <c r="A32" s="82">
        <v>1</v>
      </c>
      <c r="B32" s="82" t="s">
        <v>604</v>
      </c>
      <c r="C32" s="54" t="s">
        <v>623</v>
      </c>
      <c r="D32" s="55"/>
      <c r="E32" s="87">
        <v>47</v>
      </c>
      <c r="F32" s="87">
        <v>56.172969923246164</v>
      </c>
      <c r="G32" s="87">
        <v>43</v>
      </c>
      <c r="H32" s="87">
        <v>61.304646777623688</v>
      </c>
      <c r="I32" s="87">
        <v>40</v>
      </c>
      <c r="J32" s="87">
        <v>66.210920492254388</v>
      </c>
      <c r="K32" s="87">
        <v>35</v>
      </c>
      <c r="L32" s="87">
        <v>67.64227118619867</v>
      </c>
      <c r="M32" s="87">
        <v>32</v>
      </c>
      <c r="N32" s="87">
        <v>71.359249309254878</v>
      </c>
      <c r="O32" s="87">
        <v>30</v>
      </c>
      <c r="P32" s="87">
        <v>80.214347703461087</v>
      </c>
    </row>
    <row r="33" spans="1:16" x14ac:dyDescent="0.25">
      <c r="A33" s="82">
        <v>1</v>
      </c>
      <c r="B33" s="82" t="s">
        <v>604</v>
      </c>
      <c r="C33" s="54" t="s">
        <v>624</v>
      </c>
      <c r="D33" s="55"/>
      <c r="E33" s="87">
        <v>40</v>
      </c>
      <c r="F33" s="87">
        <v>50.517726640338367</v>
      </c>
      <c r="G33" s="87">
        <v>34</v>
      </c>
      <c r="H33" s="87">
        <v>53.181031450152304</v>
      </c>
      <c r="I33" s="87">
        <v>28</v>
      </c>
      <c r="J33" s="87">
        <v>54.27724684039859</v>
      </c>
      <c r="K33" s="87">
        <v>26</v>
      </c>
      <c r="L33" s="87">
        <v>57.765134326157408</v>
      </c>
      <c r="M33" s="87">
        <v>25</v>
      </c>
      <c r="N33" s="87">
        <v>61.441064779111599</v>
      </c>
      <c r="O33" s="87">
        <v>18</v>
      </c>
      <c r="P33" s="87">
        <v>61.644012999563856</v>
      </c>
    </row>
    <row r="34" spans="1:16" x14ac:dyDescent="0.25">
      <c r="A34" s="82">
        <v>1</v>
      </c>
      <c r="B34" s="82" t="s">
        <v>604</v>
      </c>
      <c r="C34" s="54" t="s">
        <v>625</v>
      </c>
      <c r="D34" s="55"/>
      <c r="E34" s="87">
        <v>34</v>
      </c>
      <c r="F34" s="87">
        <v>64.821296744276651</v>
      </c>
      <c r="G34" s="87">
        <v>29</v>
      </c>
      <c r="H34" s="87">
        <v>65.838774357878151</v>
      </c>
      <c r="I34" s="87">
        <v>27</v>
      </c>
      <c r="J34" s="87">
        <v>69.618750465402925</v>
      </c>
      <c r="K34" s="87">
        <v>24</v>
      </c>
      <c r="L34" s="87">
        <v>72.233632610013814</v>
      </c>
      <c r="M34" s="87">
        <v>24</v>
      </c>
      <c r="N34" s="87">
        <v>77.655437890090951</v>
      </c>
      <c r="O34" s="87">
        <v>22</v>
      </c>
      <c r="P34" s="87">
        <v>84.908260374944746</v>
      </c>
    </row>
    <row r="35" spans="1:16" x14ac:dyDescent="0.25">
      <c r="A35" s="82">
        <v>1</v>
      </c>
      <c r="B35" s="82" t="s">
        <v>604</v>
      </c>
      <c r="C35" s="54" t="s">
        <v>665</v>
      </c>
      <c r="D35" s="55"/>
      <c r="E35" s="87">
        <v>44</v>
      </c>
      <c r="F35" s="87">
        <v>62.217030711034965</v>
      </c>
      <c r="G35" s="87">
        <v>42</v>
      </c>
      <c r="H35" s="87">
        <v>66.480748273544236</v>
      </c>
      <c r="I35" s="87">
        <v>34</v>
      </c>
      <c r="J35" s="87">
        <v>66.495614711037433</v>
      </c>
      <c r="K35" s="87">
        <v>31</v>
      </c>
      <c r="L35" s="87">
        <v>70.813169737784492</v>
      </c>
      <c r="M35" s="87">
        <v>30</v>
      </c>
      <c r="N35" s="87">
        <v>74.364656852349071</v>
      </c>
      <c r="O35" s="87">
        <v>26</v>
      </c>
      <c r="P35" s="87">
        <v>79.658777677768569</v>
      </c>
    </row>
    <row r="36" spans="1:16" x14ac:dyDescent="0.25">
      <c r="A36" s="82">
        <v>1</v>
      </c>
      <c r="B36" s="82" t="s">
        <v>604</v>
      </c>
      <c r="C36" s="55" t="s">
        <v>660</v>
      </c>
      <c r="D36" s="55"/>
      <c r="E36" s="81">
        <v>35.4</v>
      </c>
      <c r="F36" s="81">
        <v>52.997320322184706</v>
      </c>
      <c r="G36" s="81">
        <v>32</v>
      </c>
      <c r="H36" s="81">
        <v>56.416795024440184</v>
      </c>
      <c r="I36" s="81">
        <v>27.6</v>
      </c>
      <c r="J36" s="81">
        <v>58.216534486835535</v>
      </c>
      <c r="K36" s="81">
        <v>24.6</v>
      </c>
      <c r="L36" s="81">
        <v>59.238041176708037</v>
      </c>
      <c r="M36" s="81">
        <v>23.4</v>
      </c>
      <c r="N36" s="81">
        <v>61.749122206059553</v>
      </c>
      <c r="O36" s="81">
        <v>20</v>
      </c>
      <c r="P36" s="81">
        <v>64.789463936474633</v>
      </c>
    </row>
    <row r="38" spans="1:16" x14ac:dyDescent="0.25">
      <c r="A38" s="82">
        <v>2</v>
      </c>
      <c r="B38" s="82" t="s">
        <v>600</v>
      </c>
      <c r="C38" s="54" t="s">
        <v>622</v>
      </c>
      <c r="D38" s="55"/>
      <c r="E38" s="59">
        <v>16</v>
      </c>
      <c r="F38" s="59">
        <v>58.719361652826322</v>
      </c>
      <c r="G38" s="59">
        <v>15</v>
      </c>
      <c r="H38" s="59">
        <v>61.530438075007424</v>
      </c>
      <c r="I38" s="59">
        <v>7</v>
      </c>
      <c r="J38" s="59">
        <v>45.824279758018996</v>
      </c>
      <c r="K38" s="59">
        <v>7</v>
      </c>
      <c r="L38" s="59">
        <v>50.154546947374477</v>
      </c>
      <c r="M38" s="59">
        <v>7</v>
      </c>
      <c r="N38" s="59">
        <v>55.279508674633682</v>
      </c>
      <c r="O38" s="59">
        <v>7</v>
      </c>
      <c r="P38" s="59">
        <v>67.139451783360641</v>
      </c>
    </row>
    <row r="39" spans="1:16" x14ac:dyDescent="0.25">
      <c r="A39" s="82">
        <v>2</v>
      </c>
      <c r="B39" s="82" t="s">
        <v>600</v>
      </c>
      <c r="C39" s="54" t="s">
        <v>623</v>
      </c>
      <c r="D39" s="55"/>
      <c r="E39" s="59">
        <v>15</v>
      </c>
      <c r="F39" s="59">
        <v>48.6908821301584</v>
      </c>
      <c r="G39" s="59">
        <v>15</v>
      </c>
      <c r="H39" s="59">
        <v>54.702201821274841</v>
      </c>
      <c r="I39" s="59">
        <v>9</v>
      </c>
      <c r="J39" s="59">
        <v>40.811786706051087</v>
      </c>
      <c r="K39" s="59">
        <v>8</v>
      </c>
      <c r="L39" s="59">
        <v>36.491223457618062</v>
      </c>
      <c r="M39" s="59">
        <v>8</v>
      </c>
      <c r="N39" s="59">
        <v>42.474304680650157</v>
      </c>
      <c r="O39" s="59">
        <v>7</v>
      </c>
      <c r="P39" s="59">
        <v>49.581276933439391</v>
      </c>
    </row>
    <row r="40" spans="1:16" x14ac:dyDescent="0.25">
      <c r="A40" s="82">
        <v>2</v>
      </c>
      <c r="B40" s="82" t="s">
        <v>600</v>
      </c>
      <c r="C40" s="54" t="s">
        <v>624</v>
      </c>
      <c r="D40" s="55"/>
      <c r="E40" s="59">
        <v>18</v>
      </c>
      <c r="F40" s="59">
        <v>48.077845366323096</v>
      </c>
      <c r="G40" s="59">
        <v>16</v>
      </c>
      <c r="H40" s="59">
        <v>51.319136305360431</v>
      </c>
      <c r="I40" s="59">
        <v>5</v>
      </c>
      <c r="J40" s="59">
        <v>18.791468109638171</v>
      </c>
      <c r="K40" s="59">
        <v>5</v>
      </c>
      <c r="L40" s="59">
        <v>21.88360947669733</v>
      </c>
      <c r="M40" s="59">
        <v>5</v>
      </c>
      <c r="N40" s="59">
        <v>25.760353283100851</v>
      </c>
      <c r="O40" s="59">
        <v>5</v>
      </c>
      <c r="P40" s="59">
        <v>31.842337072014622</v>
      </c>
    </row>
    <row r="41" spans="1:16" x14ac:dyDescent="0.25">
      <c r="A41" s="82">
        <v>2</v>
      </c>
      <c r="B41" s="82" t="s">
        <v>600</v>
      </c>
      <c r="C41" s="54" t="s">
        <v>625</v>
      </c>
      <c r="D41" s="55"/>
      <c r="E41" s="59">
        <v>24</v>
      </c>
      <c r="F41" s="59">
        <v>55.237335347384679</v>
      </c>
      <c r="G41" s="59">
        <v>24</v>
      </c>
      <c r="H41" s="59">
        <v>64.21157872823683</v>
      </c>
      <c r="I41" s="59">
        <v>5</v>
      </c>
      <c r="J41" s="59">
        <v>28.651002020846107</v>
      </c>
      <c r="K41" s="59">
        <v>5</v>
      </c>
      <c r="L41" s="59">
        <v>32.509541234079094</v>
      </c>
      <c r="M41" s="59">
        <v>5</v>
      </c>
      <c r="N41" s="59">
        <v>35.197202935608388</v>
      </c>
      <c r="O41" s="59">
        <v>5</v>
      </c>
      <c r="P41" s="59">
        <v>41.025098735408541</v>
      </c>
    </row>
    <row r="42" spans="1:16" x14ac:dyDescent="0.25">
      <c r="A42" s="82">
        <v>2</v>
      </c>
      <c r="B42" s="82" t="s">
        <v>600</v>
      </c>
      <c r="C42" s="54" t="s">
        <v>626</v>
      </c>
      <c r="D42" s="55"/>
      <c r="E42" s="59">
        <v>44</v>
      </c>
      <c r="F42" s="59">
        <v>71.689532642491614</v>
      </c>
      <c r="G42" s="59">
        <v>43</v>
      </c>
      <c r="H42" s="59">
        <v>80.389523244993271</v>
      </c>
      <c r="I42" s="59">
        <v>21</v>
      </c>
      <c r="J42" s="59">
        <v>51.774891594724544</v>
      </c>
      <c r="K42" s="59">
        <v>22</v>
      </c>
      <c r="L42" s="59">
        <v>57.72220409151646</v>
      </c>
      <c r="M42" s="59">
        <v>21</v>
      </c>
      <c r="N42" s="59">
        <v>63.015781496244259</v>
      </c>
      <c r="O42" s="59">
        <v>21</v>
      </c>
      <c r="P42" s="59">
        <v>76.035035019095346</v>
      </c>
    </row>
    <row r="43" spans="1:16" x14ac:dyDescent="0.25">
      <c r="A43" s="82">
        <v>2</v>
      </c>
      <c r="B43" s="82" t="s">
        <v>600</v>
      </c>
      <c r="C43" s="55" t="s">
        <v>660</v>
      </c>
      <c r="D43" s="55"/>
      <c r="E43">
        <v>23.4</v>
      </c>
      <c r="F43">
        <v>56.482991427836822</v>
      </c>
      <c r="G43">
        <v>22.6</v>
      </c>
      <c r="H43">
        <v>62.430575634974552</v>
      </c>
      <c r="I43">
        <v>9.4</v>
      </c>
      <c r="J43">
        <v>37.170685637855783</v>
      </c>
      <c r="K43">
        <v>9.4</v>
      </c>
      <c r="L43">
        <v>39.752225041457088</v>
      </c>
      <c r="M43">
        <v>9.1999999999999993</v>
      </c>
      <c r="N43">
        <v>44.345430214047468</v>
      </c>
      <c r="O43">
        <v>9</v>
      </c>
      <c r="P43">
        <v>53.12463990866371</v>
      </c>
    </row>
    <row r="45" spans="1:16" x14ac:dyDescent="0.25">
      <c r="A45" s="82">
        <v>2</v>
      </c>
      <c r="B45" s="82" t="s">
        <v>601</v>
      </c>
      <c r="C45" s="54" t="s">
        <v>622</v>
      </c>
      <c r="D45" s="55"/>
      <c r="E45" s="59">
        <v>19</v>
      </c>
      <c r="F45" s="59">
        <v>41.505618482006774</v>
      </c>
      <c r="G45" s="59">
        <v>12</v>
      </c>
      <c r="H45" s="59">
        <v>37.577230302013938</v>
      </c>
      <c r="I45" s="113">
        <v>7</v>
      </c>
      <c r="J45" s="113">
        <v>30.429540313114071</v>
      </c>
      <c r="K45" s="59">
        <v>14</v>
      </c>
      <c r="L45" s="59">
        <v>54.345620808138236</v>
      </c>
      <c r="M45" s="59">
        <v>12</v>
      </c>
      <c r="N45" s="59">
        <v>57.538508489854344</v>
      </c>
      <c r="O45" s="59">
        <v>9</v>
      </c>
      <c r="P45" s="59">
        <v>58.210118241097604</v>
      </c>
    </row>
    <row r="46" spans="1:16" x14ac:dyDescent="0.25">
      <c r="A46" s="82">
        <v>2</v>
      </c>
      <c r="B46" s="82" t="s">
        <v>601</v>
      </c>
      <c r="C46" s="54" t="s">
        <v>667</v>
      </c>
      <c r="D46" s="55"/>
      <c r="E46" s="59"/>
      <c r="F46" s="59"/>
      <c r="G46" s="59">
        <v>25</v>
      </c>
      <c r="H46" s="59">
        <v>61.948930231229312</v>
      </c>
      <c r="I46" s="59">
        <v>12</v>
      </c>
      <c r="J46" s="59">
        <v>52.410402685736265</v>
      </c>
      <c r="K46" s="59">
        <v>12</v>
      </c>
      <c r="L46" s="59">
        <v>57.530570666179777</v>
      </c>
      <c r="M46" s="59">
        <v>12</v>
      </c>
      <c r="N46" s="59">
        <v>64.322087207461763</v>
      </c>
      <c r="O46" s="59">
        <v>12</v>
      </c>
      <c r="P46" s="59">
        <v>73.875694677148317</v>
      </c>
    </row>
    <row r="47" spans="1:16" x14ac:dyDescent="0.25">
      <c r="A47" s="82">
        <v>2</v>
      </c>
      <c r="B47" s="82" t="s">
        <v>601</v>
      </c>
      <c r="C47" s="54" t="s">
        <v>624</v>
      </c>
      <c r="D47" s="55"/>
      <c r="E47" s="59">
        <v>6</v>
      </c>
      <c r="F47" s="59">
        <v>38.284822266197686</v>
      </c>
      <c r="G47" s="59">
        <v>6</v>
      </c>
      <c r="H47" s="59">
        <v>47.217086398619287</v>
      </c>
      <c r="I47" s="59">
        <v>4</v>
      </c>
      <c r="J47" s="59">
        <v>32.572461587020307</v>
      </c>
      <c r="K47" s="59">
        <v>4</v>
      </c>
      <c r="L47" s="59">
        <v>38.499764557630101</v>
      </c>
      <c r="M47" s="59">
        <v>4</v>
      </c>
      <c r="N47" s="59">
        <v>46.401276085268307</v>
      </c>
      <c r="O47" s="59">
        <v>4</v>
      </c>
      <c r="P47" s="59">
        <v>58.639129469279432</v>
      </c>
    </row>
    <row r="48" spans="1:16" x14ac:dyDescent="0.25">
      <c r="A48" s="82">
        <v>2</v>
      </c>
      <c r="B48" s="82" t="s">
        <v>601</v>
      </c>
      <c r="C48" s="54" t="s">
        <v>625</v>
      </c>
      <c r="D48" s="55"/>
      <c r="E48" s="59">
        <v>20</v>
      </c>
      <c r="F48" s="59">
        <v>50.34004748204817</v>
      </c>
      <c r="G48" s="59">
        <v>20</v>
      </c>
      <c r="H48" s="59">
        <v>59.331505654096766</v>
      </c>
      <c r="I48" s="59">
        <v>8</v>
      </c>
      <c r="J48" s="59">
        <v>36.916857714358883</v>
      </c>
      <c r="K48" s="59">
        <v>7</v>
      </c>
      <c r="L48" s="59">
        <v>38.642431897072072</v>
      </c>
      <c r="M48" s="59">
        <v>6</v>
      </c>
      <c r="N48" s="59">
        <v>36.948725456348228</v>
      </c>
      <c r="O48" s="59">
        <v>3</v>
      </c>
      <c r="P48" s="59">
        <v>20.795370725889285</v>
      </c>
    </row>
    <row r="49" spans="1:40" x14ac:dyDescent="0.25">
      <c r="A49" s="82">
        <v>2</v>
      </c>
      <c r="B49" s="82" t="s">
        <v>601</v>
      </c>
      <c r="C49" s="54" t="s">
        <v>626</v>
      </c>
      <c r="D49" s="55"/>
      <c r="E49" s="59">
        <v>17</v>
      </c>
      <c r="F49" s="59">
        <v>27.794279892566045</v>
      </c>
      <c r="G49" s="59">
        <v>12</v>
      </c>
      <c r="H49" s="59">
        <v>29.960451808922489</v>
      </c>
      <c r="I49" s="59">
        <v>4</v>
      </c>
      <c r="J49" s="59">
        <v>20.574994227540284</v>
      </c>
      <c r="K49" s="59">
        <v>5</v>
      </c>
      <c r="L49" s="59">
        <v>24.042348174307175</v>
      </c>
      <c r="M49" s="59">
        <v>5</v>
      </c>
      <c r="N49" s="59">
        <v>27.076789908641398</v>
      </c>
      <c r="O49" s="59">
        <v>5</v>
      </c>
      <c r="P49" s="59">
        <v>32.828878521955311</v>
      </c>
    </row>
    <row r="50" spans="1:40" x14ac:dyDescent="0.25">
      <c r="A50" s="82">
        <v>2</v>
      </c>
      <c r="B50" s="82" t="s">
        <v>601</v>
      </c>
      <c r="C50" s="55" t="s">
        <v>660</v>
      </c>
      <c r="D50" s="55"/>
      <c r="E50">
        <v>12.4</v>
      </c>
      <c r="F50">
        <v>31.584953624563738</v>
      </c>
      <c r="G50">
        <v>15</v>
      </c>
      <c r="H50">
        <v>47.207040878976358</v>
      </c>
      <c r="I50" s="114">
        <v>7</v>
      </c>
      <c r="J50" s="114">
        <v>34.580851305553963</v>
      </c>
      <c r="K50">
        <v>8.4</v>
      </c>
      <c r="L50">
        <v>42.61214722066547</v>
      </c>
      <c r="M50">
        <v>7.8</v>
      </c>
      <c r="N50">
        <v>46.45747742951481</v>
      </c>
      <c r="O50">
        <v>6.6</v>
      </c>
      <c r="P50">
        <v>48.869838327073992</v>
      </c>
      <c r="AH50" s="56"/>
      <c r="AI50" s="56"/>
      <c r="AJ50" s="75"/>
      <c r="AK50" s="75"/>
      <c r="AL50" s="75"/>
      <c r="AM50" s="75"/>
      <c r="AN50" s="76"/>
    </row>
    <row r="52" spans="1:40" x14ac:dyDescent="0.25">
      <c r="A52" s="82">
        <v>2</v>
      </c>
      <c r="B52" s="82" t="s">
        <v>602</v>
      </c>
      <c r="C52" s="54" t="s">
        <v>622</v>
      </c>
      <c r="D52" s="55"/>
      <c r="E52" s="59">
        <v>12</v>
      </c>
      <c r="F52" s="59">
        <v>54.624395622958581</v>
      </c>
      <c r="G52" s="59">
        <v>11</v>
      </c>
      <c r="H52" s="59">
        <v>59.498898635009155</v>
      </c>
      <c r="I52" s="59">
        <v>5</v>
      </c>
      <c r="J52" s="59">
        <v>34.210098657094193</v>
      </c>
      <c r="K52" s="59">
        <v>5</v>
      </c>
      <c r="L52" s="59">
        <v>36.655666440490023</v>
      </c>
      <c r="M52" s="59">
        <v>5</v>
      </c>
      <c r="N52" s="59">
        <v>39.094383241594599</v>
      </c>
      <c r="O52" s="59">
        <v>5</v>
      </c>
      <c r="P52" s="59">
        <v>44.318616284490524</v>
      </c>
    </row>
    <row r="53" spans="1:40" x14ac:dyDescent="0.25">
      <c r="A53" s="82">
        <v>2</v>
      </c>
      <c r="B53" s="82" t="s">
        <v>602</v>
      </c>
      <c r="C53" s="54" t="s">
        <v>624</v>
      </c>
      <c r="D53" s="55"/>
      <c r="E53" s="59">
        <v>12</v>
      </c>
      <c r="F53" s="59">
        <v>62.486936123852189</v>
      </c>
      <c r="G53" s="59">
        <v>12</v>
      </c>
      <c r="H53" s="59">
        <v>66.247252047068059</v>
      </c>
      <c r="I53" s="59">
        <v>7</v>
      </c>
      <c r="J53" s="59">
        <v>55.517837463689219</v>
      </c>
      <c r="K53" s="59">
        <v>6</v>
      </c>
      <c r="L53" s="59">
        <v>51.689166980615553</v>
      </c>
      <c r="M53" s="102">
        <v>8</v>
      </c>
      <c r="N53" s="102">
        <v>59.482033185685928</v>
      </c>
      <c r="O53" s="102">
        <v>8</v>
      </c>
      <c r="P53" s="102">
        <v>68.483040035602215</v>
      </c>
    </row>
    <row r="54" spans="1:40" x14ac:dyDescent="0.25">
      <c r="A54" s="82">
        <v>2</v>
      </c>
      <c r="B54" s="82" t="s">
        <v>602</v>
      </c>
      <c r="C54" s="54" t="s">
        <v>625</v>
      </c>
      <c r="D54" s="55"/>
      <c r="E54" s="59">
        <v>14</v>
      </c>
      <c r="F54" s="59">
        <v>65.423795028270177</v>
      </c>
      <c r="G54" s="59">
        <v>13</v>
      </c>
      <c r="H54" s="59">
        <v>71.845300302178899</v>
      </c>
      <c r="I54" s="59">
        <v>5</v>
      </c>
      <c r="J54" s="59">
        <v>34.288545315511335</v>
      </c>
      <c r="K54" s="59">
        <v>6</v>
      </c>
      <c r="L54" s="59">
        <v>45.864628744374571</v>
      </c>
      <c r="M54" s="59">
        <v>6</v>
      </c>
      <c r="N54" s="59">
        <v>50.833085312436381</v>
      </c>
      <c r="O54" s="59">
        <v>6</v>
      </c>
      <c r="P54" s="59">
        <v>57.687405759368531</v>
      </c>
    </row>
    <row r="55" spans="1:40" x14ac:dyDescent="0.25">
      <c r="A55" s="82">
        <v>2</v>
      </c>
      <c r="B55" s="82" t="s">
        <v>602</v>
      </c>
      <c r="C55" s="54" t="s">
        <v>626</v>
      </c>
      <c r="D55" s="55"/>
      <c r="E55" s="59">
        <v>18</v>
      </c>
      <c r="F55" s="59">
        <v>56.239791260438203</v>
      </c>
      <c r="G55" s="59">
        <v>13</v>
      </c>
      <c r="H55" s="59">
        <v>56.430958896610598</v>
      </c>
      <c r="I55" s="59">
        <v>5</v>
      </c>
      <c r="J55" s="59">
        <v>38.032442170686416</v>
      </c>
      <c r="K55" s="59">
        <v>5</v>
      </c>
      <c r="L55" s="59">
        <v>42.674613429171508</v>
      </c>
      <c r="M55" s="59">
        <v>5</v>
      </c>
      <c r="N55" s="59">
        <v>46.589260828818148</v>
      </c>
      <c r="O55" s="59">
        <v>3</v>
      </c>
      <c r="P55" s="59">
        <v>25.297184182871959</v>
      </c>
    </row>
    <row r="56" spans="1:40" x14ac:dyDescent="0.25">
      <c r="A56" s="82">
        <v>2</v>
      </c>
      <c r="B56" s="82" t="s">
        <v>602</v>
      </c>
      <c r="C56" s="54" t="s">
        <v>665</v>
      </c>
      <c r="D56" s="55"/>
      <c r="E56" s="59">
        <v>20</v>
      </c>
      <c r="F56" s="59">
        <v>58.01823251329693</v>
      </c>
      <c r="G56" s="59">
        <v>16</v>
      </c>
      <c r="H56" s="59">
        <v>60.869056277496426</v>
      </c>
      <c r="I56" s="59">
        <v>10</v>
      </c>
      <c r="J56" s="59">
        <v>48.065036164305447</v>
      </c>
      <c r="K56" s="59">
        <v>9</v>
      </c>
      <c r="L56" s="59">
        <v>49.228228154798551</v>
      </c>
      <c r="M56" s="59">
        <v>9</v>
      </c>
      <c r="N56" s="59">
        <v>55.259984345497692</v>
      </c>
      <c r="O56" s="59">
        <v>9</v>
      </c>
      <c r="P56" s="59">
        <v>66.793957522727922</v>
      </c>
    </row>
    <row r="57" spans="1:40" x14ac:dyDescent="0.25">
      <c r="A57" s="82">
        <v>2</v>
      </c>
      <c r="B57" s="82" t="s">
        <v>602</v>
      </c>
      <c r="C57" s="55" t="s">
        <v>660</v>
      </c>
      <c r="D57" s="55"/>
      <c r="E57">
        <v>15.2</v>
      </c>
      <c r="F57">
        <v>59.358630109763219</v>
      </c>
      <c r="G57">
        <v>13</v>
      </c>
      <c r="H57">
        <v>62.97829323167263</v>
      </c>
      <c r="I57">
        <v>6.4</v>
      </c>
      <c r="J57">
        <v>42.022791954257322</v>
      </c>
      <c r="K57">
        <v>6.2</v>
      </c>
      <c r="L57">
        <v>45.222460749890047</v>
      </c>
      <c r="M57">
        <v>6.6</v>
      </c>
      <c r="N57">
        <v>50.251749382806551</v>
      </c>
      <c r="O57">
        <v>6.2</v>
      </c>
      <c r="P57">
        <v>52.516040757012235</v>
      </c>
    </row>
    <row r="59" spans="1:40" x14ac:dyDescent="0.25">
      <c r="A59" s="82">
        <v>2</v>
      </c>
      <c r="B59" s="82" t="s">
        <v>603</v>
      </c>
      <c r="C59" s="54" t="s">
        <v>622</v>
      </c>
      <c r="D59" s="55"/>
      <c r="E59" s="59">
        <v>36</v>
      </c>
      <c r="F59" s="59">
        <v>38.239737756671943</v>
      </c>
      <c r="G59" s="59">
        <v>32</v>
      </c>
      <c r="H59" s="59">
        <v>40.115063155700497</v>
      </c>
      <c r="I59" s="59">
        <v>8</v>
      </c>
      <c r="J59" s="59">
        <v>15.034102184462729</v>
      </c>
      <c r="K59" s="59">
        <v>9</v>
      </c>
      <c r="L59" s="59">
        <v>22.129196813562878</v>
      </c>
      <c r="M59" s="59">
        <v>9</v>
      </c>
      <c r="N59" s="59">
        <v>26.094285298124447</v>
      </c>
      <c r="O59" s="59">
        <v>7</v>
      </c>
      <c r="P59" s="59">
        <v>26.070918208383169</v>
      </c>
    </row>
    <row r="60" spans="1:40" x14ac:dyDescent="0.25">
      <c r="A60" s="82">
        <v>2</v>
      </c>
      <c r="B60" s="82" t="s">
        <v>603</v>
      </c>
      <c r="C60" s="54" t="s">
        <v>623</v>
      </c>
      <c r="D60" s="55"/>
      <c r="E60" s="59">
        <v>27</v>
      </c>
      <c r="F60" s="59">
        <v>35.244286456964147</v>
      </c>
      <c r="G60" s="59">
        <v>26</v>
      </c>
      <c r="H60" s="59">
        <v>39.882770217898717</v>
      </c>
      <c r="I60" s="113">
        <v>5</v>
      </c>
      <c r="J60" s="113">
        <v>10.831092476364351</v>
      </c>
      <c r="K60" s="59">
        <v>5</v>
      </c>
      <c r="L60" s="59">
        <v>12.280667171361017</v>
      </c>
      <c r="M60" s="59">
        <v>5</v>
      </c>
      <c r="N60" s="59">
        <v>15.183892216541777</v>
      </c>
      <c r="O60" s="59">
        <v>5</v>
      </c>
      <c r="P60" s="59">
        <v>18.308444746281939</v>
      </c>
    </row>
    <row r="61" spans="1:40" x14ac:dyDescent="0.25">
      <c r="A61" s="82">
        <v>2</v>
      </c>
      <c r="B61" s="82" t="s">
        <v>603</v>
      </c>
      <c r="C61" s="54" t="s">
        <v>625</v>
      </c>
      <c r="D61" s="55"/>
      <c r="E61" s="59">
        <v>34</v>
      </c>
      <c r="F61" s="59">
        <v>63.306336895344472</v>
      </c>
      <c r="G61" s="59">
        <v>32</v>
      </c>
      <c r="H61" s="59">
        <v>75.762354279174289</v>
      </c>
      <c r="I61" s="59">
        <v>15</v>
      </c>
      <c r="J61" s="59">
        <v>61.988386455020027</v>
      </c>
      <c r="K61" s="59">
        <v>15</v>
      </c>
      <c r="L61" s="59">
        <v>69.656265901009135</v>
      </c>
      <c r="M61" s="59">
        <v>14</v>
      </c>
      <c r="N61" s="59">
        <v>76.028591602322834</v>
      </c>
      <c r="O61" s="59">
        <v>14</v>
      </c>
      <c r="P61" s="59">
        <v>89.982489899061321</v>
      </c>
    </row>
    <row r="62" spans="1:40" x14ac:dyDescent="0.25">
      <c r="A62" s="82">
        <v>2</v>
      </c>
      <c r="B62" s="82" t="s">
        <v>603</v>
      </c>
      <c r="C62" s="54" t="s">
        <v>626</v>
      </c>
      <c r="D62" s="55"/>
      <c r="E62" s="59">
        <v>41</v>
      </c>
      <c r="F62" s="59">
        <v>46.947802038021095</v>
      </c>
      <c r="G62" s="59">
        <v>35</v>
      </c>
      <c r="H62" s="59">
        <v>47.470145769995135</v>
      </c>
      <c r="I62" s="59">
        <v>13</v>
      </c>
      <c r="J62" s="59">
        <v>33.152873701474313</v>
      </c>
      <c r="K62" s="59">
        <v>14</v>
      </c>
      <c r="L62" s="59">
        <v>41.087048694257518</v>
      </c>
      <c r="M62" s="59">
        <v>14</v>
      </c>
      <c r="N62" s="59">
        <v>46.50004279597708</v>
      </c>
      <c r="O62" s="112">
        <v>14</v>
      </c>
      <c r="P62" s="112">
        <v>55.129835089845692</v>
      </c>
    </row>
    <row r="63" spans="1:40" x14ac:dyDescent="0.25">
      <c r="A63" s="82">
        <v>2</v>
      </c>
      <c r="B63" s="82" t="s">
        <v>603</v>
      </c>
      <c r="C63" s="54" t="s">
        <v>665</v>
      </c>
      <c r="D63" s="55"/>
      <c r="E63" s="59">
        <v>23</v>
      </c>
      <c r="F63" s="59">
        <v>51.208394931553343</v>
      </c>
      <c r="G63" s="59">
        <v>22</v>
      </c>
      <c r="H63" s="59">
        <v>57.499925620746637</v>
      </c>
      <c r="I63" s="113">
        <v>14</v>
      </c>
      <c r="J63" s="113">
        <v>50.592738103668957</v>
      </c>
      <c r="K63" s="59">
        <v>14</v>
      </c>
      <c r="L63" s="59">
        <v>54.984178936599598</v>
      </c>
      <c r="M63" s="59">
        <v>14</v>
      </c>
      <c r="N63" s="59">
        <v>60.310963227164052</v>
      </c>
      <c r="O63" s="59">
        <v>14</v>
      </c>
      <c r="P63" s="59">
        <v>71.833112152380295</v>
      </c>
    </row>
    <row r="64" spans="1:40" x14ac:dyDescent="0.25">
      <c r="A64" s="82">
        <v>2</v>
      </c>
      <c r="B64" s="82" t="s">
        <v>603</v>
      </c>
      <c r="C64" s="55" t="s">
        <v>660</v>
      </c>
      <c r="D64" s="55"/>
      <c r="E64">
        <v>32.200000000000003</v>
      </c>
      <c r="F64">
        <v>46.98931161571101</v>
      </c>
      <c r="G64">
        <v>29.4</v>
      </c>
      <c r="H64">
        <v>52.146051808703056</v>
      </c>
      <c r="I64" s="121">
        <v>11</v>
      </c>
      <c r="J64" s="121">
        <v>34.319838584198081</v>
      </c>
      <c r="K64" s="54">
        <v>11.4</v>
      </c>
      <c r="L64" s="54">
        <v>40.027471503358043</v>
      </c>
      <c r="M64" s="54">
        <v>11.2</v>
      </c>
      <c r="N64" s="54">
        <v>44.823555028026043</v>
      </c>
      <c r="O64" s="121">
        <v>10.8</v>
      </c>
      <c r="P64" s="121">
        <v>52.264960019190482</v>
      </c>
    </row>
    <row r="65" spans="1:256" ht="17.25" customHeight="1" x14ac:dyDescent="0.25">
      <c r="A65" s="54"/>
      <c r="B65" s="54"/>
      <c r="C65" s="55"/>
      <c r="D65" s="55"/>
      <c r="E65" s="54"/>
      <c r="F65" s="54"/>
      <c r="G65" s="54"/>
      <c r="H65" s="54"/>
      <c r="I65" s="101"/>
      <c r="J65" s="101"/>
      <c r="K65" s="101"/>
      <c r="L65" s="101"/>
      <c r="M65" s="101"/>
      <c r="N65" s="101"/>
      <c r="O65" s="101"/>
      <c r="P65" s="101"/>
      <c r="Q65" s="54"/>
      <c r="R65" s="54"/>
      <c r="S65" s="55"/>
      <c r="T65" s="55"/>
      <c r="U65" s="59"/>
      <c r="V65" s="59"/>
      <c r="W65" s="59"/>
      <c r="X65" s="59"/>
      <c r="Y65" s="113"/>
      <c r="Z65" s="113"/>
      <c r="AA65" s="59"/>
      <c r="AB65" s="59"/>
      <c r="AC65" s="59"/>
      <c r="AD65" s="59"/>
      <c r="AE65" s="113"/>
      <c r="AF65" s="113"/>
      <c r="AG65" s="54"/>
      <c r="AH65" s="54"/>
      <c r="AI65" s="55"/>
      <c r="AJ65" s="55"/>
      <c r="AK65" s="59"/>
      <c r="AL65" s="59"/>
      <c r="AM65" s="59"/>
      <c r="AN65" s="59"/>
      <c r="AO65" s="113"/>
      <c r="AP65" s="113"/>
      <c r="AQ65" s="59"/>
      <c r="AR65" s="59"/>
      <c r="AS65" s="59"/>
      <c r="AT65" s="59"/>
      <c r="AU65" s="113"/>
      <c r="AV65" s="113"/>
      <c r="AW65" s="54"/>
      <c r="AX65" s="54"/>
      <c r="AY65" s="55"/>
      <c r="AZ65" s="55"/>
      <c r="BA65" s="59"/>
      <c r="BB65" s="59"/>
      <c r="BC65" s="59"/>
      <c r="BD65" s="59"/>
      <c r="BE65" s="113"/>
      <c r="BF65" s="113"/>
      <c r="BG65" s="59"/>
      <c r="BH65" s="59"/>
      <c r="BI65" s="59"/>
      <c r="BJ65" s="59"/>
      <c r="BK65" s="113"/>
      <c r="BL65" s="113"/>
      <c r="BM65" s="54"/>
      <c r="BN65" s="54"/>
      <c r="BO65" s="55"/>
      <c r="BP65" s="55"/>
      <c r="BQ65" s="59"/>
      <c r="BR65" s="59"/>
      <c r="BS65" s="59"/>
      <c r="BT65" s="59"/>
      <c r="BU65" s="113"/>
      <c r="BV65" s="113"/>
      <c r="BW65" s="59"/>
      <c r="BX65" s="59"/>
      <c r="BY65" s="59"/>
      <c r="BZ65" s="59"/>
      <c r="CA65" s="113"/>
      <c r="CB65" s="113"/>
      <c r="CC65" s="54"/>
      <c r="CD65" s="54"/>
      <c r="CE65" s="55"/>
      <c r="CF65" s="55"/>
      <c r="CG65" s="59"/>
      <c r="CH65" s="59"/>
      <c r="CI65" s="59"/>
      <c r="CJ65" s="59"/>
      <c r="CK65" s="113"/>
      <c r="CL65" s="113"/>
      <c r="CM65" s="59"/>
      <c r="CN65" s="59"/>
      <c r="CO65" s="59"/>
      <c r="CP65" s="59"/>
      <c r="CQ65" s="113"/>
      <c r="CR65" s="113"/>
      <c r="CS65" s="54"/>
      <c r="CT65" s="54"/>
      <c r="CU65" s="55"/>
      <c r="CV65" s="55"/>
      <c r="CW65" s="59"/>
      <c r="CX65" s="59"/>
      <c r="CY65" s="59"/>
      <c r="CZ65" s="59"/>
      <c r="DA65" s="113"/>
      <c r="DB65" s="113"/>
      <c r="DC65" s="59"/>
      <c r="DD65" s="59"/>
      <c r="DE65" s="59"/>
      <c r="DF65" s="59"/>
      <c r="DG65" s="113"/>
      <c r="DH65" s="113"/>
      <c r="DI65" s="54"/>
      <c r="DJ65" s="54"/>
      <c r="DK65" s="55"/>
      <c r="DL65" s="55"/>
      <c r="DM65" s="59"/>
      <c r="DN65" s="59"/>
      <c r="DO65" s="59"/>
      <c r="DP65" s="59"/>
      <c r="DQ65" s="113"/>
      <c r="DR65" s="113"/>
      <c r="DS65" s="59"/>
      <c r="DT65" s="59"/>
      <c r="DU65" s="59"/>
      <c r="DV65" s="59"/>
      <c r="DW65" s="113"/>
      <c r="DX65" s="113"/>
      <c r="DY65" s="54"/>
      <c r="DZ65" s="54"/>
      <c r="EA65" s="55"/>
      <c r="EB65" s="55"/>
      <c r="EC65" s="59"/>
      <c r="ED65" s="59"/>
      <c r="EE65" s="59"/>
      <c r="EF65" s="59"/>
      <c r="EG65" s="113"/>
      <c r="EH65" s="113"/>
      <c r="EI65" s="59"/>
      <c r="EJ65" s="59"/>
      <c r="EK65" s="59"/>
      <c r="EL65" s="59"/>
      <c r="EM65" s="113"/>
      <c r="EN65" s="113"/>
      <c r="EO65" s="54"/>
      <c r="EP65" s="54"/>
      <c r="EQ65" s="55"/>
      <c r="ER65" s="55"/>
      <c r="ES65" s="59"/>
      <c r="ET65" s="59"/>
      <c r="EU65" s="59"/>
      <c r="EV65" s="59"/>
      <c r="EW65" s="113"/>
      <c r="EX65" s="113"/>
      <c r="EY65" s="59"/>
      <c r="EZ65" s="59"/>
      <c r="FA65" s="59"/>
      <c r="FB65" s="59"/>
      <c r="FC65" s="113"/>
      <c r="FD65" s="113"/>
      <c r="FE65" s="54"/>
      <c r="FF65" s="54"/>
      <c r="FG65" s="55"/>
      <c r="FH65" s="55"/>
      <c r="FI65" s="59"/>
      <c r="FJ65" s="59"/>
      <c r="FK65" s="59"/>
      <c r="FL65" s="59"/>
      <c r="FM65" s="113"/>
      <c r="FN65" s="113"/>
      <c r="FO65" s="59"/>
      <c r="FP65" s="59"/>
      <c r="FQ65" s="59"/>
      <c r="FR65" s="59"/>
      <c r="FS65" s="113"/>
      <c r="FT65" s="113"/>
      <c r="FU65" s="54"/>
      <c r="FV65" s="54"/>
      <c r="FW65" s="55"/>
      <c r="FX65" s="55"/>
      <c r="FY65" s="59"/>
      <c r="FZ65" s="59"/>
      <c r="GA65" s="59"/>
      <c r="GB65" s="59"/>
      <c r="GC65" s="113"/>
      <c r="GD65" s="113"/>
      <c r="GE65" s="59"/>
      <c r="GF65" s="59"/>
      <c r="GG65" s="59"/>
      <c r="GH65" s="59"/>
      <c r="GI65" s="113"/>
      <c r="GJ65" s="113"/>
      <c r="GK65" s="54"/>
      <c r="GL65" s="54"/>
      <c r="GM65" s="55"/>
      <c r="GN65" s="55"/>
      <c r="GO65" s="59"/>
      <c r="GP65" s="59"/>
      <c r="GQ65" s="59"/>
      <c r="GR65" s="59"/>
      <c r="GS65" s="113"/>
      <c r="GT65" s="113"/>
      <c r="GU65" s="59"/>
      <c r="GV65" s="59"/>
      <c r="GW65" s="59"/>
      <c r="GX65" s="59"/>
      <c r="GY65" s="113"/>
      <c r="GZ65" s="113"/>
      <c r="HA65" s="54"/>
      <c r="HB65" s="54"/>
      <c r="HC65" s="55"/>
      <c r="HD65" s="55"/>
      <c r="HE65" s="59"/>
      <c r="HF65" s="59"/>
      <c r="HG65" s="59"/>
      <c r="HH65" s="59"/>
      <c r="HI65" s="113"/>
      <c r="HJ65" s="113"/>
      <c r="HK65" s="59"/>
      <c r="HL65" s="59"/>
      <c r="HM65" s="59"/>
      <c r="HN65" s="59"/>
      <c r="HO65" s="113"/>
      <c r="HP65" s="113"/>
      <c r="HQ65" s="54"/>
      <c r="HR65" s="54"/>
      <c r="HS65" s="55"/>
      <c r="HT65" s="55"/>
      <c r="HU65" s="59"/>
      <c r="HV65" s="59"/>
      <c r="HW65" s="59"/>
      <c r="HX65" s="59"/>
      <c r="HY65" s="113"/>
      <c r="HZ65" s="113"/>
      <c r="IA65" s="59"/>
      <c r="IB65" s="59"/>
      <c r="IC65" s="59"/>
      <c r="ID65" s="59"/>
      <c r="IE65" s="113"/>
      <c r="IF65" s="113"/>
      <c r="IG65" s="54"/>
      <c r="IH65" s="54"/>
      <c r="II65" s="55"/>
      <c r="IJ65" s="55"/>
      <c r="IK65" s="59"/>
      <c r="IL65" s="59"/>
      <c r="IM65" s="59"/>
      <c r="IN65" s="59"/>
      <c r="IO65" s="113"/>
      <c r="IP65" s="113"/>
      <c r="IQ65" s="59"/>
      <c r="IR65" s="59"/>
      <c r="IS65" s="59"/>
      <c r="IT65" s="59"/>
      <c r="IU65" s="113"/>
      <c r="IV65" s="113"/>
    </row>
    <row r="66" spans="1:256" x14ac:dyDescent="0.25">
      <c r="A66" s="115">
        <v>2</v>
      </c>
      <c r="B66" s="115" t="s">
        <v>604</v>
      </c>
      <c r="C66" s="61" t="s">
        <v>622</v>
      </c>
      <c r="D66" s="116"/>
      <c r="E66" s="62">
        <v>17</v>
      </c>
      <c r="F66" s="62">
        <v>45.229117653362849</v>
      </c>
      <c r="G66" s="62">
        <v>13</v>
      </c>
      <c r="H66" s="62">
        <v>46.851461312542952</v>
      </c>
      <c r="I66" s="62">
        <v>7</v>
      </c>
      <c r="J66" s="62">
        <v>32.924404116395991</v>
      </c>
      <c r="K66" s="112">
        <v>5</v>
      </c>
      <c r="L66" s="112">
        <v>24.403858789432395</v>
      </c>
      <c r="M66" s="62">
        <v>3</v>
      </c>
      <c r="N66" s="62">
        <v>22.777944079992835</v>
      </c>
      <c r="O66" s="62">
        <v>2</v>
      </c>
      <c r="P66" s="62">
        <v>23.772403945726253</v>
      </c>
    </row>
    <row r="67" spans="1:256" x14ac:dyDescent="0.25">
      <c r="A67" s="82">
        <v>2</v>
      </c>
      <c r="B67" s="82" t="s">
        <v>604</v>
      </c>
      <c r="C67" s="54" t="s">
        <v>623</v>
      </c>
      <c r="D67" s="55"/>
      <c r="E67" s="59">
        <v>32</v>
      </c>
      <c r="F67" s="59">
        <v>49.148325905243041</v>
      </c>
      <c r="G67" s="59">
        <v>23</v>
      </c>
      <c r="H67" s="59">
        <v>50.866855026846544</v>
      </c>
      <c r="I67" s="59">
        <v>14</v>
      </c>
      <c r="J67" s="59">
        <v>40.922760974440308</v>
      </c>
      <c r="K67" s="59">
        <v>13</v>
      </c>
      <c r="L67" s="59">
        <v>45.776284066216519</v>
      </c>
      <c r="M67" s="59">
        <v>13</v>
      </c>
      <c r="N67" s="59">
        <v>52.004700323650177</v>
      </c>
      <c r="O67" s="59">
        <v>13</v>
      </c>
      <c r="P67" s="59">
        <v>62.636182735239586</v>
      </c>
    </row>
    <row r="68" spans="1:256" x14ac:dyDescent="0.25">
      <c r="A68" s="82">
        <v>2</v>
      </c>
      <c r="B68" s="82" t="s">
        <v>604</v>
      </c>
      <c r="C68" s="54" t="s">
        <v>625</v>
      </c>
      <c r="D68" s="55"/>
      <c r="E68" s="59">
        <v>27</v>
      </c>
      <c r="F68" s="59">
        <v>52.419194456212026</v>
      </c>
      <c r="G68" s="59">
        <v>26</v>
      </c>
      <c r="H68" s="59">
        <v>58.499916732805886</v>
      </c>
      <c r="I68" s="59">
        <v>3</v>
      </c>
      <c r="J68" s="59">
        <v>13.519239374939771</v>
      </c>
      <c r="K68" s="59">
        <v>3</v>
      </c>
      <c r="L68" s="59">
        <v>14.279329659514</v>
      </c>
      <c r="M68" s="59">
        <v>2</v>
      </c>
      <c r="N68" s="59">
        <v>10.773334619993884</v>
      </c>
      <c r="O68" s="59">
        <v>1</v>
      </c>
      <c r="P68" s="59">
        <v>5.0876597783532667</v>
      </c>
    </row>
    <row r="69" spans="1:256" x14ac:dyDescent="0.25">
      <c r="A69" s="82">
        <v>2</v>
      </c>
      <c r="B69" s="82" t="s">
        <v>604</v>
      </c>
      <c r="C69" s="54" t="s">
        <v>626</v>
      </c>
      <c r="D69" s="55"/>
      <c r="E69" s="59">
        <v>37</v>
      </c>
      <c r="F69" s="59">
        <v>53.777590922301258</v>
      </c>
      <c r="G69" s="59">
        <v>37</v>
      </c>
      <c r="H69" s="59">
        <v>57.155532757408636</v>
      </c>
      <c r="I69" s="59">
        <v>21</v>
      </c>
      <c r="J69" s="59">
        <v>43.411181360949712</v>
      </c>
      <c r="K69" s="59">
        <v>11</v>
      </c>
      <c r="L69" s="59">
        <v>30.874892977809324</v>
      </c>
      <c r="M69" s="59">
        <v>7</v>
      </c>
      <c r="N69" s="59">
        <v>29.716028944967633</v>
      </c>
      <c r="O69" s="59">
        <v>8</v>
      </c>
      <c r="P69" s="59">
        <v>34.609532273344378</v>
      </c>
    </row>
    <row r="70" spans="1:256" x14ac:dyDescent="0.25">
      <c r="A70" s="82">
        <v>2</v>
      </c>
      <c r="B70" s="82" t="s">
        <v>604</v>
      </c>
      <c r="C70" s="54" t="s">
        <v>669</v>
      </c>
      <c r="D70" s="55"/>
      <c r="E70" s="59"/>
      <c r="F70" s="59"/>
      <c r="G70" s="59">
        <v>20</v>
      </c>
      <c r="H70" s="59">
        <v>56.219781734256095</v>
      </c>
      <c r="I70" s="59">
        <v>3</v>
      </c>
      <c r="J70" s="59">
        <v>17.782083582766017</v>
      </c>
      <c r="K70" s="59">
        <v>3</v>
      </c>
      <c r="L70" s="59">
        <v>20.630947150899171</v>
      </c>
      <c r="M70" s="59">
        <v>3</v>
      </c>
      <c r="N70" s="59">
        <v>25.123677719178431</v>
      </c>
      <c r="O70" s="59">
        <v>3</v>
      </c>
      <c r="P70" s="59">
        <v>30.400292635173784</v>
      </c>
    </row>
    <row r="71" spans="1:256" x14ac:dyDescent="0.25">
      <c r="A71" s="82">
        <v>2</v>
      </c>
      <c r="B71" s="82" t="s">
        <v>604</v>
      </c>
      <c r="C71" s="55" t="s">
        <v>660</v>
      </c>
      <c r="D71" s="55"/>
      <c r="E71">
        <v>22.6</v>
      </c>
      <c r="F71">
        <v>40.114845787423832</v>
      </c>
      <c r="G71">
        <v>23.8</v>
      </c>
      <c r="H71">
        <v>53.918709512772011</v>
      </c>
      <c r="I71">
        <v>9.6</v>
      </c>
      <c r="J71">
        <v>29.711933881898361</v>
      </c>
      <c r="K71" s="120">
        <v>7</v>
      </c>
      <c r="L71" s="120">
        <v>27.193062528774284</v>
      </c>
      <c r="M71">
        <v>5.6</v>
      </c>
      <c r="N71">
        <v>28.0791371375566</v>
      </c>
      <c r="O71">
        <v>5.4</v>
      </c>
      <c r="P71">
        <v>31.301214273567453</v>
      </c>
      <c r="Q71" s="119"/>
    </row>
    <row r="73" spans="1:256" x14ac:dyDescent="0.25">
      <c r="A73" s="82">
        <v>3</v>
      </c>
      <c r="B73" s="82" t="s">
        <v>600</v>
      </c>
      <c r="C73" s="54" t="s">
        <v>622</v>
      </c>
      <c r="D73" s="55"/>
      <c r="E73" s="59">
        <v>13</v>
      </c>
      <c r="F73" s="59">
        <v>56.459236180458646</v>
      </c>
      <c r="G73" s="59">
        <v>12</v>
      </c>
      <c r="H73" s="59">
        <v>59.7738695049879</v>
      </c>
      <c r="I73" s="59">
        <v>5</v>
      </c>
      <c r="J73" s="59">
        <v>47.931548752976141</v>
      </c>
      <c r="K73" s="59">
        <v>5</v>
      </c>
      <c r="L73" s="59">
        <v>51.829738268818268</v>
      </c>
      <c r="M73" s="59">
        <v>4</v>
      </c>
      <c r="N73" s="59">
        <v>45.929276398799992</v>
      </c>
      <c r="O73" s="59">
        <v>4</v>
      </c>
      <c r="P73" s="59">
        <v>56.1493117152772</v>
      </c>
    </row>
    <row r="74" spans="1:256" x14ac:dyDescent="0.25">
      <c r="A74" s="82">
        <v>3</v>
      </c>
      <c r="B74" s="82" t="s">
        <v>600</v>
      </c>
      <c r="C74" s="54" t="s">
        <v>623</v>
      </c>
      <c r="D74" s="55"/>
      <c r="E74" s="59">
        <v>24</v>
      </c>
      <c r="F74" s="59">
        <v>53.887226046843196</v>
      </c>
      <c r="G74" s="59">
        <v>24</v>
      </c>
      <c r="H74" s="59">
        <v>61.607972562977864</v>
      </c>
      <c r="I74" s="59">
        <v>4</v>
      </c>
      <c r="J74" s="59">
        <v>18.049892944343995</v>
      </c>
      <c r="K74" s="59">
        <v>4</v>
      </c>
      <c r="L74" s="59">
        <v>21.310455910053317</v>
      </c>
      <c r="M74" s="59">
        <v>4</v>
      </c>
      <c r="N74" s="59">
        <v>24.582197815705314</v>
      </c>
      <c r="O74" s="59">
        <v>4</v>
      </c>
      <c r="P74" s="59">
        <v>32.259897649907955</v>
      </c>
    </row>
    <row r="75" spans="1:256" x14ac:dyDescent="0.25">
      <c r="A75" s="82">
        <v>3</v>
      </c>
      <c r="B75" s="82" t="s">
        <v>600</v>
      </c>
      <c r="C75" s="54" t="s">
        <v>624</v>
      </c>
      <c r="D75" s="55"/>
      <c r="E75" s="59">
        <v>11</v>
      </c>
      <c r="F75" s="59">
        <v>83.24690687325635</v>
      </c>
      <c r="G75" s="59">
        <v>10</v>
      </c>
      <c r="H75" s="59">
        <v>87.795376878194205</v>
      </c>
      <c r="I75" s="59">
        <v>6</v>
      </c>
      <c r="J75" s="59">
        <v>78.687025033793702</v>
      </c>
      <c r="K75" s="59">
        <v>6</v>
      </c>
      <c r="L75" s="59">
        <v>84.351467652695959</v>
      </c>
      <c r="M75" s="59">
        <v>6</v>
      </c>
      <c r="N75" s="59">
        <v>95.27404888407726</v>
      </c>
      <c r="O75" s="59">
        <v>6</v>
      </c>
      <c r="P75" s="59">
        <v>111.81208724058425</v>
      </c>
    </row>
    <row r="76" spans="1:256" x14ac:dyDescent="0.25">
      <c r="A76" s="82">
        <v>3</v>
      </c>
      <c r="B76" s="82" t="s">
        <v>600</v>
      </c>
      <c r="C76" s="54" t="s">
        <v>625</v>
      </c>
      <c r="D76" s="55"/>
      <c r="E76" s="59">
        <v>19</v>
      </c>
      <c r="F76" s="59">
        <v>92.874322517599097</v>
      </c>
      <c r="G76" s="59">
        <v>19</v>
      </c>
      <c r="H76" s="59">
        <v>101.1463111017749</v>
      </c>
      <c r="I76" s="59">
        <v>5</v>
      </c>
      <c r="J76" s="59">
        <v>57.693596873677052</v>
      </c>
      <c r="K76" s="59">
        <v>6</v>
      </c>
      <c r="L76" s="59">
        <v>65.447744354466806</v>
      </c>
      <c r="M76" s="59">
        <v>4</v>
      </c>
      <c r="N76" s="59">
        <v>57.248632366618693</v>
      </c>
      <c r="O76" s="59">
        <v>3</v>
      </c>
      <c r="P76" s="59">
        <v>49.229625522291393</v>
      </c>
    </row>
    <row r="77" spans="1:256" x14ac:dyDescent="0.25">
      <c r="A77" s="82">
        <v>3</v>
      </c>
      <c r="B77" s="82" t="s">
        <v>600</v>
      </c>
      <c r="C77" s="54" t="s">
        <v>626</v>
      </c>
      <c r="D77" s="55"/>
      <c r="E77" s="59">
        <v>17</v>
      </c>
      <c r="F77" s="59">
        <v>91.057919447851717</v>
      </c>
      <c r="G77" s="59">
        <v>17</v>
      </c>
      <c r="H77" s="59">
        <v>99.622501258721428</v>
      </c>
      <c r="I77" s="59">
        <v>11</v>
      </c>
      <c r="J77" s="59">
        <v>108.89479148106592</v>
      </c>
      <c r="K77" s="59">
        <v>11</v>
      </c>
      <c r="L77" s="59">
        <v>110.01074468714852</v>
      </c>
      <c r="M77" s="59">
        <v>11</v>
      </c>
      <c r="N77" s="59">
        <v>119.13202218085775</v>
      </c>
      <c r="O77" s="59">
        <v>11</v>
      </c>
      <c r="P77" s="59">
        <v>127.97471893856508</v>
      </c>
    </row>
    <row r="78" spans="1:256" x14ac:dyDescent="0.25">
      <c r="A78" s="82">
        <v>3</v>
      </c>
      <c r="B78" s="82" t="s">
        <v>600</v>
      </c>
      <c r="C78" s="55" t="s">
        <v>660</v>
      </c>
      <c r="D78" s="55"/>
      <c r="E78">
        <v>16.8</v>
      </c>
      <c r="F78">
        <v>75.505122213201787</v>
      </c>
      <c r="G78">
        <v>16.399999999999999</v>
      </c>
      <c r="H78">
        <v>81.989206261331262</v>
      </c>
      <c r="I78">
        <v>6.2</v>
      </c>
      <c r="J78">
        <v>62.251371017171358</v>
      </c>
      <c r="K78">
        <v>6.4</v>
      </c>
      <c r="L78">
        <v>66.590030174636581</v>
      </c>
      <c r="M78">
        <v>5.8</v>
      </c>
      <c r="N78">
        <v>68.4332355292118</v>
      </c>
      <c r="O78">
        <v>5.6</v>
      </c>
      <c r="P78">
        <v>75.485128213325183</v>
      </c>
    </row>
    <row r="80" spans="1:256" x14ac:dyDescent="0.25">
      <c r="A80" s="82">
        <v>3</v>
      </c>
      <c r="B80" s="82" t="s">
        <v>601</v>
      </c>
      <c r="C80" s="54" t="s">
        <v>622</v>
      </c>
      <c r="D80" s="55"/>
      <c r="E80" s="59">
        <v>31</v>
      </c>
      <c r="F80" s="59">
        <v>42.618544058521557</v>
      </c>
      <c r="G80" s="59">
        <v>22</v>
      </c>
      <c r="H80" s="59">
        <v>37.962748466981324</v>
      </c>
      <c r="I80" s="59">
        <v>6</v>
      </c>
      <c r="J80" s="59">
        <v>23.727261212554986</v>
      </c>
      <c r="K80" s="59">
        <v>6</v>
      </c>
      <c r="L80" s="59">
        <v>27.090414241696529</v>
      </c>
      <c r="M80" s="59">
        <v>6</v>
      </c>
      <c r="N80" s="59">
        <v>26.564402420053817</v>
      </c>
      <c r="O80" s="59">
        <v>3</v>
      </c>
      <c r="P80" s="59">
        <v>10.768113899777601</v>
      </c>
    </row>
    <row r="81" spans="1:16" x14ac:dyDescent="0.25">
      <c r="A81" s="82">
        <v>3</v>
      </c>
      <c r="B81" s="82" t="s">
        <v>601</v>
      </c>
      <c r="C81" s="54" t="s">
        <v>623</v>
      </c>
      <c r="D81" s="55"/>
      <c r="E81" s="59">
        <v>47</v>
      </c>
      <c r="F81" s="59">
        <v>46.054263157881245</v>
      </c>
      <c r="G81" s="59">
        <v>45</v>
      </c>
      <c r="H81" s="59">
        <v>52.414381301514481</v>
      </c>
      <c r="I81" s="59">
        <v>7</v>
      </c>
      <c r="J81" s="59">
        <v>13.965950591364164</v>
      </c>
      <c r="K81" s="59">
        <v>7</v>
      </c>
      <c r="L81" s="59">
        <v>16.746653678457982</v>
      </c>
      <c r="M81" s="59">
        <v>7</v>
      </c>
      <c r="N81" s="59">
        <v>21.033330765189781</v>
      </c>
      <c r="O81" s="59">
        <v>7</v>
      </c>
      <c r="P81" s="59">
        <v>27.913987707785477</v>
      </c>
    </row>
    <row r="82" spans="1:16" x14ac:dyDescent="0.25">
      <c r="A82" s="82">
        <v>3</v>
      </c>
      <c r="B82" s="82" t="s">
        <v>601</v>
      </c>
      <c r="C82" s="54" t="s">
        <v>624</v>
      </c>
      <c r="D82" s="55"/>
      <c r="E82" s="59">
        <v>32</v>
      </c>
      <c r="F82" s="59">
        <v>38.067783923526001</v>
      </c>
      <c r="G82" s="59">
        <v>31</v>
      </c>
      <c r="H82" s="59">
        <v>41.980412903460767</v>
      </c>
      <c r="I82" s="59">
        <v>12</v>
      </c>
      <c r="J82" s="59">
        <v>23.466031122922441</v>
      </c>
      <c r="K82" s="59">
        <v>11</v>
      </c>
      <c r="L82" s="59">
        <v>27.034655397156094</v>
      </c>
      <c r="M82" s="59">
        <v>10</v>
      </c>
      <c r="N82" s="59">
        <v>31.310308806999981</v>
      </c>
      <c r="O82" s="59">
        <v>8</v>
      </c>
      <c r="P82" s="59">
        <v>34.747444681734343</v>
      </c>
    </row>
    <row r="83" spans="1:16" x14ac:dyDescent="0.25">
      <c r="A83" s="82">
        <v>3</v>
      </c>
      <c r="B83" s="82" t="s">
        <v>601</v>
      </c>
      <c r="C83" s="54" t="s">
        <v>625</v>
      </c>
      <c r="D83" s="55"/>
      <c r="E83" s="59">
        <v>31</v>
      </c>
      <c r="F83" s="59">
        <v>29.485967913578008</v>
      </c>
      <c r="G83" s="59">
        <v>27</v>
      </c>
      <c r="H83" s="59">
        <v>33.361547247070845</v>
      </c>
      <c r="I83" s="59">
        <v>9</v>
      </c>
      <c r="J83" s="59">
        <v>21.480779481124287</v>
      </c>
      <c r="K83" s="59">
        <v>8</v>
      </c>
      <c r="L83" s="59">
        <v>25.807592067511369</v>
      </c>
      <c r="M83" s="59">
        <v>7</v>
      </c>
      <c r="N83" s="59">
        <v>28.222049016309803</v>
      </c>
      <c r="O83" s="59">
        <v>6</v>
      </c>
      <c r="P83" s="59">
        <v>32.635517795134433</v>
      </c>
    </row>
    <row r="84" spans="1:16" x14ac:dyDescent="0.25">
      <c r="A84" s="82">
        <v>3</v>
      </c>
      <c r="B84" s="82" t="s">
        <v>601</v>
      </c>
      <c r="C84" s="54" t="s">
        <v>626</v>
      </c>
      <c r="D84" s="55"/>
      <c r="E84" s="59">
        <v>24</v>
      </c>
      <c r="F84" s="59">
        <v>52.567878239025909</v>
      </c>
      <c r="G84" s="59">
        <v>23</v>
      </c>
      <c r="H84" s="59">
        <v>60.681711994047475</v>
      </c>
      <c r="I84" s="113">
        <v>12</v>
      </c>
      <c r="J84" s="113">
        <v>41.033036559083115</v>
      </c>
      <c r="K84" s="59">
        <v>12</v>
      </c>
      <c r="L84" s="59">
        <v>46.218628509225816</v>
      </c>
      <c r="M84" s="59">
        <v>12</v>
      </c>
      <c r="N84" s="59">
        <v>50.798015269942624</v>
      </c>
      <c r="O84" s="59">
        <v>12</v>
      </c>
      <c r="P84" s="59">
        <v>59.765989904958865</v>
      </c>
    </row>
    <row r="85" spans="1:16" x14ac:dyDescent="0.25">
      <c r="A85" s="82">
        <v>3</v>
      </c>
      <c r="B85" s="82" t="s">
        <v>601</v>
      </c>
      <c r="C85" s="55" t="s">
        <v>660</v>
      </c>
      <c r="D85" s="55"/>
      <c r="E85" s="118">
        <v>33</v>
      </c>
      <c r="F85" s="118">
        <v>41.758887458506543</v>
      </c>
      <c r="G85" s="118">
        <v>29.6</v>
      </c>
      <c r="H85" s="118">
        <v>45.28016038261498</v>
      </c>
      <c r="I85" s="117">
        <v>9.1999999999999993</v>
      </c>
      <c r="J85" s="117">
        <v>24.734611793409798</v>
      </c>
      <c r="K85" s="118">
        <v>8.8000000000000007</v>
      </c>
      <c r="L85" s="118">
        <v>28.579588778809558</v>
      </c>
      <c r="M85" s="118">
        <v>8.4</v>
      </c>
      <c r="N85" s="118">
        <v>31.585621255699206</v>
      </c>
      <c r="O85" s="118">
        <v>7.2</v>
      </c>
      <c r="P85" s="118">
        <v>33.166210797878144</v>
      </c>
    </row>
    <row r="86" spans="1:16" x14ac:dyDescent="0.25">
      <c r="I86" s="118"/>
    </row>
    <row r="87" spans="1:16" x14ac:dyDescent="0.25">
      <c r="A87" s="103">
        <v>3</v>
      </c>
      <c r="B87" s="103" t="s">
        <v>602</v>
      </c>
      <c r="C87" s="101" t="s">
        <v>622</v>
      </c>
      <c r="D87" s="106"/>
      <c r="E87" s="102">
        <v>28</v>
      </c>
      <c r="F87" s="102">
        <v>63.613388994012865</v>
      </c>
      <c r="G87" s="102">
        <v>26</v>
      </c>
      <c r="H87" s="102">
        <v>71.302325991803741</v>
      </c>
      <c r="I87" s="102">
        <v>8</v>
      </c>
      <c r="J87" s="102">
        <v>29.016297172931086</v>
      </c>
      <c r="K87" s="102">
        <v>8</v>
      </c>
      <c r="L87" s="102">
        <v>35.476385315947482</v>
      </c>
      <c r="M87" s="102">
        <v>9</v>
      </c>
      <c r="N87" s="102">
        <v>45.17178677039297</v>
      </c>
      <c r="O87" s="102">
        <v>9</v>
      </c>
      <c r="P87" s="102">
        <v>55.604027866962483</v>
      </c>
    </row>
    <row r="88" spans="1:16" x14ac:dyDescent="0.25">
      <c r="A88" s="103">
        <v>3</v>
      </c>
      <c r="B88" s="103" t="s">
        <v>602</v>
      </c>
      <c r="C88" s="101" t="s">
        <v>623</v>
      </c>
      <c r="D88" s="106"/>
      <c r="E88" s="102">
        <v>15</v>
      </c>
      <c r="F88" s="102">
        <v>36.732288758013745</v>
      </c>
      <c r="G88" s="102">
        <v>13</v>
      </c>
      <c r="H88" s="102">
        <v>38.794550874972515</v>
      </c>
      <c r="I88" s="102">
        <v>8</v>
      </c>
      <c r="J88" s="102">
        <v>31.474790605635636</v>
      </c>
      <c r="K88" s="102">
        <v>8</v>
      </c>
      <c r="L88" s="102">
        <v>36.99031654714188</v>
      </c>
      <c r="M88" s="102">
        <v>8</v>
      </c>
      <c r="N88" s="102">
        <v>42.052746079096764</v>
      </c>
      <c r="O88" s="102">
        <v>7</v>
      </c>
      <c r="P88" s="102">
        <v>42.546831935104592</v>
      </c>
    </row>
    <row r="89" spans="1:16" x14ac:dyDescent="0.25">
      <c r="A89" s="103">
        <v>3</v>
      </c>
      <c r="B89" s="103" t="s">
        <v>602</v>
      </c>
      <c r="C89" s="101" t="s">
        <v>624</v>
      </c>
      <c r="D89" s="106"/>
      <c r="E89" s="102">
        <v>27</v>
      </c>
      <c r="F89" s="102">
        <v>69.80978224640242</v>
      </c>
      <c r="G89" s="102">
        <v>24</v>
      </c>
      <c r="H89" s="102">
        <v>73.974868953375818</v>
      </c>
      <c r="I89" s="102">
        <v>7</v>
      </c>
      <c r="J89" s="102">
        <v>38.049249396364111</v>
      </c>
      <c r="K89" s="102">
        <v>7</v>
      </c>
      <c r="L89" s="102">
        <v>43.067855931113172</v>
      </c>
      <c r="M89" s="102">
        <v>7</v>
      </c>
      <c r="N89" s="102">
        <v>47.952780975714461</v>
      </c>
      <c r="O89" s="102">
        <v>8</v>
      </c>
      <c r="P89" s="102">
        <v>56.026692717781039</v>
      </c>
    </row>
    <row r="90" spans="1:16" x14ac:dyDescent="0.25">
      <c r="A90" s="103">
        <v>3</v>
      </c>
      <c r="B90" s="103" t="s">
        <v>602</v>
      </c>
      <c r="C90" s="101" t="s">
        <v>625</v>
      </c>
      <c r="D90" s="106"/>
      <c r="E90" s="102">
        <v>21</v>
      </c>
      <c r="F90" s="102">
        <v>60.55140747534071</v>
      </c>
      <c r="G90" s="102">
        <v>16</v>
      </c>
      <c r="H90" s="102">
        <v>64.166009021664976</v>
      </c>
      <c r="I90" s="102">
        <v>5</v>
      </c>
      <c r="J90" s="102">
        <v>27.780364441283243</v>
      </c>
      <c r="K90" s="102">
        <v>6</v>
      </c>
      <c r="L90" s="102">
        <v>38.148132554363954</v>
      </c>
      <c r="M90" s="102">
        <v>6</v>
      </c>
      <c r="N90" s="102">
        <v>46.27347518331954</v>
      </c>
      <c r="O90" s="102">
        <v>6</v>
      </c>
      <c r="P90" s="102">
        <v>58.749249790867495</v>
      </c>
    </row>
    <row r="91" spans="1:16" x14ac:dyDescent="0.25">
      <c r="A91" s="103">
        <v>3</v>
      </c>
      <c r="B91" s="103" t="s">
        <v>602</v>
      </c>
      <c r="C91" s="101" t="s">
        <v>626</v>
      </c>
      <c r="D91" s="106"/>
      <c r="E91" s="102">
        <v>20</v>
      </c>
      <c r="F91" s="102">
        <v>59.80276784105498</v>
      </c>
      <c r="G91" s="102">
        <v>19</v>
      </c>
      <c r="H91" s="102">
        <v>65.575739335234033</v>
      </c>
      <c r="I91" s="102">
        <v>6</v>
      </c>
      <c r="J91" s="102">
        <v>32.339178847244433</v>
      </c>
      <c r="K91" s="102">
        <v>6</v>
      </c>
      <c r="L91" s="102">
        <v>36.481053727531325</v>
      </c>
      <c r="M91" s="102">
        <v>6</v>
      </c>
      <c r="N91" s="102">
        <v>41.494691844528091</v>
      </c>
      <c r="O91" s="102">
        <v>6</v>
      </c>
      <c r="P91" s="102">
        <v>46.568940776526524</v>
      </c>
    </row>
    <row r="92" spans="1:16" x14ac:dyDescent="0.25">
      <c r="A92" s="103">
        <v>3</v>
      </c>
      <c r="B92" s="103" t="s">
        <v>602</v>
      </c>
      <c r="C92" s="55" t="s">
        <v>660</v>
      </c>
      <c r="D92" s="106"/>
      <c r="E92">
        <v>22.2</v>
      </c>
      <c r="F92">
        <v>58.101927062964947</v>
      </c>
      <c r="G92">
        <v>19.600000000000001</v>
      </c>
      <c r="H92">
        <v>62.76269883541022</v>
      </c>
      <c r="I92">
        <v>6.8</v>
      </c>
      <c r="J92">
        <v>31.731976092691703</v>
      </c>
      <c r="K92">
        <v>7</v>
      </c>
      <c r="L92">
        <v>38.032748815219563</v>
      </c>
      <c r="M92">
        <v>7.2</v>
      </c>
      <c r="N92">
        <v>44.589096170610361</v>
      </c>
      <c r="O92">
        <v>7.2</v>
      </c>
      <c r="P92">
        <v>51.899148617448432</v>
      </c>
    </row>
    <row r="93" spans="1:16" x14ac:dyDescent="0.25">
      <c r="C93" s="81"/>
    </row>
    <row r="94" spans="1:16" x14ac:dyDescent="0.25">
      <c r="A94" s="82">
        <v>3</v>
      </c>
      <c r="B94" s="82" t="s">
        <v>603</v>
      </c>
      <c r="C94" s="54" t="s">
        <v>622</v>
      </c>
      <c r="D94" s="55"/>
      <c r="E94" s="59">
        <v>8</v>
      </c>
      <c r="F94" s="59">
        <v>36.904786011851343</v>
      </c>
      <c r="G94" s="59">
        <v>8</v>
      </c>
      <c r="H94" s="59">
        <v>42.180411125872617</v>
      </c>
      <c r="I94" s="59">
        <v>5</v>
      </c>
      <c r="J94" s="59">
        <v>33.037396804497071</v>
      </c>
      <c r="K94" s="59">
        <v>5</v>
      </c>
      <c r="L94" s="59">
        <v>37.293622924614212</v>
      </c>
      <c r="M94" s="59">
        <v>5</v>
      </c>
      <c r="N94" s="59">
        <v>40.167483844563613</v>
      </c>
      <c r="O94" s="59">
        <v>5</v>
      </c>
      <c r="P94" s="59">
        <v>47.243384078519142</v>
      </c>
    </row>
    <row r="95" spans="1:16" x14ac:dyDescent="0.25">
      <c r="A95" s="82">
        <v>3</v>
      </c>
      <c r="B95" s="82" t="s">
        <v>603</v>
      </c>
      <c r="C95" s="54" t="s">
        <v>624</v>
      </c>
      <c r="D95" s="55"/>
      <c r="E95" s="59">
        <v>26</v>
      </c>
      <c r="F95" s="59">
        <v>53.772234346912079</v>
      </c>
      <c r="G95" s="59">
        <v>25</v>
      </c>
      <c r="H95" s="59">
        <v>57.793450425769137</v>
      </c>
      <c r="I95" s="59">
        <v>7</v>
      </c>
      <c r="J95" s="59">
        <v>32.074455338879794</v>
      </c>
      <c r="K95" s="59">
        <v>7</v>
      </c>
      <c r="L95" s="59">
        <v>36.298444967252529</v>
      </c>
      <c r="M95" s="59">
        <v>7</v>
      </c>
      <c r="N95" s="59">
        <v>40.465453054528588</v>
      </c>
      <c r="O95" s="59">
        <v>7</v>
      </c>
      <c r="P95" s="59">
        <v>47.485652667589214</v>
      </c>
    </row>
    <row r="96" spans="1:16" x14ac:dyDescent="0.25">
      <c r="A96" s="82">
        <v>3</v>
      </c>
      <c r="B96" s="82" t="s">
        <v>603</v>
      </c>
      <c r="C96" s="54" t="s">
        <v>625</v>
      </c>
      <c r="D96" s="55"/>
      <c r="E96" s="59">
        <v>8</v>
      </c>
      <c r="F96" s="59">
        <v>34.535335941051272</v>
      </c>
      <c r="G96" s="59">
        <v>8</v>
      </c>
      <c r="H96" s="59">
        <v>41.271714690011869</v>
      </c>
      <c r="I96" s="59">
        <v>5</v>
      </c>
      <c r="J96" s="59">
        <v>33.678885523117032</v>
      </c>
      <c r="K96" s="59">
        <v>5</v>
      </c>
      <c r="L96" s="59">
        <v>41.710818016753059</v>
      </c>
      <c r="M96" s="59">
        <v>5</v>
      </c>
      <c r="N96" s="59">
        <v>46.789802471921647</v>
      </c>
      <c r="O96" s="59">
        <v>5</v>
      </c>
      <c r="P96" s="59">
        <v>56.574751893199576</v>
      </c>
    </row>
    <row r="97" spans="1:16" x14ac:dyDescent="0.25">
      <c r="A97" s="82">
        <v>3</v>
      </c>
      <c r="B97" s="82" t="s">
        <v>603</v>
      </c>
      <c r="C97" s="101" t="s">
        <v>626</v>
      </c>
      <c r="D97" s="106"/>
      <c r="E97" s="102"/>
      <c r="F97" s="102"/>
      <c r="G97" s="59">
        <v>13</v>
      </c>
      <c r="H97" s="59">
        <v>38.752998599942558</v>
      </c>
      <c r="I97" s="113">
        <v>3</v>
      </c>
      <c r="J97" s="113">
        <v>18.558554119617355</v>
      </c>
      <c r="K97" s="59">
        <v>4</v>
      </c>
      <c r="L97" s="59">
        <v>25.451593290830104</v>
      </c>
      <c r="M97" s="59">
        <v>4</v>
      </c>
      <c r="N97" s="59">
        <v>27.604723110586761</v>
      </c>
      <c r="O97" s="59">
        <v>2</v>
      </c>
      <c r="P97" s="59">
        <v>17.647839264044741</v>
      </c>
    </row>
    <row r="98" spans="1:16" x14ac:dyDescent="0.25">
      <c r="A98" s="82">
        <v>3</v>
      </c>
      <c r="B98" s="82" t="s">
        <v>603</v>
      </c>
      <c r="C98" s="54" t="s">
        <v>665</v>
      </c>
      <c r="D98" s="55"/>
      <c r="E98" s="59">
        <v>18</v>
      </c>
      <c r="F98" s="59">
        <v>69.976263056868092</v>
      </c>
      <c r="G98" s="59">
        <v>16</v>
      </c>
      <c r="H98" s="59">
        <v>76.367084469579993</v>
      </c>
      <c r="I98" s="59">
        <v>10</v>
      </c>
      <c r="J98" s="59">
        <v>62.954316734441399</v>
      </c>
      <c r="K98" s="59">
        <v>10</v>
      </c>
      <c r="L98" s="59">
        <v>72.13453596531366</v>
      </c>
      <c r="M98" s="59">
        <v>10</v>
      </c>
      <c r="N98" s="59">
        <v>76.893018659695329</v>
      </c>
      <c r="O98" s="59">
        <v>10</v>
      </c>
      <c r="P98" s="59">
        <v>88.012531668156953</v>
      </c>
    </row>
    <row r="99" spans="1:16" x14ac:dyDescent="0.25">
      <c r="A99" s="82">
        <v>3</v>
      </c>
      <c r="B99" s="82" t="s">
        <v>603</v>
      </c>
      <c r="C99" s="55" t="s">
        <v>660</v>
      </c>
      <c r="D99" s="106"/>
      <c r="E99">
        <v>12</v>
      </c>
      <c r="F99">
        <v>39.037723871336567</v>
      </c>
      <c r="G99" s="114">
        <v>14</v>
      </c>
      <c r="H99" s="114">
        <v>51.273131862235232</v>
      </c>
      <c r="I99" s="114">
        <v>6</v>
      </c>
      <c r="J99" s="114">
        <v>36.060721704110527</v>
      </c>
      <c r="K99">
        <v>6.2</v>
      </c>
      <c r="L99">
        <v>42.577803032952716</v>
      </c>
      <c r="M99">
        <v>6.2</v>
      </c>
      <c r="N99">
        <v>46.384096228259182</v>
      </c>
      <c r="O99">
        <v>5.8</v>
      </c>
      <c r="P99">
        <v>51.392831914301929</v>
      </c>
    </row>
    <row r="100" spans="1:16" s="5" customFormat="1" x14ac:dyDescent="0.25">
      <c r="A100" s="103"/>
      <c r="B100" s="103"/>
      <c r="C100" s="106"/>
      <c r="D100" s="106"/>
    </row>
    <row r="101" spans="1:16" x14ac:dyDescent="0.25">
      <c r="A101" s="82">
        <v>3</v>
      </c>
      <c r="B101" s="82" t="s">
        <v>604</v>
      </c>
      <c r="C101" s="54" t="s">
        <v>622</v>
      </c>
      <c r="D101" s="55"/>
      <c r="E101" s="59">
        <v>8</v>
      </c>
      <c r="F101" s="59">
        <v>105.71248109495529</v>
      </c>
      <c r="G101" s="59">
        <v>8</v>
      </c>
      <c r="H101" s="59">
        <v>110.96598122367337</v>
      </c>
      <c r="I101" s="59">
        <v>7</v>
      </c>
      <c r="J101" s="59">
        <v>104.62639661903204</v>
      </c>
      <c r="K101" s="59">
        <v>7</v>
      </c>
      <c r="L101" s="59">
        <v>111.70206395840543</v>
      </c>
      <c r="M101" s="59">
        <v>7</v>
      </c>
      <c r="N101" s="59">
        <v>113.26664976121505</v>
      </c>
      <c r="O101" s="59">
        <v>7</v>
      </c>
      <c r="P101" s="59">
        <v>118.35366907946745</v>
      </c>
    </row>
    <row r="102" spans="1:16" x14ac:dyDescent="0.25">
      <c r="A102" s="82">
        <v>3</v>
      </c>
      <c r="B102" s="82" t="s">
        <v>604</v>
      </c>
      <c r="C102" s="54" t="s">
        <v>623</v>
      </c>
      <c r="D102" s="55"/>
      <c r="E102" s="59">
        <v>16</v>
      </c>
      <c r="F102" s="59">
        <v>43.713459120684256</v>
      </c>
      <c r="G102" s="59">
        <v>14</v>
      </c>
      <c r="H102" s="59">
        <v>42.030601685911712</v>
      </c>
      <c r="I102" s="59">
        <v>8</v>
      </c>
      <c r="J102" s="59">
        <v>34.776459465092486</v>
      </c>
      <c r="K102" s="59">
        <v>7</v>
      </c>
      <c r="L102" s="59">
        <v>37.693017725100702</v>
      </c>
      <c r="M102" s="59">
        <v>7</v>
      </c>
      <c r="N102" s="59">
        <v>41.982858296573227</v>
      </c>
      <c r="O102" s="59">
        <v>5</v>
      </c>
      <c r="P102" s="59">
        <v>33.741670020885337</v>
      </c>
    </row>
    <row r="103" spans="1:16" x14ac:dyDescent="0.25">
      <c r="A103" s="82">
        <v>3</v>
      </c>
      <c r="B103" s="82" t="s">
        <v>604</v>
      </c>
      <c r="C103" s="54" t="s">
        <v>624</v>
      </c>
      <c r="D103" s="55"/>
      <c r="E103" s="59">
        <v>12</v>
      </c>
      <c r="F103" s="59">
        <v>37.584120100068887</v>
      </c>
      <c r="G103" s="59">
        <v>11</v>
      </c>
      <c r="H103" s="59">
        <v>40.87350377031791</v>
      </c>
      <c r="I103" s="59">
        <v>11</v>
      </c>
      <c r="J103" s="59">
        <v>41.566714494054565</v>
      </c>
      <c r="K103" s="59">
        <v>11</v>
      </c>
      <c r="L103" s="59">
        <v>43.019006292509523</v>
      </c>
      <c r="M103" s="59">
        <v>10</v>
      </c>
      <c r="N103" s="59">
        <v>41.137606226463511</v>
      </c>
      <c r="O103" s="59">
        <v>10</v>
      </c>
      <c r="P103" s="59">
        <v>43.84399653397314</v>
      </c>
    </row>
    <row r="104" spans="1:16" x14ac:dyDescent="0.25">
      <c r="A104" s="82">
        <v>3</v>
      </c>
      <c r="B104" s="82" t="s">
        <v>604</v>
      </c>
      <c r="C104" s="54" t="s">
        <v>625</v>
      </c>
      <c r="D104" s="55"/>
      <c r="E104" s="59">
        <v>12</v>
      </c>
      <c r="F104" s="59">
        <v>51.696037370788659</v>
      </c>
      <c r="G104" s="59">
        <v>11</v>
      </c>
      <c r="H104" s="59">
        <v>55.396499386394808</v>
      </c>
      <c r="I104" s="59">
        <v>8</v>
      </c>
      <c r="J104" s="59">
        <v>44.040870087407967</v>
      </c>
      <c r="K104" s="59">
        <v>7</v>
      </c>
      <c r="L104" s="59">
        <v>45.845376125584416</v>
      </c>
      <c r="M104" s="59">
        <v>7</v>
      </c>
      <c r="N104" s="59">
        <v>49.766796875994942</v>
      </c>
      <c r="O104" s="59">
        <v>7</v>
      </c>
      <c r="P104" s="59">
        <v>60.538190707804318</v>
      </c>
    </row>
    <row r="105" spans="1:16" x14ac:dyDescent="0.25">
      <c r="A105" s="82">
        <v>3</v>
      </c>
      <c r="B105" s="82" t="s">
        <v>604</v>
      </c>
      <c r="C105" s="54" t="s">
        <v>626</v>
      </c>
      <c r="D105" s="55"/>
      <c r="E105" s="59">
        <v>18</v>
      </c>
      <c r="F105" s="59">
        <v>71.396066061114652</v>
      </c>
      <c r="G105" s="59">
        <v>16</v>
      </c>
      <c r="H105" s="59">
        <v>75.785255579751308</v>
      </c>
      <c r="I105" s="59">
        <v>8</v>
      </c>
      <c r="J105" s="59">
        <v>63.176672836738604</v>
      </c>
      <c r="K105" s="59">
        <v>9</v>
      </c>
      <c r="L105" s="59">
        <v>70.475006804518713</v>
      </c>
      <c r="M105" s="59">
        <v>9</v>
      </c>
      <c r="N105" s="59">
        <v>74.628739900612857</v>
      </c>
      <c r="O105" s="59">
        <v>8</v>
      </c>
      <c r="P105" s="59">
        <v>50.90716519743841</v>
      </c>
    </row>
    <row r="106" spans="1:16" x14ac:dyDescent="0.25">
      <c r="A106" s="82">
        <v>3</v>
      </c>
      <c r="B106" s="82" t="s">
        <v>604</v>
      </c>
      <c r="C106" s="55" t="s">
        <v>660</v>
      </c>
      <c r="D106" s="55"/>
      <c r="E106">
        <v>13.2</v>
      </c>
      <c r="F106">
        <v>62.020432749522342</v>
      </c>
      <c r="G106">
        <v>12</v>
      </c>
      <c r="H106">
        <v>65.01036832920984</v>
      </c>
      <c r="I106">
        <v>8.4</v>
      </c>
      <c r="J106">
        <v>57.637422700465144</v>
      </c>
      <c r="K106">
        <v>8.1999999999999993</v>
      </c>
      <c r="L106">
        <v>61.746894181223752</v>
      </c>
      <c r="M106">
        <v>8</v>
      </c>
      <c r="N106">
        <v>64.15653021217193</v>
      </c>
      <c r="O106">
        <v>7.4</v>
      </c>
      <c r="P106">
        <v>61.476938307913741</v>
      </c>
    </row>
  </sheetData>
  <phoneticPr fontId="1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145"/>
  <sheetViews>
    <sheetView zoomScaleNormal="100" workbookViewId="0">
      <selection activeCell="AW93" sqref="AW93"/>
    </sheetView>
  </sheetViews>
  <sheetFormatPr defaultColWidth="8.81640625" defaultRowHeight="12.5" x14ac:dyDescent="0.25"/>
  <cols>
    <col min="1" max="1" width="8.81640625" customWidth="1"/>
    <col min="2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9" max="49" width="19.6328125" customWidth="1"/>
    <col min="50" max="50" width="24.81640625" customWidth="1"/>
  </cols>
  <sheetData>
    <row r="1" spans="1:63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  <c r="BJ1" s="153">
        <v>142.5</v>
      </c>
      <c r="BK1" s="153"/>
    </row>
    <row r="2" spans="1:63" s="5" customFormat="1" x14ac:dyDescent="0.25">
      <c r="A2" s="5">
        <v>3</v>
      </c>
      <c r="B2" s="6" t="s">
        <v>600</v>
      </c>
      <c r="C2" s="1" t="s">
        <v>14</v>
      </c>
      <c r="D2" s="1">
        <v>1</v>
      </c>
      <c r="E2" s="1" t="s">
        <v>23</v>
      </c>
      <c r="F2" s="1">
        <v>65.5</v>
      </c>
      <c r="G2" s="1">
        <v>0.65500000000000003</v>
      </c>
      <c r="H2" s="1">
        <f>POWER((G2/2),2)*3.14159265</f>
        <v>0.33695544666656257</v>
      </c>
      <c r="I2" s="42">
        <v>0.33695544666656257</v>
      </c>
      <c r="J2" s="38">
        <f>I2/0.040468</f>
        <v>8.3264665085144465</v>
      </c>
      <c r="K2" s="1">
        <v>1</v>
      </c>
      <c r="L2" s="1">
        <v>1</v>
      </c>
      <c r="M2" s="1">
        <v>68.400000000000006</v>
      </c>
      <c r="N2" s="1">
        <v>0.68400000000000005</v>
      </c>
      <c r="O2" s="1">
        <f>POWER((N2/2),2)*3.14159265</f>
        <v>0.36745324271460006</v>
      </c>
      <c r="P2" s="42">
        <v>0.36745324271460006</v>
      </c>
      <c r="Q2" s="38">
        <f>P2/0.040468</f>
        <v>9.0800939684343209</v>
      </c>
      <c r="R2" s="1">
        <v>1</v>
      </c>
      <c r="S2" s="1">
        <v>1</v>
      </c>
      <c r="T2" s="1">
        <v>70.900000000000006</v>
      </c>
      <c r="U2" s="1">
        <v>0.70900000000000007</v>
      </c>
      <c r="V2" s="1">
        <f>POWER((U2/2),2)*3.14159265</f>
        <v>0.39480473372366265</v>
      </c>
      <c r="W2" s="42">
        <v>0.39480473372366265</v>
      </c>
      <c r="X2" s="38">
        <f>W2/0.040468</f>
        <v>9.7559734536834704</v>
      </c>
      <c r="Y2" s="1">
        <v>1</v>
      </c>
      <c r="Z2" s="1">
        <v>1</v>
      </c>
      <c r="AA2" s="1">
        <v>73</v>
      </c>
      <c r="AB2" s="1">
        <v>0.73</v>
      </c>
      <c r="AC2" s="1">
        <f>POWER((AB2/2),2)*3.14159265</f>
        <v>0.41853868079624995</v>
      </c>
      <c r="AD2" s="42">
        <v>0.41853868079624995</v>
      </c>
      <c r="AE2" s="38">
        <f>AD2/0.040468</f>
        <v>10.342460235154936</v>
      </c>
      <c r="AF2" s="1">
        <v>1</v>
      </c>
      <c r="AG2" s="1">
        <v>1</v>
      </c>
      <c r="AH2" s="1"/>
      <c r="AI2" s="1"/>
      <c r="AJ2" s="1"/>
      <c r="AK2" s="42"/>
      <c r="AL2" s="38"/>
      <c r="AM2" s="1"/>
      <c r="AN2" s="1">
        <v>3</v>
      </c>
      <c r="AO2" s="1"/>
      <c r="AP2" s="1"/>
      <c r="AQ2" s="1"/>
      <c r="AR2" s="42"/>
      <c r="AS2" s="38"/>
      <c r="AT2" s="1"/>
      <c r="AU2" s="1">
        <v>3</v>
      </c>
      <c r="AV2"/>
      <c r="AW2"/>
      <c r="AX2" s="7"/>
      <c r="AY2" s="7" t="s">
        <v>36</v>
      </c>
      <c r="AZ2" s="14" t="s">
        <v>240</v>
      </c>
      <c r="BA2" s="14"/>
      <c r="BB2" s="14" t="s">
        <v>381</v>
      </c>
      <c r="BC2" s="14"/>
      <c r="BD2" s="14"/>
      <c r="BJ2" s="153"/>
      <c r="BK2" s="153"/>
    </row>
    <row r="3" spans="1:63" s="5" customFormat="1" x14ac:dyDescent="0.25">
      <c r="A3" s="5">
        <v>3</v>
      </c>
      <c r="B3" s="6" t="s">
        <v>600</v>
      </c>
      <c r="C3" s="1" t="s">
        <v>14</v>
      </c>
      <c r="D3" s="1">
        <v>2</v>
      </c>
      <c r="E3" s="1" t="s">
        <v>23</v>
      </c>
      <c r="F3" s="1">
        <v>59.4</v>
      </c>
      <c r="G3" s="1">
        <v>0.59399999999999997</v>
      </c>
      <c r="H3" s="1">
        <f>POWER((G3/2),2)*3.14159265</f>
        <v>0.27711674606385001</v>
      </c>
      <c r="I3" s="42">
        <v>0.27711674606385001</v>
      </c>
      <c r="J3" s="38">
        <f>I3/0.040468</f>
        <v>6.8477993986322536</v>
      </c>
      <c r="K3" s="1">
        <v>1</v>
      </c>
      <c r="L3" s="1">
        <v>1</v>
      </c>
      <c r="M3" s="1">
        <v>62.8</v>
      </c>
      <c r="N3" s="1">
        <v>0.628</v>
      </c>
      <c r="O3" s="1">
        <f>POWER((N3/2),2)*3.14159265</f>
        <v>0.30974846891940006</v>
      </c>
      <c r="P3" s="42">
        <v>0.30974846891940006</v>
      </c>
      <c r="Q3" s="38">
        <f>P3/0.040468</f>
        <v>7.6541580735247621</v>
      </c>
      <c r="R3" s="1">
        <v>1</v>
      </c>
      <c r="S3" s="1">
        <v>1</v>
      </c>
      <c r="T3" s="1">
        <v>65.5</v>
      </c>
      <c r="U3" s="1">
        <v>0.65500000000000003</v>
      </c>
      <c r="V3" s="1">
        <f>POWER((U3/2),2)*3.14159265</f>
        <v>0.33695544666656257</v>
      </c>
      <c r="W3" s="42">
        <v>0.33695544666656257</v>
      </c>
      <c r="X3" s="38">
        <f>W3/0.040468</f>
        <v>8.3264665085144465</v>
      </c>
      <c r="Y3" s="1">
        <v>1</v>
      </c>
      <c r="Z3" s="1">
        <v>1</v>
      </c>
      <c r="AA3" s="1">
        <v>68.5</v>
      </c>
      <c r="AB3" s="1">
        <v>0.68500000000000005</v>
      </c>
      <c r="AC3" s="1">
        <f>POWER((AB3/2),2)*3.14159265</f>
        <v>0.36852845279906254</v>
      </c>
      <c r="AD3" s="42">
        <v>0.36852845279906254</v>
      </c>
      <c r="AE3" s="38">
        <f>AD3/0.040468</f>
        <v>9.1066633586800076</v>
      </c>
      <c r="AF3" s="1">
        <v>1</v>
      </c>
      <c r="AG3" s="1">
        <v>1</v>
      </c>
      <c r="AH3" s="1">
        <v>71.900000000000006</v>
      </c>
      <c r="AI3" s="1">
        <v>0.71900000000000008</v>
      </c>
      <c r="AJ3" s="1">
        <f>POWER((AI3/2),2)*3.14159265</f>
        <v>0.40602021948416261</v>
      </c>
      <c r="AK3" s="42">
        <v>0.40602021948416261</v>
      </c>
      <c r="AL3" s="38">
        <f>AK3/0.040468</f>
        <v>10.033118006428849</v>
      </c>
      <c r="AM3" s="1">
        <v>1</v>
      </c>
      <c r="AN3" s="1">
        <v>1</v>
      </c>
      <c r="AO3" s="1">
        <v>76.5</v>
      </c>
      <c r="AP3" s="1">
        <v>0.76500000000000001</v>
      </c>
      <c r="AQ3" s="1">
        <f>POWER((AP3/2),2)*3.14159265</f>
        <v>0.45963463964906254</v>
      </c>
      <c r="AR3" s="42">
        <v>0.45963463964906254</v>
      </c>
      <c r="AS3" s="38">
        <f>AR3/0.040468</f>
        <v>11.35797765269009</v>
      </c>
      <c r="AT3" s="1">
        <v>1</v>
      </c>
      <c r="AU3" s="1">
        <v>1</v>
      </c>
      <c r="AV3">
        <v>88.9</v>
      </c>
      <c r="AW3"/>
      <c r="AX3" s="7"/>
      <c r="AY3" s="7" t="s">
        <v>36</v>
      </c>
      <c r="AZ3" s="14" t="s">
        <v>303</v>
      </c>
      <c r="BA3" s="14"/>
      <c r="BB3" s="14"/>
      <c r="BC3" s="14">
        <v>97</v>
      </c>
      <c r="BD3" s="14"/>
      <c r="BJ3" s="153">
        <v>99.3</v>
      </c>
      <c r="BK3" s="153" t="s">
        <v>823</v>
      </c>
    </row>
    <row r="4" spans="1:63" s="5" customFormat="1" x14ac:dyDescent="0.25">
      <c r="A4" s="5">
        <v>3</v>
      </c>
      <c r="B4" s="6" t="s">
        <v>600</v>
      </c>
      <c r="C4" s="1" t="s">
        <v>14</v>
      </c>
      <c r="D4" s="1">
        <v>3</v>
      </c>
      <c r="E4" s="1" t="s">
        <v>23</v>
      </c>
      <c r="F4" s="1"/>
      <c r="G4" s="1"/>
      <c r="H4" s="1"/>
      <c r="I4" s="42"/>
      <c r="J4" s="38"/>
      <c r="K4" s="1"/>
      <c r="L4" s="1">
        <v>3</v>
      </c>
      <c r="M4" s="1"/>
      <c r="N4" s="1"/>
      <c r="O4" s="1"/>
      <c r="P4" s="42"/>
      <c r="Q4" s="38"/>
      <c r="R4" s="1"/>
      <c r="S4" s="1">
        <v>3</v>
      </c>
      <c r="T4" s="1"/>
      <c r="U4" s="1"/>
      <c r="V4" s="1"/>
      <c r="W4" s="42"/>
      <c r="X4" s="38"/>
      <c r="Y4" s="1"/>
      <c r="Z4" s="1"/>
      <c r="AA4" s="1"/>
      <c r="AB4" s="1"/>
      <c r="AC4" s="1"/>
      <c r="AD4" s="42"/>
      <c r="AE4" s="38"/>
      <c r="AF4" s="1"/>
      <c r="AG4" s="1"/>
      <c r="AH4" s="1"/>
      <c r="AI4" s="1"/>
      <c r="AJ4" s="1"/>
      <c r="AK4" s="42"/>
      <c r="AL4" s="38"/>
      <c r="AM4" s="1"/>
      <c r="AN4" s="1"/>
      <c r="AO4" s="1"/>
      <c r="AP4" s="1"/>
      <c r="AQ4" s="1"/>
      <c r="AR4" s="42"/>
      <c r="AS4" s="38"/>
      <c r="AT4" s="1"/>
      <c r="AU4" s="1"/>
      <c r="AV4"/>
      <c r="AW4"/>
      <c r="AX4" s="7"/>
      <c r="AY4" s="7" t="s">
        <v>36</v>
      </c>
      <c r="AZ4" s="14" t="s">
        <v>344</v>
      </c>
      <c r="BA4" s="14"/>
      <c r="BB4" s="14"/>
      <c r="BC4" s="14"/>
      <c r="BD4" s="14"/>
      <c r="BJ4" s="153"/>
      <c r="BK4" s="153"/>
    </row>
    <row r="5" spans="1:63" s="5" customFormat="1" x14ac:dyDescent="0.25">
      <c r="A5" s="5">
        <v>3</v>
      </c>
      <c r="B5" s="6" t="s">
        <v>600</v>
      </c>
      <c r="C5" s="1" t="s">
        <v>14</v>
      </c>
      <c r="D5" s="1">
        <v>4</v>
      </c>
      <c r="E5" s="1" t="s">
        <v>23</v>
      </c>
      <c r="F5" s="1">
        <v>49.5</v>
      </c>
      <c r="G5" s="1">
        <v>0.495</v>
      </c>
      <c r="H5" s="1">
        <f t="shared" ref="H5:H21" si="0">POWER((G5/2),2)*3.14159265</f>
        <v>0.1924421847665625</v>
      </c>
      <c r="I5" s="42">
        <v>0.1924421847665625</v>
      </c>
      <c r="J5" s="38">
        <f t="shared" ref="J5:J21" si="1">I5/0.040468</f>
        <v>4.7554162490501755</v>
      </c>
      <c r="K5" s="1">
        <v>2</v>
      </c>
      <c r="L5" s="1">
        <v>2</v>
      </c>
      <c r="M5" s="1"/>
      <c r="N5" s="1"/>
      <c r="O5" s="1"/>
      <c r="P5" s="42"/>
      <c r="Q5" s="38"/>
      <c r="R5" s="1"/>
      <c r="S5" s="1">
        <v>3</v>
      </c>
      <c r="T5" s="1"/>
      <c r="U5" s="1"/>
      <c r="V5" s="1"/>
      <c r="W5" s="42"/>
      <c r="X5" s="38"/>
      <c r="Y5" s="1"/>
      <c r="Z5" s="1"/>
      <c r="AA5" s="1"/>
      <c r="AB5" s="1"/>
      <c r="AC5" s="1"/>
      <c r="AD5" s="42"/>
      <c r="AE5" s="38"/>
      <c r="AF5" s="1"/>
      <c r="AG5" s="1"/>
      <c r="AH5" s="1"/>
      <c r="AI5" s="1"/>
      <c r="AJ5" s="1"/>
      <c r="AK5" s="42"/>
      <c r="AL5" s="38"/>
      <c r="AM5" s="1"/>
      <c r="AN5" s="1"/>
      <c r="AO5" s="1"/>
      <c r="AP5" s="1"/>
      <c r="AQ5" s="1"/>
      <c r="AR5" s="42"/>
      <c r="AS5" s="38"/>
      <c r="AT5" s="1"/>
      <c r="AU5" s="1"/>
      <c r="AV5"/>
      <c r="AW5"/>
      <c r="AX5" s="7"/>
      <c r="AY5" s="7" t="s">
        <v>36</v>
      </c>
      <c r="AZ5" s="14" t="s">
        <v>576</v>
      </c>
      <c r="BA5" s="14"/>
      <c r="BB5" s="14"/>
      <c r="BC5" s="14"/>
      <c r="BD5" s="14"/>
      <c r="BJ5" s="153"/>
      <c r="BK5" s="153"/>
    </row>
    <row r="6" spans="1:63" s="5" customFormat="1" x14ac:dyDescent="0.25">
      <c r="A6" s="5">
        <v>3</v>
      </c>
      <c r="B6" s="6" t="s">
        <v>600</v>
      </c>
      <c r="C6" s="1" t="s">
        <v>14</v>
      </c>
      <c r="D6" s="1">
        <v>5</v>
      </c>
      <c r="E6" s="1" t="s">
        <v>23</v>
      </c>
      <c r="F6" s="1">
        <v>17.8</v>
      </c>
      <c r="G6" s="1">
        <v>0.17800000000000002</v>
      </c>
      <c r="H6" s="1">
        <f t="shared" si="0"/>
        <v>2.4884555380650004E-2</v>
      </c>
      <c r="I6" s="42">
        <v>2.4884555380650004E-2</v>
      </c>
      <c r="J6" s="38">
        <f t="shared" si="1"/>
        <v>0.61491932837427121</v>
      </c>
      <c r="K6" s="1">
        <v>1</v>
      </c>
      <c r="L6" s="1">
        <v>1</v>
      </c>
      <c r="M6" s="1">
        <v>18.2</v>
      </c>
      <c r="N6" s="1">
        <v>0.182</v>
      </c>
      <c r="O6" s="1">
        <f t="shared" ref="O6:O21" si="2">POWER((N6/2),2)*3.14159265</f>
        <v>2.6015528734650004E-2</v>
      </c>
      <c r="P6" s="42">
        <v>2.6015528734650004E-2</v>
      </c>
      <c r="Q6" s="38">
        <f t="shared" ref="Q6:Q21" si="3">P6/0.040468</f>
        <v>0.64286667823094801</v>
      </c>
      <c r="R6" s="1">
        <v>1</v>
      </c>
      <c r="S6" s="1">
        <v>1</v>
      </c>
      <c r="T6" s="1"/>
      <c r="U6" s="1"/>
      <c r="V6" s="1"/>
      <c r="W6" s="42"/>
      <c r="X6" s="38"/>
      <c r="Y6" s="1"/>
      <c r="Z6" s="1"/>
      <c r="AA6" s="1"/>
      <c r="AB6" s="1"/>
      <c r="AC6" s="1"/>
      <c r="AD6" s="42"/>
      <c r="AE6" s="38"/>
      <c r="AF6" s="1"/>
      <c r="AG6" s="1"/>
      <c r="AH6" s="1"/>
      <c r="AI6" s="1"/>
      <c r="AJ6" s="1"/>
      <c r="AK6" s="42"/>
      <c r="AL6" s="38"/>
      <c r="AM6" s="1"/>
      <c r="AN6" s="1"/>
      <c r="AO6" s="1"/>
      <c r="AP6" s="1"/>
      <c r="AQ6" s="1"/>
      <c r="AR6" s="42"/>
      <c r="AS6" s="38"/>
      <c r="AT6" s="1"/>
      <c r="AU6" s="1">
        <v>0</v>
      </c>
      <c r="AV6"/>
      <c r="AW6"/>
      <c r="AX6" s="7"/>
      <c r="AY6" s="7" t="s">
        <v>36</v>
      </c>
      <c r="AZ6" s="14"/>
      <c r="BA6" s="14"/>
      <c r="BB6" s="14"/>
      <c r="BC6" s="14"/>
      <c r="BD6" s="14"/>
      <c r="BJ6" s="153"/>
      <c r="BK6" s="153"/>
    </row>
    <row r="7" spans="1:63" s="5" customFormat="1" x14ac:dyDescent="0.25">
      <c r="A7" s="5">
        <v>3</v>
      </c>
      <c r="B7" s="6" t="s">
        <v>600</v>
      </c>
      <c r="C7" s="1" t="s">
        <v>14</v>
      </c>
      <c r="D7" s="1">
        <v>6</v>
      </c>
      <c r="E7" s="1" t="s">
        <v>23</v>
      </c>
      <c r="F7" s="1">
        <v>57.7</v>
      </c>
      <c r="G7" s="1">
        <v>0.57700000000000007</v>
      </c>
      <c r="H7" s="1">
        <f t="shared" si="0"/>
        <v>0.26148182484296256</v>
      </c>
      <c r="I7" s="42">
        <v>0.26148182484296256</v>
      </c>
      <c r="J7" s="38">
        <f t="shared" si="1"/>
        <v>6.4614466947455416</v>
      </c>
      <c r="K7" s="1">
        <v>1</v>
      </c>
      <c r="L7" s="1">
        <v>1</v>
      </c>
      <c r="M7" s="1">
        <v>62.4</v>
      </c>
      <c r="N7" s="1">
        <v>0.624</v>
      </c>
      <c r="O7" s="1">
        <f t="shared" si="2"/>
        <v>0.30581519492160003</v>
      </c>
      <c r="P7" s="42">
        <v>0.30581519492160003</v>
      </c>
      <c r="Q7" s="38">
        <f t="shared" si="3"/>
        <v>7.5569634012454294</v>
      </c>
      <c r="R7" s="1">
        <v>1</v>
      </c>
      <c r="S7" s="1">
        <v>1</v>
      </c>
      <c r="T7" s="1"/>
      <c r="U7" s="1"/>
      <c r="V7" s="1"/>
      <c r="W7" s="42"/>
      <c r="X7" s="38"/>
      <c r="Y7" s="1"/>
      <c r="Z7" s="1"/>
      <c r="AA7" s="1"/>
      <c r="AB7" s="1"/>
      <c r="AC7" s="1"/>
      <c r="AD7" s="42"/>
      <c r="AE7" s="38"/>
      <c r="AF7" s="1"/>
      <c r="AG7" s="1"/>
      <c r="AH7" s="1"/>
      <c r="AI7" s="1"/>
      <c r="AJ7" s="1"/>
      <c r="AK7" s="42"/>
      <c r="AL7" s="38"/>
      <c r="AM7" s="1"/>
      <c r="AN7" s="1"/>
      <c r="AO7" s="1"/>
      <c r="AP7" s="1"/>
      <c r="AQ7" s="1"/>
      <c r="AR7" s="42"/>
      <c r="AS7" s="38"/>
      <c r="AT7" s="1"/>
      <c r="AU7" s="1">
        <v>0</v>
      </c>
      <c r="AV7"/>
      <c r="AW7"/>
      <c r="AX7" s="7"/>
      <c r="AY7" s="7" t="s">
        <v>36</v>
      </c>
      <c r="AZ7" s="14"/>
      <c r="BA7" s="14"/>
      <c r="BB7" s="14"/>
      <c r="BC7" s="14"/>
      <c r="BD7" s="14"/>
    </row>
    <row r="8" spans="1:63" s="5" customFormat="1" x14ac:dyDescent="0.25">
      <c r="A8" s="5">
        <v>3</v>
      </c>
      <c r="B8" s="6" t="s">
        <v>600</v>
      </c>
      <c r="C8" s="1" t="s">
        <v>14</v>
      </c>
      <c r="D8" s="1">
        <v>7</v>
      </c>
      <c r="E8" s="1" t="s">
        <v>23</v>
      </c>
      <c r="F8" s="1">
        <v>25.1</v>
      </c>
      <c r="G8" s="1">
        <v>0.251</v>
      </c>
      <c r="H8" s="1">
        <f t="shared" si="0"/>
        <v>4.9480869635662506E-2</v>
      </c>
      <c r="I8" s="42">
        <v>4.9480869635662506E-2</v>
      </c>
      <c r="J8" s="38">
        <f t="shared" si="1"/>
        <v>1.2227159641114587</v>
      </c>
      <c r="K8" s="1">
        <v>1</v>
      </c>
      <c r="L8" s="1">
        <v>1</v>
      </c>
      <c r="M8" s="1">
        <v>25.1</v>
      </c>
      <c r="N8" s="1">
        <v>0.251</v>
      </c>
      <c r="O8" s="1">
        <f t="shared" si="2"/>
        <v>4.9480869635662506E-2</v>
      </c>
      <c r="P8" s="42">
        <v>4.9480869635662506E-2</v>
      </c>
      <c r="Q8" s="38">
        <f t="shared" si="3"/>
        <v>1.2227159641114587</v>
      </c>
      <c r="R8" s="1">
        <v>1</v>
      </c>
      <c r="S8" s="1">
        <v>1</v>
      </c>
      <c r="T8" s="1"/>
      <c r="U8" s="1"/>
      <c r="V8" s="1"/>
      <c r="W8" s="42"/>
      <c r="X8" s="38"/>
      <c r="Y8" s="1"/>
      <c r="Z8" s="1"/>
      <c r="AA8" s="1"/>
      <c r="AB8" s="1"/>
      <c r="AC8" s="1"/>
      <c r="AD8" s="42"/>
      <c r="AE8" s="38"/>
      <c r="AF8" s="1"/>
      <c r="AG8" s="1"/>
      <c r="AH8" s="1"/>
      <c r="AI8" s="1"/>
      <c r="AJ8" s="1"/>
      <c r="AK8" s="42"/>
      <c r="AL8" s="38"/>
      <c r="AM8" s="1"/>
      <c r="AN8" s="1"/>
      <c r="AO8" s="1"/>
      <c r="AP8" s="1"/>
      <c r="AQ8" s="1"/>
      <c r="AR8" s="42"/>
      <c r="AS8" s="38"/>
      <c r="AT8" s="1"/>
      <c r="AU8" s="1">
        <v>0</v>
      </c>
      <c r="AV8"/>
      <c r="AW8"/>
      <c r="AX8" s="7"/>
      <c r="AY8" s="7" t="s">
        <v>36</v>
      </c>
      <c r="AZ8" s="14"/>
      <c r="BA8" s="14"/>
      <c r="BB8" s="14"/>
      <c r="BC8" s="14"/>
      <c r="BD8" s="14"/>
    </row>
    <row r="9" spans="1:63" s="5" customFormat="1" x14ac:dyDescent="0.25">
      <c r="A9" s="5">
        <v>3</v>
      </c>
      <c r="B9" s="6" t="s">
        <v>600</v>
      </c>
      <c r="C9" s="1" t="s">
        <v>14</v>
      </c>
      <c r="D9" s="1">
        <v>9</v>
      </c>
      <c r="E9" s="1" t="s">
        <v>23</v>
      </c>
      <c r="F9" s="1">
        <v>35.1</v>
      </c>
      <c r="G9" s="1">
        <v>0.35100000000000003</v>
      </c>
      <c r="H9" s="1">
        <f t="shared" si="0"/>
        <v>9.6761839018162515E-2</v>
      </c>
      <c r="I9" s="42">
        <v>9.6761839018162515E-2</v>
      </c>
      <c r="J9" s="38">
        <f t="shared" si="1"/>
        <v>2.3910704511753118</v>
      </c>
      <c r="K9" s="1">
        <v>1</v>
      </c>
      <c r="L9" s="1">
        <v>1</v>
      </c>
      <c r="M9" s="1">
        <v>38</v>
      </c>
      <c r="N9" s="1">
        <v>0.38</v>
      </c>
      <c r="O9" s="1">
        <f t="shared" si="2"/>
        <v>0.113411494665</v>
      </c>
      <c r="P9" s="42">
        <v>0.113411494665</v>
      </c>
      <c r="Q9" s="38">
        <f t="shared" si="3"/>
        <v>2.802498138405654</v>
      </c>
      <c r="R9" s="1">
        <v>1</v>
      </c>
      <c r="S9" s="1">
        <v>1</v>
      </c>
      <c r="T9" s="1"/>
      <c r="U9" s="1"/>
      <c r="V9" s="1"/>
      <c r="W9" s="42"/>
      <c r="X9" s="38"/>
      <c r="Y9" s="1"/>
      <c r="Z9" s="1"/>
      <c r="AA9" s="1"/>
      <c r="AB9" s="1"/>
      <c r="AC9" s="1"/>
      <c r="AD9" s="42"/>
      <c r="AE9" s="38"/>
      <c r="AF9" s="1"/>
      <c r="AG9" s="1"/>
      <c r="AH9" s="1"/>
      <c r="AI9" s="1"/>
      <c r="AJ9" s="1"/>
      <c r="AK9" s="42"/>
      <c r="AL9" s="38"/>
      <c r="AM9" s="1"/>
      <c r="AN9" s="1"/>
      <c r="AO9" s="1"/>
      <c r="AP9" s="1"/>
      <c r="AQ9" s="1"/>
      <c r="AR9" s="42"/>
      <c r="AS9" s="38"/>
      <c r="AT9" s="1"/>
      <c r="AU9" s="1">
        <v>0</v>
      </c>
      <c r="AV9"/>
      <c r="AW9"/>
      <c r="AX9" s="7"/>
      <c r="AY9" s="7" t="s">
        <v>36</v>
      </c>
    </row>
    <row r="10" spans="1:63" s="5" customFormat="1" x14ac:dyDescent="0.25">
      <c r="A10" s="5">
        <v>3</v>
      </c>
      <c r="B10" s="6" t="s">
        <v>600</v>
      </c>
      <c r="C10" s="1" t="s">
        <v>14</v>
      </c>
      <c r="D10" s="1">
        <v>10</v>
      </c>
      <c r="E10" s="1" t="s">
        <v>23</v>
      </c>
      <c r="F10" s="1">
        <v>66.5</v>
      </c>
      <c r="G10" s="1">
        <v>0.66500000000000004</v>
      </c>
      <c r="H10" s="1">
        <f t="shared" si="0"/>
        <v>0.34732270241156254</v>
      </c>
      <c r="I10" s="42">
        <v>0.34732270241156254</v>
      </c>
      <c r="J10" s="38">
        <f t="shared" si="1"/>
        <v>8.582650548867317</v>
      </c>
      <c r="K10" s="1">
        <v>1</v>
      </c>
      <c r="L10" s="1">
        <v>1</v>
      </c>
      <c r="M10" s="1">
        <v>72.099999999999994</v>
      </c>
      <c r="N10" s="1">
        <v>0.72099999999999997</v>
      </c>
      <c r="O10" s="1">
        <f t="shared" si="2"/>
        <v>0.40828216619216251</v>
      </c>
      <c r="P10" s="42">
        <v>0.40828216619216251</v>
      </c>
      <c r="Q10" s="38">
        <f t="shared" si="3"/>
        <v>10.089012706142199</v>
      </c>
      <c r="R10" s="1">
        <v>1</v>
      </c>
      <c r="S10" s="1">
        <v>1</v>
      </c>
      <c r="T10" s="1">
        <v>73.7</v>
      </c>
      <c r="U10" s="1">
        <v>0.73699999999999999</v>
      </c>
      <c r="V10" s="1">
        <f>POWER((U10/2),2)*3.14159265</f>
        <v>0.42660393452696255</v>
      </c>
      <c r="W10" s="42">
        <v>0.42660393452696255</v>
      </c>
      <c r="X10" s="38">
        <f>W10/0.040468</f>
        <v>10.541759773820367</v>
      </c>
      <c r="Y10" s="1">
        <v>1</v>
      </c>
      <c r="Z10" s="1">
        <v>1</v>
      </c>
      <c r="AA10" s="1">
        <v>75.5</v>
      </c>
      <c r="AB10" s="1">
        <v>0.755</v>
      </c>
      <c r="AC10" s="1">
        <f>POWER((AB10/2),2)*3.14159265</f>
        <v>0.44769658757906255</v>
      </c>
      <c r="AD10" s="42">
        <v>0.44769658757906255</v>
      </c>
      <c r="AE10" s="38">
        <f>AD10/0.040468</f>
        <v>11.062977848647391</v>
      </c>
      <c r="AF10" s="1">
        <v>1</v>
      </c>
      <c r="AG10" s="1">
        <v>1</v>
      </c>
      <c r="AH10" s="1">
        <v>80.2</v>
      </c>
      <c r="AI10" s="1">
        <v>0.80200000000000005</v>
      </c>
      <c r="AJ10" s="1">
        <f>POWER((AI10/2),2)*3.14159265</f>
        <v>0.5051712397126501</v>
      </c>
      <c r="AK10" s="42">
        <v>0.5051712397126501</v>
      </c>
      <c r="AL10" s="38">
        <f>AK10/0.040468</f>
        <v>12.48322723417639</v>
      </c>
      <c r="AM10" s="1">
        <v>1</v>
      </c>
      <c r="AN10" s="1">
        <v>1</v>
      </c>
      <c r="AO10" s="1">
        <v>91.3</v>
      </c>
      <c r="AP10" s="1">
        <v>0.91300000000000003</v>
      </c>
      <c r="AQ10" s="1">
        <f>POWER((AP10/2),2)*3.14159265</f>
        <v>0.65468356091696267</v>
      </c>
      <c r="AR10" s="42">
        <v>0.65468356091696267</v>
      </c>
      <c r="AS10" s="38">
        <f>AR10/0.040468</f>
        <v>16.177808661583541</v>
      </c>
      <c r="AT10" s="1">
        <v>1</v>
      </c>
      <c r="AU10" s="1">
        <v>1</v>
      </c>
      <c r="AV10"/>
      <c r="AW10" t="s">
        <v>805</v>
      </c>
      <c r="AX10" s="7"/>
      <c r="AY10" s="7" t="s">
        <v>36</v>
      </c>
    </row>
    <row r="11" spans="1:63" s="5" customFormat="1" x14ac:dyDescent="0.25">
      <c r="A11" s="5">
        <v>3</v>
      </c>
      <c r="B11" s="6" t="s">
        <v>600</v>
      </c>
      <c r="C11" s="1" t="s">
        <v>14</v>
      </c>
      <c r="D11" s="1">
        <v>11</v>
      </c>
      <c r="E11" s="1" t="s">
        <v>23</v>
      </c>
      <c r="F11" s="1">
        <v>18</v>
      </c>
      <c r="G11" s="1">
        <v>0.18</v>
      </c>
      <c r="H11" s="1">
        <f t="shared" si="0"/>
        <v>2.5446900465000002E-2</v>
      </c>
      <c r="I11" s="42">
        <v>2.5446900465000002E-2</v>
      </c>
      <c r="J11" s="38">
        <f t="shared" si="1"/>
        <v>0.62881537177522995</v>
      </c>
      <c r="K11" s="1">
        <v>1</v>
      </c>
      <c r="L11" s="1">
        <v>1</v>
      </c>
      <c r="M11" s="1">
        <v>18.2</v>
      </c>
      <c r="N11" s="1">
        <v>0.182</v>
      </c>
      <c r="O11" s="1">
        <f t="shared" si="2"/>
        <v>2.6015528734650004E-2</v>
      </c>
      <c r="P11" s="42">
        <v>2.6015528734650004E-2</v>
      </c>
      <c r="Q11" s="38">
        <f t="shared" si="3"/>
        <v>0.64286667823094801</v>
      </c>
      <c r="R11" s="1">
        <v>1</v>
      </c>
      <c r="S11" s="1">
        <v>1</v>
      </c>
      <c r="T11" s="1"/>
      <c r="U11" s="1"/>
      <c r="V11" s="1"/>
      <c r="W11" s="42"/>
      <c r="X11" s="38"/>
      <c r="Y11" s="1"/>
      <c r="Z11" s="1"/>
      <c r="AA11" s="1"/>
      <c r="AB11" s="1"/>
      <c r="AC11" s="1"/>
      <c r="AD11" s="42"/>
      <c r="AE11" s="38"/>
      <c r="AF11" s="1"/>
      <c r="AG11" s="1"/>
      <c r="AH11" s="1"/>
      <c r="AI11" s="1"/>
      <c r="AJ11" s="1"/>
      <c r="AK11" s="42"/>
      <c r="AL11" s="38"/>
      <c r="AM11" s="1"/>
      <c r="AN11" s="1"/>
      <c r="AO11" s="1"/>
      <c r="AP11" s="1"/>
      <c r="AQ11" s="1"/>
      <c r="AR11" s="42"/>
      <c r="AS11" s="38"/>
      <c r="AT11" s="1"/>
      <c r="AU11" s="1">
        <v>0</v>
      </c>
      <c r="AV11"/>
      <c r="AW11"/>
      <c r="AX11" s="7"/>
      <c r="AY11" s="7" t="s">
        <v>36</v>
      </c>
    </row>
    <row r="12" spans="1:63" s="5" customFormat="1" x14ac:dyDescent="0.25">
      <c r="A12" s="5">
        <v>3</v>
      </c>
      <c r="B12" s="6" t="s">
        <v>600</v>
      </c>
      <c r="C12" s="1" t="s">
        <v>14</v>
      </c>
      <c r="D12" s="1">
        <v>12</v>
      </c>
      <c r="E12" s="1" t="s">
        <v>23</v>
      </c>
      <c r="F12" s="1">
        <v>73.7</v>
      </c>
      <c r="G12" s="1">
        <v>0.73699999999999999</v>
      </c>
      <c r="H12" s="1">
        <f t="shared" si="0"/>
        <v>0.42660393452696255</v>
      </c>
      <c r="I12" s="42">
        <v>0.42660393452696255</v>
      </c>
      <c r="J12" s="38">
        <f t="shared" si="1"/>
        <v>10.541759773820367</v>
      </c>
      <c r="K12" s="1">
        <v>1</v>
      </c>
      <c r="L12" s="1">
        <v>1</v>
      </c>
      <c r="M12" s="1">
        <v>78.400000000000006</v>
      </c>
      <c r="N12" s="1">
        <v>0.78400000000000003</v>
      </c>
      <c r="O12" s="1">
        <f t="shared" si="2"/>
        <v>0.48274969296960013</v>
      </c>
      <c r="P12" s="42">
        <v>0.48274969296960013</v>
      </c>
      <c r="Q12" s="38">
        <f t="shared" si="3"/>
        <v>11.929171023267772</v>
      </c>
      <c r="R12" s="1">
        <v>1</v>
      </c>
      <c r="S12" s="1">
        <v>1</v>
      </c>
      <c r="T12" s="1">
        <v>82.4</v>
      </c>
      <c r="U12" s="1">
        <v>0.82400000000000007</v>
      </c>
      <c r="V12" s="1">
        <f>POWER((U12/2),2)*3.14159265</f>
        <v>0.53326650278160015</v>
      </c>
      <c r="W12" s="42">
        <v>0.53326650278160015</v>
      </c>
      <c r="X12" s="38">
        <f>W12/0.040468</f>
        <v>13.177485983532673</v>
      </c>
      <c r="Y12" s="1">
        <v>1</v>
      </c>
      <c r="Z12" s="1">
        <v>1</v>
      </c>
      <c r="AA12" s="1">
        <v>86</v>
      </c>
      <c r="AB12" s="1">
        <v>0.86</v>
      </c>
      <c r="AC12" s="1">
        <f>POWER((AB12/2),2)*3.14159265</f>
        <v>0.580880480985</v>
      </c>
      <c r="AD12" s="42">
        <v>0.580880480985</v>
      </c>
      <c r="AE12" s="38">
        <f>AD12/0.040468</f>
        <v>14.354069412498765</v>
      </c>
      <c r="AF12" s="1">
        <v>1</v>
      </c>
      <c r="AG12" s="1">
        <v>1</v>
      </c>
      <c r="AH12" s="1">
        <v>89.9</v>
      </c>
      <c r="AI12" s="1">
        <v>0.89900000000000002</v>
      </c>
      <c r="AJ12" s="1">
        <f>POWER((AI12/2),2)*3.14159265</f>
        <v>0.6347595803306626</v>
      </c>
      <c r="AK12" s="42">
        <v>0.6347595803306626</v>
      </c>
      <c r="AL12" s="38">
        <f>AK12/0.040468</f>
        <v>15.685469514941747</v>
      </c>
      <c r="AM12" s="1">
        <v>1</v>
      </c>
      <c r="AN12" s="1">
        <v>1</v>
      </c>
      <c r="AO12" s="1">
        <v>98.5</v>
      </c>
      <c r="AP12" s="1">
        <v>0.98499999999999999</v>
      </c>
      <c r="AQ12" s="1">
        <f>POWER((AP12/2),2)*3.14159265</f>
        <v>0.76201293221156252</v>
      </c>
      <c r="AR12" s="42">
        <v>0.76201293221156252</v>
      </c>
      <c r="AS12" s="38">
        <f>AR12/0.040468</f>
        <v>18.830012162982172</v>
      </c>
      <c r="AT12" s="1">
        <v>1</v>
      </c>
      <c r="AU12" s="1">
        <v>1</v>
      </c>
      <c r="AV12"/>
      <c r="AW12" t="s">
        <v>806</v>
      </c>
      <c r="AX12" s="7"/>
      <c r="AY12" s="7" t="s">
        <v>36</v>
      </c>
      <c r="AZ12" s="5" t="s">
        <v>98</v>
      </c>
    </row>
    <row r="13" spans="1:63" s="5" customFormat="1" x14ac:dyDescent="0.25">
      <c r="A13" s="5">
        <v>3</v>
      </c>
      <c r="B13" s="6" t="s">
        <v>600</v>
      </c>
      <c r="C13" s="1" t="s">
        <v>14</v>
      </c>
      <c r="D13" s="1">
        <v>13</v>
      </c>
      <c r="E13" s="1" t="s">
        <v>23</v>
      </c>
      <c r="F13" s="1">
        <v>50.3</v>
      </c>
      <c r="G13" s="1">
        <v>0.503</v>
      </c>
      <c r="H13" s="1">
        <f t="shared" si="0"/>
        <v>0.1987128036959625</v>
      </c>
      <c r="I13" s="42">
        <v>0.1987128036959625</v>
      </c>
      <c r="J13" s="38">
        <f t="shared" si="1"/>
        <v>4.9103687776999729</v>
      </c>
      <c r="K13" s="1">
        <v>1</v>
      </c>
      <c r="L13" s="1">
        <v>1</v>
      </c>
      <c r="M13" s="1">
        <v>53.9</v>
      </c>
      <c r="N13" s="1">
        <v>0.53900000000000003</v>
      </c>
      <c r="O13" s="1">
        <f t="shared" si="2"/>
        <v>0.22817465956766253</v>
      </c>
      <c r="P13" s="42">
        <v>0.22817465956766253</v>
      </c>
      <c r="Q13" s="38">
        <f t="shared" si="3"/>
        <v>5.6383972414664063</v>
      </c>
      <c r="R13" s="1">
        <v>1</v>
      </c>
      <c r="S13" s="1">
        <v>1</v>
      </c>
      <c r="T13" s="1">
        <v>56.2</v>
      </c>
      <c r="U13" s="1">
        <v>0.56200000000000006</v>
      </c>
      <c r="V13" s="1">
        <f>POWER((U13/2),2)*3.14159265</f>
        <v>0.24806329723665008</v>
      </c>
      <c r="W13" s="42">
        <v>0.24806329723665008</v>
      </c>
      <c r="X13" s="38">
        <f>W13/0.040468</f>
        <v>6.1298630334251776</v>
      </c>
      <c r="Y13" s="1">
        <v>1</v>
      </c>
      <c r="Z13" s="1">
        <v>1</v>
      </c>
      <c r="AA13" s="1">
        <v>59.9</v>
      </c>
      <c r="AB13" s="1">
        <v>0.59899999999999998</v>
      </c>
      <c r="AC13" s="1">
        <f>POWER((AB13/2),2)*3.14159265</f>
        <v>0.2818016461031625</v>
      </c>
      <c r="AD13" s="42">
        <v>0.2818016461031625</v>
      </c>
      <c r="AE13" s="38">
        <f>AD13/0.040468</f>
        <v>6.9635674138371684</v>
      </c>
      <c r="AF13" s="1">
        <v>1</v>
      </c>
      <c r="AG13" s="1">
        <v>1</v>
      </c>
      <c r="AH13" s="1">
        <v>63.1</v>
      </c>
      <c r="AI13" s="1">
        <v>0.63100000000000001</v>
      </c>
      <c r="AJ13" s="1">
        <f>POWER((AI13/2),2)*3.14159265</f>
        <v>0.31271491777916249</v>
      </c>
      <c r="AK13" s="42">
        <v>0.31271491777916249</v>
      </c>
      <c r="AL13" s="38">
        <f>AK13/0.040468</f>
        <v>7.7274616432530028</v>
      </c>
      <c r="AM13" s="1">
        <v>1</v>
      </c>
      <c r="AN13" s="1">
        <v>1</v>
      </c>
      <c r="AO13" s="1">
        <v>71</v>
      </c>
      <c r="AP13" s="1">
        <v>0.71</v>
      </c>
      <c r="AQ13" s="1">
        <f>POWER((AP13/2),2)*3.14159265</f>
        <v>0.39591921371625</v>
      </c>
      <c r="AR13" s="42">
        <v>0.39591921371625</v>
      </c>
      <c r="AS13" s="38">
        <f>AR13/0.040468</f>
        <v>9.7835132380214009</v>
      </c>
      <c r="AT13" s="1">
        <v>1</v>
      </c>
      <c r="AU13" s="1">
        <v>1</v>
      </c>
      <c r="AV13">
        <v>77.400000000000006</v>
      </c>
      <c r="AW13"/>
      <c r="AX13" s="7"/>
      <c r="AY13" s="7" t="s">
        <v>36</v>
      </c>
    </row>
    <row r="14" spans="1:63" s="5" customFormat="1" x14ac:dyDescent="0.25">
      <c r="A14" s="5">
        <v>3</v>
      </c>
      <c r="B14" s="6" t="s">
        <v>600</v>
      </c>
      <c r="C14" s="1" t="s">
        <v>15</v>
      </c>
      <c r="D14" s="1">
        <v>2</v>
      </c>
      <c r="E14" s="1" t="s">
        <v>23</v>
      </c>
      <c r="F14" s="1">
        <v>62.7</v>
      </c>
      <c r="G14" s="1">
        <v>0.627</v>
      </c>
      <c r="H14" s="1">
        <f t="shared" si="0"/>
        <v>0.30876279422546254</v>
      </c>
      <c r="I14" s="42">
        <v>0.30876279422546254</v>
      </c>
      <c r="J14" s="38">
        <f t="shared" si="1"/>
        <v>7.6298011818093947</v>
      </c>
      <c r="K14" s="1">
        <v>1</v>
      </c>
      <c r="L14" s="1">
        <v>1</v>
      </c>
      <c r="M14" s="1">
        <v>64.2</v>
      </c>
      <c r="N14" s="1">
        <v>0.64200000000000002</v>
      </c>
      <c r="O14" s="1">
        <f t="shared" si="2"/>
        <v>0.32371284824865004</v>
      </c>
      <c r="P14" s="42">
        <v>0.32371284824865004</v>
      </c>
      <c r="Q14" s="38">
        <f t="shared" si="3"/>
        <v>7.9992302127273414</v>
      </c>
      <c r="R14" s="1">
        <v>1</v>
      </c>
      <c r="S14" s="1">
        <v>1</v>
      </c>
      <c r="T14" s="1"/>
      <c r="U14" s="1"/>
      <c r="V14" s="1"/>
      <c r="W14" s="42"/>
      <c r="X14" s="38"/>
      <c r="Y14" s="1"/>
      <c r="Z14" s="1"/>
      <c r="AA14" s="1"/>
      <c r="AB14" s="1"/>
      <c r="AC14" s="1"/>
      <c r="AD14" s="42"/>
      <c r="AE14" s="38"/>
      <c r="AF14" s="1"/>
      <c r="AG14" s="1"/>
      <c r="AH14" s="1"/>
      <c r="AI14" s="1"/>
      <c r="AJ14" s="1"/>
      <c r="AK14" s="42"/>
      <c r="AL14" s="38"/>
      <c r="AM14" s="1"/>
      <c r="AN14" s="1"/>
      <c r="AO14" s="1"/>
      <c r="AP14" s="1"/>
      <c r="AQ14" s="1"/>
      <c r="AR14" s="42"/>
      <c r="AS14" s="38"/>
      <c r="AT14" s="1"/>
      <c r="AU14" s="1">
        <v>0</v>
      </c>
      <c r="AV14"/>
      <c r="AW14"/>
      <c r="AX14" s="7"/>
      <c r="AY14" s="7" t="s">
        <v>36</v>
      </c>
    </row>
    <row r="15" spans="1:63" s="5" customFormat="1" x14ac:dyDescent="0.25">
      <c r="A15" s="5">
        <v>3</v>
      </c>
      <c r="B15" s="6" t="s">
        <v>600</v>
      </c>
      <c r="C15" s="1" t="s">
        <v>15</v>
      </c>
      <c r="D15" s="1">
        <v>7</v>
      </c>
      <c r="E15" s="1" t="s">
        <v>23</v>
      </c>
      <c r="F15" s="1">
        <v>45</v>
      </c>
      <c r="G15" s="1">
        <v>0.45</v>
      </c>
      <c r="H15" s="1">
        <f t="shared" si="0"/>
        <v>0.15904312790625003</v>
      </c>
      <c r="I15" s="42">
        <v>0.15904312790625003</v>
      </c>
      <c r="J15" s="38">
        <f t="shared" si="1"/>
        <v>3.9300960735951871</v>
      </c>
      <c r="K15" s="1">
        <v>1</v>
      </c>
      <c r="L15" s="1">
        <v>1</v>
      </c>
      <c r="M15" s="1">
        <v>49.7</v>
      </c>
      <c r="N15" s="1">
        <v>0.49700000000000005</v>
      </c>
      <c r="O15" s="1">
        <f t="shared" si="2"/>
        <v>0.19400041472096255</v>
      </c>
      <c r="P15" s="42">
        <v>0.19400041472096255</v>
      </c>
      <c r="Q15" s="38">
        <f t="shared" si="3"/>
        <v>4.7939214866304871</v>
      </c>
      <c r="R15" s="1">
        <v>1</v>
      </c>
      <c r="S15" s="1">
        <v>1</v>
      </c>
      <c r="T15" s="1"/>
      <c r="U15" s="1"/>
      <c r="V15" s="1"/>
      <c r="W15" s="42"/>
      <c r="X15" s="38"/>
      <c r="Y15" s="1"/>
      <c r="Z15" s="1">
        <v>3</v>
      </c>
      <c r="AA15" s="1"/>
      <c r="AB15" s="1"/>
      <c r="AC15" s="1"/>
      <c r="AD15" s="42"/>
      <c r="AE15" s="38"/>
      <c r="AF15" s="1"/>
      <c r="AG15" s="1"/>
      <c r="AH15" s="1"/>
      <c r="AI15" s="1"/>
      <c r="AJ15" s="1"/>
      <c r="AK15" s="42"/>
      <c r="AL15" s="38"/>
      <c r="AM15" s="1"/>
      <c r="AN15" s="1"/>
      <c r="AO15" s="1"/>
      <c r="AP15" s="1"/>
      <c r="AQ15" s="1"/>
      <c r="AR15" s="42"/>
      <c r="AS15" s="38"/>
      <c r="AT15" s="1"/>
      <c r="AU15" s="1"/>
      <c r="AV15" s="1"/>
      <c r="AW15" s="1"/>
      <c r="AX15" s="7"/>
      <c r="AY15" s="7" t="s">
        <v>36</v>
      </c>
    </row>
    <row r="16" spans="1:63" s="5" customFormat="1" x14ac:dyDescent="0.25">
      <c r="A16" s="5">
        <v>3</v>
      </c>
      <c r="B16" s="6" t="s">
        <v>600</v>
      </c>
      <c r="C16" s="1" t="s">
        <v>15</v>
      </c>
      <c r="D16" s="1">
        <v>9</v>
      </c>
      <c r="E16" s="1" t="s">
        <v>23</v>
      </c>
      <c r="F16" s="1">
        <v>42.7</v>
      </c>
      <c r="G16" s="1">
        <v>0.42700000000000005</v>
      </c>
      <c r="H16" s="1">
        <f t="shared" si="0"/>
        <v>0.14320086157046255</v>
      </c>
      <c r="I16" s="42">
        <v>0.14320086157046255</v>
      </c>
      <c r="J16" s="38">
        <f t="shared" si="1"/>
        <v>3.5386196889014174</v>
      </c>
      <c r="K16" s="1">
        <v>1</v>
      </c>
      <c r="L16" s="1">
        <v>1</v>
      </c>
      <c r="M16" s="1">
        <v>45.8</v>
      </c>
      <c r="N16" s="1">
        <v>0.45799999999999996</v>
      </c>
      <c r="O16" s="1">
        <f t="shared" si="2"/>
        <v>0.16474826015864999</v>
      </c>
      <c r="P16" s="42">
        <v>0.16474826015864999</v>
      </c>
      <c r="Q16" s="38">
        <f t="shared" si="3"/>
        <v>4.0710749273166451</v>
      </c>
      <c r="R16" s="1">
        <v>1</v>
      </c>
      <c r="S16" s="1">
        <v>1</v>
      </c>
      <c r="T16" s="1"/>
      <c r="U16" s="1"/>
      <c r="V16" s="1"/>
      <c r="W16" s="42"/>
      <c r="X16" s="38"/>
      <c r="Y16" s="1"/>
      <c r="Z16" s="1"/>
      <c r="AA16" s="1"/>
      <c r="AB16" s="1"/>
      <c r="AC16" s="1"/>
      <c r="AD16" s="42"/>
      <c r="AE16" s="38"/>
      <c r="AF16" s="1"/>
      <c r="AG16" s="1"/>
      <c r="AH16" s="1"/>
      <c r="AI16" s="1"/>
      <c r="AJ16" s="1"/>
      <c r="AK16" s="42"/>
      <c r="AL16" s="38"/>
      <c r="AM16" s="1"/>
      <c r="AN16" s="1"/>
      <c r="AO16" s="1"/>
      <c r="AP16" s="1"/>
      <c r="AQ16" s="1"/>
      <c r="AR16" s="42"/>
      <c r="AS16" s="38"/>
      <c r="AT16" s="1"/>
      <c r="AU16" s="1">
        <v>0</v>
      </c>
      <c r="AV16" s="1"/>
      <c r="AW16" s="1"/>
      <c r="AX16" s="7"/>
      <c r="AY16" s="7" t="s">
        <v>36</v>
      </c>
    </row>
    <row r="17" spans="1:59" s="5" customFormat="1" x14ac:dyDescent="0.25">
      <c r="A17" s="5">
        <v>3</v>
      </c>
      <c r="B17" s="6" t="s">
        <v>600</v>
      </c>
      <c r="C17" s="1" t="s">
        <v>15</v>
      </c>
      <c r="D17" s="1">
        <v>10</v>
      </c>
      <c r="E17" s="1" t="s">
        <v>23</v>
      </c>
      <c r="F17" s="1">
        <v>47.8</v>
      </c>
      <c r="G17" s="1">
        <v>0.47799999999999998</v>
      </c>
      <c r="H17" s="1">
        <f t="shared" si="0"/>
        <v>0.17945091376065</v>
      </c>
      <c r="I17" s="42">
        <v>0.17945091376065</v>
      </c>
      <c r="J17" s="38">
        <f t="shared" si="1"/>
        <v>4.4343904754534451</v>
      </c>
      <c r="K17" s="1">
        <v>1</v>
      </c>
      <c r="L17" s="1">
        <v>1</v>
      </c>
      <c r="M17" s="1">
        <v>52.2</v>
      </c>
      <c r="N17" s="1">
        <v>0.52200000000000002</v>
      </c>
      <c r="O17" s="1">
        <f t="shared" si="2"/>
        <v>0.21400843291065003</v>
      </c>
      <c r="P17" s="42">
        <v>0.21400843291065003</v>
      </c>
      <c r="Q17" s="38">
        <f t="shared" si="3"/>
        <v>5.2883372766296839</v>
      </c>
      <c r="R17" s="1">
        <v>1</v>
      </c>
      <c r="S17" s="1">
        <v>1</v>
      </c>
      <c r="T17" s="1"/>
      <c r="U17" s="1"/>
      <c r="V17" s="1"/>
      <c r="W17" s="42"/>
      <c r="X17" s="38"/>
      <c r="Y17" s="1"/>
      <c r="Z17" s="1">
        <v>3</v>
      </c>
      <c r="AA17" s="1"/>
      <c r="AB17" s="1"/>
      <c r="AC17" s="1"/>
      <c r="AD17" s="42"/>
      <c r="AE17" s="38"/>
      <c r="AF17" s="1"/>
      <c r="AG17" s="1"/>
      <c r="AH17" s="1"/>
      <c r="AI17" s="1"/>
      <c r="AJ17" s="1"/>
      <c r="AK17" s="42"/>
      <c r="AL17" s="38"/>
      <c r="AM17" s="1"/>
      <c r="AN17" s="1"/>
      <c r="AO17" s="1"/>
      <c r="AP17" s="1"/>
      <c r="AQ17" s="1"/>
      <c r="AR17" s="42"/>
      <c r="AS17" s="38"/>
      <c r="AT17" s="1"/>
      <c r="AU17" s="1">
        <v>3</v>
      </c>
      <c r="AV17" s="1"/>
      <c r="AW17" s="1"/>
      <c r="AX17" s="7" t="s">
        <v>383</v>
      </c>
      <c r="AY17" s="7" t="s">
        <v>36</v>
      </c>
    </row>
    <row r="18" spans="1:59" s="5" customFormat="1" x14ac:dyDescent="0.25">
      <c r="A18" s="5">
        <v>3</v>
      </c>
      <c r="B18" s="6" t="s">
        <v>600</v>
      </c>
      <c r="C18" s="1" t="s">
        <v>15</v>
      </c>
      <c r="D18" s="1">
        <v>11</v>
      </c>
      <c r="E18" s="1" t="s">
        <v>23</v>
      </c>
      <c r="F18" s="1">
        <v>39.9</v>
      </c>
      <c r="G18" s="1">
        <v>0.39900000000000002</v>
      </c>
      <c r="H18" s="1">
        <f t="shared" si="0"/>
        <v>0.12503617286816252</v>
      </c>
      <c r="I18" s="42">
        <v>0.12503617286816252</v>
      </c>
      <c r="J18" s="38">
        <f t="shared" si="1"/>
        <v>3.0897541975922338</v>
      </c>
      <c r="K18" s="1">
        <v>1</v>
      </c>
      <c r="L18" s="1">
        <v>1</v>
      </c>
      <c r="M18" s="1">
        <v>44.8</v>
      </c>
      <c r="N18" s="1">
        <v>0.44799999999999995</v>
      </c>
      <c r="O18" s="1">
        <f t="shared" si="2"/>
        <v>0.15763255280639998</v>
      </c>
      <c r="P18" s="42">
        <v>0.15763255280639998</v>
      </c>
      <c r="Q18" s="38">
        <f t="shared" si="3"/>
        <v>3.8952395178017198</v>
      </c>
      <c r="R18" s="1">
        <v>1</v>
      </c>
      <c r="S18" s="1">
        <v>1</v>
      </c>
      <c r="T18" s="1">
        <v>48.3</v>
      </c>
      <c r="U18" s="1">
        <v>0.48299999999999998</v>
      </c>
      <c r="V18" s="1">
        <f>POWER((U18/2),2)*3.14159265</f>
        <v>0.18322475193146251</v>
      </c>
      <c r="W18" s="42">
        <v>0.18322475193146251</v>
      </c>
      <c r="X18" s="38">
        <f>W18/0.040468</f>
        <v>4.5276453477182592</v>
      </c>
      <c r="Y18" s="1">
        <v>1</v>
      </c>
      <c r="Z18" s="1">
        <v>1</v>
      </c>
      <c r="AA18" s="1">
        <v>52.3</v>
      </c>
      <c r="AB18" s="1">
        <v>0.52300000000000002</v>
      </c>
      <c r="AC18" s="1">
        <f>POWER((AB18/2),2)*3.14159265</f>
        <v>0.21482917399046253</v>
      </c>
      <c r="AD18" s="42">
        <v>0.21482917399046253</v>
      </c>
      <c r="AE18" s="38">
        <f>AD18/0.040468</f>
        <v>5.3086185131576196</v>
      </c>
      <c r="AF18" s="1">
        <v>1</v>
      </c>
      <c r="AG18" s="1">
        <v>1</v>
      </c>
      <c r="AH18" s="1">
        <v>56.8</v>
      </c>
      <c r="AI18" s="1">
        <v>0.56799999999999995</v>
      </c>
      <c r="AJ18" s="1">
        <f>POWER((AI18/2),2)*3.14159265</f>
        <v>0.25338829677839997</v>
      </c>
      <c r="AK18" s="42">
        <v>0.25338829677839997</v>
      </c>
      <c r="AL18" s="38">
        <f>AK18/0.040468</f>
        <v>6.2614484723336954</v>
      </c>
      <c r="AM18" s="1"/>
      <c r="AN18" s="1"/>
      <c r="AO18" s="1">
        <v>66</v>
      </c>
      <c r="AP18" s="1">
        <v>0.66</v>
      </c>
      <c r="AQ18" s="1">
        <f>POWER((AP18/2),2)*3.14159265</f>
        <v>0.34211943958500007</v>
      </c>
      <c r="AR18" s="42">
        <v>0.34211943958500007</v>
      </c>
      <c r="AS18" s="38">
        <f>AR18/0.040468</f>
        <v>8.4540733316447589</v>
      </c>
      <c r="AT18" s="1">
        <v>1</v>
      </c>
      <c r="AU18" s="1">
        <v>1</v>
      </c>
      <c r="AV18" s="1">
        <v>76.7</v>
      </c>
      <c r="AW18" s="1" t="s">
        <v>957</v>
      </c>
      <c r="AX18" s="7" t="s">
        <v>291</v>
      </c>
      <c r="AY18" s="7" t="s">
        <v>36</v>
      </c>
    </row>
    <row r="19" spans="1:59" s="5" customFormat="1" x14ac:dyDescent="0.25">
      <c r="A19" s="5">
        <v>3</v>
      </c>
      <c r="B19" s="6" t="s">
        <v>600</v>
      </c>
      <c r="C19" s="1" t="s">
        <v>15</v>
      </c>
      <c r="D19" s="1">
        <v>13</v>
      </c>
      <c r="E19" s="1" t="s">
        <v>23</v>
      </c>
      <c r="F19" s="1">
        <v>30.5</v>
      </c>
      <c r="G19" s="1">
        <v>0.30499999999999999</v>
      </c>
      <c r="H19" s="1">
        <f t="shared" si="0"/>
        <v>7.3061664066562504E-2</v>
      </c>
      <c r="I19" s="42">
        <v>7.3061664066562504E-2</v>
      </c>
      <c r="J19" s="38">
        <f t="shared" si="1"/>
        <v>1.8054182086231716</v>
      </c>
      <c r="K19" s="1">
        <v>1</v>
      </c>
      <c r="L19" s="1">
        <v>1</v>
      </c>
      <c r="M19" s="1">
        <v>31.3</v>
      </c>
      <c r="N19" s="1">
        <v>0.313</v>
      </c>
      <c r="O19" s="1">
        <f t="shared" si="2"/>
        <v>7.6944672581962512E-2</v>
      </c>
      <c r="P19" s="42">
        <v>7.6944672581962512E-2</v>
      </c>
      <c r="Q19" s="38">
        <f t="shared" si="3"/>
        <v>1.9013707764644292</v>
      </c>
      <c r="R19" s="1">
        <v>1</v>
      </c>
      <c r="S19" s="1">
        <v>1</v>
      </c>
      <c r="T19" s="1"/>
      <c r="U19" s="1"/>
      <c r="V19" s="1"/>
      <c r="W19" s="42"/>
      <c r="X19" s="38"/>
      <c r="Y19" s="1"/>
      <c r="Z19" s="1"/>
      <c r="AA19" s="1"/>
      <c r="AB19" s="1"/>
      <c r="AC19" s="1"/>
      <c r="AD19" s="42"/>
      <c r="AE19" s="38"/>
      <c r="AF19" s="1"/>
      <c r="AG19" s="1"/>
      <c r="AH19" s="1"/>
      <c r="AI19" s="1"/>
      <c r="AJ19" s="1"/>
      <c r="AK19" s="42"/>
      <c r="AL19" s="38"/>
      <c r="AM19" s="1"/>
      <c r="AN19" s="1"/>
      <c r="AO19" s="1"/>
      <c r="AP19" s="1"/>
      <c r="AQ19" s="1"/>
      <c r="AR19" s="42"/>
      <c r="AS19" s="38"/>
      <c r="AT19" s="1"/>
      <c r="AU19" s="1">
        <v>0</v>
      </c>
      <c r="AV19" s="1"/>
      <c r="AW19" s="1"/>
      <c r="AX19" s="7"/>
      <c r="AY19" s="7" t="s">
        <v>36</v>
      </c>
    </row>
    <row r="20" spans="1:59" s="5" customFormat="1" x14ac:dyDescent="0.25">
      <c r="A20" s="5">
        <v>3</v>
      </c>
      <c r="B20" s="6" t="s">
        <v>600</v>
      </c>
      <c r="C20" s="1" t="s">
        <v>15</v>
      </c>
      <c r="D20" s="1">
        <v>14</v>
      </c>
      <c r="E20" s="1" t="s">
        <v>23</v>
      </c>
      <c r="F20" s="1">
        <v>44.5</v>
      </c>
      <c r="G20" s="1">
        <v>0.44500000000000001</v>
      </c>
      <c r="H20" s="1">
        <f t="shared" si="0"/>
        <v>0.15552847112906251</v>
      </c>
      <c r="I20" s="42">
        <v>0.15552847112906251</v>
      </c>
      <c r="J20" s="38">
        <f t="shared" si="1"/>
        <v>3.8432458023391947</v>
      </c>
      <c r="K20" s="1">
        <v>1</v>
      </c>
      <c r="L20" s="1">
        <v>1</v>
      </c>
      <c r="M20" s="1">
        <v>48.5</v>
      </c>
      <c r="N20" s="1">
        <v>0.48499999999999999</v>
      </c>
      <c r="O20" s="1">
        <f t="shared" si="2"/>
        <v>0.18474528277406249</v>
      </c>
      <c r="P20" s="42">
        <v>0.18474528277406249</v>
      </c>
      <c r="Q20" s="38">
        <f t="shared" si="3"/>
        <v>4.5652190069700138</v>
      </c>
      <c r="R20" s="1">
        <v>1</v>
      </c>
      <c r="S20" s="1">
        <v>1</v>
      </c>
      <c r="T20" s="1">
        <v>52</v>
      </c>
      <c r="U20" s="1">
        <v>0.52</v>
      </c>
      <c r="V20" s="1">
        <f>POWER((U20/2),2)*3.14159265</f>
        <v>0.21237166314000003</v>
      </c>
      <c r="W20" s="42">
        <v>0.21237166314000003</v>
      </c>
      <c r="X20" s="38">
        <f>W20/0.040468</f>
        <v>5.2478912508648818</v>
      </c>
      <c r="Y20" s="1">
        <v>1</v>
      </c>
      <c r="Z20" s="1">
        <v>1</v>
      </c>
      <c r="AA20" s="1">
        <v>56.3</v>
      </c>
      <c r="AB20" s="1">
        <v>0.56299999999999994</v>
      </c>
      <c r="AC20" s="1">
        <f>POWER((AB20/2),2)*3.14159265</f>
        <v>0.24894687016946249</v>
      </c>
      <c r="AD20" s="42">
        <v>0.24894687016946249</v>
      </c>
      <c r="AE20" s="38">
        <f>AD20/0.040468</f>
        <v>6.1516969005007045</v>
      </c>
      <c r="AF20" s="1">
        <v>1</v>
      </c>
      <c r="AG20" s="1">
        <v>1</v>
      </c>
      <c r="AH20" s="1">
        <v>59.4</v>
      </c>
      <c r="AI20" s="1">
        <v>0.59399999999999997</v>
      </c>
      <c r="AJ20" s="1">
        <f>POWER((AI20/2),2)*3.14159265</f>
        <v>0.27711674606385001</v>
      </c>
      <c r="AK20" s="42">
        <v>0.27711674606385001</v>
      </c>
      <c r="AL20" s="38">
        <f>AK20/0.040468</f>
        <v>6.8477993986322536</v>
      </c>
      <c r="AM20" s="1"/>
      <c r="AN20" s="1"/>
      <c r="AO20" s="1">
        <v>63.9</v>
      </c>
      <c r="AP20" s="1">
        <v>0.63900000000000001</v>
      </c>
      <c r="AQ20" s="1">
        <f>POWER((AP20/2),2)*3.14159265</f>
        <v>0.32069456311016253</v>
      </c>
      <c r="AR20" s="42">
        <v>0.32069456311016253</v>
      </c>
      <c r="AS20" s="38">
        <f>AR20/0.040468</f>
        <v>7.9246457227973348</v>
      </c>
      <c r="AT20" s="1">
        <v>1</v>
      </c>
      <c r="AU20" s="1">
        <v>1</v>
      </c>
      <c r="AV20" s="1">
        <v>70.2</v>
      </c>
      <c r="AW20" s="1"/>
      <c r="AX20" s="7"/>
      <c r="AY20" s="7" t="s">
        <v>36</v>
      </c>
    </row>
    <row r="21" spans="1:59" s="5" customFormat="1" x14ac:dyDescent="0.25">
      <c r="A21" s="5">
        <v>3</v>
      </c>
      <c r="B21" s="6" t="s">
        <v>600</v>
      </c>
      <c r="C21" s="1" t="s">
        <v>15</v>
      </c>
      <c r="D21" s="1">
        <v>20</v>
      </c>
      <c r="E21" s="1" t="s">
        <v>23</v>
      </c>
      <c r="F21" s="1">
        <v>41.7</v>
      </c>
      <c r="G21" s="1">
        <v>0.41700000000000004</v>
      </c>
      <c r="H21" s="1">
        <f t="shared" si="0"/>
        <v>0.13657210107896253</v>
      </c>
      <c r="I21" s="42">
        <v>0.13657210107896253</v>
      </c>
      <c r="J21" s="38">
        <f t="shared" si="1"/>
        <v>3.3748171661303386</v>
      </c>
      <c r="K21" s="1">
        <v>1</v>
      </c>
      <c r="L21" s="1">
        <v>1</v>
      </c>
      <c r="M21" s="1">
        <v>45</v>
      </c>
      <c r="N21" s="1">
        <v>0.45</v>
      </c>
      <c r="O21" s="1">
        <f t="shared" si="2"/>
        <v>0.15904312790625003</v>
      </c>
      <c r="P21" s="42">
        <v>0.15904312790625003</v>
      </c>
      <c r="Q21" s="38">
        <f t="shared" si="3"/>
        <v>3.9300960735951871</v>
      </c>
      <c r="R21" s="1">
        <v>1</v>
      </c>
      <c r="S21" s="1">
        <v>1</v>
      </c>
      <c r="T21" s="1"/>
      <c r="U21" s="1"/>
      <c r="V21" s="1"/>
      <c r="W21" s="42"/>
      <c r="X21" s="38"/>
      <c r="Y21" s="1"/>
      <c r="Z21" s="1"/>
      <c r="AA21" s="1"/>
      <c r="AB21" s="1"/>
      <c r="AC21" s="1"/>
      <c r="AD21" s="42"/>
      <c r="AE21" s="38"/>
      <c r="AF21" s="1"/>
      <c r="AG21" s="1"/>
      <c r="AH21" s="1"/>
      <c r="AI21" s="1"/>
      <c r="AJ21" s="1"/>
      <c r="AK21" s="42"/>
      <c r="AL21" s="38"/>
      <c r="AM21" s="1"/>
      <c r="AN21" s="1"/>
      <c r="AO21" s="1"/>
      <c r="AP21" s="1"/>
      <c r="AQ21" s="1"/>
      <c r="AR21" s="42"/>
      <c r="AS21" s="38"/>
      <c r="AT21" s="1"/>
      <c r="AU21" s="1">
        <v>0</v>
      </c>
      <c r="AV21" s="1"/>
      <c r="AW21" s="1"/>
      <c r="AX21" s="7"/>
      <c r="AY21" s="7" t="s">
        <v>36</v>
      </c>
    </row>
    <row r="22" spans="1:59" s="5" customFormat="1" x14ac:dyDescent="0.25">
      <c r="A22" s="5">
        <v>3</v>
      </c>
      <c r="B22" s="6" t="s">
        <v>600</v>
      </c>
      <c r="C22" s="1" t="s">
        <v>15</v>
      </c>
      <c r="D22" s="1">
        <v>21</v>
      </c>
      <c r="E22" s="1" t="s">
        <v>23</v>
      </c>
      <c r="F22" s="1"/>
      <c r="G22" s="1"/>
      <c r="H22" s="1"/>
      <c r="I22" s="42"/>
      <c r="J22" s="38"/>
      <c r="K22" s="1"/>
      <c r="L22" s="1">
        <v>3</v>
      </c>
      <c r="M22" s="1"/>
      <c r="N22" s="1"/>
      <c r="O22" s="1"/>
      <c r="P22" s="42"/>
      <c r="Q22" s="38"/>
      <c r="R22" s="1"/>
      <c r="S22" s="1">
        <v>3</v>
      </c>
      <c r="T22" s="1"/>
      <c r="U22" s="1"/>
      <c r="V22" s="1"/>
      <c r="W22" s="42"/>
      <c r="X22" s="38"/>
      <c r="Y22" s="1"/>
      <c r="Z22" s="1"/>
      <c r="AA22" s="1"/>
      <c r="AB22" s="1"/>
      <c r="AC22" s="1"/>
      <c r="AD22" s="42"/>
      <c r="AE22" s="38"/>
      <c r="AF22" s="1"/>
      <c r="AG22" s="1"/>
      <c r="AH22" s="1"/>
      <c r="AI22" s="1"/>
      <c r="AJ22" s="1"/>
      <c r="AK22" s="42"/>
      <c r="AL22" s="38"/>
      <c r="AM22" s="1"/>
      <c r="AN22" s="1"/>
      <c r="AO22" s="1"/>
      <c r="AP22" s="1"/>
      <c r="AQ22" s="1"/>
      <c r="AR22" s="42"/>
      <c r="AS22" s="38"/>
      <c r="AT22" s="1"/>
      <c r="AU22" s="1"/>
      <c r="AV22" s="1"/>
      <c r="AW22" s="1"/>
      <c r="AX22" s="7"/>
      <c r="AY22" s="7" t="s">
        <v>36</v>
      </c>
    </row>
    <row r="23" spans="1:59" s="5" customFormat="1" x14ac:dyDescent="0.25">
      <c r="A23" s="5">
        <v>3</v>
      </c>
      <c r="B23" s="6" t="s">
        <v>600</v>
      </c>
      <c r="C23" s="1" t="s">
        <v>15</v>
      </c>
      <c r="D23" s="1">
        <v>22</v>
      </c>
      <c r="E23" s="1" t="s">
        <v>23</v>
      </c>
      <c r="F23" s="1">
        <v>51.3</v>
      </c>
      <c r="G23" s="1">
        <v>0.51300000000000001</v>
      </c>
      <c r="H23" s="1">
        <f t="shared" ref="H23:H61" si="4">POWER((G23/2),2)*3.14159265</f>
        <v>0.20669244902696252</v>
      </c>
      <c r="I23" s="42">
        <v>0.20669244902696252</v>
      </c>
      <c r="J23" s="38">
        <f t="shared" ref="J23:J61" si="5">I23/0.040468</f>
        <v>5.107552857244305</v>
      </c>
      <c r="K23" s="1">
        <v>1</v>
      </c>
      <c r="L23" s="1">
        <v>1</v>
      </c>
      <c r="M23" s="1">
        <v>54.3</v>
      </c>
      <c r="N23" s="1">
        <v>0.54300000000000004</v>
      </c>
      <c r="O23" s="1">
        <f t="shared" ref="O23:O47" si="6">POWER((N23/2),2)*3.14159265</f>
        <v>0.23157386281496253</v>
      </c>
      <c r="P23" s="42">
        <v>0.23157386281496253</v>
      </c>
      <c r="Q23" s="38">
        <f t="shared" ref="Q23:Q47" si="7">P23/0.040468</f>
        <v>5.7223945540911965</v>
      </c>
      <c r="R23" s="1">
        <v>1</v>
      </c>
      <c r="S23" s="1">
        <v>1</v>
      </c>
      <c r="T23" s="1">
        <v>58.6</v>
      </c>
      <c r="U23" s="1">
        <v>0.58600000000000008</v>
      </c>
      <c r="V23" s="1">
        <f>POWER((U23/2),2)*3.14159265</f>
        <v>0.26970258740985009</v>
      </c>
      <c r="W23" s="42">
        <v>0.26970258740985009</v>
      </c>
      <c r="X23" s="38">
        <f>W23/0.040468</f>
        <v>6.6645889940162624</v>
      </c>
      <c r="Y23" s="1">
        <v>1</v>
      </c>
      <c r="Z23" s="1">
        <v>1</v>
      </c>
      <c r="AA23" s="1">
        <v>63.8</v>
      </c>
      <c r="AB23" s="1">
        <v>0.63800000000000001</v>
      </c>
      <c r="AC23" s="1">
        <f>POWER((AB23/2),2)*3.14159265</f>
        <v>0.31969160965665006</v>
      </c>
      <c r="AD23" s="42">
        <v>0.31969160965665006</v>
      </c>
      <c r="AE23" s="38">
        <f>AD23/0.040468</f>
        <v>7.8998618576813797</v>
      </c>
      <c r="AF23" s="1">
        <v>1</v>
      </c>
      <c r="AG23" s="1">
        <v>1</v>
      </c>
      <c r="AH23" s="1">
        <v>68.2</v>
      </c>
      <c r="AI23" s="1">
        <v>0.68200000000000005</v>
      </c>
      <c r="AJ23" s="1">
        <f>POWER((AI23/2),2)*3.14159265</f>
        <v>0.36530753493465012</v>
      </c>
      <c r="AK23" s="42">
        <v>0.36530753493465012</v>
      </c>
      <c r="AL23" s="38">
        <f>AK23/0.040468</f>
        <v>9.0270716352340159</v>
      </c>
      <c r="AM23" s="1">
        <v>1</v>
      </c>
      <c r="AN23" s="1">
        <v>1</v>
      </c>
      <c r="AO23" s="1">
        <v>78.7</v>
      </c>
      <c r="AP23" s="1">
        <v>0.78700000000000003</v>
      </c>
      <c r="AQ23" s="1">
        <f>POWER((AP23/2),2)*3.14159265</f>
        <v>0.48645127450946257</v>
      </c>
      <c r="AR23" s="42">
        <v>0.48645127450946257</v>
      </c>
      <c r="AS23" s="38">
        <f>AR23/0.040468</f>
        <v>12.020640370402852</v>
      </c>
      <c r="AT23" s="1">
        <v>1</v>
      </c>
      <c r="AU23" s="1">
        <v>1</v>
      </c>
      <c r="AV23" s="1">
        <v>89.3</v>
      </c>
      <c r="AW23" s="1"/>
      <c r="AX23" s="7" t="s">
        <v>384</v>
      </c>
      <c r="AY23" s="7" t="s">
        <v>36</v>
      </c>
    </row>
    <row r="24" spans="1:59" s="5" customFormat="1" x14ac:dyDescent="0.25">
      <c r="A24" s="5">
        <v>3</v>
      </c>
      <c r="B24" s="6" t="s">
        <v>600</v>
      </c>
      <c r="C24" s="1" t="s">
        <v>15</v>
      </c>
      <c r="D24" s="1">
        <v>24</v>
      </c>
      <c r="E24" s="1" t="s">
        <v>23</v>
      </c>
      <c r="F24" s="1">
        <v>38.1</v>
      </c>
      <c r="G24" s="1">
        <v>0.38100000000000001</v>
      </c>
      <c r="H24" s="1">
        <f t="shared" si="4"/>
        <v>0.11400918266666252</v>
      </c>
      <c r="I24" s="42">
        <v>0.11400918266666252</v>
      </c>
      <c r="J24" s="38">
        <f t="shared" si="5"/>
        <v>2.8172675364896342</v>
      </c>
      <c r="K24" s="1">
        <v>1</v>
      </c>
      <c r="L24" s="1">
        <v>1</v>
      </c>
      <c r="M24" s="1">
        <v>39.5</v>
      </c>
      <c r="N24" s="1">
        <v>0.39500000000000002</v>
      </c>
      <c r="O24" s="1">
        <f t="shared" si="6"/>
        <v>0.12254174830406253</v>
      </c>
      <c r="P24" s="42">
        <v>0.12254174830406253</v>
      </c>
      <c r="Q24" s="38">
        <f t="shared" si="7"/>
        <v>3.028114764852786</v>
      </c>
      <c r="R24" s="1">
        <v>1</v>
      </c>
      <c r="S24" s="1">
        <v>1</v>
      </c>
      <c r="T24" s="1"/>
      <c r="U24" s="1"/>
      <c r="V24" s="1"/>
      <c r="W24" s="42"/>
      <c r="X24" s="38"/>
      <c r="Y24" s="1"/>
      <c r="Z24" s="1">
        <v>3</v>
      </c>
      <c r="AA24" s="1"/>
      <c r="AB24" s="1"/>
      <c r="AC24" s="1"/>
      <c r="AD24" s="42"/>
      <c r="AE24" s="38"/>
      <c r="AF24" s="1"/>
      <c r="AG24" s="1"/>
      <c r="AH24" s="1"/>
      <c r="AI24" s="1"/>
      <c r="AJ24" s="1"/>
      <c r="AK24" s="42"/>
      <c r="AL24" s="38"/>
      <c r="AM24" s="1"/>
      <c r="AN24" s="1"/>
      <c r="AO24" s="1"/>
      <c r="AP24" s="1"/>
      <c r="AQ24" s="1"/>
      <c r="AR24" s="42"/>
      <c r="AS24" s="38"/>
      <c r="AT24" s="1"/>
      <c r="AU24" s="1"/>
      <c r="AV24" s="1"/>
      <c r="AW24" s="1"/>
      <c r="AX24" s="7"/>
      <c r="AY24" s="7" t="s">
        <v>36</v>
      </c>
    </row>
    <row r="25" spans="1:59" s="5" customFormat="1" x14ac:dyDescent="0.25">
      <c r="A25" s="5">
        <v>3</v>
      </c>
      <c r="B25" s="6" t="s">
        <v>600</v>
      </c>
      <c r="C25" s="1" t="s">
        <v>15</v>
      </c>
      <c r="D25" s="1">
        <v>25</v>
      </c>
      <c r="E25" s="1" t="s">
        <v>23</v>
      </c>
      <c r="F25" s="1">
        <v>50.5</v>
      </c>
      <c r="G25" s="1">
        <v>0.505</v>
      </c>
      <c r="H25" s="1">
        <f t="shared" si="4"/>
        <v>0.2002961663915625</v>
      </c>
      <c r="I25" s="42">
        <v>0.2002961663915625</v>
      </c>
      <c r="J25" s="38">
        <f t="shared" si="5"/>
        <v>4.9494950674993206</v>
      </c>
      <c r="K25" s="1">
        <v>1</v>
      </c>
      <c r="L25" s="1">
        <v>1</v>
      </c>
      <c r="M25" s="1">
        <v>56.2</v>
      </c>
      <c r="N25" s="1">
        <v>0.56200000000000006</v>
      </c>
      <c r="O25" s="1">
        <f t="shared" si="6"/>
        <v>0.24806329723665008</v>
      </c>
      <c r="P25" s="42">
        <v>0.24806329723665008</v>
      </c>
      <c r="Q25" s="38">
        <f t="shared" si="7"/>
        <v>6.1298630334251776</v>
      </c>
      <c r="R25" s="1">
        <v>1</v>
      </c>
      <c r="S25" s="1">
        <v>1</v>
      </c>
      <c r="T25" s="1"/>
      <c r="U25" s="1"/>
      <c r="V25" s="1"/>
      <c r="W25" s="42"/>
      <c r="X25" s="38"/>
      <c r="Y25" s="1"/>
      <c r="Z25" s="1">
        <v>3</v>
      </c>
      <c r="AA25" s="1"/>
      <c r="AB25" s="1"/>
      <c r="AC25" s="1"/>
      <c r="AD25" s="42"/>
      <c r="AE25" s="38"/>
      <c r="AF25" s="1"/>
      <c r="AG25" s="1"/>
      <c r="AH25" s="1"/>
      <c r="AI25" s="1"/>
      <c r="AJ25" s="1"/>
      <c r="AK25" s="42"/>
      <c r="AL25" s="38"/>
      <c r="AM25" s="1"/>
      <c r="AN25" s="1"/>
      <c r="AO25" s="1"/>
      <c r="AP25" s="1"/>
      <c r="AQ25" s="1"/>
      <c r="AR25" s="42"/>
      <c r="AS25" s="38"/>
      <c r="AT25" s="1"/>
      <c r="AU25" s="1"/>
      <c r="AV25" s="1"/>
      <c r="AW25" s="1"/>
      <c r="AX25" s="7"/>
      <c r="AY25" s="7" t="s">
        <v>36</v>
      </c>
      <c r="BC25" s="14" t="s">
        <v>240</v>
      </c>
      <c r="BD25" s="14"/>
      <c r="BE25" s="14" t="s">
        <v>385</v>
      </c>
      <c r="BF25" s="14"/>
      <c r="BG25" s="14"/>
    </row>
    <row r="26" spans="1:59" s="5" customFormat="1" x14ac:dyDescent="0.25">
      <c r="A26" s="5">
        <v>3</v>
      </c>
      <c r="B26" s="6" t="s">
        <v>600</v>
      </c>
      <c r="C26" s="1" t="s">
        <v>16</v>
      </c>
      <c r="D26" s="1">
        <v>1</v>
      </c>
      <c r="E26" s="1" t="s">
        <v>23</v>
      </c>
      <c r="F26" s="1">
        <v>59.4</v>
      </c>
      <c r="G26" s="1">
        <v>0.59399999999999997</v>
      </c>
      <c r="H26" s="1">
        <f t="shared" si="4"/>
        <v>0.27711674606385001</v>
      </c>
      <c r="I26" s="42">
        <v>0.27711674606385001</v>
      </c>
      <c r="J26" s="38">
        <f t="shared" si="5"/>
        <v>6.8477993986322536</v>
      </c>
      <c r="K26" s="1">
        <v>1</v>
      </c>
      <c r="L26" s="1">
        <v>1</v>
      </c>
      <c r="M26" s="1">
        <v>64.900000000000006</v>
      </c>
      <c r="N26" s="1">
        <v>0.64900000000000002</v>
      </c>
      <c r="O26" s="1">
        <f t="shared" si="6"/>
        <v>0.33081049144316255</v>
      </c>
      <c r="P26" s="42">
        <v>0.33081049144316255</v>
      </c>
      <c r="Q26" s="38">
        <f t="shared" si="7"/>
        <v>8.1746192409598351</v>
      </c>
      <c r="R26" s="1">
        <v>1</v>
      </c>
      <c r="S26" s="1">
        <v>1</v>
      </c>
      <c r="T26" s="1">
        <v>71.2</v>
      </c>
      <c r="U26" s="1">
        <v>0.71200000000000008</v>
      </c>
      <c r="V26" s="1">
        <f>POWER((U26/2),2)*3.14159265</f>
        <v>0.39815288609040006</v>
      </c>
      <c r="W26" s="42">
        <v>0.39815288609040006</v>
      </c>
      <c r="X26" s="38">
        <f>W26/0.040468</f>
        <v>9.8387092539883394</v>
      </c>
      <c r="Y26" s="1">
        <v>1</v>
      </c>
      <c r="Z26" s="1">
        <v>1</v>
      </c>
      <c r="AA26" s="1">
        <v>66.8</v>
      </c>
      <c r="AB26" s="1">
        <v>0.66800000000000004</v>
      </c>
      <c r="AC26" s="1">
        <f>POWER((AB26/2),2)*3.14159265</f>
        <v>0.35046350966340006</v>
      </c>
      <c r="AD26" s="42">
        <v>0.35046350966340006</v>
      </c>
      <c r="AE26" s="38">
        <f>AD26/0.040468</f>
        <v>8.6602626683651298</v>
      </c>
      <c r="AF26" s="1">
        <v>1</v>
      </c>
      <c r="AG26" s="1">
        <v>1</v>
      </c>
      <c r="AH26" s="1">
        <v>82.5</v>
      </c>
      <c r="AI26" s="1">
        <v>0.82499999999999996</v>
      </c>
      <c r="AJ26" s="1">
        <f>POWER((AI26/2),2)*3.14159265</f>
        <v>0.53456162435156251</v>
      </c>
      <c r="AK26" s="42">
        <v>0.53456162435156251</v>
      </c>
      <c r="AL26" s="38">
        <f>AK26/0.040468</f>
        <v>13.209489580694934</v>
      </c>
      <c r="AM26" s="1">
        <v>1</v>
      </c>
      <c r="AN26" s="1">
        <v>1</v>
      </c>
      <c r="AO26" s="1">
        <v>92.7</v>
      </c>
      <c r="AP26" s="1">
        <v>0.92700000000000005</v>
      </c>
      <c r="AQ26" s="1">
        <f>POWER((AP26/2),2)*3.14159265</f>
        <v>0.67491541758296258</v>
      </c>
      <c r="AR26" s="42">
        <v>0.67491541758296258</v>
      </c>
      <c r="AS26" s="38">
        <f>AR26/0.040468</f>
        <v>16.677755697908538</v>
      </c>
      <c r="AT26" s="1">
        <v>1</v>
      </c>
      <c r="AU26" s="1">
        <v>1</v>
      </c>
      <c r="AV26" s="1"/>
      <c r="AW26" s="1"/>
      <c r="AX26" s="7" t="s">
        <v>291</v>
      </c>
      <c r="AY26" s="7" t="s">
        <v>36</v>
      </c>
      <c r="BC26" s="14" t="s">
        <v>303</v>
      </c>
      <c r="BD26" s="14"/>
      <c r="BE26" s="14"/>
      <c r="BF26" s="14" t="s">
        <v>386</v>
      </c>
      <c r="BG26" s="14"/>
    </row>
    <row r="27" spans="1:59" s="5" customFormat="1" x14ac:dyDescent="0.25">
      <c r="A27" s="5">
        <v>3</v>
      </c>
      <c r="B27" s="6" t="s">
        <v>600</v>
      </c>
      <c r="C27" s="1" t="s">
        <v>16</v>
      </c>
      <c r="D27" s="1">
        <v>7</v>
      </c>
      <c r="E27" s="1" t="s">
        <v>23</v>
      </c>
      <c r="F27" s="1">
        <v>60.2</v>
      </c>
      <c r="G27" s="1">
        <v>0.60200000000000009</v>
      </c>
      <c r="H27" s="1">
        <f t="shared" si="4"/>
        <v>0.28463143568265009</v>
      </c>
      <c r="I27" s="42">
        <v>0.28463143568265009</v>
      </c>
      <c r="J27" s="38">
        <f t="shared" si="5"/>
        <v>7.0334940121243976</v>
      </c>
      <c r="K27" s="1">
        <v>1</v>
      </c>
      <c r="L27" s="1">
        <v>1</v>
      </c>
      <c r="M27" s="1">
        <v>65</v>
      </c>
      <c r="N27" s="1">
        <v>0.65</v>
      </c>
      <c r="O27" s="1">
        <f t="shared" si="6"/>
        <v>0.33183072365625005</v>
      </c>
      <c r="P27" s="42">
        <v>0.33183072365625005</v>
      </c>
      <c r="Q27" s="38">
        <f t="shared" si="7"/>
        <v>8.1998300794763779</v>
      </c>
      <c r="R27" s="1">
        <v>1</v>
      </c>
      <c r="S27" s="1">
        <v>1</v>
      </c>
      <c r="T27" s="1"/>
      <c r="U27" s="1"/>
      <c r="V27" s="1"/>
      <c r="W27" s="42"/>
      <c r="X27" s="38"/>
      <c r="Y27" s="1"/>
      <c r="Z27" s="1"/>
      <c r="AA27" s="1"/>
      <c r="AB27" s="1"/>
      <c r="AC27" s="1"/>
      <c r="AD27" s="42"/>
      <c r="AE27" s="38"/>
      <c r="AF27" s="1"/>
      <c r="AG27" s="1"/>
      <c r="AH27" s="1"/>
      <c r="AI27" s="1"/>
      <c r="AJ27" s="1"/>
      <c r="AK27" s="42"/>
      <c r="AL27" s="38"/>
      <c r="AM27" s="1"/>
      <c r="AN27" s="1"/>
      <c r="AO27" s="1"/>
      <c r="AP27" s="1"/>
      <c r="AQ27" s="1"/>
      <c r="AR27" s="42"/>
      <c r="AS27" s="38"/>
      <c r="AT27" s="1"/>
      <c r="AU27" s="1">
        <v>0</v>
      </c>
      <c r="AV27" s="1"/>
      <c r="AW27" s="1"/>
      <c r="AX27" s="7"/>
      <c r="AY27" s="7" t="s">
        <v>36</v>
      </c>
      <c r="BC27" s="14" t="s">
        <v>387</v>
      </c>
      <c r="BD27" s="14"/>
      <c r="BE27" s="14"/>
      <c r="BF27" s="14"/>
      <c r="BG27" s="14"/>
    </row>
    <row r="28" spans="1:59" s="5" customFormat="1" x14ac:dyDescent="0.25">
      <c r="A28" s="5">
        <v>3</v>
      </c>
      <c r="B28" s="6" t="s">
        <v>600</v>
      </c>
      <c r="C28" s="1" t="s">
        <v>16</v>
      </c>
      <c r="D28" s="1">
        <v>8</v>
      </c>
      <c r="E28" s="1" t="s">
        <v>23</v>
      </c>
      <c r="F28" s="1">
        <v>82.6</v>
      </c>
      <c r="G28" s="1">
        <v>0.82599999999999996</v>
      </c>
      <c r="H28" s="1">
        <f t="shared" si="4"/>
        <v>0.53585831671784989</v>
      </c>
      <c r="I28" s="42">
        <v>0.53585831671784989</v>
      </c>
      <c r="J28" s="38">
        <f t="shared" si="5"/>
        <v>13.241531993620884</v>
      </c>
      <c r="K28" s="1">
        <v>1</v>
      </c>
      <c r="L28" s="1">
        <v>1</v>
      </c>
      <c r="M28" s="1">
        <v>87</v>
      </c>
      <c r="N28" s="1">
        <v>0.87</v>
      </c>
      <c r="O28" s="1">
        <f t="shared" si="6"/>
        <v>0.59446786919625005</v>
      </c>
      <c r="P28" s="42">
        <v>0.59446786919625005</v>
      </c>
      <c r="Q28" s="38">
        <f t="shared" si="7"/>
        <v>14.689825768415787</v>
      </c>
      <c r="R28" s="1">
        <v>1</v>
      </c>
      <c r="S28" s="1">
        <v>1</v>
      </c>
      <c r="T28" s="1">
        <v>91</v>
      </c>
      <c r="U28" s="1">
        <v>0.91</v>
      </c>
      <c r="V28" s="1">
        <f>POWER((U28/2),2)*3.14159265</f>
        <v>0.65038821836625005</v>
      </c>
      <c r="W28" s="42">
        <v>0.65038821836625005</v>
      </c>
      <c r="X28" s="38">
        <f>W28/0.040468</f>
        <v>16.071666955773701</v>
      </c>
      <c r="Y28" s="1">
        <v>1</v>
      </c>
      <c r="Z28" s="1">
        <v>1</v>
      </c>
      <c r="AA28" s="1">
        <v>96.5</v>
      </c>
      <c r="AB28" s="1">
        <v>0.96499999999999997</v>
      </c>
      <c r="AC28" s="1">
        <f>POWER((AB28/2),2)*3.14159265</f>
        <v>0.7313824038740625</v>
      </c>
      <c r="AD28" s="42">
        <v>0.7313824038740625</v>
      </c>
      <c r="AE28" s="38">
        <f>AD28/0.040468</f>
        <v>18.073104771030508</v>
      </c>
      <c r="AF28" s="1">
        <v>1</v>
      </c>
      <c r="AG28" s="1">
        <v>1</v>
      </c>
      <c r="AH28" s="1">
        <v>99.9</v>
      </c>
      <c r="AI28" s="1">
        <v>0.99900000000000011</v>
      </c>
      <c r="AJ28" s="1">
        <f>POWER((AI28/2),2)*3.14159265</f>
        <v>0.78382815157316277</v>
      </c>
      <c r="AK28" s="42">
        <v>0.78382815157316277</v>
      </c>
      <c r="AL28" s="38">
        <f>AK28/0.040468</f>
        <v>19.369085489106524</v>
      </c>
      <c r="AM28" s="1">
        <v>1</v>
      </c>
      <c r="AN28" s="1">
        <v>1</v>
      </c>
      <c r="AO28" s="1">
        <v>106.9</v>
      </c>
      <c r="AP28" s="1">
        <v>1.0690000000000002</v>
      </c>
      <c r="AQ28" s="1">
        <f>POWER((AP28/2),2)*3.14159265</f>
        <v>0.89752238957666286</v>
      </c>
      <c r="AR28" s="42">
        <v>0.89752238957666286</v>
      </c>
      <c r="AS28" s="38">
        <f>AR28/0.040468</f>
        <v>22.17857046497635</v>
      </c>
      <c r="AT28" s="1">
        <v>1</v>
      </c>
      <c r="AU28" s="1">
        <v>1</v>
      </c>
      <c r="AV28" s="1"/>
      <c r="AW28" s="1"/>
      <c r="AX28" s="7"/>
      <c r="AY28" s="7" t="s">
        <v>36</v>
      </c>
      <c r="BC28" s="14" t="s">
        <v>577</v>
      </c>
      <c r="BD28" s="14"/>
      <c r="BE28" s="14"/>
      <c r="BF28" s="14"/>
      <c r="BG28" s="14"/>
    </row>
    <row r="29" spans="1:59" s="5" customFormat="1" x14ac:dyDescent="0.25">
      <c r="A29" s="5">
        <v>3</v>
      </c>
      <c r="B29" s="6" t="s">
        <v>600</v>
      </c>
      <c r="C29" s="1" t="s">
        <v>16</v>
      </c>
      <c r="D29" s="1">
        <v>9</v>
      </c>
      <c r="E29" s="1" t="s">
        <v>23</v>
      </c>
      <c r="F29" s="1">
        <v>88.1</v>
      </c>
      <c r="G29" s="1">
        <v>0.88100000000000001</v>
      </c>
      <c r="H29" s="1">
        <f t="shared" si="4"/>
        <v>0.60959542320416249</v>
      </c>
      <c r="I29" s="42">
        <v>0.60959542320416249</v>
      </c>
      <c r="J29" s="38">
        <f t="shared" si="5"/>
        <v>15.063640980630684</v>
      </c>
      <c r="K29" s="1">
        <v>1</v>
      </c>
      <c r="L29" s="1">
        <v>1</v>
      </c>
      <c r="M29" s="1">
        <v>93.5</v>
      </c>
      <c r="N29" s="1">
        <v>0.93500000000000005</v>
      </c>
      <c r="O29" s="1">
        <f t="shared" si="6"/>
        <v>0.68661470861156271</v>
      </c>
      <c r="P29" s="42">
        <v>0.68661470861156271</v>
      </c>
      <c r="Q29" s="38">
        <f t="shared" si="7"/>
        <v>16.966855505870384</v>
      </c>
      <c r="R29" s="1">
        <v>1</v>
      </c>
      <c r="S29" s="1">
        <v>1</v>
      </c>
      <c r="T29" s="1">
        <v>95.4</v>
      </c>
      <c r="U29" s="1">
        <v>0.95400000000000007</v>
      </c>
      <c r="V29" s="1">
        <f>POWER((U29/2),2)*3.14159265</f>
        <v>0.71480343406185021</v>
      </c>
      <c r="W29" s="42">
        <v>0.71480343406185021</v>
      </c>
      <c r="X29" s="38">
        <f>W29/0.040468</f>
        <v>17.663423793166213</v>
      </c>
      <c r="Y29" s="1">
        <v>1</v>
      </c>
      <c r="Z29" s="1">
        <v>1</v>
      </c>
      <c r="AA29" s="1">
        <v>99</v>
      </c>
      <c r="AB29" s="1">
        <v>0.99</v>
      </c>
      <c r="AC29" s="1">
        <f>POWER((AB29/2),2)*3.14159265</f>
        <v>0.76976873906624999</v>
      </c>
      <c r="AD29" s="42">
        <v>0.76976873906624999</v>
      </c>
      <c r="AE29" s="38">
        <f>AD29/0.040468</f>
        <v>19.021664996200702</v>
      </c>
      <c r="AF29" s="1">
        <v>1</v>
      </c>
      <c r="AG29" s="1">
        <v>1</v>
      </c>
      <c r="AH29" s="1">
        <v>103</v>
      </c>
      <c r="AI29" s="1">
        <v>1.03</v>
      </c>
      <c r="AJ29" s="1">
        <f>POWER((AI29/2),2)*3.14159265</f>
        <v>0.83322891059625004</v>
      </c>
      <c r="AK29" s="42">
        <v>0.83322891059625004</v>
      </c>
      <c r="AL29" s="38">
        <f>AK29/0.040468</f>
        <v>20.589821849269796</v>
      </c>
      <c r="AM29" s="1">
        <v>1</v>
      </c>
      <c r="AN29" s="1">
        <v>1</v>
      </c>
      <c r="AO29" s="1">
        <v>110.1</v>
      </c>
      <c r="AP29" s="1">
        <v>1.101</v>
      </c>
      <c r="AQ29" s="1">
        <f>POWER((AP29/2),2)*3.14159265</f>
        <v>0.95206043798066242</v>
      </c>
      <c r="AR29" s="42">
        <v>0.95206043798066242</v>
      </c>
      <c r="AS29" s="38">
        <f>AR29/0.040468</f>
        <v>23.526253780287202</v>
      </c>
      <c r="AT29" s="1">
        <v>1</v>
      </c>
      <c r="AU29" s="1">
        <v>1</v>
      </c>
      <c r="AV29" s="1"/>
      <c r="AW29" s="1"/>
      <c r="AX29" s="7"/>
      <c r="AY29" s="7" t="s">
        <v>36</v>
      </c>
      <c r="BC29" s="14"/>
      <c r="BD29" s="14"/>
      <c r="BE29" s="14"/>
      <c r="BF29" s="14"/>
      <c r="BG29" s="14"/>
    </row>
    <row r="30" spans="1:59" s="5" customFormat="1" x14ac:dyDescent="0.25">
      <c r="A30" s="5">
        <v>3</v>
      </c>
      <c r="B30" s="6" t="s">
        <v>600</v>
      </c>
      <c r="C30" s="1" t="s">
        <v>16</v>
      </c>
      <c r="D30" s="1">
        <v>11</v>
      </c>
      <c r="E30" s="1" t="s">
        <v>23</v>
      </c>
      <c r="F30" s="1">
        <v>100.8</v>
      </c>
      <c r="G30" s="1">
        <v>1.008</v>
      </c>
      <c r="H30" s="1">
        <f t="shared" si="4"/>
        <v>0.7980147985824001</v>
      </c>
      <c r="I30" s="42">
        <v>0.7980147985824001</v>
      </c>
      <c r="J30" s="38">
        <f t="shared" si="5"/>
        <v>19.71965005887121</v>
      </c>
      <c r="K30" s="1">
        <v>1</v>
      </c>
      <c r="L30" s="1">
        <v>1</v>
      </c>
      <c r="M30" s="1">
        <v>107.8</v>
      </c>
      <c r="N30" s="1">
        <v>1.0780000000000001</v>
      </c>
      <c r="O30" s="1">
        <f t="shared" si="6"/>
        <v>0.91269863827065012</v>
      </c>
      <c r="P30" s="42">
        <v>0.91269863827065012</v>
      </c>
      <c r="Q30" s="38">
        <f t="shared" si="7"/>
        <v>22.553588965865625</v>
      </c>
      <c r="R30" s="1">
        <v>1</v>
      </c>
      <c r="S30" s="1">
        <v>1</v>
      </c>
      <c r="T30" s="1">
        <v>110.5</v>
      </c>
      <c r="U30" s="1">
        <v>1.105</v>
      </c>
      <c r="V30" s="1">
        <f>POWER((U30/2),2)*3.14159265</f>
        <v>0.95899079136656262</v>
      </c>
      <c r="W30" s="42">
        <v>0.95899079136656262</v>
      </c>
      <c r="X30" s="38">
        <f>W30/0.040468</f>
        <v>23.697508929686734</v>
      </c>
      <c r="Y30" s="1">
        <v>1</v>
      </c>
      <c r="Z30" s="1">
        <v>1</v>
      </c>
      <c r="AA30" s="1">
        <v>115.5</v>
      </c>
      <c r="AB30" s="1">
        <v>1.155</v>
      </c>
      <c r="AC30" s="1">
        <f>POWER((AB30/2),2)*3.14159265</f>
        <v>1.0477407837290627</v>
      </c>
      <c r="AD30" s="42">
        <v>1.0477407837290627</v>
      </c>
      <c r="AE30" s="38">
        <f>AD30/0.040468</f>
        <v>25.890599578162071</v>
      </c>
      <c r="AF30" s="1">
        <v>1</v>
      </c>
      <c r="AG30" s="1">
        <v>1</v>
      </c>
      <c r="AH30" s="1">
        <v>120.2</v>
      </c>
      <c r="AI30" s="1">
        <v>1.202</v>
      </c>
      <c r="AJ30" s="1">
        <f>POWER((AI30/2),2)*3.14159265</f>
        <v>1.13474640677265</v>
      </c>
      <c r="AK30" s="42">
        <v>1.13474640677265</v>
      </c>
      <c r="AL30" s="38">
        <f>AK30/0.040468</f>
        <v>28.040585321059854</v>
      </c>
      <c r="AM30" s="1">
        <v>1</v>
      </c>
      <c r="AN30" s="1">
        <v>1</v>
      </c>
      <c r="AO30" s="1">
        <v>128.1</v>
      </c>
      <c r="AP30" s="1">
        <v>1.2809999999999999</v>
      </c>
      <c r="AQ30" s="1">
        <f>POWER((AP30/2),2)*3.14159265</f>
        <v>1.2888077541341625</v>
      </c>
      <c r="AR30" s="42">
        <v>1.2888077541341625</v>
      </c>
      <c r="AS30" s="38">
        <f>AR30/0.040468</f>
        <v>31.847577200112745</v>
      </c>
      <c r="AT30" s="1">
        <v>1</v>
      </c>
      <c r="AU30" s="1">
        <v>1</v>
      </c>
      <c r="AV30"/>
      <c r="AW30"/>
      <c r="AX30" s="7"/>
      <c r="AY30" s="7" t="s">
        <v>36</v>
      </c>
      <c r="BC30" s="14"/>
      <c r="BD30" s="14"/>
      <c r="BE30" s="14"/>
      <c r="BF30" s="14"/>
      <c r="BG30" s="14"/>
    </row>
    <row r="31" spans="1:59" s="5" customFormat="1" x14ac:dyDescent="0.25">
      <c r="A31" s="5">
        <v>3</v>
      </c>
      <c r="B31" s="6" t="s">
        <v>600</v>
      </c>
      <c r="C31" s="1" t="s">
        <v>17</v>
      </c>
      <c r="D31" s="1">
        <v>1</v>
      </c>
      <c r="E31" s="1" t="s">
        <v>23</v>
      </c>
      <c r="F31" s="1">
        <v>106.2</v>
      </c>
      <c r="G31" s="1">
        <v>1.0620000000000001</v>
      </c>
      <c r="H31" s="1">
        <f t="shared" si="4"/>
        <v>0.88580660518665011</v>
      </c>
      <c r="I31" s="42">
        <v>0.88580660518665011</v>
      </c>
      <c r="J31" s="38">
        <f t="shared" si="5"/>
        <v>21.889063091495753</v>
      </c>
      <c r="K31" s="1">
        <v>1</v>
      </c>
      <c r="L31" s="1">
        <v>1</v>
      </c>
      <c r="M31" s="1">
        <v>112.2</v>
      </c>
      <c r="N31" s="1">
        <v>1.1220000000000001</v>
      </c>
      <c r="O31" s="1">
        <f t="shared" si="6"/>
        <v>0.98872518040065038</v>
      </c>
      <c r="P31" s="42">
        <v>0.98872518040065038</v>
      </c>
      <c r="Q31" s="38">
        <f t="shared" si="7"/>
        <v>24.432271928453357</v>
      </c>
      <c r="R31" s="1">
        <v>1</v>
      </c>
      <c r="S31" s="1">
        <v>1</v>
      </c>
      <c r="T31" s="1">
        <v>112.4</v>
      </c>
      <c r="U31" s="1">
        <v>1.1240000000000001</v>
      </c>
      <c r="V31" s="1">
        <f>POWER((U31/2),2)*3.14159265</f>
        <v>0.99225318894660031</v>
      </c>
      <c r="W31" s="42">
        <v>0.99225318894660031</v>
      </c>
      <c r="X31" s="38">
        <f>W31/0.040468</f>
        <v>24.51945213370071</v>
      </c>
      <c r="Y31" s="1">
        <v>1</v>
      </c>
      <c r="Z31" s="1">
        <v>1</v>
      </c>
      <c r="AA31" s="1">
        <v>121.3</v>
      </c>
      <c r="AB31" s="1">
        <v>1.2130000000000001</v>
      </c>
      <c r="AC31" s="1">
        <f>POWER((AB31/2),2)*3.14159265</f>
        <v>1.1556105089594626</v>
      </c>
      <c r="AD31" s="42">
        <v>1.1556105089594626</v>
      </c>
      <c r="AE31" s="38">
        <f>AD31/0.040468</f>
        <v>28.556155702270008</v>
      </c>
      <c r="AF31" s="1">
        <v>1</v>
      </c>
      <c r="AG31" s="1">
        <v>1</v>
      </c>
      <c r="AH31" s="1">
        <v>122.8</v>
      </c>
      <c r="AI31" s="1">
        <v>1.228</v>
      </c>
      <c r="AJ31" s="1">
        <f>POWER((AI31/2),2)*3.14159265</f>
        <v>1.1843678626794001</v>
      </c>
      <c r="AK31" s="42">
        <v>1.1843678626794001</v>
      </c>
      <c r="AL31" s="38">
        <f>AK31/0.040468</f>
        <v>29.266775296021553</v>
      </c>
      <c r="AM31" s="1">
        <v>1</v>
      </c>
      <c r="AN31" s="1">
        <v>1</v>
      </c>
      <c r="AO31" s="1">
        <v>132.30000000000001</v>
      </c>
      <c r="AP31" s="1">
        <v>1.3230000000000002</v>
      </c>
      <c r="AQ31" s="1">
        <f>POWER((AP31/2),2)*3.14159265</f>
        <v>1.3747051803704629</v>
      </c>
      <c r="AR31" s="42">
        <v>1.3747051803704629</v>
      </c>
      <c r="AS31" s="38">
        <f>AR31/0.040468</f>
        <v>33.970178421727361</v>
      </c>
      <c r="AT31" s="1">
        <v>1</v>
      </c>
      <c r="AU31" s="1">
        <v>1</v>
      </c>
      <c r="AV31">
        <v>142.5</v>
      </c>
      <c r="AW31"/>
      <c r="AX31" s="7" t="s">
        <v>291</v>
      </c>
      <c r="AY31" s="7" t="s">
        <v>36</v>
      </c>
      <c r="BC31" s="14"/>
      <c r="BD31" s="14"/>
      <c r="BE31" s="14"/>
      <c r="BF31" s="14"/>
      <c r="BG31" s="14"/>
    </row>
    <row r="32" spans="1:59" s="5" customFormat="1" x14ac:dyDescent="0.25">
      <c r="A32" s="5">
        <v>3</v>
      </c>
      <c r="B32" s="6" t="s">
        <v>600</v>
      </c>
      <c r="C32" s="1" t="s">
        <v>17</v>
      </c>
      <c r="D32" s="1">
        <v>6</v>
      </c>
      <c r="E32" s="1" t="s">
        <v>23</v>
      </c>
      <c r="F32" s="1">
        <v>80.3</v>
      </c>
      <c r="G32" s="1">
        <v>0.80299999999999994</v>
      </c>
      <c r="H32" s="1">
        <f t="shared" si="4"/>
        <v>0.50643180376346242</v>
      </c>
      <c r="I32" s="42">
        <v>0.50643180376346242</v>
      </c>
      <c r="J32" s="38">
        <f t="shared" si="5"/>
        <v>12.514376884537473</v>
      </c>
      <c r="K32" s="1">
        <v>1</v>
      </c>
      <c r="L32" s="1">
        <v>1</v>
      </c>
      <c r="M32" s="1">
        <v>83</v>
      </c>
      <c r="N32" s="1">
        <v>0.83</v>
      </c>
      <c r="O32" s="1">
        <f t="shared" si="6"/>
        <v>0.54106079414624997</v>
      </c>
      <c r="P32" s="42">
        <v>0.54106079414624997</v>
      </c>
      <c r="Q32" s="38">
        <f t="shared" si="7"/>
        <v>13.3700898029616</v>
      </c>
      <c r="R32" s="1">
        <v>1</v>
      </c>
      <c r="S32" s="1">
        <v>1</v>
      </c>
      <c r="T32" s="1"/>
      <c r="U32" s="1"/>
      <c r="V32" s="1"/>
      <c r="W32" s="42"/>
      <c r="X32" s="38"/>
      <c r="Y32" s="1"/>
      <c r="Z32" s="1"/>
      <c r="AA32" s="1"/>
      <c r="AB32" s="1"/>
      <c r="AC32" s="1"/>
      <c r="AD32" s="42"/>
      <c r="AE32" s="38"/>
      <c r="AF32" s="1"/>
      <c r="AG32" s="1"/>
      <c r="AH32" s="1"/>
      <c r="AI32" s="1"/>
      <c r="AJ32" s="1"/>
      <c r="AK32" s="42"/>
      <c r="AL32" s="38"/>
      <c r="AM32" s="1"/>
      <c r="AN32" s="1"/>
      <c r="AO32" s="1"/>
      <c r="AP32" s="1"/>
      <c r="AQ32" s="1"/>
      <c r="AR32" s="42"/>
      <c r="AS32" s="38"/>
      <c r="AT32" s="1"/>
      <c r="AU32" s="1">
        <v>0</v>
      </c>
      <c r="AV32"/>
      <c r="AW32"/>
      <c r="AX32" s="7"/>
      <c r="AY32" s="7" t="s">
        <v>36</v>
      </c>
    </row>
    <row r="33" spans="1:58" s="5" customFormat="1" x14ac:dyDescent="0.25">
      <c r="A33" s="5">
        <v>3</v>
      </c>
      <c r="B33" s="6" t="s">
        <v>600</v>
      </c>
      <c r="C33" s="1" t="s">
        <v>17</v>
      </c>
      <c r="D33" s="1">
        <v>7</v>
      </c>
      <c r="E33" s="1" t="s">
        <v>23</v>
      </c>
      <c r="F33" s="1">
        <v>82.6</v>
      </c>
      <c r="G33" s="1">
        <v>0.82599999999999996</v>
      </c>
      <c r="H33" s="1">
        <f t="shared" si="4"/>
        <v>0.53585831671784989</v>
      </c>
      <c r="I33" s="42">
        <v>0.53585831671784989</v>
      </c>
      <c r="J33" s="38">
        <f t="shared" si="5"/>
        <v>13.241531993620884</v>
      </c>
      <c r="K33" s="1">
        <v>1</v>
      </c>
      <c r="L33" s="1">
        <v>1</v>
      </c>
      <c r="M33" s="1">
        <v>87.4</v>
      </c>
      <c r="N33" s="1">
        <v>0.87400000000000011</v>
      </c>
      <c r="O33" s="1">
        <f t="shared" si="6"/>
        <v>0.59994680677785017</v>
      </c>
      <c r="P33" s="42">
        <v>0.59994680677785017</v>
      </c>
      <c r="Q33" s="38">
        <f t="shared" si="7"/>
        <v>14.825215152165914</v>
      </c>
      <c r="R33" s="1">
        <v>1</v>
      </c>
      <c r="S33" s="1">
        <v>1</v>
      </c>
      <c r="T33" s="1">
        <v>89</v>
      </c>
      <c r="U33" s="1">
        <v>0.89</v>
      </c>
      <c r="V33" s="1">
        <f>POWER((U33/2),2)*3.14159265</f>
        <v>0.62211388451625005</v>
      </c>
      <c r="W33" s="42">
        <v>0.62211388451625005</v>
      </c>
      <c r="X33" s="38">
        <f>W33/0.040468</f>
        <v>15.372983209356779</v>
      </c>
      <c r="Y33" s="1">
        <v>1</v>
      </c>
      <c r="Z33" s="1">
        <v>1</v>
      </c>
      <c r="AA33" s="1">
        <v>90.8</v>
      </c>
      <c r="AB33" s="1">
        <v>0.90800000000000003</v>
      </c>
      <c r="AC33" s="1">
        <f>POWER((AB33/2),2)*3.14159265</f>
        <v>0.64753251064740014</v>
      </c>
      <c r="AD33" s="42">
        <v>0.64753251064740014</v>
      </c>
      <c r="AE33" s="38">
        <f>AD33/0.040468</f>
        <v>16.001099897385593</v>
      </c>
      <c r="AF33" s="1">
        <v>1</v>
      </c>
      <c r="AG33" s="1">
        <v>1</v>
      </c>
      <c r="AH33" s="1">
        <v>92.5</v>
      </c>
      <c r="AI33" s="1">
        <v>0.92500000000000004</v>
      </c>
      <c r="AJ33" s="1">
        <f>POWER((AI33/2),2)*3.14159265</f>
        <v>0.67200630278906259</v>
      </c>
      <c r="AK33" s="42">
        <v>0.67200630278906259</v>
      </c>
      <c r="AL33" s="38">
        <f>AK33/0.040468</f>
        <v>16.605868903554974</v>
      </c>
      <c r="AM33" s="1">
        <v>1</v>
      </c>
      <c r="AN33" s="1">
        <v>1</v>
      </c>
      <c r="AO33" s="1"/>
      <c r="AP33" s="1"/>
      <c r="AQ33" s="1"/>
      <c r="AR33" s="42"/>
      <c r="AS33" s="38"/>
      <c r="AT33" s="1"/>
      <c r="AU33" s="1">
        <v>3</v>
      </c>
      <c r="AV33">
        <v>99.3</v>
      </c>
      <c r="AW33" t="s">
        <v>823</v>
      </c>
      <c r="AX33" s="7" t="s">
        <v>535</v>
      </c>
      <c r="AY33" s="7" t="s">
        <v>36</v>
      </c>
    </row>
    <row r="34" spans="1:58" s="5" customFormat="1" x14ac:dyDescent="0.25">
      <c r="A34" s="5">
        <v>3</v>
      </c>
      <c r="B34" s="6" t="s">
        <v>600</v>
      </c>
      <c r="C34" s="1" t="s">
        <v>17</v>
      </c>
      <c r="D34" s="1">
        <v>9</v>
      </c>
      <c r="E34" s="1" t="s">
        <v>23</v>
      </c>
      <c r="F34" s="1">
        <v>55.6</v>
      </c>
      <c r="G34" s="1">
        <v>0.55600000000000005</v>
      </c>
      <c r="H34" s="1">
        <f t="shared" si="4"/>
        <v>0.24279484636260007</v>
      </c>
      <c r="I34" s="42">
        <v>0.24279484636260007</v>
      </c>
      <c r="J34" s="38">
        <f t="shared" si="5"/>
        <v>5.9996749620094914</v>
      </c>
      <c r="K34" s="1">
        <v>1</v>
      </c>
      <c r="L34" s="1">
        <v>1</v>
      </c>
      <c r="M34" s="1">
        <v>57.4</v>
      </c>
      <c r="N34" s="1">
        <v>0.57399999999999995</v>
      </c>
      <c r="O34" s="1">
        <f t="shared" si="6"/>
        <v>0.25876984498784994</v>
      </c>
      <c r="P34" s="42">
        <v>0.25876984498784994</v>
      </c>
      <c r="Q34" s="38">
        <f t="shared" si="7"/>
        <v>6.3944312787350492</v>
      </c>
      <c r="R34" s="1">
        <v>1</v>
      </c>
      <c r="S34" s="1">
        <v>1</v>
      </c>
      <c r="T34" s="1">
        <v>58.9</v>
      </c>
      <c r="U34" s="1">
        <v>0.58899999999999997</v>
      </c>
      <c r="V34" s="1">
        <f>POWER((U34/2),2)*3.14159265</f>
        <v>0.27247111593266249</v>
      </c>
      <c r="W34" s="42">
        <v>0.27247111593266249</v>
      </c>
      <c r="X34" s="38">
        <f>W34/0.040468</f>
        <v>6.7330017775195836</v>
      </c>
      <c r="Y34" s="1">
        <v>1</v>
      </c>
      <c r="Z34" s="1">
        <v>1</v>
      </c>
      <c r="AA34" s="1">
        <v>62.2</v>
      </c>
      <c r="AB34" s="1">
        <v>0.622</v>
      </c>
      <c r="AC34" s="1">
        <f>POWER((AB34/2),2)*3.14159265</f>
        <v>0.30385798270065001</v>
      </c>
      <c r="AD34" s="42">
        <v>0.30385798270065001</v>
      </c>
      <c r="AE34" s="38">
        <f>AD34/0.040468</f>
        <v>7.5085989596879026</v>
      </c>
      <c r="AF34" s="1">
        <v>1</v>
      </c>
      <c r="AG34" s="1">
        <v>1</v>
      </c>
      <c r="AH34" s="1"/>
      <c r="AI34" s="1"/>
      <c r="AJ34" s="1"/>
      <c r="AK34" s="42"/>
      <c r="AL34" s="38"/>
      <c r="AM34" s="1"/>
      <c r="AN34" s="1">
        <v>3</v>
      </c>
      <c r="AO34" s="1"/>
      <c r="AP34" s="1"/>
      <c r="AQ34" s="1"/>
      <c r="AR34" s="42"/>
      <c r="AS34" s="38"/>
      <c r="AT34" s="1"/>
      <c r="AU34" s="1"/>
      <c r="AV34"/>
      <c r="AW34"/>
      <c r="AX34" s="7" t="s">
        <v>50</v>
      </c>
      <c r="AY34" s="7" t="s">
        <v>36</v>
      </c>
    </row>
    <row r="35" spans="1:58" s="5" customFormat="1" x14ac:dyDescent="0.25">
      <c r="A35" s="5">
        <v>3</v>
      </c>
      <c r="B35" s="6" t="s">
        <v>600</v>
      </c>
      <c r="C35" s="1" t="s">
        <v>17</v>
      </c>
      <c r="D35" s="1">
        <v>13</v>
      </c>
      <c r="E35" s="1" t="s">
        <v>23</v>
      </c>
      <c r="F35" s="1">
        <v>52.6</v>
      </c>
      <c r="G35" s="1">
        <v>0.52600000000000002</v>
      </c>
      <c r="H35" s="1">
        <f t="shared" si="4"/>
        <v>0.21730082200785003</v>
      </c>
      <c r="I35" s="42">
        <v>0.21730082200785003</v>
      </c>
      <c r="J35" s="38">
        <f t="shared" si="5"/>
        <v>5.3696951173235652</v>
      </c>
      <c r="K35" s="1">
        <v>1</v>
      </c>
      <c r="L35" s="1">
        <v>1</v>
      </c>
      <c r="M35" s="1">
        <v>54.3</v>
      </c>
      <c r="N35" s="1">
        <v>0.54300000000000004</v>
      </c>
      <c r="O35" s="1">
        <f t="shared" si="6"/>
        <v>0.23157386281496253</v>
      </c>
      <c r="P35" s="42">
        <v>0.23157386281496253</v>
      </c>
      <c r="Q35" s="38">
        <f t="shared" si="7"/>
        <v>5.7223945540911965</v>
      </c>
      <c r="R35" s="1">
        <v>1</v>
      </c>
      <c r="S35" s="1">
        <v>1</v>
      </c>
      <c r="T35" s="1"/>
      <c r="U35" s="1"/>
      <c r="V35" s="1"/>
      <c r="W35" s="42"/>
      <c r="X35" s="38"/>
      <c r="Y35" s="1"/>
      <c r="Z35" s="1"/>
      <c r="AA35" s="1"/>
      <c r="AB35" s="1"/>
      <c r="AC35" s="1"/>
      <c r="AD35" s="42"/>
      <c r="AE35" s="38"/>
      <c r="AF35" s="1"/>
      <c r="AG35" s="1"/>
      <c r="AH35" s="1"/>
      <c r="AI35" s="1"/>
      <c r="AJ35" s="1"/>
      <c r="AK35" s="42"/>
      <c r="AL35" s="38"/>
      <c r="AM35" s="1"/>
      <c r="AN35" s="1"/>
      <c r="AO35" s="1"/>
      <c r="AP35" s="1"/>
      <c r="AQ35" s="1"/>
      <c r="AR35" s="42"/>
      <c r="AS35" s="38"/>
      <c r="AT35" s="1"/>
      <c r="AU35" s="1">
        <v>0</v>
      </c>
      <c r="AV35"/>
      <c r="AW35"/>
      <c r="AX35" s="7"/>
      <c r="AY35" s="7" t="s">
        <v>36</v>
      </c>
    </row>
    <row r="36" spans="1:58" s="5" customFormat="1" x14ac:dyDescent="0.25">
      <c r="A36" s="5">
        <v>3</v>
      </c>
      <c r="B36" s="6" t="s">
        <v>600</v>
      </c>
      <c r="C36" s="1" t="s">
        <v>17</v>
      </c>
      <c r="D36" s="1">
        <v>18</v>
      </c>
      <c r="E36" s="1" t="s">
        <v>23</v>
      </c>
      <c r="F36" s="1">
        <v>30.2</v>
      </c>
      <c r="G36" s="1">
        <v>0.30199999999999999</v>
      </c>
      <c r="H36" s="1">
        <f t="shared" si="4"/>
        <v>7.1631454012650003E-2</v>
      </c>
      <c r="I36" s="42">
        <v>7.1631454012650003E-2</v>
      </c>
      <c r="J36" s="38">
        <f t="shared" si="5"/>
        <v>1.7700764557835822</v>
      </c>
      <c r="K36" s="1">
        <v>1</v>
      </c>
      <c r="L36" s="1">
        <v>1</v>
      </c>
      <c r="M36" s="1">
        <v>30.4</v>
      </c>
      <c r="N36" s="1">
        <v>0.30399999999999999</v>
      </c>
      <c r="O36" s="1">
        <f t="shared" si="6"/>
        <v>7.2583356585600001E-2</v>
      </c>
      <c r="P36" s="42">
        <v>7.2583356585600001E-2</v>
      </c>
      <c r="Q36" s="38">
        <f t="shared" si="7"/>
        <v>1.7935988085796186</v>
      </c>
      <c r="R36" s="1">
        <v>1</v>
      </c>
      <c r="S36" s="1">
        <v>1</v>
      </c>
      <c r="T36" s="1"/>
      <c r="U36" s="1"/>
      <c r="V36" s="1"/>
      <c r="W36" s="42"/>
      <c r="X36" s="38"/>
      <c r="Y36" s="1"/>
      <c r="Z36" s="1"/>
      <c r="AA36" s="1"/>
      <c r="AB36" s="1"/>
      <c r="AC36" s="1"/>
      <c r="AD36" s="42"/>
      <c r="AE36" s="38"/>
      <c r="AF36" s="1"/>
      <c r="AG36" s="1"/>
      <c r="AH36" s="1"/>
      <c r="AI36" s="1"/>
      <c r="AJ36" s="1"/>
      <c r="AK36" s="42"/>
      <c r="AL36" s="38"/>
      <c r="AM36" s="1"/>
      <c r="AN36" s="1"/>
      <c r="AO36" s="1"/>
      <c r="AP36" s="1"/>
      <c r="AQ36" s="1"/>
      <c r="AR36" s="42"/>
      <c r="AS36" s="38"/>
      <c r="AT36" s="1"/>
      <c r="AU36" s="1">
        <v>0</v>
      </c>
      <c r="AV36"/>
      <c r="AW36"/>
      <c r="AX36" s="7"/>
      <c r="AY36" s="7" t="s">
        <v>36</v>
      </c>
    </row>
    <row r="37" spans="1:58" s="5" customFormat="1" x14ac:dyDescent="0.25">
      <c r="A37" s="5">
        <v>3</v>
      </c>
      <c r="B37" s="6" t="s">
        <v>600</v>
      </c>
      <c r="C37" s="1" t="s">
        <v>18</v>
      </c>
      <c r="D37" s="1">
        <v>12</v>
      </c>
      <c r="E37" s="1" t="s">
        <v>23</v>
      </c>
      <c r="F37" s="1">
        <v>64.5</v>
      </c>
      <c r="G37" s="1">
        <v>0.64500000000000002</v>
      </c>
      <c r="H37" s="1">
        <f t="shared" si="4"/>
        <v>0.32674527055406255</v>
      </c>
      <c r="I37" s="42">
        <v>0.32674527055406255</v>
      </c>
      <c r="J37" s="38">
        <f t="shared" si="5"/>
        <v>8.0741640445305567</v>
      </c>
      <c r="K37" s="1">
        <v>1</v>
      </c>
      <c r="L37" s="1">
        <v>1</v>
      </c>
      <c r="M37" s="1">
        <v>67</v>
      </c>
      <c r="N37" s="1">
        <v>0.67</v>
      </c>
      <c r="O37" s="1">
        <f t="shared" si="6"/>
        <v>0.3525652351462501</v>
      </c>
      <c r="P37" s="42">
        <v>0.3525652351462501</v>
      </c>
      <c r="Q37" s="38">
        <f t="shared" si="7"/>
        <v>8.7121981601821226</v>
      </c>
      <c r="R37" s="1">
        <v>1</v>
      </c>
      <c r="S37" s="1">
        <v>1</v>
      </c>
      <c r="T37" s="1">
        <v>69.599999999999994</v>
      </c>
      <c r="U37" s="1">
        <v>0.69599999999999995</v>
      </c>
      <c r="V37" s="1">
        <f>POWER((U37/2),2)*3.14159265</f>
        <v>0.38045943628559997</v>
      </c>
      <c r="W37" s="42">
        <v>0.38045943628559997</v>
      </c>
      <c r="X37" s="38">
        <f>W37/0.040468</f>
        <v>9.4014884917861021</v>
      </c>
      <c r="Y37" s="1">
        <v>1</v>
      </c>
      <c r="Z37" s="1">
        <v>1</v>
      </c>
      <c r="AA37" s="1">
        <v>70.8</v>
      </c>
      <c r="AB37" s="1">
        <v>0.70799999999999996</v>
      </c>
      <c r="AC37" s="1">
        <f>POWER((AB37/2),2)*3.14159265</f>
        <v>0.39369182452739998</v>
      </c>
      <c r="AD37" s="42">
        <v>0.39369182452739998</v>
      </c>
      <c r="AE37" s="38">
        <f>AD37/0.040468</f>
        <v>9.7284724851092221</v>
      </c>
      <c r="AF37" s="1">
        <v>1</v>
      </c>
      <c r="AG37" s="1">
        <v>1</v>
      </c>
      <c r="AH37" s="1">
        <v>73.2</v>
      </c>
      <c r="AI37" s="1">
        <v>0.7320000000000001</v>
      </c>
      <c r="AJ37" s="1">
        <f>POWER((AI37/2),2)*3.14159265</f>
        <v>0.42083518502340017</v>
      </c>
      <c r="AK37" s="42">
        <v>0.42083518502340017</v>
      </c>
      <c r="AL37" s="38">
        <f>AK37/0.040468</f>
        <v>10.399208881669471</v>
      </c>
      <c r="AM37" s="1">
        <v>1</v>
      </c>
      <c r="AN37" s="1">
        <v>1</v>
      </c>
      <c r="AO37" s="1">
        <v>74.5</v>
      </c>
      <c r="AP37" s="1">
        <v>0.745</v>
      </c>
      <c r="AQ37" s="1">
        <f>POWER((AP37/2),2)*3.14159265</f>
        <v>0.43591561514156252</v>
      </c>
      <c r="AR37" s="42">
        <v>0.43591561514156252</v>
      </c>
      <c r="AS37" s="38">
        <f>AR37/0.040468</f>
        <v>10.771859620973672</v>
      </c>
      <c r="AT37" s="1">
        <v>1</v>
      </c>
      <c r="AU37" s="1">
        <v>1</v>
      </c>
      <c r="AV37" s="1">
        <v>77.7</v>
      </c>
      <c r="AW37" s="1"/>
      <c r="AX37" s="7" t="s">
        <v>541</v>
      </c>
      <c r="AY37" s="7" t="s">
        <v>36</v>
      </c>
    </row>
    <row r="38" spans="1:58" s="5" customFormat="1" x14ac:dyDescent="0.25">
      <c r="A38" s="5">
        <v>3</v>
      </c>
      <c r="B38" s="6" t="s">
        <v>600</v>
      </c>
      <c r="C38" s="1" t="s">
        <v>18</v>
      </c>
      <c r="D38" s="1">
        <v>15</v>
      </c>
      <c r="E38" s="1" t="s">
        <v>23</v>
      </c>
      <c r="F38" s="1">
        <v>134.6</v>
      </c>
      <c r="G38" s="1">
        <v>1.3459999999999999</v>
      </c>
      <c r="H38" s="1">
        <f t="shared" si="4"/>
        <v>1.4229184173718499</v>
      </c>
      <c r="I38" s="42">
        <v>1.4229184173718499</v>
      </c>
      <c r="J38" s="38">
        <f t="shared" si="5"/>
        <v>35.161570064541117</v>
      </c>
      <c r="K38" s="1">
        <v>1</v>
      </c>
      <c r="L38" s="1">
        <v>1</v>
      </c>
      <c r="M38" s="1">
        <v>140.1</v>
      </c>
      <c r="N38" s="1">
        <v>1.401</v>
      </c>
      <c r="O38" s="1">
        <f t="shared" si="6"/>
        <v>1.5415802987531626</v>
      </c>
      <c r="P38" s="42">
        <v>1.5415802987531626</v>
      </c>
      <c r="Q38" s="38">
        <f t="shared" si="7"/>
        <v>38.093809893080035</v>
      </c>
      <c r="R38" s="1">
        <v>1</v>
      </c>
      <c r="S38" s="1">
        <v>1</v>
      </c>
      <c r="T38" s="1">
        <v>147.80000000000001</v>
      </c>
      <c r="U38" s="1">
        <v>1.4780000000000002</v>
      </c>
      <c r="V38" s="1">
        <f>POWER((U38/2),2)*3.14159265</f>
        <v>1.7156897196106506</v>
      </c>
      <c r="W38" s="42">
        <v>1.7156897196106506</v>
      </c>
      <c r="X38" s="38">
        <f>W38/0.040468</f>
        <v>42.396207364106225</v>
      </c>
      <c r="Y38" s="1">
        <v>1</v>
      </c>
      <c r="Z38" s="1">
        <v>1</v>
      </c>
      <c r="AA38" s="1">
        <v>147.5</v>
      </c>
      <c r="AB38" s="1">
        <v>1.4750000000000001</v>
      </c>
      <c r="AC38" s="1">
        <f>POWER((AB38/2),2)*3.14159265</f>
        <v>1.7087318772890627</v>
      </c>
      <c r="AD38" s="42">
        <v>1.7087318772890627</v>
      </c>
      <c r="AE38" s="38">
        <f>AD38/0.040468</f>
        <v>42.22427293884212</v>
      </c>
      <c r="AF38" s="1">
        <v>1</v>
      </c>
      <c r="AG38" s="1">
        <v>1</v>
      </c>
      <c r="AH38" s="1">
        <v>152.19999999999999</v>
      </c>
      <c r="AI38" s="1">
        <v>1.522</v>
      </c>
      <c r="AJ38" s="1">
        <f>POWER((AI38/2),2)*3.14159265</f>
        <v>1.8193622770606501</v>
      </c>
      <c r="AK38" s="42">
        <v>1.8193622770606501</v>
      </c>
      <c r="AL38" s="38">
        <f>AK38/0.040468</f>
        <v>44.95804776763493</v>
      </c>
      <c r="AM38" s="1">
        <v>1</v>
      </c>
      <c r="AN38" s="1">
        <v>1</v>
      </c>
      <c r="AO38" s="1">
        <v>157.80000000000001</v>
      </c>
      <c r="AP38" s="1">
        <v>1.5780000000000001</v>
      </c>
      <c r="AQ38" s="1">
        <f>POWER((AP38/2),2)*3.14159265</f>
        <v>1.9557073980706505</v>
      </c>
      <c r="AR38" s="42">
        <v>1.9557073980706505</v>
      </c>
      <c r="AS38" s="38">
        <f>AR38/0.040468</f>
        <v>48.327256055912095</v>
      </c>
      <c r="AT38" s="1">
        <v>1</v>
      </c>
      <c r="AU38" s="1">
        <v>1</v>
      </c>
      <c r="AV38" s="1">
        <v>165.8</v>
      </c>
      <c r="AW38" s="1"/>
      <c r="AX38" s="7" t="s">
        <v>542</v>
      </c>
      <c r="AY38" s="7" t="s">
        <v>36</v>
      </c>
    </row>
    <row r="39" spans="1:58" s="5" customFormat="1" hidden="1" x14ac:dyDescent="0.25">
      <c r="A39" s="5">
        <v>3</v>
      </c>
      <c r="B39" s="6" t="s">
        <v>600</v>
      </c>
      <c r="C39" s="1" t="s">
        <v>14</v>
      </c>
      <c r="D39" s="1">
        <v>14</v>
      </c>
      <c r="E39" s="1" t="s">
        <v>22</v>
      </c>
      <c r="F39" s="1">
        <v>17.8</v>
      </c>
      <c r="G39" s="1">
        <v>0.17800000000000002</v>
      </c>
      <c r="H39" s="1">
        <f t="shared" si="4"/>
        <v>2.4884555380650004E-2</v>
      </c>
      <c r="I39" s="42">
        <v>2.4884555380650004E-2</v>
      </c>
      <c r="J39" s="38">
        <f t="shared" si="5"/>
        <v>0.61491932837427121</v>
      </c>
      <c r="K39" s="1">
        <v>1</v>
      </c>
      <c r="L39" s="1">
        <v>1</v>
      </c>
      <c r="M39" s="1">
        <v>30.7</v>
      </c>
      <c r="N39" s="1">
        <v>0.307</v>
      </c>
      <c r="O39" s="1">
        <f t="shared" si="6"/>
        <v>7.4022991417462505E-2</v>
      </c>
      <c r="P39" s="42">
        <v>7.4022991417462505E-2</v>
      </c>
      <c r="Q39" s="38">
        <f t="shared" si="7"/>
        <v>1.8291734560013471</v>
      </c>
      <c r="R39" s="1">
        <v>1</v>
      </c>
      <c r="S39" s="1">
        <v>1</v>
      </c>
      <c r="T39" s="1"/>
      <c r="U39" s="1"/>
      <c r="V39" s="1"/>
      <c r="W39" s="42"/>
      <c r="X39" s="38"/>
      <c r="Y39" s="1"/>
      <c r="Z39" s="1"/>
      <c r="AA39" s="1"/>
      <c r="AB39" s="1"/>
      <c r="AC39" s="1"/>
      <c r="AD39" s="42"/>
      <c r="AE39" s="38"/>
      <c r="AF39" s="1"/>
      <c r="AG39" s="1"/>
      <c r="AH39" s="1"/>
      <c r="AI39" s="1"/>
      <c r="AJ39" s="1"/>
      <c r="AK39" s="42"/>
      <c r="AL39" s="38"/>
      <c r="AM39" s="1"/>
      <c r="AN39" s="1"/>
      <c r="AO39" s="1"/>
      <c r="AP39" s="1"/>
      <c r="AQ39" s="1"/>
      <c r="AR39" s="42"/>
      <c r="AS39" s="38"/>
      <c r="AT39" s="1"/>
      <c r="AU39" s="1">
        <v>0</v>
      </c>
      <c r="AV39" s="1"/>
      <c r="AW39" s="1"/>
      <c r="AX39" s="7"/>
      <c r="AY39" s="7" t="s">
        <v>36</v>
      </c>
    </row>
    <row r="40" spans="1:58" s="5" customFormat="1" hidden="1" x14ac:dyDescent="0.25">
      <c r="A40" s="5">
        <v>3</v>
      </c>
      <c r="B40" s="6" t="s">
        <v>600</v>
      </c>
      <c r="C40" s="1" t="s">
        <v>15</v>
      </c>
      <c r="D40" s="1">
        <v>8</v>
      </c>
      <c r="E40" s="1" t="s">
        <v>22</v>
      </c>
      <c r="F40" s="1">
        <v>21.8</v>
      </c>
      <c r="G40" s="1">
        <v>0.218</v>
      </c>
      <c r="H40" s="1">
        <f t="shared" si="4"/>
        <v>3.7325262274650002E-2</v>
      </c>
      <c r="I40" s="42">
        <v>3.7325262274650002E-2</v>
      </c>
      <c r="J40" s="38">
        <f t="shared" si="5"/>
        <v>0.92234017679771685</v>
      </c>
      <c r="K40" s="1">
        <v>1</v>
      </c>
      <c r="L40" s="1">
        <v>1</v>
      </c>
      <c r="M40" s="1">
        <v>23.2</v>
      </c>
      <c r="N40" s="1">
        <v>0.23199999999999998</v>
      </c>
      <c r="O40" s="1">
        <f t="shared" si="6"/>
        <v>4.2273270698399992E-2</v>
      </c>
      <c r="P40" s="42">
        <v>4.2273270698399992E-2</v>
      </c>
      <c r="Q40" s="38">
        <f t="shared" si="7"/>
        <v>1.0446098324206781</v>
      </c>
      <c r="R40" s="1">
        <v>1</v>
      </c>
      <c r="S40" s="1">
        <v>1</v>
      </c>
      <c r="T40" s="1"/>
      <c r="U40" s="1"/>
      <c r="V40" s="1"/>
      <c r="W40" s="42"/>
      <c r="X40" s="38"/>
      <c r="Y40" s="1"/>
      <c r="Z40" s="1"/>
      <c r="AA40" s="1"/>
      <c r="AB40" s="1"/>
      <c r="AC40" s="1"/>
      <c r="AD40" s="42"/>
      <c r="AE40" s="38"/>
      <c r="AF40" s="1"/>
      <c r="AG40" s="1"/>
      <c r="AH40" s="1"/>
      <c r="AI40" s="1"/>
      <c r="AJ40" s="1"/>
      <c r="AK40" s="42"/>
      <c r="AL40" s="38"/>
      <c r="AM40" s="1"/>
      <c r="AN40" s="1"/>
      <c r="AO40" s="1"/>
      <c r="AP40" s="1"/>
      <c r="AQ40" s="1"/>
      <c r="AR40" s="42"/>
      <c r="AS40" s="38"/>
      <c r="AT40" s="1"/>
      <c r="AU40" s="1">
        <v>0</v>
      </c>
      <c r="AV40" s="1"/>
      <c r="AW40" s="1"/>
      <c r="AX40" s="7"/>
      <c r="AY40" s="7" t="s">
        <v>36</v>
      </c>
    </row>
    <row r="41" spans="1:58" s="5" customFormat="1" hidden="1" x14ac:dyDescent="0.25">
      <c r="A41" s="5">
        <v>3</v>
      </c>
      <c r="B41" s="6" t="s">
        <v>600</v>
      </c>
      <c r="C41" s="1" t="s">
        <v>15</v>
      </c>
      <c r="D41" s="1">
        <v>12</v>
      </c>
      <c r="E41" s="1" t="s">
        <v>22</v>
      </c>
      <c r="F41" s="1">
        <v>17.5</v>
      </c>
      <c r="G41" s="1">
        <v>0.17499999999999999</v>
      </c>
      <c r="H41" s="1">
        <f t="shared" si="4"/>
        <v>2.4052818726562498E-2</v>
      </c>
      <c r="I41" s="42">
        <v>2.4052818726562498E-2</v>
      </c>
      <c r="J41" s="38">
        <f t="shared" si="5"/>
        <v>0.59436638150050658</v>
      </c>
      <c r="K41" s="1">
        <v>1</v>
      </c>
      <c r="L41" s="1">
        <v>1</v>
      </c>
      <c r="M41" s="1">
        <v>18.2</v>
      </c>
      <c r="N41" s="1">
        <v>0.182</v>
      </c>
      <c r="O41" s="1">
        <f t="shared" si="6"/>
        <v>2.6015528734650004E-2</v>
      </c>
      <c r="P41" s="42">
        <v>2.6015528734650004E-2</v>
      </c>
      <c r="Q41" s="38">
        <f t="shared" si="7"/>
        <v>0.64286667823094801</v>
      </c>
      <c r="R41" s="1">
        <v>1</v>
      </c>
      <c r="S41" s="1">
        <v>1</v>
      </c>
      <c r="T41" s="1"/>
      <c r="U41" s="1"/>
      <c r="V41" s="1"/>
      <c r="W41" s="42"/>
      <c r="X41" s="38"/>
      <c r="Y41" s="1"/>
      <c r="Z41" s="1"/>
      <c r="AA41" s="1"/>
      <c r="AB41" s="1"/>
      <c r="AC41" s="1"/>
      <c r="AD41" s="42"/>
      <c r="AE41" s="38"/>
      <c r="AF41" s="1"/>
      <c r="AG41" s="1"/>
      <c r="AH41" s="1"/>
      <c r="AI41" s="1"/>
      <c r="AJ41" s="1"/>
      <c r="AK41" s="42"/>
      <c r="AL41" s="38"/>
      <c r="AM41" s="1"/>
      <c r="AN41" s="1"/>
      <c r="AO41" s="1"/>
      <c r="AP41" s="1"/>
      <c r="AQ41" s="1"/>
      <c r="AR41" s="42"/>
      <c r="AS41" s="38"/>
      <c r="AT41" s="1"/>
      <c r="AU41" s="1">
        <v>0</v>
      </c>
      <c r="AV41" s="1"/>
      <c r="AW41" s="1"/>
      <c r="AX41" s="7"/>
      <c r="AY41" s="7" t="s">
        <v>36</v>
      </c>
    </row>
    <row r="42" spans="1:58" s="5" customFormat="1" hidden="1" x14ac:dyDescent="0.25">
      <c r="A42" s="5">
        <v>3</v>
      </c>
      <c r="B42" s="6" t="s">
        <v>600</v>
      </c>
      <c r="C42" s="1" t="s">
        <v>15</v>
      </c>
      <c r="D42" s="1">
        <v>15</v>
      </c>
      <c r="E42" s="1" t="s">
        <v>22</v>
      </c>
      <c r="F42" s="1">
        <v>36.799999999999997</v>
      </c>
      <c r="G42" s="1">
        <v>0.36799999999999999</v>
      </c>
      <c r="H42" s="1">
        <f t="shared" si="4"/>
        <v>0.1063617607584</v>
      </c>
      <c r="I42" s="42">
        <v>0.1063617607584</v>
      </c>
      <c r="J42" s="38">
        <f t="shared" si="5"/>
        <v>2.6282929909657016</v>
      </c>
      <c r="K42" s="1">
        <v>1</v>
      </c>
      <c r="L42" s="1">
        <v>1</v>
      </c>
      <c r="M42" s="1">
        <v>39.5</v>
      </c>
      <c r="N42" s="1">
        <v>0.39500000000000002</v>
      </c>
      <c r="O42" s="1">
        <f t="shared" si="6"/>
        <v>0.12254174830406253</v>
      </c>
      <c r="P42" s="42">
        <v>0.12254174830406253</v>
      </c>
      <c r="Q42" s="38">
        <f t="shared" si="7"/>
        <v>3.028114764852786</v>
      </c>
      <c r="R42" s="1">
        <v>1</v>
      </c>
      <c r="S42" s="1">
        <v>1</v>
      </c>
      <c r="T42" s="1"/>
      <c r="U42" s="1"/>
      <c r="V42" s="1"/>
      <c r="W42" s="42"/>
      <c r="X42" s="38"/>
      <c r="Y42" s="1"/>
      <c r="Z42" s="1"/>
      <c r="AA42" s="1"/>
      <c r="AB42" s="1"/>
      <c r="AC42" s="1"/>
      <c r="AD42" s="42"/>
      <c r="AE42" s="38"/>
      <c r="AF42" s="1"/>
      <c r="AG42" s="1"/>
      <c r="AH42" s="1"/>
      <c r="AI42" s="1"/>
      <c r="AJ42" s="1"/>
      <c r="AK42" s="42"/>
      <c r="AL42" s="38"/>
      <c r="AM42" s="1"/>
      <c r="AN42" s="1"/>
      <c r="AO42" s="1"/>
      <c r="AP42" s="1"/>
      <c r="AQ42" s="1"/>
      <c r="AR42" s="42"/>
      <c r="AS42" s="38"/>
      <c r="AT42" s="1"/>
      <c r="AU42" s="1">
        <v>0</v>
      </c>
      <c r="AV42" s="1"/>
      <c r="AW42" s="1"/>
      <c r="AX42" s="7"/>
      <c r="AY42" s="7" t="s">
        <v>36</v>
      </c>
    </row>
    <row r="43" spans="1:58" s="5" customFormat="1" hidden="1" x14ac:dyDescent="0.25">
      <c r="A43" s="5">
        <v>3</v>
      </c>
      <c r="B43" s="6" t="s">
        <v>600</v>
      </c>
      <c r="C43" s="1" t="s">
        <v>15</v>
      </c>
      <c r="D43" s="1">
        <v>16</v>
      </c>
      <c r="E43" s="1" t="s">
        <v>22</v>
      </c>
      <c r="F43" s="1">
        <v>10.4</v>
      </c>
      <c r="G43" s="1">
        <v>0.10400000000000001</v>
      </c>
      <c r="H43" s="1">
        <f t="shared" si="4"/>
        <v>8.494866525600003E-3</v>
      </c>
      <c r="I43" s="42">
        <v>8.494866525600003E-3</v>
      </c>
      <c r="J43" s="38">
        <f t="shared" si="5"/>
        <v>0.20991565003459534</v>
      </c>
      <c r="K43" s="1">
        <v>1</v>
      </c>
      <c r="L43" s="1">
        <v>1</v>
      </c>
      <c r="M43" s="1">
        <v>10.9</v>
      </c>
      <c r="N43" s="1">
        <v>0.109</v>
      </c>
      <c r="O43" s="1">
        <f t="shared" si="6"/>
        <v>9.3313155686625005E-3</v>
      </c>
      <c r="P43" s="42">
        <v>9.3313155686625005E-3</v>
      </c>
      <c r="Q43" s="38">
        <f t="shared" si="7"/>
        <v>0.23058504419942921</v>
      </c>
      <c r="R43" s="1">
        <v>1</v>
      </c>
      <c r="S43" s="1">
        <v>1</v>
      </c>
      <c r="T43" s="1"/>
      <c r="U43" s="1"/>
      <c r="V43" s="1"/>
      <c r="W43" s="42"/>
      <c r="X43" s="38"/>
      <c r="Y43" s="1"/>
      <c r="Z43" s="1"/>
      <c r="AA43" s="1"/>
      <c r="AB43" s="1"/>
      <c r="AC43" s="1"/>
      <c r="AD43" s="42"/>
      <c r="AE43" s="38"/>
      <c r="AF43" s="1"/>
      <c r="AG43" s="1"/>
      <c r="AH43" s="1"/>
      <c r="AI43" s="1"/>
      <c r="AJ43" s="1"/>
      <c r="AK43" s="42"/>
      <c r="AL43" s="38"/>
      <c r="AM43" s="1"/>
      <c r="AN43" s="1"/>
      <c r="AO43" s="1"/>
      <c r="AP43" s="1"/>
      <c r="AQ43" s="1"/>
      <c r="AR43" s="42"/>
      <c r="AS43" s="38"/>
      <c r="AT43" s="1"/>
      <c r="AU43" s="1">
        <v>0</v>
      </c>
      <c r="AV43" s="1"/>
      <c r="AW43" s="1"/>
      <c r="AX43" s="7"/>
      <c r="AY43" s="7" t="s">
        <v>36</v>
      </c>
    </row>
    <row r="44" spans="1:58" s="5" customFormat="1" hidden="1" x14ac:dyDescent="0.25">
      <c r="A44" s="5">
        <v>3</v>
      </c>
      <c r="B44" s="6" t="s">
        <v>600</v>
      </c>
      <c r="C44" s="1" t="s">
        <v>15</v>
      </c>
      <c r="D44" s="1">
        <v>19</v>
      </c>
      <c r="E44" s="1" t="s">
        <v>22</v>
      </c>
      <c r="F44" s="1">
        <v>11.2</v>
      </c>
      <c r="G44" s="1">
        <v>0.11199999999999999</v>
      </c>
      <c r="H44" s="1">
        <f t="shared" si="4"/>
        <v>9.852034550399999E-3</v>
      </c>
      <c r="I44" s="42">
        <v>9.852034550399999E-3</v>
      </c>
      <c r="J44" s="38">
        <f t="shared" si="5"/>
        <v>0.24345246986260749</v>
      </c>
      <c r="K44" s="1">
        <v>1</v>
      </c>
      <c r="L44" s="1">
        <v>1</v>
      </c>
      <c r="M44" s="1">
        <v>11.5</v>
      </c>
      <c r="N44" s="1">
        <v>0.115</v>
      </c>
      <c r="O44" s="1">
        <f t="shared" si="6"/>
        <v>1.0386890699062502E-2</v>
      </c>
      <c r="P44" s="42">
        <v>1.0386890699062502E-2</v>
      </c>
      <c r="Q44" s="38">
        <f t="shared" si="7"/>
        <v>0.25666923739899433</v>
      </c>
      <c r="R44" s="1">
        <v>1</v>
      </c>
      <c r="S44" s="1">
        <v>1</v>
      </c>
      <c r="T44" s="1"/>
      <c r="U44" s="1"/>
      <c r="V44" s="1"/>
      <c r="W44" s="42"/>
      <c r="X44" s="38"/>
      <c r="Y44" s="1"/>
      <c r="Z44" s="1"/>
      <c r="AA44" s="1"/>
      <c r="AB44" s="1"/>
      <c r="AC44" s="1"/>
      <c r="AD44" s="42"/>
      <c r="AE44" s="38"/>
      <c r="AF44" s="1"/>
      <c r="AG44" s="1"/>
      <c r="AH44" s="1"/>
      <c r="AI44" s="1"/>
      <c r="AJ44" s="1"/>
      <c r="AK44" s="42"/>
      <c r="AL44" s="38"/>
      <c r="AM44" s="1"/>
      <c r="AN44" s="1"/>
      <c r="AO44" s="1"/>
      <c r="AP44" s="1"/>
      <c r="AQ44" s="1"/>
      <c r="AR44" s="42"/>
      <c r="AS44" s="38"/>
      <c r="AT44" s="1"/>
      <c r="AU44" s="1">
        <v>0</v>
      </c>
      <c r="AV44" s="1"/>
      <c r="AW44" s="1"/>
      <c r="AX44" s="7"/>
      <c r="AY44" s="7" t="s">
        <v>36</v>
      </c>
      <c r="BB44" s="14" t="s">
        <v>240</v>
      </c>
      <c r="BC44" s="14"/>
      <c r="BD44" s="14" t="s">
        <v>388</v>
      </c>
      <c r="BE44" s="14"/>
      <c r="BF44" s="14"/>
    </row>
    <row r="45" spans="1:58" s="5" customFormat="1" hidden="1" x14ac:dyDescent="0.25">
      <c r="A45" s="5">
        <v>3</v>
      </c>
      <c r="B45" s="6" t="s">
        <v>600</v>
      </c>
      <c r="C45" s="1" t="s">
        <v>16</v>
      </c>
      <c r="D45" s="1">
        <v>2</v>
      </c>
      <c r="E45" s="1" t="s">
        <v>22</v>
      </c>
      <c r="F45" s="1">
        <v>56.4</v>
      </c>
      <c r="G45" s="1">
        <v>0.56399999999999995</v>
      </c>
      <c r="H45" s="1">
        <f t="shared" si="4"/>
        <v>0.24983201389859996</v>
      </c>
      <c r="I45" s="42">
        <v>0.24983201389859996</v>
      </c>
      <c r="J45" s="38">
        <f t="shared" si="5"/>
        <v>6.1735695833399227</v>
      </c>
      <c r="K45" s="1">
        <v>1</v>
      </c>
      <c r="L45" s="1">
        <v>1</v>
      </c>
      <c r="M45" s="1">
        <v>57.5</v>
      </c>
      <c r="N45" s="1">
        <v>0.57499999999999996</v>
      </c>
      <c r="O45" s="1">
        <f t="shared" si="6"/>
        <v>0.25967226747656247</v>
      </c>
      <c r="P45" s="42">
        <v>0.25967226747656247</v>
      </c>
      <c r="Q45" s="38">
        <f t="shared" si="7"/>
        <v>6.416730934974856</v>
      </c>
      <c r="R45" s="1">
        <v>1</v>
      </c>
      <c r="S45" s="1">
        <v>1</v>
      </c>
      <c r="T45" s="1">
        <v>59</v>
      </c>
      <c r="U45" s="1">
        <v>0.59</v>
      </c>
      <c r="V45" s="1">
        <f>POWER((U45/2),2)*3.14159265</f>
        <v>0.27339710036624998</v>
      </c>
      <c r="W45" s="42">
        <v>0.27339710036624998</v>
      </c>
      <c r="X45" s="38">
        <f>W45/0.040468</f>
        <v>6.7558836702147378</v>
      </c>
      <c r="Y45" s="1">
        <v>1</v>
      </c>
      <c r="Z45" s="1">
        <v>1</v>
      </c>
      <c r="AA45" s="1">
        <v>60.7</v>
      </c>
      <c r="AB45" s="1">
        <v>0.6070000000000001</v>
      </c>
      <c r="AC45" s="1">
        <f>POWER((AB45/2),2)*3.14159265</f>
        <v>0.28937916757496263</v>
      </c>
      <c r="AD45" s="42">
        <v>0.28937916757496263</v>
      </c>
      <c r="AE45" s="38">
        <f>AD45/0.040468</f>
        <v>7.1508146578769063</v>
      </c>
      <c r="AF45" s="1">
        <v>1</v>
      </c>
      <c r="AG45" s="1">
        <v>1</v>
      </c>
      <c r="AH45" s="1">
        <v>62.5</v>
      </c>
      <c r="AI45" s="1">
        <v>0.625</v>
      </c>
      <c r="AJ45" s="1">
        <f>POWER((AI45/2),2)*3.14159265</f>
        <v>0.3067961572265625</v>
      </c>
      <c r="AK45" s="42">
        <v>0.3067961572265625</v>
      </c>
      <c r="AL45" s="38">
        <f>AK45/0.040468</f>
        <v>7.5812038456697275</v>
      </c>
      <c r="AM45" s="1">
        <v>1</v>
      </c>
      <c r="AN45" s="1">
        <v>1</v>
      </c>
      <c r="AO45" s="1">
        <v>64.599999999999994</v>
      </c>
      <c r="AP45" s="1">
        <v>0.64599999999999991</v>
      </c>
      <c r="AQ45" s="1">
        <f>POWER((AP45/2),2)*3.14159265</f>
        <v>0.32775921958184989</v>
      </c>
      <c r="AR45" s="42">
        <v>0.32775921958184989</v>
      </c>
      <c r="AS45" s="38">
        <f>AR45/0.040468</f>
        <v>8.0992196199923381</v>
      </c>
      <c r="AT45" s="1">
        <v>1</v>
      </c>
      <c r="AU45" s="1">
        <v>1</v>
      </c>
      <c r="AV45" s="1"/>
      <c r="AW45" s="1"/>
      <c r="AX45" s="7"/>
      <c r="AY45" s="7"/>
      <c r="BB45" s="14" t="s">
        <v>303</v>
      </c>
      <c r="BC45" s="14"/>
      <c r="BD45" s="14"/>
      <c r="BE45" s="14">
        <v>99</v>
      </c>
      <c r="BF45" s="14"/>
    </row>
    <row r="46" spans="1:58" s="5" customFormat="1" hidden="1" x14ac:dyDescent="0.25">
      <c r="A46" s="5">
        <v>3</v>
      </c>
      <c r="B46" s="6" t="s">
        <v>600</v>
      </c>
      <c r="C46" s="1" t="s">
        <v>16</v>
      </c>
      <c r="D46" s="1">
        <v>3</v>
      </c>
      <c r="E46" s="1" t="s">
        <v>22</v>
      </c>
      <c r="F46" s="1">
        <v>33.799999999999997</v>
      </c>
      <c r="G46" s="1">
        <v>0.33799999999999997</v>
      </c>
      <c r="H46" s="1">
        <f t="shared" si="4"/>
        <v>8.9727027676649987E-2</v>
      </c>
      <c r="I46" s="42">
        <v>8.9727027676649987E-2</v>
      </c>
      <c r="J46" s="38">
        <f t="shared" si="5"/>
        <v>2.217234053490412</v>
      </c>
      <c r="K46" s="1">
        <v>1</v>
      </c>
      <c r="L46" s="1">
        <v>1</v>
      </c>
      <c r="M46" s="1">
        <v>36.299999999999997</v>
      </c>
      <c r="N46" s="1">
        <v>0.36299999999999999</v>
      </c>
      <c r="O46" s="1">
        <f t="shared" si="6"/>
        <v>0.10349113047446251</v>
      </c>
      <c r="P46" s="42">
        <v>0.10349113047446251</v>
      </c>
      <c r="Q46" s="38">
        <f t="shared" si="7"/>
        <v>2.5573571828225394</v>
      </c>
      <c r="R46" s="1">
        <v>1</v>
      </c>
      <c r="S46" s="1">
        <v>1</v>
      </c>
      <c r="T46" s="1"/>
      <c r="U46" s="1"/>
      <c r="V46" s="1"/>
      <c r="W46" s="42"/>
      <c r="X46" s="38"/>
      <c r="Y46" s="1"/>
      <c r="Z46" s="1"/>
      <c r="AA46" s="1"/>
      <c r="AB46" s="1"/>
      <c r="AC46" s="1"/>
      <c r="AD46" s="42"/>
      <c r="AE46" s="38"/>
      <c r="AF46" s="1"/>
      <c r="AG46" s="1"/>
      <c r="AH46" s="1"/>
      <c r="AI46" s="1"/>
      <c r="AJ46" s="1"/>
      <c r="AK46" s="42"/>
      <c r="AL46" s="38"/>
      <c r="AM46" s="1"/>
      <c r="AN46" s="1"/>
      <c r="AO46" s="1"/>
      <c r="AP46" s="1"/>
      <c r="AQ46" s="1"/>
      <c r="AR46" s="42"/>
      <c r="AS46" s="38"/>
      <c r="AT46" s="1"/>
      <c r="AU46" s="1">
        <v>0</v>
      </c>
      <c r="AV46" s="1"/>
      <c r="AW46" s="1"/>
      <c r="AX46" s="7"/>
      <c r="AY46" s="7" t="s">
        <v>36</v>
      </c>
      <c r="BB46" s="14" t="s">
        <v>389</v>
      </c>
      <c r="BC46" s="14"/>
      <c r="BD46" s="14"/>
      <c r="BE46" s="14"/>
      <c r="BF46" s="14"/>
    </row>
    <row r="47" spans="1:58" s="5" customFormat="1" hidden="1" x14ac:dyDescent="0.25">
      <c r="A47" s="5">
        <v>3</v>
      </c>
      <c r="B47" s="6" t="s">
        <v>600</v>
      </c>
      <c r="C47" s="1" t="s">
        <v>16</v>
      </c>
      <c r="D47" s="1">
        <v>4</v>
      </c>
      <c r="E47" s="1" t="s">
        <v>22</v>
      </c>
      <c r="F47" s="1">
        <v>28.7</v>
      </c>
      <c r="G47" s="1">
        <v>0.28699999999999998</v>
      </c>
      <c r="H47" s="1">
        <f t="shared" si="4"/>
        <v>6.4692461246962485E-2</v>
      </c>
      <c r="I47" s="42">
        <v>6.4692461246962485E-2</v>
      </c>
      <c r="J47" s="38">
        <f t="shared" si="5"/>
        <v>1.5986078196837623</v>
      </c>
      <c r="K47" s="1">
        <v>1</v>
      </c>
      <c r="L47" s="1">
        <v>1</v>
      </c>
      <c r="M47" s="1">
        <v>30.2</v>
      </c>
      <c r="N47" s="1">
        <v>0.30199999999999999</v>
      </c>
      <c r="O47" s="1">
        <f t="shared" si="6"/>
        <v>7.1631454012650003E-2</v>
      </c>
      <c r="P47" s="42">
        <v>7.1631454012650003E-2</v>
      </c>
      <c r="Q47" s="38">
        <f t="shared" si="7"/>
        <v>1.7700764557835822</v>
      </c>
      <c r="R47" s="1">
        <v>1</v>
      </c>
      <c r="S47" s="1">
        <v>1</v>
      </c>
      <c r="T47" s="1"/>
      <c r="U47" s="1"/>
      <c r="V47" s="1"/>
      <c r="W47" s="42"/>
      <c r="X47" s="38"/>
      <c r="Y47" s="1"/>
      <c r="Z47" s="1"/>
      <c r="AA47" s="1"/>
      <c r="AB47" s="1"/>
      <c r="AC47" s="1"/>
      <c r="AD47" s="42"/>
      <c r="AE47" s="38"/>
      <c r="AF47" s="1"/>
      <c r="AG47" s="1"/>
      <c r="AH47" s="1"/>
      <c r="AI47" s="1"/>
      <c r="AJ47" s="1"/>
      <c r="AK47" s="42"/>
      <c r="AL47" s="38"/>
      <c r="AM47" s="1"/>
      <c r="AN47" s="1"/>
      <c r="AO47" s="1"/>
      <c r="AP47" s="1"/>
      <c r="AQ47" s="1"/>
      <c r="AR47" s="42"/>
      <c r="AS47" s="38"/>
      <c r="AT47" s="1"/>
      <c r="AU47" s="1">
        <v>0</v>
      </c>
      <c r="AV47" s="1"/>
      <c r="AW47" s="1"/>
      <c r="AX47" s="7"/>
      <c r="AY47" s="7" t="s">
        <v>36</v>
      </c>
      <c r="AZ47" s="7"/>
      <c r="BA47" s="7"/>
      <c r="BB47" s="14" t="s">
        <v>578</v>
      </c>
      <c r="BC47" s="14"/>
      <c r="BD47" s="14"/>
      <c r="BE47" s="14"/>
      <c r="BF47" s="14"/>
    </row>
    <row r="48" spans="1:58" s="5" customFormat="1" hidden="1" x14ac:dyDescent="0.25">
      <c r="A48" s="5">
        <v>3</v>
      </c>
      <c r="B48" s="6" t="s">
        <v>600</v>
      </c>
      <c r="C48" s="1" t="s">
        <v>16</v>
      </c>
      <c r="D48" s="1">
        <v>6</v>
      </c>
      <c r="E48" s="1" t="s">
        <v>22</v>
      </c>
      <c r="F48" s="1">
        <v>57.8</v>
      </c>
      <c r="G48" s="1">
        <v>0.57799999999999996</v>
      </c>
      <c r="H48" s="1">
        <f t="shared" si="4"/>
        <v>0.26238895972064996</v>
      </c>
      <c r="I48" s="42">
        <v>0.26238895972064996</v>
      </c>
      <c r="J48" s="38">
        <f t="shared" si="5"/>
        <v>6.4838627982764159</v>
      </c>
      <c r="K48" s="1">
        <v>1</v>
      </c>
      <c r="L48" s="1">
        <v>1</v>
      </c>
      <c r="M48" s="1"/>
      <c r="N48" s="1"/>
      <c r="O48" s="1"/>
      <c r="P48" s="42"/>
      <c r="Q48" s="38"/>
      <c r="R48" s="1"/>
      <c r="S48" s="1"/>
      <c r="T48" s="1"/>
      <c r="U48" s="1"/>
      <c r="V48" s="1"/>
      <c r="W48" s="42"/>
      <c r="X48" s="38"/>
      <c r="Y48" s="1"/>
      <c r="Z48" s="1"/>
      <c r="AA48" s="1"/>
      <c r="AB48" s="1"/>
      <c r="AC48" s="1"/>
      <c r="AD48" s="42"/>
      <c r="AE48" s="38"/>
      <c r="AF48" s="1"/>
      <c r="AG48" s="1"/>
      <c r="AH48" s="1"/>
      <c r="AI48" s="1"/>
      <c r="AJ48" s="1"/>
      <c r="AK48" s="42"/>
      <c r="AL48" s="38"/>
      <c r="AM48" s="1"/>
      <c r="AN48" s="1"/>
      <c r="AO48" s="1"/>
      <c r="AP48" s="1"/>
      <c r="AQ48" s="1"/>
      <c r="AR48" s="42"/>
      <c r="AS48" s="38"/>
      <c r="AT48" s="1"/>
      <c r="AU48" s="1">
        <v>0</v>
      </c>
      <c r="AV48" s="1"/>
      <c r="AW48" s="1"/>
      <c r="AX48" s="7"/>
      <c r="AY48" s="7" t="s">
        <v>36</v>
      </c>
      <c r="AZ48" s="7"/>
      <c r="BA48" s="7"/>
      <c r="BB48" s="14"/>
      <c r="BC48" s="14"/>
      <c r="BD48" s="14"/>
      <c r="BE48" s="14"/>
      <c r="BF48" s="14"/>
    </row>
    <row r="49" spans="1:58" s="5" customFormat="1" hidden="1" x14ac:dyDescent="0.25">
      <c r="A49" s="5">
        <v>3</v>
      </c>
      <c r="B49" s="6" t="s">
        <v>600</v>
      </c>
      <c r="C49" s="1" t="s">
        <v>16</v>
      </c>
      <c r="D49" s="1">
        <v>10</v>
      </c>
      <c r="E49" s="1" t="s">
        <v>22</v>
      </c>
      <c r="F49" s="1">
        <v>30</v>
      </c>
      <c r="G49" s="1">
        <v>0.3</v>
      </c>
      <c r="H49" s="1">
        <f t="shared" si="4"/>
        <v>7.0685834624999999E-2</v>
      </c>
      <c r="I49" s="42">
        <v>7.0685834624999999E-2</v>
      </c>
      <c r="J49" s="38">
        <f t="shared" si="5"/>
        <v>1.7467093660423052</v>
      </c>
      <c r="K49" s="1">
        <v>1</v>
      </c>
      <c r="L49" s="1">
        <v>1</v>
      </c>
      <c r="M49" s="1">
        <v>34.200000000000003</v>
      </c>
      <c r="N49" s="1">
        <v>0.34200000000000003</v>
      </c>
      <c r="O49" s="1">
        <f t="shared" ref="O49:O61" si="8">POWER((N49/2),2)*3.14159265</f>
        <v>9.1863310678650015E-2</v>
      </c>
      <c r="P49" s="42">
        <v>9.1863310678650015E-2</v>
      </c>
      <c r="Q49" s="38">
        <f t="shared" ref="Q49:Q61" si="9">P49/0.040468</f>
        <v>2.2700234921085802</v>
      </c>
      <c r="R49" s="1">
        <v>1</v>
      </c>
      <c r="S49" s="1">
        <v>1</v>
      </c>
      <c r="T49" s="1"/>
      <c r="U49" s="1"/>
      <c r="V49" s="1"/>
      <c r="W49" s="42"/>
      <c r="X49" s="38"/>
      <c r="Y49" s="1"/>
      <c r="Z49" s="1"/>
      <c r="AA49" s="1"/>
      <c r="AB49" s="1"/>
      <c r="AC49" s="1"/>
      <c r="AD49" s="42"/>
      <c r="AE49" s="38"/>
      <c r="AF49" s="1"/>
      <c r="AG49" s="1"/>
      <c r="AH49" s="1"/>
      <c r="AI49" s="1"/>
      <c r="AJ49" s="1"/>
      <c r="AK49" s="42"/>
      <c r="AL49" s="38"/>
      <c r="AM49" s="1"/>
      <c r="AN49" s="1"/>
      <c r="AO49" s="1"/>
      <c r="AP49" s="1"/>
      <c r="AQ49" s="1"/>
      <c r="AR49" s="42"/>
      <c r="AS49" s="38"/>
      <c r="AT49" s="1"/>
      <c r="AU49" s="1">
        <v>0</v>
      </c>
      <c r="AV49" s="1"/>
      <c r="AW49" s="1"/>
      <c r="AX49" s="7"/>
      <c r="AY49" s="7" t="s">
        <v>36</v>
      </c>
      <c r="AZ49" s="7"/>
      <c r="BA49" s="7"/>
      <c r="BB49" s="14"/>
      <c r="BC49" s="14"/>
      <c r="BD49" s="14"/>
      <c r="BE49" s="14"/>
      <c r="BF49" s="14"/>
    </row>
    <row r="50" spans="1:58" s="5" customFormat="1" hidden="1" x14ac:dyDescent="0.25">
      <c r="A50" s="5">
        <v>3</v>
      </c>
      <c r="B50" s="6" t="s">
        <v>600</v>
      </c>
      <c r="C50" s="1" t="s">
        <v>17</v>
      </c>
      <c r="D50" s="1">
        <v>2</v>
      </c>
      <c r="E50" s="1" t="s">
        <v>22</v>
      </c>
      <c r="F50" s="1">
        <v>29.2</v>
      </c>
      <c r="G50" s="1">
        <v>0.29199999999999998</v>
      </c>
      <c r="H50" s="1">
        <f t="shared" si="4"/>
        <v>6.69661889274E-2</v>
      </c>
      <c r="I50" s="42">
        <v>6.69661889274E-2</v>
      </c>
      <c r="J50" s="38">
        <f t="shared" si="5"/>
        <v>1.65479363762479</v>
      </c>
      <c r="K50" s="1">
        <v>1</v>
      </c>
      <c r="L50" s="1">
        <v>1</v>
      </c>
      <c r="M50" s="1">
        <v>31</v>
      </c>
      <c r="N50" s="1">
        <v>0.31</v>
      </c>
      <c r="O50" s="1">
        <f t="shared" si="8"/>
        <v>7.5476763416250009E-2</v>
      </c>
      <c r="P50" s="42">
        <v>7.5476763416250009E-2</v>
      </c>
      <c r="Q50" s="38">
        <f t="shared" si="9"/>
        <v>1.8650974452962839</v>
      </c>
      <c r="R50" s="1">
        <v>1</v>
      </c>
      <c r="S50" s="1">
        <v>1</v>
      </c>
      <c r="T50" s="1"/>
      <c r="U50" s="1"/>
      <c r="V50" s="1"/>
      <c r="W50" s="42"/>
      <c r="X50" s="38"/>
      <c r="Y50" s="1"/>
      <c r="Z50" s="1"/>
      <c r="AA50" s="1"/>
      <c r="AB50" s="1"/>
      <c r="AC50" s="1"/>
      <c r="AD50" s="42"/>
      <c r="AE50" s="38"/>
      <c r="AF50" s="1"/>
      <c r="AG50" s="1"/>
      <c r="AH50" s="1"/>
      <c r="AI50" s="1"/>
      <c r="AJ50" s="1"/>
      <c r="AK50" s="42"/>
      <c r="AL50" s="38"/>
      <c r="AM50" s="1"/>
      <c r="AN50" s="1"/>
      <c r="AO50" s="1"/>
      <c r="AP50" s="1"/>
      <c r="AQ50" s="1"/>
      <c r="AR50" s="42"/>
      <c r="AS50" s="38"/>
      <c r="AT50" s="1"/>
      <c r="AU50" s="1">
        <v>0</v>
      </c>
      <c r="AV50" s="1"/>
      <c r="AW50" s="1"/>
      <c r="AX50" s="7"/>
      <c r="AY50" s="7" t="s">
        <v>36</v>
      </c>
      <c r="AZ50" s="7"/>
      <c r="BA50" s="7"/>
      <c r="BB50" s="14"/>
      <c r="BC50" s="14"/>
      <c r="BD50" s="14"/>
      <c r="BE50" s="14"/>
      <c r="BF50" s="14"/>
    </row>
    <row r="51" spans="1:58" s="5" customFormat="1" hidden="1" x14ac:dyDescent="0.25">
      <c r="A51" s="5">
        <v>3</v>
      </c>
      <c r="B51" s="6" t="s">
        <v>600</v>
      </c>
      <c r="C51" s="1" t="s">
        <v>17</v>
      </c>
      <c r="D51" s="1">
        <v>3</v>
      </c>
      <c r="E51" s="1" t="s">
        <v>22</v>
      </c>
      <c r="F51" s="1">
        <v>32.5</v>
      </c>
      <c r="G51" s="1">
        <v>0.32500000000000001</v>
      </c>
      <c r="H51" s="1">
        <f t="shared" si="4"/>
        <v>8.2957680914062512E-2</v>
      </c>
      <c r="I51" s="42">
        <v>8.2957680914062512E-2</v>
      </c>
      <c r="J51" s="38">
        <f t="shared" si="5"/>
        <v>2.0499575198690945</v>
      </c>
      <c r="K51" s="1">
        <v>1</v>
      </c>
      <c r="L51" s="1">
        <v>1</v>
      </c>
      <c r="M51" s="1">
        <v>34.1</v>
      </c>
      <c r="N51" s="1">
        <v>0.34100000000000003</v>
      </c>
      <c r="O51" s="1">
        <f t="shared" si="8"/>
        <v>9.1326883733662531E-2</v>
      </c>
      <c r="P51" s="42">
        <v>9.1326883733662531E-2</v>
      </c>
      <c r="Q51" s="38">
        <f t="shared" si="9"/>
        <v>2.256767908808504</v>
      </c>
      <c r="R51" s="1">
        <v>1</v>
      </c>
      <c r="S51" s="1">
        <v>1</v>
      </c>
      <c r="T51" s="1">
        <v>35.6</v>
      </c>
      <c r="U51" s="1">
        <v>0.35600000000000004</v>
      </c>
      <c r="V51" s="1">
        <f>POWER((U51/2),2)*3.14159265</f>
        <v>9.9538221522600015E-2</v>
      </c>
      <c r="W51" s="42">
        <v>9.9538221522600015E-2</v>
      </c>
      <c r="X51" s="38">
        <f>W51/0.040468</f>
        <v>2.4596773134970848</v>
      </c>
      <c r="Y51" s="1">
        <v>1</v>
      </c>
      <c r="Z51" s="1">
        <v>1</v>
      </c>
      <c r="AA51" s="1">
        <v>38</v>
      </c>
      <c r="AB51" s="1">
        <v>0.38</v>
      </c>
      <c r="AC51" s="1">
        <f>POWER((AB51/2),2)*3.14159265</f>
        <v>0.113411494665</v>
      </c>
      <c r="AD51" s="42">
        <v>0.113411494665</v>
      </c>
      <c r="AE51" s="38">
        <f>AD51/0.040468</f>
        <v>2.802498138405654</v>
      </c>
      <c r="AF51" s="1">
        <v>1</v>
      </c>
      <c r="AG51" s="1">
        <v>1</v>
      </c>
      <c r="AH51" s="1"/>
      <c r="AI51" s="1"/>
      <c r="AJ51" s="1"/>
      <c r="AK51" s="42"/>
      <c r="AL51" s="38"/>
      <c r="AM51" s="1"/>
      <c r="AN51" s="1">
        <v>3</v>
      </c>
      <c r="AO51" s="1"/>
      <c r="AP51" s="1"/>
      <c r="AQ51" s="1"/>
      <c r="AR51" s="42"/>
      <c r="AS51" s="38"/>
      <c r="AT51" s="1"/>
      <c r="AU51" s="1"/>
      <c r="AV51" s="1"/>
      <c r="AW51" s="1"/>
      <c r="AX51" s="7" t="s">
        <v>49</v>
      </c>
      <c r="AY51" s="7" t="s">
        <v>36</v>
      </c>
      <c r="AZ51" s="7"/>
      <c r="BA51" s="7"/>
      <c r="BB51" s="7"/>
    </row>
    <row r="52" spans="1:58" s="5" customFormat="1" hidden="1" x14ac:dyDescent="0.25">
      <c r="A52" s="5">
        <v>3</v>
      </c>
      <c r="B52" s="6" t="s">
        <v>600</v>
      </c>
      <c r="C52" s="1" t="s">
        <v>17</v>
      </c>
      <c r="D52" s="1">
        <v>4</v>
      </c>
      <c r="E52" s="1" t="s">
        <v>22</v>
      </c>
      <c r="F52" s="1">
        <v>41.9</v>
      </c>
      <c r="G52" s="1">
        <v>0.41899999999999998</v>
      </c>
      <c r="H52" s="1">
        <f t="shared" si="4"/>
        <v>0.13788528680666251</v>
      </c>
      <c r="I52" s="42">
        <v>0.13788528680666251</v>
      </c>
      <c r="J52" s="38">
        <f t="shared" si="5"/>
        <v>3.4072671445750351</v>
      </c>
      <c r="K52" s="1">
        <v>1</v>
      </c>
      <c r="L52" s="1">
        <v>1</v>
      </c>
      <c r="M52" s="1">
        <v>44.5</v>
      </c>
      <c r="N52" s="1">
        <v>0.44500000000000001</v>
      </c>
      <c r="O52" s="1">
        <f t="shared" si="8"/>
        <v>0.15552847112906251</v>
      </c>
      <c r="P52" s="42">
        <v>0.15552847112906251</v>
      </c>
      <c r="Q52" s="38">
        <f t="shared" si="9"/>
        <v>3.8432458023391947</v>
      </c>
      <c r="R52" s="1">
        <v>1</v>
      </c>
      <c r="S52" s="1">
        <v>1</v>
      </c>
      <c r="T52" s="1"/>
      <c r="U52" s="1"/>
      <c r="V52" s="1"/>
      <c r="W52" s="42"/>
      <c r="X52" s="38"/>
      <c r="Y52" s="1"/>
      <c r="Z52" s="1"/>
      <c r="AA52" s="1"/>
      <c r="AB52" s="1"/>
      <c r="AC52" s="1"/>
      <c r="AD52" s="42"/>
      <c r="AE52" s="38"/>
      <c r="AF52" s="1"/>
      <c r="AG52" s="1"/>
      <c r="AH52" s="1"/>
      <c r="AI52" s="1"/>
      <c r="AJ52" s="1"/>
      <c r="AK52" s="42"/>
      <c r="AL52" s="38"/>
      <c r="AM52" s="1"/>
      <c r="AN52" s="1"/>
      <c r="AO52" s="1"/>
      <c r="AP52" s="1"/>
      <c r="AQ52" s="1"/>
      <c r="AR52" s="42"/>
      <c r="AS52" s="38"/>
      <c r="AT52" s="1"/>
      <c r="AU52" s="1">
        <v>0</v>
      </c>
      <c r="AV52" s="1"/>
      <c r="AW52" s="1"/>
      <c r="AX52" s="7"/>
      <c r="AY52" s="7" t="s">
        <v>36</v>
      </c>
      <c r="AZ52" s="7"/>
      <c r="BA52" s="7"/>
      <c r="BB52" s="7"/>
    </row>
    <row r="53" spans="1:58" s="5" customFormat="1" hidden="1" x14ac:dyDescent="0.25">
      <c r="A53" s="5">
        <v>3</v>
      </c>
      <c r="B53" s="6" t="s">
        <v>600</v>
      </c>
      <c r="C53" s="1" t="s">
        <v>17</v>
      </c>
      <c r="D53" s="1">
        <v>5</v>
      </c>
      <c r="E53" s="1" t="s">
        <v>22</v>
      </c>
      <c r="F53" s="1">
        <v>61.2</v>
      </c>
      <c r="G53" s="1">
        <v>0.61199999999999999</v>
      </c>
      <c r="H53" s="1">
        <f t="shared" si="4"/>
        <v>0.29416616937540002</v>
      </c>
      <c r="I53" s="42">
        <v>0.29416616937540002</v>
      </c>
      <c r="J53" s="38">
        <f t="shared" si="5"/>
        <v>7.2691056977216579</v>
      </c>
      <c r="K53" s="1">
        <v>1</v>
      </c>
      <c r="L53" s="1">
        <v>1</v>
      </c>
      <c r="M53" s="1">
        <v>66.599999999999994</v>
      </c>
      <c r="N53" s="1">
        <v>0.66599999999999993</v>
      </c>
      <c r="O53" s="1">
        <f t="shared" si="8"/>
        <v>0.34836806736584996</v>
      </c>
      <c r="P53" s="42">
        <v>0.34836806736584996</v>
      </c>
      <c r="Q53" s="38">
        <f t="shared" si="9"/>
        <v>8.6084824396028967</v>
      </c>
      <c r="R53" s="1">
        <v>1</v>
      </c>
      <c r="S53" s="1">
        <v>1</v>
      </c>
      <c r="T53" s="1">
        <v>66.599999999999994</v>
      </c>
      <c r="U53" s="1">
        <v>0.66599999999999993</v>
      </c>
      <c r="V53" s="1">
        <f>POWER((U53/2),2)*3.14159265</f>
        <v>0.34836806736584996</v>
      </c>
      <c r="W53" s="42">
        <v>0.34836806736584996</v>
      </c>
      <c r="X53" s="38">
        <f>W53/0.040468</f>
        <v>8.6084824396028967</v>
      </c>
      <c r="Y53" s="1">
        <v>1</v>
      </c>
      <c r="Z53" s="1">
        <v>1</v>
      </c>
      <c r="AA53" s="1">
        <v>71.8</v>
      </c>
      <c r="AB53" s="1">
        <v>0.71799999999999997</v>
      </c>
      <c r="AC53" s="1">
        <f>POWER((AB53/2),2)*3.14159265</f>
        <v>0.40489160232464999</v>
      </c>
      <c r="AD53" s="42">
        <v>0.40489160232464999</v>
      </c>
      <c r="AE53" s="38">
        <f>AD53/0.040468</f>
        <v>10.005228880217704</v>
      </c>
      <c r="AF53" s="1">
        <v>1</v>
      </c>
      <c r="AG53" s="1">
        <v>1</v>
      </c>
      <c r="AH53" s="1">
        <v>72.8</v>
      </c>
      <c r="AI53" s="1">
        <v>0.72799999999999998</v>
      </c>
      <c r="AJ53" s="1">
        <f>POWER((AI53/2),2)*3.14159265</f>
        <v>0.41624845975440006</v>
      </c>
      <c r="AK53" s="42">
        <v>0.41624845975440006</v>
      </c>
      <c r="AL53" s="38">
        <f>AK53/0.040468</f>
        <v>10.285866851695168</v>
      </c>
      <c r="AM53" s="1">
        <v>1</v>
      </c>
      <c r="AN53" s="1">
        <v>1</v>
      </c>
      <c r="AO53" s="1">
        <v>80.900000000000006</v>
      </c>
      <c r="AP53" s="1">
        <v>0.80900000000000005</v>
      </c>
      <c r="AQ53" s="1">
        <f>POWER((AP53/2),2)*3.14159265</f>
        <v>0.51402817479116258</v>
      </c>
      <c r="AR53" s="42">
        <v>0.51402817479116258</v>
      </c>
      <c r="AS53" s="38">
        <f>AR53/0.040468</f>
        <v>12.702089917741491</v>
      </c>
      <c r="AT53" s="1">
        <v>1</v>
      </c>
      <c r="AU53" s="1">
        <v>1</v>
      </c>
      <c r="AV53" s="1"/>
      <c r="AW53" s="1"/>
      <c r="AX53" s="7" t="s">
        <v>390</v>
      </c>
      <c r="AY53" s="7" t="s">
        <v>36</v>
      </c>
      <c r="AZ53" s="7"/>
      <c r="BA53" s="7"/>
      <c r="BB53" s="7"/>
    </row>
    <row r="54" spans="1:58" s="5" customFormat="1" hidden="1" x14ac:dyDescent="0.25">
      <c r="A54" s="5">
        <v>3</v>
      </c>
      <c r="B54" s="6" t="s">
        <v>600</v>
      </c>
      <c r="C54" s="1" t="s">
        <v>17</v>
      </c>
      <c r="D54" s="1">
        <v>8</v>
      </c>
      <c r="E54" s="1" t="s">
        <v>22</v>
      </c>
      <c r="F54" s="1">
        <v>23.4</v>
      </c>
      <c r="G54" s="1">
        <v>0.23399999999999999</v>
      </c>
      <c r="H54" s="1">
        <f t="shared" si="4"/>
        <v>4.3005261785849999E-2</v>
      </c>
      <c r="I54" s="42">
        <v>4.3005261785849999E-2</v>
      </c>
      <c r="J54" s="38">
        <f t="shared" si="5"/>
        <v>1.0626979783001385</v>
      </c>
      <c r="K54" s="1">
        <v>1</v>
      </c>
      <c r="L54" s="1">
        <v>1</v>
      </c>
      <c r="M54" s="1">
        <v>24.5</v>
      </c>
      <c r="N54" s="1">
        <v>0.245</v>
      </c>
      <c r="O54" s="1">
        <f t="shared" si="8"/>
        <v>4.7143524704062502E-2</v>
      </c>
      <c r="P54" s="42">
        <v>4.7143524704062502E-2</v>
      </c>
      <c r="Q54" s="38">
        <f t="shared" si="9"/>
        <v>1.164958107740993</v>
      </c>
      <c r="R54" s="1">
        <v>1</v>
      </c>
      <c r="S54" s="1">
        <v>1</v>
      </c>
      <c r="T54" s="1"/>
      <c r="U54" s="1"/>
      <c r="V54" s="1"/>
      <c r="W54" s="42"/>
      <c r="X54" s="38"/>
      <c r="Y54" s="1"/>
      <c r="Z54" s="1"/>
      <c r="AA54" s="1"/>
      <c r="AB54" s="1"/>
      <c r="AC54" s="1"/>
      <c r="AD54" s="42"/>
      <c r="AE54" s="38"/>
      <c r="AF54" s="1"/>
      <c r="AG54" s="1"/>
      <c r="AH54" s="1"/>
      <c r="AI54" s="1"/>
      <c r="AJ54" s="1"/>
      <c r="AK54" s="42"/>
      <c r="AL54" s="38"/>
      <c r="AM54" s="1"/>
      <c r="AN54" s="1"/>
      <c r="AO54" s="1"/>
      <c r="AP54" s="1"/>
      <c r="AQ54" s="1"/>
      <c r="AR54" s="42"/>
      <c r="AS54" s="38"/>
      <c r="AT54" s="1"/>
      <c r="AU54" s="1">
        <v>0</v>
      </c>
      <c r="AV54" s="1"/>
      <c r="AW54" s="1"/>
      <c r="AX54" s="7"/>
      <c r="AY54" s="7" t="s">
        <v>36</v>
      </c>
      <c r="AZ54" s="7"/>
      <c r="BA54" s="7"/>
      <c r="BB54" s="7"/>
    </row>
    <row r="55" spans="1:58" s="5" customFormat="1" hidden="1" x14ac:dyDescent="0.25">
      <c r="A55" s="5">
        <v>3</v>
      </c>
      <c r="B55" s="6" t="s">
        <v>600</v>
      </c>
      <c r="C55" s="1" t="s">
        <v>17</v>
      </c>
      <c r="D55" s="1">
        <v>10</v>
      </c>
      <c r="E55" s="1" t="s">
        <v>22</v>
      </c>
      <c r="F55" s="1">
        <v>12.4</v>
      </c>
      <c r="G55" s="1">
        <v>0.12400000000000001</v>
      </c>
      <c r="H55" s="1">
        <f t="shared" si="4"/>
        <v>1.2076282146600002E-2</v>
      </c>
      <c r="I55" s="42">
        <v>1.2076282146600002E-2</v>
      </c>
      <c r="J55" s="38">
        <f t="shared" si="5"/>
        <v>0.29841559124740541</v>
      </c>
      <c r="K55" s="1">
        <v>1</v>
      </c>
      <c r="L55" s="1">
        <v>1</v>
      </c>
      <c r="M55" s="1">
        <v>11.5</v>
      </c>
      <c r="N55" s="1">
        <v>0.115</v>
      </c>
      <c r="O55" s="1">
        <f t="shared" si="8"/>
        <v>1.0386890699062502E-2</v>
      </c>
      <c r="P55" s="42">
        <v>1.0386890699062502E-2</v>
      </c>
      <c r="Q55" s="38">
        <f t="shared" si="9"/>
        <v>0.25666923739899433</v>
      </c>
      <c r="R55" s="1">
        <v>1</v>
      </c>
      <c r="S55" s="1">
        <v>1</v>
      </c>
      <c r="T55" s="1"/>
      <c r="U55" s="1"/>
      <c r="V55" s="1"/>
      <c r="W55" s="42"/>
      <c r="X55" s="38"/>
      <c r="Y55" s="1"/>
      <c r="Z55" s="1"/>
      <c r="AA55" s="1"/>
      <c r="AB55" s="1"/>
      <c r="AC55" s="1"/>
      <c r="AD55" s="42"/>
      <c r="AE55" s="38"/>
      <c r="AF55" s="1"/>
      <c r="AG55" s="1"/>
      <c r="AH55" s="1"/>
      <c r="AI55" s="1"/>
      <c r="AJ55" s="1"/>
      <c r="AK55" s="42"/>
      <c r="AL55" s="38"/>
      <c r="AM55" s="1"/>
      <c r="AN55" s="1"/>
      <c r="AO55" s="1"/>
      <c r="AP55" s="1"/>
      <c r="AQ55" s="1"/>
      <c r="AR55" s="42"/>
      <c r="AS55" s="38"/>
      <c r="AT55" s="1"/>
      <c r="AU55" s="1">
        <v>0</v>
      </c>
      <c r="AV55" s="1"/>
      <c r="AW55" s="1"/>
      <c r="AX55" s="7"/>
      <c r="AY55" s="7" t="s">
        <v>36</v>
      </c>
      <c r="AZ55" s="7"/>
      <c r="BA55" s="7"/>
      <c r="BB55" s="7"/>
    </row>
    <row r="56" spans="1:58" s="5" customFormat="1" hidden="1" x14ac:dyDescent="0.25">
      <c r="A56" s="5">
        <v>3</v>
      </c>
      <c r="B56" s="6" t="s">
        <v>600</v>
      </c>
      <c r="C56" s="1" t="s">
        <v>17</v>
      </c>
      <c r="D56" s="1">
        <v>11</v>
      </c>
      <c r="E56" s="1" t="s">
        <v>22</v>
      </c>
      <c r="F56" s="1">
        <v>35.299999999999997</v>
      </c>
      <c r="G56" s="1">
        <v>0.35299999999999998</v>
      </c>
      <c r="H56" s="1">
        <f t="shared" si="4"/>
        <v>9.786767963096249E-2</v>
      </c>
      <c r="I56" s="42">
        <v>9.786767963096249E-2</v>
      </c>
      <c r="J56" s="38">
        <f t="shared" si="5"/>
        <v>2.4183967488129507</v>
      </c>
      <c r="K56" s="1">
        <v>1</v>
      </c>
      <c r="L56" s="1">
        <v>1</v>
      </c>
      <c r="M56" s="1">
        <v>37.700000000000003</v>
      </c>
      <c r="N56" s="1">
        <v>0.37700000000000006</v>
      </c>
      <c r="O56" s="1">
        <f t="shared" si="8"/>
        <v>0.11162785543796254</v>
      </c>
      <c r="P56" s="42">
        <v>0.11162785543796254</v>
      </c>
      <c r="Q56" s="38">
        <f t="shared" si="9"/>
        <v>2.758422838735854</v>
      </c>
      <c r="R56" s="1">
        <v>1</v>
      </c>
      <c r="S56" s="1">
        <v>1</v>
      </c>
      <c r="T56" s="1"/>
      <c r="U56" s="1"/>
      <c r="V56" s="1"/>
      <c r="W56" s="42"/>
      <c r="X56" s="38"/>
      <c r="Y56" s="1"/>
      <c r="Z56" s="1"/>
      <c r="AA56" s="1"/>
      <c r="AB56" s="1"/>
      <c r="AC56" s="1"/>
      <c r="AD56" s="42"/>
      <c r="AE56" s="38"/>
      <c r="AF56" s="1"/>
      <c r="AG56" s="1"/>
      <c r="AH56" s="1"/>
      <c r="AI56" s="1"/>
      <c r="AJ56" s="1"/>
      <c r="AK56" s="42"/>
      <c r="AL56" s="38"/>
      <c r="AM56" s="1"/>
      <c r="AN56" s="1"/>
      <c r="AO56" s="1"/>
      <c r="AP56" s="1"/>
      <c r="AQ56" s="1"/>
      <c r="AR56" s="42"/>
      <c r="AS56" s="38"/>
      <c r="AT56" s="1"/>
      <c r="AU56" s="1">
        <v>0</v>
      </c>
      <c r="AV56" s="1"/>
      <c r="AW56" s="1"/>
      <c r="AX56" s="7"/>
      <c r="AY56" s="7"/>
      <c r="AZ56" s="7"/>
      <c r="BA56" s="7"/>
      <c r="BB56" s="7" t="s">
        <v>36</v>
      </c>
    </row>
    <row r="57" spans="1:58" s="5" customFormat="1" hidden="1" x14ac:dyDescent="0.25">
      <c r="A57" s="5">
        <v>3</v>
      </c>
      <c r="B57" s="6" t="s">
        <v>600</v>
      </c>
      <c r="C57" s="1" t="s">
        <v>17</v>
      </c>
      <c r="D57" s="1">
        <v>14</v>
      </c>
      <c r="E57" s="1" t="s">
        <v>22</v>
      </c>
      <c r="F57" s="1">
        <v>15.2</v>
      </c>
      <c r="G57" s="1">
        <v>0.152</v>
      </c>
      <c r="H57" s="1">
        <f t="shared" si="4"/>
        <v>1.81458391464E-2</v>
      </c>
      <c r="I57" s="42">
        <v>1.81458391464E-2</v>
      </c>
      <c r="J57" s="38">
        <f t="shared" si="5"/>
        <v>0.44839970214490465</v>
      </c>
      <c r="K57" s="1">
        <v>1</v>
      </c>
      <c r="L57" s="1">
        <v>1</v>
      </c>
      <c r="M57" s="1">
        <v>15.5</v>
      </c>
      <c r="N57" s="1">
        <v>0.155</v>
      </c>
      <c r="O57" s="1">
        <f t="shared" si="8"/>
        <v>1.8869190854062502E-2</v>
      </c>
      <c r="P57" s="42">
        <v>1.8869190854062502E-2</v>
      </c>
      <c r="Q57" s="38">
        <f t="shared" si="9"/>
        <v>0.46627436132407096</v>
      </c>
      <c r="R57" s="1">
        <v>1</v>
      </c>
      <c r="S57" s="1">
        <v>1</v>
      </c>
      <c r="T57" s="1"/>
      <c r="U57" s="1"/>
      <c r="V57" s="1"/>
      <c r="W57" s="42"/>
      <c r="X57" s="38"/>
      <c r="Y57" s="1"/>
      <c r="Z57" s="1"/>
      <c r="AA57" s="1"/>
      <c r="AB57" s="1"/>
      <c r="AC57" s="1"/>
      <c r="AD57" s="42"/>
      <c r="AE57" s="38"/>
      <c r="AF57" s="1"/>
      <c r="AG57" s="1"/>
      <c r="AH57" s="1"/>
      <c r="AI57" s="1"/>
      <c r="AJ57" s="1"/>
      <c r="AK57" s="42"/>
      <c r="AL57" s="38"/>
      <c r="AM57" s="1"/>
      <c r="AN57" s="1"/>
      <c r="AO57" s="1"/>
      <c r="AP57" s="1"/>
      <c r="AQ57" s="1"/>
      <c r="AR57" s="42"/>
      <c r="AS57" s="38"/>
      <c r="AT57" s="1"/>
      <c r="AU57" s="1">
        <v>0</v>
      </c>
      <c r="AV57" s="1"/>
      <c r="AW57" s="1"/>
      <c r="AX57" s="7"/>
      <c r="AY57" s="7" t="s">
        <v>36</v>
      </c>
      <c r="AZ57" s="7"/>
      <c r="BA57" s="7"/>
      <c r="BB57" s="7"/>
    </row>
    <row r="58" spans="1:58" s="5" customFormat="1" hidden="1" x14ac:dyDescent="0.25">
      <c r="A58" s="5">
        <v>3</v>
      </c>
      <c r="B58" s="6" t="s">
        <v>600</v>
      </c>
      <c r="C58" s="1" t="s">
        <v>17</v>
      </c>
      <c r="D58" s="1">
        <v>15</v>
      </c>
      <c r="E58" s="1" t="s">
        <v>22</v>
      </c>
      <c r="F58" s="1">
        <v>25.1</v>
      </c>
      <c r="G58" s="1">
        <v>0.251</v>
      </c>
      <c r="H58" s="1">
        <f t="shared" si="4"/>
        <v>4.9480869635662506E-2</v>
      </c>
      <c r="I58" s="42">
        <v>4.9480869635662506E-2</v>
      </c>
      <c r="J58" s="38">
        <f t="shared" si="5"/>
        <v>1.2227159641114587</v>
      </c>
      <c r="K58" s="1">
        <v>1</v>
      </c>
      <c r="L58" s="1">
        <v>1</v>
      </c>
      <c r="M58" s="1">
        <v>25.9</v>
      </c>
      <c r="N58" s="1">
        <v>0.25900000000000001</v>
      </c>
      <c r="O58" s="1">
        <f t="shared" si="8"/>
        <v>5.2685294138662506E-2</v>
      </c>
      <c r="P58" s="42">
        <v>5.2685294138662506E-2</v>
      </c>
      <c r="Q58" s="38">
        <f t="shared" si="9"/>
        <v>1.3019001220387099</v>
      </c>
      <c r="R58" s="1">
        <v>1</v>
      </c>
      <c r="S58" s="1">
        <v>1</v>
      </c>
      <c r="T58" s="1"/>
      <c r="U58" s="1"/>
      <c r="V58" s="1"/>
      <c r="W58" s="42"/>
      <c r="X58" s="38"/>
      <c r="Y58" s="1"/>
      <c r="Z58" s="1"/>
      <c r="AA58" s="1"/>
      <c r="AB58" s="1"/>
      <c r="AC58" s="1"/>
      <c r="AD58" s="42"/>
      <c r="AE58" s="38"/>
      <c r="AF58" s="1"/>
      <c r="AG58" s="1"/>
      <c r="AH58" s="1"/>
      <c r="AI58" s="1"/>
      <c r="AJ58" s="1"/>
      <c r="AK58" s="42"/>
      <c r="AL58" s="38"/>
      <c r="AM58" s="1"/>
      <c r="AN58" s="1"/>
      <c r="AO58" s="1"/>
      <c r="AP58" s="1"/>
      <c r="AQ58" s="1"/>
      <c r="AR58" s="42"/>
      <c r="AS58" s="38"/>
      <c r="AT58" s="1"/>
      <c r="AU58" s="1">
        <v>0</v>
      </c>
      <c r="AV58" s="1"/>
      <c r="AW58" s="1"/>
      <c r="AX58" s="7"/>
      <c r="AY58" s="7" t="s">
        <v>36</v>
      </c>
      <c r="AZ58" s="7"/>
      <c r="BA58" s="7"/>
      <c r="BB58" s="14" t="s">
        <v>240</v>
      </c>
      <c r="BC58" s="14"/>
      <c r="BD58" s="14" t="s">
        <v>391</v>
      </c>
      <c r="BE58" s="14"/>
      <c r="BF58" s="14"/>
    </row>
    <row r="59" spans="1:58" s="5" customFormat="1" hidden="1" x14ac:dyDescent="0.25">
      <c r="A59" s="5">
        <v>3</v>
      </c>
      <c r="B59" s="6" t="s">
        <v>600</v>
      </c>
      <c r="C59" s="1" t="s">
        <v>17</v>
      </c>
      <c r="D59" s="1">
        <v>16</v>
      </c>
      <c r="E59" s="1" t="s">
        <v>22</v>
      </c>
      <c r="F59" s="1">
        <v>26.7</v>
      </c>
      <c r="G59" s="1">
        <v>0.26700000000000002</v>
      </c>
      <c r="H59" s="1">
        <f t="shared" si="4"/>
        <v>5.5990249606462511E-2</v>
      </c>
      <c r="I59" s="42">
        <v>5.5990249606462511E-2</v>
      </c>
      <c r="J59" s="38">
        <f t="shared" si="5"/>
        <v>1.3835684888421103</v>
      </c>
      <c r="K59" s="1">
        <v>1</v>
      </c>
      <c r="L59" s="1">
        <v>1</v>
      </c>
      <c r="M59" s="1">
        <v>17.8</v>
      </c>
      <c r="N59" s="1">
        <v>0.17800000000000002</v>
      </c>
      <c r="O59" s="1">
        <f t="shared" si="8"/>
        <v>2.4884555380650004E-2</v>
      </c>
      <c r="P59" s="42">
        <v>2.4884555380650004E-2</v>
      </c>
      <c r="Q59" s="38">
        <f t="shared" si="9"/>
        <v>0.61491932837427121</v>
      </c>
      <c r="R59" s="1">
        <v>1</v>
      </c>
      <c r="S59" s="1">
        <v>1</v>
      </c>
      <c r="T59" s="1"/>
      <c r="U59" s="1"/>
      <c r="V59" s="1"/>
      <c r="W59" s="42"/>
      <c r="X59" s="38"/>
      <c r="Y59" s="1"/>
      <c r="Z59" s="1"/>
      <c r="AA59" s="1"/>
      <c r="AB59" s="1"/>
      <c r="AC59" s="1"/>
      <c r="AD59" s="42"/>
      <c r="AE59" s="38"/>
      <c r="AF59" s="1"/>
      <c r="AG59" s="1"/>
      <c r="AH59" s="1"/>
      <c r="AI59" s="1"/>
      <c r="AJ59" s="1"/>
      <c r="AK59" s="42"/>
      <c r="AL59" s="38"/>
      <c r="AM59" s="1"/>
      <c r="AN59" s="1"/>
      <c r="AO59" s="1"/>
      <c r="AP59" s="1"/>
      <c r="AQ59" s="1"/>
      <c r="AR59" s="42"/>
      <c r="AS59" s="38"/>
      <c r="AT59" s="1"/>
      <c r="AU59" s="1">
        <v>0</v>
      </c>
      <c r="AV59" s="1"/>
      <c r="AW59" s="1"/>
      <c r="AX59" s="7"/>
      <c r="AY59" s="7" t="s">
        <v>36</v>
      </c>
      <c r="AZ59" s="7"/>
      <c r="BA59" s="7"/>
      <c r="BB59" s="14" t="s">
        <v>303</v>
      </c>
      <c r="BC59" s="14"/>
      <c r="BD59" s="14"/>
      <c r="BE59" s="14">
        <v>100</v>
      </c>
      <c r="BF59" s="14"/>
    </row>
    <row r="60" spans="1:58" s="5" customFormat="1" hidden="1" x14ac:dyDescent="0.25">
      <c r="A60" s="5">
        <v>3</v>
      </c>
      <c r="B60" s="6" t="s">
        <v>600</v>
      </c>
      <c r="C60" s="1" t="s">
        <v>17</v>
      </c>
      <c r="D60" s="1">
        <v>17</v>
      </c>
      <c r="E60" s="1" t="s">
        <v>22</v>
      </c>
      <c r="F60" s="1">
        <v>68.599999999999994</v>
      </c>
      <c r="G60" s="1">
        <v>0.68599999999999994</v>
      </c>
      <c r="H60" s="1">
        <f t="shared" si="4"/>
        <v>0.36960523367984993</v>
      </c>
      <c r="I60" s="42">
        <v>0.36960523367984993</v>
      </c>
      <c r="J60" s="38">
        <f t="shared" si="5"/>
        <v>9.1332715646893838</v>
      </c>
      <c r="K60" s="1">
        <v>1</v>
      </c>
      <c r="L60" s="1">
        <v>1</v>
      </c>
      <c r="M60" s="1">
        <v>70.3</v>
      </c>
      <c r="N60" s="1">
        <v>0.70299999999999996</v>
      </c>
      <c r="O60" s="1">
        <f t="shared" si="8"/>
        <v>0.38815084049096249</v>
      </c>
      <c r="P60" s="42">
        <v>0.38815084049096249</v>
      </c>
      <c r="Q60" s="38">
        <f t="shared" si="9"/>
        <v>9.5915498786933515</v>
      </c>
      <c r="R60" s="1">
        <v>1</v>
      </c>
      <c r="S60" s="1">
        <v>1</v>
      </c>
      <c r="T60" s="1"/>
      <c r="U60" s="1"/>
      <c r="V60" s="1"/>
      <c r="W60" s="42"/>
      <c r="X60" s="38"/>
      <c r="Y60" s="1"/>
      <c r="Z60" s="1"/>
      <c r="AA60" s="1"/>
      <c r="AB60" s="1"/>
      <c r="AC60" s="1"/>
      <c r="AD60" s="42"/>
      <c r="AE60" s="38"/>
      <c r="AF60" s="1"/>
      <c r="AG60" s="1"/>
      <c r="AH60" s="1"/>
      <c r="AI60" s="1"/>
      <c r="AJ60" s="1"/>
      <c r="AK60" s="42"/>
      <c r="AL60" s="38"/>
      <c r="AM60" s="1"/>
      <c r="AN60" s="1"/>
      <c r="AO60" s="1"/>
      <c r="AP60" s="1"/>
      <c r="AQ60" s="1"/>
      <c r="AR60" s="42"/>
      <c r="AS60" s="38"/>
      <c r="AT60" s="1"/>
      <c r="AU60" s="1">
        <v>0</v>
      </c>
      <c r="AV60" s="1"/>
      <c r="AW60" s="1"/>
      <c r="AX60" s="7"/>
      <c r="AY60" s="7"/>
      <c r="AZ60" s="7"/>
      <c r="BA60" s="7" t="s">
        <v>36</v>
      </c>
      <c r="BB60" s="14" t="s">
        <v>242</v>
      </c>
      <c r="BC60" s="14"/>
      <c r="BD60" s="14"/>
      <c r="BE60" s="14"/>
      <c r="BF60" s="14"/>
    </row>
    <row r="61" spans="1:58" s="5" customFormat="1" hidden="1" x14ac:dyDescent="0.25">
      <c r="A61" s="5">
        <v>3</v>
      </c>
      <c r="B61" s="6" t="s">
        <v>600</v>
      </c>
      <c r="C61" s="1" t="s">
        <v>17</v>
      </c>
      <c r="D61" s="1">
        <v>19</v>
      </c>
      <c r="E61" s="1" t="s">
        <v>22</v>
      </c>
      <c r="F61" s="1">
        <v>27.9</v>
      </c>
      <c r="G61" s="1">
        <v>0.27899999999999997</v>
      </c>
      <c r="H61" s="1">
        <f t="shared" si="4"/>
        <v>6.1136178367162487E-2</v>
      </c>
      <c r="I61" s="42">
        <v>6.1136178367162487E-2</v>
      </c>
      <c r="J61" s="38">
        <f t="shared" si="5"/>
        <v>1.5107289306899894</v>
      </c>
      <c r="K61" s="1">
        <v>1</v>
      </c>
      <c r="L61" s="1">
        <v>1</v>
      </c>
      <c r="M61" s="1">
        <v>29</v>
      </c>
      <c r="N61" s="1">
        <v>0.28999999999999998</v>
      </c>
      <c r="O61" s="1">
        <f t="shared" si="8"/>
        <v>6.6051985466250004E-2</v>
      </c>
      <c r="P61" s="42">
        <v>6.6051985466250004E-2</v>
      </c>
      <c r="Q61" s="38">
        <f t="shared" si="9"/>
        <v>1.6322028631573098</v>
      </c>
      <c r="R61" s="1">
        <v>1</v>
      </c>
      <c r="S61" s="1">
        <v>1</v>
      </c>
      <c r="T61" s="1"/>
      <c r="U61" s="1"/>
      <c r="V61" s="1"/>
      <c r="W61" s="42"/>
      <c r="X61" s="38"/>
      <c r="Y61" s="1"/>
      <c r="Z61" s="1"/>
      <c r="AA61" s="1"/>
      <c r="AB61" s="1"/>
      <c r="AC61" s="1"/>
      <c r="AD61" s="42"/>
      <c r="AE61" s="38"/>
      <c r="AF61" s="1"/>
      <c r="AG61" s="1"/>
      <c r="AH61" s="1"/>
      <c r="AI61" s="1"/>
      <c r="AJ61" s="1"/>
      <c r="AK61" s="42"/>
      <c r="AL61" s="38"/>
      <c r="AM61" s="1"/>
      <c r="AN61" s="1"/>
      <c r="AO61" s="1"/>
      <c r="AP61" s="1"/>
      <c r="AQ61" s="1"/>
      <c r="AR61" s="42"/>
      <c r="AS61" s="38"/>
      <c r="AT61" s="1"/>
      <c r="AU61" s="1">
        <v>0</v>
      </c>
      <c r="AV61" s="1"/>
      <c r="AW61" s="1"/>
      <c r="AX61" s="7"/>
      <c r="AY61" s="7" t="s">
        <v>36</v>
      </c>
      <c r="AZ61" s="7"/>
      <c r="BA61" s="7"/>
      <c r="BB61" s="14" t="s">
        <v>392</v>
      </c>
      <c r="BC61" s="14"/>
      <c r="BD61" s="14"/>
      <c r="BE61" s="14"/>
      <c r="BF61" s="14"/>
    </row>
    <row r="62" spans="1:58" s="5" customFormat="1" hidden="1" x14ac:dyDescent="0.25">
      <c r="A62" s="5">
        <v>3</v>
      </c>
      <c r="B62" s="6" t="s">
        <v>600</v>
      </c>
      <c r="C62" s="1" t="s">
        <v>17</v>
      </c>
      <c r="D62" s="1">
        <v>20</v>
      </c>
      <c r="E62" s="1" t="s">
        <v>22</v>
      </c>
      <c r="F62" s="1"/>
      <c r="G62" s="1"/>
      <c r="H62" s="1"/>
      <c r="I62" s="42"/>
      <c r="J62" s="38"/>
      <c r="K62" s="1"/>
      <c r="L62" s="1"/>
      <c r="M62" s="1"/>
      <c r="N62" s="1"/>
      <c r="O62" s="1"/>
      <c r="P62" s="42"/>
      <c r="Q62" s="38"/>
      <c r="R62" s="1"/>
      <c r="S62" s="1"/>
      <c r="T62" s="1"/>
      <c r="U62" s="1"/>
      <c r="V62" s="1"/>
      <c r="W62" s="42"/>
      <c r="X62" s="38"/>
      <c r="Y62" s="1"/>
      <c r="Z62" s="1"/>
      <c r="AA62" s="1">
        <v>17.2</v>
      </c>
      <c r="AB62" s="1">
        <v>0.17199999999999999</v>
      </c>
      <c r="AC62" s="1">
        <f t="shared" ref="AC62:AC67" si="10">POWER((AB62/2),2)*3.14159265</f>
        <v>2.3235219239399998E-2</v>
      </c>
      <c r="AD62" s="42">
        <v>2.3235219239399998E-2</v>
      </c>
      <c r="AE62" s="38">
        <f t="shared" ref="AE62:AE67" si="11">AD62/0.040468</f>
        <v>0.57416277649995051</v>
      </c>
      <c r="AF62" s="1">
        <v>1</v>
      </c>
      <c r="AG62" s="1">
        <v>1</v>
      </c>
      <c r="AH62" s="1">
        <v>23.7</v>
      </c>
      <c r="AI62" s="1">
        <v>0.23699999999999999</v>
      </c>
      <c r="AJ62" s="1">
        <f t="shared" ref="AJ62:AJ67" si="12">POWER((AI62/2),2)*3.14159265</f>
        <v>4.4115029389462497E-2</v>
      </c>
      <c r="AK62" s="42">
        <v>4.4115029389462497E-2</v>
      </c>
      <c r="AL62" s="38">
        <f t="shared" ref="AL62:AL67" si="13">AK62/0.040468</f>
        <v>1.0901213153470026</v>
      </c>
      <c r="AM62" s="1">
        <v>1</v>
      </c>
      <c r="AN62" s="1">
        <v>1</v>
      </c>
      <c r="AO62" s="1">
        <v>36.299999999999997</v>
      </c>
      <c r="AP62" s="1">
        <v>0.36299999999999999</v>
      </c>
      <c r="AQ62" s="1">
        <f t="shared" ref="AQ62:AQ67" si="14">POWER((AP62/2),2)*3.14159265</f>
        <v>0.10349113047446251</v>
      </c>
      <c r="AR62" s="42">
        <v>0.10349113047446251</v>
      </c>
      <c r="AS62" s="38">
        <f t="shared" ref="AS62:AS67" si="15">AR62/0.040468</f>
        <v>2.5573571828225394</v>
      </c>
      <c r="AT62" s="1">
        <v>1</v>
      </c>
      <c r="AU62" s="1">
        <v>1</v>
      </c>
      <c r="AV62" s="1"/>
      <c r="AW62" s="1"/>
      <c r="AX62" s="7" t="s">
        <v>364</v>
      </c>
      <c r="AY62" s="7" t="s">
        <v>36</v>
      </c>
      <c r="AZ62" s="7"/>
      <c r="BA62" s="7"/>
      <c r="BB62" s="14"/>
      <c r="BC62" s="14"/>
      <c r="BD62" s="14"/>
      <c r="BE62" s="14"/>
      <c r="BF62" s="14"/>
    </row>
    <row r="63" spans="1:58" s="5" customFormat="1" hidden="1" x14ac:dyDescent="0.25">
      <c r="A63" s="5">
        <v>3</v>
      </c>
      <c r="B63" s="6" t="s">
        <v>600</v>
      </c>
      <c r="C63" s="1" t="s">
        <v>18</v>
      </c>
      <c r="D63" s="1">
        <v>1</v>
      </c>
      <c r="E63" s="1" t="s">
        <v>22</v>
      </c>
      <c r="F63" s="1">
        <v>85.1</v>
      </c>
      <c r="G63" s="1">
        <v>0.85099999999999998</v>
      </c>
      <c r="H63" s="1">
        <f t="shared" ref="H63:H88" si="16">POWER((G63/2),2)*3.14159265</f>
        <v>0.56878613468066253</v>
      </c>
      <c r="I63" s="42">
        <v>0.56878613468066253</v>
      </c>
      <c r="J63" s="38">
        <f t="shared" ref="J63:J88" si="17">I63/0.040468</f>
        <v>14.055207439968928</v>
      </c>
      <c r="K63" s="1">
        <v>1</v>
      </c>
      <c r="L63" s="1">
        <v>1</v>
      </c>
      <c r="M63" s="1">
        <v>85</v>
      </c>
      <c r="N63" s="1">
        <v>0.85</v>
      </c>
      <c r="O63" s="1">
        <f t="shared" ref="O63:O88" si="18">POWER((N63/2),2)*3.14159265</f>
        <v>0.56745017240624995</v>
      </c>
      <c r="P63" s="42">
        <v>0.56745017240624995</v>
      </c>
      <c r="Q63" s="38">
        <f t="shared" ref="Q63:Q88" si="19">P63/0.040468</f>
        <v>14.022194632950727</v>
      </c>
      <c r="R63" s="1">
        <v>1</v>
      </c>
      <c r="S63" s="1">
        <v>1</v>
      </c>
      <c r="T63" s="1">
        <v>97.2</v>
      </c>
      <c r="U63" s="1">
        <v>0.97200000000000009</v>
      </c>
      <c r="V63" s="1">
        <f>POWER((U63/2),2)*3.14159265</f>
        <v>0.74203161755940017</v>
      </c>
      <c r="W63" s="42">
        <v>0.74203161755940017</v>
      </c>
      <c r="X63" s="38">
        <f>W63/0.040468</f>
        <v>18.336256240965707</v>
      </c>
      <c r="Y63" s="1">
        <v>1</v>
      </c>
      <c r="Z63" s="1">
        <v>1</v>
      </c>
      <c r="AA63" s="1">
        <v>95.7</v>
      </c>
      <c r="AB63" s="1">
        <v>0.95700000000000007</v>
      </c>
      <c r="AC63" s="1">
        <f t="shared" si="10"/>
        <v>0.71930612172746267</v>
      </c>
      <c r="AD63" s="42">
        <v>0.71930612172746267</v>
      </c>
      <c r="AE63" s="38">
        <f t="shared" si="11"/>
        <v>17.774689179783106</v>
      </c>
      <c r="AF63" s="1">
        <v>1</v>
      </c>
      <c r="AG63" s="1">
        <v>1</v>
      </c>
      <c r="AH63" s="1">
        <v>98.9</v>
      </c>
      <c r="AI63" s="1">
        <v>0.9890000000000001</v>
      </c>
      <c r="AJ63" s="1">
        <f t="shared" si="12"/>
        <v>0.76821443610266271</v>
      </c>
      <c r="AK63" s="42">
        <v>0.76821443610266271</v>
      </c>
      <c r="AL63" s="38">
        <f t="shared" si="13"/>
        <v>18.983256798029622</v>
      </c>
      <c r="AM63" s="1">
        <v>1</v>
      </c>
      <c r="AN63" s="1">
        <v>1</v>
      </c>
      <c r="AO63" s="1">
        <v>101.6</v>
      </c>
      <c r="AP63" s="1">
        <v>1.016</v>
      </c>
      <c r="AQ63" s="1">
        <f t="shared" si="14"/>
        <v>0.81073196562960015</v>
      </c>
      <c r="AR63" s="42">
        <v>0.81073196562960015</v>
      </c>
      <c r="AS63" s="38">
        <f t="shared" si="15"/>
        <v>20.033902481704068</v>
      </c>
      <c r="AT63" s="1">
        <v>1</v>
      </c>
      <c r="AU63" s="1">
        <v>1</v>
      </c>
      <c r="AV63" s="1"/>
      <c r="AW63" s="1"/>
      <c r="AX63" s="7" t="s">
        <v>291</v>
      </c>
      <c r="AY63" s="7" t="s">
        <v>36</v>
      </c>
      <c r="BB63" s="14"/>
      <c r="BC63" s="14"/>
      <c r="BD63" s="14"/>
      <c r="BE63" s="14"/>
      <c r="BF63" s="14"/>
    </row>
    <row r="64" spans="1:58" s="5" customFormat="1" hidden="1" x14ac:dyDescent="0.25">
      <c r="A64" s="5">
        <v>3</v>
      </c>
      <c r="B64" s="6" t="s">
        <v>600</v>
      </c>
      <c r="C64" s="1" t="s">
        <v>18</v>
      </c>
      <c r="D64" s="1">
        <v>2</v>
      </c>
      <c r="E64" s="1" t="s">
        <v>22</v>
      </c>
      <c r="F64" s="1">
        <v>20.100000000000001</v>
      </c>
      <c r="G64" s="1">
        <v>0.20100000000000001</v>
      </c>
      <c r="H64" s="1">
        <f t="shared" si="16"/>
        <v>3.1730871163162505E-2</v>
      </c>
      <c r="I64" s="42">
        <v>3.1730871163162505E-2</v>
      </c>
      <c r="J64" s="38">
        <f t="shared" si="17"/>
        <v>0.78409783441639092</v>
      </c>
      <c r="K64" s="1">
        <v>1</v>
      </c>
      <c r="L64" s="1">
        <v>1</v>
      </c>
      <c r="M64" s="1">
        <v>20</v>
      </c>
      <c r="N64" s="1">
        <v>0.2</v>
      </c>
      <c r="O64" s="1">
        <f t="shared" si="18"/>
        <v>3.141592650000001E-2</v>
      </c>
      <c r="P64" s="42">
        <v>3.141592650000001E-2</v>
      </c>
      <c r="Q64" s="38">
        <f t="shared" si="19"/>
        <v>0.77631527379658027</v>
      </c>
      <c r="R64" s="1">
        <v>1</v>
      </c>
      <c r="S64" s="1">
        <v>1</v>
      </c>
      <c r="T64" s="1">
        <v>20.2</v>
      </c>
      <c r="U64" s="1">
        <v>0.20199999999999999</v>
      </c>
      <c r="V64" s="1">
        <f>POWER((U64/2),2)*3.14159265</f>
        <v>3.2047386622649998E-2</v>
      </c>
      <c r="W64" s="42">
        <v>3.2047386622649998E-2</v>
      </c>
      <c r="X64" s="38">
        <f>W64/0.040468</f>
        <v>0.79191921079989125</v>
      </c>
      <c r="Y64" s="1">
        <v>1</v>
      </c>
      <c r="Z64" s="1">
        <v>1</v>
      </c>
      <c r="AA64" s="1">
        <v>20.3</v>
      </c>
      <c r="AB64" s="1">
        <v>0.20300000000000001</v>
      </c>
      <c r="AC64" s="1">
        <f t="shared" si="10"/>
        <v>3.2365472878462503E-2</v>
      </c>
      <c r="AD64" s="42">
        <v>3.2365472878462503E-2</v>
      </c>
      <c r="AE64" s="38">
        <f t="shared" si="11"/>
        <v>0.79977940294708183</v>
      </c>
      <c r="AF64" s="1">
        <v>1</v>
      </c>
      <c r="AG64" s="1">
        <v>1</v>
      </c>
      <c r="AH64" s="1">
        <v>21</v>
      </c>
      <c r="AI64" s="1">
        <v>0.21</v>
      </c>
      <c r="AJ64" s="1">
        <f t="shared" si="12"/>
        <v>3.4636058966249994E-2</v>
      </c>
      <c r="AK64" s="42">
        <v>3.4636058966249994E-2</v>
      </c>
      <c r="AL64" s="38">
        <f t="shared" si="13"/>
        <v>0.85588758936072939</v>
      </c>
      <c r="AM64" s="1">
        <v>1</v>
      </c>
      <c r="AN64" s="1">
        <v>1</v>
      </c>
      <c r="AO64" s="1">
        <v>21.3</v>
      </c>
      <c r="AP64" s="1">
        <v>0.21300000000000002</v>
      </c>
      <c r="AQ64" s="1">
        <f t="shared" si="14"/>
        <v>3.5632729234462507E-2</v>
      </c>
      <c r="AR64" s="42">
        <v>3.5632729234462507E-2</v>
      </c>
      <c r="AS64" s="38">
        <f t="shared" si="15"/>
        <v>0.88051619142192616</v>
      </c>
      <c r="AT64" s="1">
        <v>2</v>
      </c>
      <c r="AU64" s="1">
        <v>2</v>
      </c>
      <c r="AV64" s="1"/>
      <c r="AW64" s="1"/>
      <c r="AX64" s="7" t="s">
        <v>129</v>
      </c>
      <c r="AY64" s="7" t="s">
        <v>36</v>
      </c>
      <c r="BB64" s="14"/>
      <c r="BC64" s="14"/>
      <c r="BD64" s="14"/>
      <c r="BE64" s="14"/>
      <c r="BF64" s="14"/>
    </row>
    <row r="65" spans="1:57" s="5" customFormat="1" hidden="1" x14ac:dyDescent="0.25">
      <c r="A65" s="5">
        <v>3</v>
      </c>
      <c r="B65" s="6" t="s">
        <v>600</v>
      </c>
      <c r="C65" s="1" t="s">
        <v>18</v>
      </c>
      <c r="D65" s="1">
        <v>3</v>
      </c>
      <c r="E65" s="1" t="s">
        <v>22</v>
      </c>
      <c r="F65" s="1">
        <v>18.5</v>
      </c>
      <c r="G65" s="1">
        <v>0.185</v>
      </c>
      <c r="H65" s="1">
        <f t="shared" si="16"/>
        <v>2.6880252111562499E-2</v>
      </c>
      <c r="I65" s="42">
        <v>2.6880252111562499E-2</v>
      </c>
      <c r="J65" s="38">
        <f t="shared" si="17"/>
        <v>0.66423475614219885</v>
      </c>
      <c r="K65" s="1">
        <v>1</v>
      </c>
      <c r="L65" s="1">
        <v>1</v>
      </c>
      <c r="M65" s="1">
        <v>18.8</v>
      </c>
      <c r="N65" s="1">
        <v>0.188</v>
      </c>
      <c r="O65" s="1">
        <f t="shared" si="18"/>
        <v>2.7759112655400001E-2</v>
      </c>
      <c r="P65" s="42">
        <v>2.7759112655400001E-2</v>
      </c>
      <c r="Q65" s="38">
        <f t="shared" si="19"/>
        <v>0.68595217592665814</v>
      </c>
      <c r="R65" s="1">
        <v>1</v>
      </c>
      <c r="S65" s="1">
        <v>1</v>
      </c>
      <c r="T65" s="1">
        <v>19.3</v>
      </c>
      <c r="U65" s="1">
        <v>0.193</v>
      </c>
      <c r="V65" s="1">
        <f>POWER((U65/2),2)*3.14159265</f>
        <v>2.9255296154962505E-2</v>
      </c>
      <c r="W65" s="42">
        <v>2.9255296154962505E-2</v>
      </c>
      <c r="X65" s="38">
        <f>W65/0.040468</f>
        <v>0.72292419084122039</v>
      </c>
      <c r="Y65" s="1">
        <v>1</v>
      </c>
      <c r="Z65" s="1">
        <v>1</v>
      </c>
      <c r="AA65" s="1">
        <v>20.2</v>
      </c>
      <c r="AB65" s="1">
        <v>0.20199999999999999</v>
      </c>
      <c r="AC65" s="1">
        <f t="shared" si="10"/>
        <v>3.2047386622649998E-2</v>
      </c>
      <c r="AD65" s="42">
        <v>3.2047386622649998E-2</v>
      </c>
      <c r="AE65" s="38">
        <f t="shared" si="11"/>
        <v>0.79191921079989125</v>
      </c>
      <c r="AF65" s="1">
        <v>1</v>
      </c>
      <c r="AG65" s="1">
        <v>1</v>
      </c>
      <c r="AH65" s="1">
        <v>21.3</v>
      </c>
      <c r="AI65" s="1">
        <v>0.21300000000000002</v>
      </c>
      <c r="AJ65" s="1">
        <f t="shared" si="12"/>
        <v>3.5632729234462507E-2</v>
      </c>
      <c r="AK65" s="42">
        <v>3.5632729234462507E-2</v>
      </c>
      <c r="AL65" s="38">
        <f t="shared" si="13"/>
        <v>0.88051619142192616</v>
      </c>
      <c r="AM65" s="1">
        <v>1</v>
      </c>
      <c r="AN65" s="1">
        <v>1</v>
      </c>
      <c r="AO65" s="1">
        <v>22.2</v>
      </c>
      <c r="AP65" s="1">
        <v>0.222</v>
      </c>
      <c r="AQ65" s="1">
        <f t="shared" si="14"/>
        <v>3.8707563040650005E-2</v>
      </c>
      <c r="AR65" s="42">
        <v>3.8707563040650005E-2</v>
      </c>
      <c r="AS65" s="38">
        <f t="shared" si="15"/>
        <v>0.95649804884476641</v>
      </c>
      <c r="AT65" s="1">
        <v>2</v>
      </c>
      <c r="AU65" s="1">
        <v>2</v>
      </c>
      <c r="AV65" s="1"/>
      <c r="AW65" s="1"/>
      <c r="AX65" s="7" t="s">
        <v>536</v>
      </c>
      <c r="AY65" s="7" t="s">
        <v>36</v>
      </c>
    </row>
    <row r="66" spans="1:57" s="5" customFormat="1" hidden="1" x14ac:dyDescent="0.25">
      <c r="A66" s="5">
        <v>3</v>
      </c>
      <c r="B66" s="6" t="s">
        <v>600</v>
      </c>
      <c r="C66" s="1" t="s">
        <v>18</v>
      </c>
      <c r="D66" s="1">
        <v>4</v>
      </c>
      <c r="E66" s="1" t="s">
        <v>22</v>
      </c>
      <c r="F66" s="1">
        <v>81.8</v>
      </c>
      <c r="G66" s="1">
        <v>0.81799999999999995</v>
      </c>
      <c r="H66" s="1">
        <f t="shared" si="16"/>
        <v>0.52552876008464999</v>
      </c>
      <c r="I66" s="42">
        <v>0.52552876008464999</v>
      </c>
      <c r="J66" s="38">
        <f t="shared" si="17"/>
        <v>12.986279531596571</v>
      </c>
      <c r="K66" s="1">
        <v>1</v>
      </c>
      <c r="L66" s="1">
        <v>1</v>
      </c>
      <c r="M66" s="1">
        <v>85.3</v>
      </c>
      <c r="N66" s="1">
        <v>0.85299999999999998</v>
      </c>
      <c r="O66" s="1">
        <f t="shared" si="18"/>
        <v>0.57146277161846248</v>
      </c>
      <c r="P66" s="42">
        <v>0.57146277161846248</v>
      </c>
      <c r="Q66" s="38">
        <f t="shared" si="19"/>
        <v>14.121349501296395</v>
      </c>
      <c r="R66" s="1">
        <v>1</v>
      </c>
      <c r="S66" s="1">
        <v>1</v>
      </c>
      <c r="T66" s="1">
        <v>87.3</v>
      </c>
      <c r="U66" s="1">
        <v>0.873</v>
      </c>
      <c r="V66" s="1">
        <f>POWER((U66/2),2)*3.14159265</f>
        <v>0.59857471618796254</v>
      </c>
      <c r="W66" s="42">
        <v>0.59857471618796254</v>
      </c>
      <c r="X66" s="38">
        <f>W66/0.040468</f>
        <v>14.791309582582846</v>
      </c>
      <c r="Y66" s="1">
        <v>1</v>
      </c>
      <c r="Z66" s="1">
        <v>1</v>
      </c>
      <c r="AA66" s="1">
        <v>88.5</v>
      </c>
      <c r="AB66" s="1">
        <v>0.88500000000000001</v>
      </c>
      <c r="AC66" s="1">
        <f t="shared" si="10"/>
        <v>0.61514347582406259</v>
      </c>
      <c r="AD66" s="42">
        <v>0.61514347582406259</v>
      </c>
      <c r="AE66" s="38">
        <f t="shared" si="11"/>
        <v>15.200738257983163</v>
      </c>
      <c r="AF66" s="1">
        <v>1</v>
      </c>
      <c r="AG66" s="1">
        <v>1</v>
      </c>
      <c r="AH66" s="1">
        <v>91.6</v>
      </c>
      <c r="AI66" s="1">
        <v>0.91599999999999993</v>
      </c>
      <c r="AJ66" s="1">
        <f t="shared" si="12"/>
        <v>0.65899304063459996</v>
      </c>
      <c r="AK66" s="42">
        <v>0.65899304063459996</v>
      </c>
      <c r="AL66" s="38">
        <f t="shared" si="13"/>
        <v>16.28429970926658</v>
      </c>
      <c r="AM66" s="1">
        <v>1</v>
      </c>
      <c r="AN66" s="1">
        <v>1</v>
      </c>
      <c r="AO66" s="1">
        <v>95.3</v>
      </c>
      <c r="AP66" s="1">
        <v>0.95299999999999996</v>
      </c>
      <c r="AQ66" s="1">
        <f t="shared" si="14"/>
        <v>0.71330567976596249</v>
      </c>
      <c r="AR66" s="42">
        <v>0.71330567976596249</v>
      </c>
      <c r="AS66" s="38">
        <f t="shared" si="15"/>
        <v>17.626412962487954</v>
      </c>
      <c r="AT66" s="1">
        <v>1</v>
      </c>
      <c r="AU66" s="1">
        <v>1</v>
      </c>
      <c r="AV66" s="1"/>
      <c r="AW66" s="1"/>
      <c r="AX66" s="7" t="s">
        <v>537</v>
      </c>
      <c r="AY66" s="7" t="s">
        <v>36</v>
      </c>
    </row>
    <row r="67" spans="1:57" s="5" customFormat="1" hidden="1" x14ac:dyDescent="0.25">
      <c r="A67" s="5">
        <v>3</v>
      </c>
      <c r="B67" s="6" t="s">
        <v>600</v>
      </c>
      <c r="C67" s="1" t="s">
        <v>18</v>
      </c>
      <c r="D67" s="1">
        <v>5</v>
      </c>
      <c r="E67" s="1" t="s">
        <v>22</v>
      </c>
      <c r="F67" s="1">
        <v>20.6</v>
      </c>
      <c r="G67" s="1">
        <v>0.20600000000000002</v>
      </c>
      <c r="H67" s="1">
        <f t="shared" si="16"/>
        <v>3.3329156423850009E-2</v>
      </c>
      <c r="I67" s="42">
        <v>3.3329156423850009E-2</v>
      </c>
      <c r="J67" s="38">
        <f t="shared" si="17"/>
        <v>0.82359287397079206</v>
      </c>
      <c r="K67" s="1">
        <v>1</v>
      </c>
      <c r="L67" s="1">
        <v>1</v>
      </c>
      <c r="M67" s="1">
        <v>20.5</v>
      </c>
      <c r="N67" s="1">
        <v>0.20499999999999999</v>
      </c>
      <c r="O67" s="1">
        <f t="shared" si="18"/>
        <v>3.3006357779062495E-2</v>
      </c>
      <c r="P67" s="42">
        <v>3.3006357779062495E-2</v>
      </c>
      <c r="Q67" s="38">
        <f t="shared" si="19"/>
        <v>0.81561623453253185</v>
      </c>
      <c r="R67" s="1">
        <v>1</v>
      </c>
      <c r="S67" s="1">
        <v>1</v>
      </c>
      <c r="T67" s="1">
        <v>20.9</v>
      </c>
      <c r="U67" s="1">
        <v>0.20899999999999999</v>
      </c>
      <c r="V67" s="1">
        <f>POWER((U67/2),2)*3.14159265</f>
        <v>3.43069771361625E-2</v>
      </c>
      <c r="W67" s="42">
        <v>3.43069771361625E-2</v>
      </c>
      <c r="X67" s="38">
        <f>W67/0.040468</f>
        <v>0.84775568686771041</v>
      </c>
      <c r="Y67" s="1">
        <v>1</v>
      </c>
      <c r="Z67" s="1">
        <v>1</v>
      </c>
      <c r="AA67" s="1">
        <v>21.3</v>
      </c>
      <c r="AB67" s="1">
        <v>0.21300000000000002</v>
      </c>
      <c r="AC67" s="1">
        <f t="shared" si="10"/>
        <v>3.5632729234462507E-2</v>
      </c>
      <c r="AD67" s="42">
        <v>3.5632729234462507E-2</v>
      </c>
      <c r="AE67" s="38">
        <f t="shared" si="11"/>
        <v>0.88051619142192616</v>
      </c>
      <c r="AF67" s="1">
        <v>1</v>
      </c>
      <c r="AG67" s="1">
        <v>1</v>
      </c>
      <c r="AH67" s="1">
        <v>21.8</v>
      </c>
      <c r="AI67" s="1">
        <v>0.218</v>
      </c>
      <c r="AJ67" s="1">
        <f t="shared" si="12"/>
        <v>3.7325262274650002E-2</v>
      </c>
      <c r="AK67" s="42">
        <v>3.7325262274650002E-2</v>
      </c>
      <c r="AL67" s="38">
        <f t="shared" si="13"/>
        <v>0.92234017679771685</v>
      </c>
      <c r="AM67" s="1">
        <v>1</v>
      </c>
      <c r="AN67" s="1">
        <v>1</v>
      </c>
      <c r="AO67" s="1">
        <v>22</v>
      </c>
      <c r="AP67" s="1">
        <v>0.22</v>
      </c>
      <c r="AQ67" s="1">
        <f t="shared" si="14"/>
        <v>3.8013271065E-2</v>
      </c>
      <c r="AR67" s="42">
        <v>3.8013271065E-2</v>
      </c>
      <c r="AS67" s="38">
        <f t="shared" si="15"/>
        <v>0.93934148129386186</v>
      </c>
      <c r="AT67" s="1">
        <v>2</v>
      </c>
      <c r="AU67" s="1">
        <v>2</v>
      </c>
      <c r="AV67" s="1"/>
      <c r="AW67" s="1"/>
      <c r="AX67" s="7" t="s">
        <v>538</v>
      </c>
      <c r="AY67" s="7" t="s">
        <v>36</v>
      </c>
    </row>
    <row r="68" spans="1:57" s="5" customFormat="1" hidden="1" x14ac:dyDescent="0.25">
      <c r="A68" s="5">
        <v>3</v>
      </c>
      <c r="B68" s="6" t="s">
        <v>600</v>
      </c>
      <c r="C68" s="1" t="s">
        <v>18</v>
      </c>
      <c r="D68" s="1">
        <v>6</v>
      </c>
      <c r="E68" s="1" t="s">
        <v>22</v>
      </c>
      <c r="F68" s="1">
        <v>28.7</v>
      </c>
      <c r="G68" s="1">
        <v>0.28699999999999998</v>
      </c>
      <c r="H68" s="1">
        <f t="shared" si="16"/>
        <v>6.4692461246962485E-2</v>
      </c>
      <c r="I68" s="42">
        <v>6.4692461246962485E-2</v>
      </c>
      <c r="J68" s="38">
        <f t="shared" si="17"/>
        <v>1.5986078196837623</v>
      </c>
      <c r="K68" s="1">
        <v>1</v>
      </c>
      <c r="L68" s="1">
        <v>1</v>
      </c>
      <c r="M68" s="1">
        <v>31.3</v>
      </c>
      <c r="N68" s="1">
        <v>0.313</v>
      </c>
      <c r="O68" s="1">
        <f t="shared" si="18"/>
        <v>7.6944672581962512E-2</v>
      </c>
      <c r="P68" s="42">
        <v>7.6944672581962512E-2</v>
      </c>
      <c r="Q68" s="38">
        <f t="shared" si="19"/>
        <v>1.9013707764644292</v>
      </c>
      <c r="R68" s="1">
        <v>1</v>
      </c>
      <c r="S68" s="1">
        <v>1</v>
      </c>
      <c r="T68" s="1"/>
      <c r="U68" s="1"/>
      <c r="V68" s="1"/>
      <c r="W68" s="42"/>
      <c r="X68" s="38"/>
      <c r="Y68" s="1"/>
      <c r="Z68" s="1"/>
      <c r="AA68" s="1"/>
      <c r="AB68" s="1"/>
      <c r="AC68" s="1"/>
      <c r="AD68" s="42"/>
      <c r="AE68" s="38"/>
      <c r="AF68" s="1"/>
      <c r="AG68" s="1"/>
      <c r="AH68" s="1"/>
      <c r="AI68" s="1"/>
      <c r="AJ68" s="1"/>
      <c r="AK68" s="42"/>
      <c r="AL68" s="38"/>
      <c r="AM68" s="1"/>
      <c r="AN68" s="1"/>
      <c r="AO68" s="1"/>
      <c r="AP68" s="1"/>
      <c r="AQ68" s="1"/>
      <c r="AR68" s="42"/>
      <c r="AS68" s="38"/>
      <c r="AT68" s="1"/>
      <c r="AU68" s="1">
        <v>0</v>
      </c>
      <c r="AV68" s="1"/>
      <c r="AW68" s="1"/>
      <c r="AX68" s="7"/>
      <c r="AY68" s="7" t="s">
        <v>36</v>
      </c>
    </row>
    <row r="69" spans="1:57" s="5" customFormat="1" hidden="1" x14ac:dyDescent="0.25">
      <c r="A69" s="5">
        <v>3</v>
      </c>
      <c r="B69" s="6" t="s">
        <v>600</v>
      </c>
      <c r="C69" s="1" t="s">
        <v>18</v>
      </c>
      <c r="D69" s="1">
        <v>7</v>
      </c>
      <c r="E69" s="1" t="s">
        <v>22</v>
      </c>
      <c r="F69" s="1">
        <v>40.1</v>
      </c>
      <c r="G69" s="1">
        <v>0.40100000000000002</v>
      </c>
      <c r="H69" s="1">
        <f t="shared" si="16"/>
        <v>0.12629280992816252</v>
      </c>
      <c r="I69" s="42">
        <v>0.12629280992816252</v>
      </c>
      <c r="J69" s="38">
        <f t="shared" si="17"/>
        <v>3.1208068085440974</v>
      </c>
      <c r="K69" s="1">
        <v>1</v>
      </c>
      <c r="L69" s="1">
        <v>1</v>
      </c>
      <c r="M69" s="1">
        <v>44</v>
      </c>
      <c r="N69" s="1">
        <v>0.44</v>
      </c>
      <c r="O69" s="1">
        <f t="shared" si="18"/>
        <v>0.15205308426</v>
      </c>
      <c r="P69" s="42">
        <v>0.15205308426</v>
      </c>
      <c r="Q69" s="38">
        <f t="shared" si="19"/>
        <v>3.7573659251754474</v>
      </c>
      <c r="R69" s="1">
        <v>1</v>
      </c>
      <c r="S69" s="1">
        <v>1</v>
      </c>
      <c r="T69" s="1">
        <v>45.1</v>
      </c>
      <c r="U69" s="1">
        <v>0.45100000000000001</v>
      </c>
      <c r="V69" s="1">
        <f>POWER((U69/2),2)*3.14159265</f>
        <v>0.15975077165066251</v>
      </c>
      <c r="W69" s="42">
        <v>0.15975077165066251</v>
      </c>
      <c r="X69" s="38">
        <f>W69/0.040468</f>
        <v>3.9475825751374547</v>
      </c>
      <c r="Y69" s="1">
        <v>1</v>
      </c>
      <c r="Z69" s="1">
        <v>1</v>
      </c>
      <c r="AA69" s="1">
        <v>49</v>
      </c>
      <c r="AB69" s="1">
        <v>0.49</v>
      </c>
      <c r="AC69" s="1">
        <f>POWER((AB69/2),2)*3.14159265</f>
        <v>0.18857409881625001</v>
      </c>
      <c r="AD69" s="42">
        <v>0.18857409881625001</v>
      </c>
      <c r="AE69" s="38">
        <f>AD69/0.040468</f>
        <v>4.6598324309639718</v>
      </c>
      <c r="AF69" s="1">
        <v>1</v>
      </c>
      <c r="AG69" s="1">
        <v>1</v>
      </c>
      <c r="AH69" s="1">
        <v>52.4</v>
      </c>
      <c r="AI69" s="1">
        <v>0.52400000000000002</v>
      </c>
      <c r="AJ69" s="1">
        <f>POWER((AI69/2),2)*3.14159265</f>
        <v>0.21565148586660005</v>
      </c>
      <c r="AK69" s="42">
        <v>0.21565148586660005</v>
      </c>
      <c r="AL69" s="38">
        <f>AK69/0.040468</f>
        <v>5.3289385654492456</v>
      </c>
      <c r="AM69" s="1">
        <v>1</v>
      </c>
      <c r="AN69" s="1">
        <v>1</v>
      </c>
      <c r="AO69" s="1">
        <v>58</v>
      </c>
      <c r="AP69" s="1">
        <v>0.57999999999999996</v>
      </c>
      <c r="AQ69" s="1">
        <f>POWER((AP69/2),2)*3.14159265</f>
        <v>0.26420794186500002</v>
      </c>
      <c r="AR69" s="42">
        <v>0.26420794186500002</v>
      </c>
      <c r="AS69" s="38">
        <f>AR69/0.040468</f>
        <v>6.5288114526292391</v>
      </c>
      <c r="AT69" s="1">
        <v>1</v>
      </c>
      <c r="AU69" s="1">
        <v>1</v>
      </c>
      <c r="AV69" s="1"/>
      <c r="AW69" s="1"/>
      <c r="AX69" s="7"/>
      <c r="AY69" s="7" t="s">
        <v>36</v>
      </c>
    </row>
    <row r="70" spans="1:57" s="5" customFormat="1" hidden="1" x14ac:dyDescent="0.25">
      <c r="A70" s="5">
        <v>3</v>
      </c>
      <c r="B70" s="6" t="s">
        <v>600</v>
      </c>
      <c r="C70" s="1" t="s">
        <v>18</v>
      </c>
      <c r="D70" s="1">
        <v>8</v>
      </c>
      <c r="E70" s="1" t="s">
        <v>22</v>
      </c>
      <c r="F70" s="1">
        <v>12.2</v>
      </c>
      <c r="G70" s="1">
        <v>0.122</v>
      </c>
      <c r="H70" s="1">
        <f t="shared" si="16"/>
        <v>1.1689866250650001E-2</v>
      </c>
      <c r="I70" s="42">
        <v>1.1689866250650001E-2</v>
      </c>
      <c r="J70" s="38">
        <f t="shared" si="17"/>
        <v>0.28886691337970749</v>
      </c>
      <c r="K70" s="1">
        <v>1</v>
      </c>
      <c r="L70" s="1">
        <v>1</v>
      </c>
      <c r="M70" s="1">
        <v>12.3</v>
      </c>
      <c r="N70" s="1">
        <v>0.12300000000000001</v>
      </c>
      <c r="O70" s="1">
        <f t="shared" si="18"/>
        <v>1.1882288800462503E-2</v>
      </c>
      <c r="P70" s="42">
        <v>1.1882288800462503E-2</v>
      </c>
      <c r="Q70" s="38">
        <f t="shared" si="19"/>
        <v>0.29362184443171158</v>
      </c>
      <c r="R70" s="1">
        <v>1</v>
      </c>
      <c r="S70" s="1">
        <v>1</v>
      </c>
      <c r="T70" s="1"/>
      <c r="U70" s="1"/>
      <c r="V70" s="1"/>
      <c r="W70" s="42"/>
      <c r="X70" s="38"/>
      <c r="Y70" s="1"/>
      <c r="Z70" s="1">
        <v>4</v>
      </c>
      <c r="AA70" s="1"/>
      <c r="AB70" s="1"/>
      <c r="AC70" s="1"/>
      <c r="AD70" s="42"/>
      <c r="AE70" s="38"/>
      <c r="AF70" s="1"/>
      <c r="AG70" s="1"/>
      <c r="AH70" s="1"/>
      <c r="AI70" s="1"/>
      <c r="AJ70" s="1"/>
      <c r="AK70" s="42"/>
      <c r="AL70" s="38"/>
      <c r="AM70" s="1"/>
      <c r="AN70" s="1"/>
      <c r="AO70" s="1"/>
      <c r="AP70" s="1"/>
      <c r="AQ70" s="1"/>
      <c r="AR70" s="42"/>
      <c r="AS70" s="38"/>
      <c r="AT70" s="1"/>
      <c r="AU70" s="1"/>
      <c r="AV70" s="1"/>
      <c r="AW70" s="1"/>
      <c r="AX70" s="7"/>
      <c r="AY70" s="7" t="s">
        <v>36</v>
      </c>
    </row>
    <row r="71" spans="1:57" s="5" customFormat="1" hidden="1" x14ac:dyDescent="0.25">
      <c r="A71" s="5">
        <v>3</v>
      </c>
      <c r="B71" s="6" t="s">
        <v>600</v>
      </c>
      <c r="C71" s="1" t="s">
        <v>18</v>
      </c>
      <c r="D71" s="1">
        <v>9</v>
      </c>
      <c r="E71" s="1" t="s">
        <v>22</v>
      </c>
      <c r="F71" s="1">
        <v>14.2</v>
      </c>
      <c r="G71" s="1">
        <v>0.14199999999999999</v>
      </c>
      <c r="H71" s="1">
        <f t="shared" si="16"/>
        <v>1.5836768548649998E-2</v>
      </c>
      <c r="I71" s="42">
        <v>1.5836768548649998E-2</v>
      </c>
      <c r="J71" s="38">
        <f t="shared" si="17"/>
        <v>0.39134052952085596</v>
      </c>
      <c r="K71" s="1">
        <v>1</v>
      </c>
      <c r="L71" s="1">
        <v>1</v>
      </c>
      <c r="M71" s="1">
        <v>11.8</v>
      </c>
      <c r="N71" s="1">
        <v>0.11800000000000001</v>
      </c>
      <c r="O71" s="1">
        <f t="shared" si="18"/>
        <v>1.0935884014650003E-2</v>
      </c>
      <c r="P71" s="42">
        <v>1.0935884014650003E-2</v>
      </c>
      <c r="Q71" s="38">
        <f t="shared" si="19"/>
        <v>0.27023534680858963</v>
      </c>
      <c r="R71" s="1">
        <v>1</v>
      </c>
      <c r="S71" s="1">
        <v>1</v>
      </c>
      <c r="T71" s="1"/>
      <c r="U71" s="1"/>
      <c r="V71" s="1"/>
      <c r="W71" s="42"/>
      <c r="X71" s="38"/>
      <c r="Y71" s="1"/>
      <c r="Z71" s="1"/>
      <c r="AA71" s="1"/>
      <c r="AB71" s="1"/>
      <c r="AC71" s="1"/>
      <c r="AD71" s="42"/>
      <c r="AE71" s="38"/>
      <c r="AF71" s="1"/>
      <c r="AG71" s="1"/>
      <c r="AH71" s="1"/>
      <c r="AI71" s="1"/>
      <c r="AJ71" s="1"/>
      <c r="AK71" s="42"/>
      <c r="AL71" s="38"/>
      <c r="AM71" s="1"/>
      <c r="AN71" s="1"/>
      <c r="AO71" s="1"/>
      <c r="AP71" s="1"/>
      <c r="AQ71" s="1"/>
      <c r="AR71" s="42"/>
      <c r="AS71" s="38"/>
      <c r="AT71" s="1"/>
      <c r="AU71" s="1">
        <v>0</v>
      </c>
      <c r="AV71" s="1"/>
      <c r="AW71" s="1"/>
      <c r="AX71" s="7"/>
      <c r="AY71" s="7" t="s">
        <v>36</v>
      </c>
    </row>
    <row r="72" spans="1:57" s="5" customFormat="1" hidden="1" x14ac:dyDescent="0.25">
      <c r="A72" s="5">
        <v>3</v>
      </c>
      <c r="B72" s="6" t="s">
        <v>600</v>
      </c>
      <c r="C72" s="1" t="s">
        <v>18</v>
      </c>
      <c r="D72" s="1">
        <v>10</v>
      </c>
      <c r="E72" s="1" t="s">
        <v>22</v>
      </c>
      <c r="F72" s="1">
        <v>68.599999999999994</v>
      </c>
      <c r="G72" s="1">
        <v>0.68599999999999994</v>
      </c>
      <c r="H72" s="1">
        <f t="shared" si="16"/>
        <v>0.36960523367984993</v>
      </c>
      <c r="I72" s="42">
        <v>0.36960523367984993</v>
      </c>
      <c r="J72" s="38">
        <f t="shared" si="17"/>
        <v>9.1332715646893838</v>
      </c>
      <c r="K72" s="1">
        <v>1</v>
      </c>
      <c r="L72" s="1">
        <v>1</v>
      </c>
      <c r="M72" s="1">
        <v>80</v>
      </c>
      <c r="N72" s="1">
        <v>0.8</v>
      </c>
      <c r="O72" s="1">
        <f t="shared" si="18"/>
        <v>0.50265482400000017</v>
      </c>
      <c r="P72" s="42">
        <v>0.50265482400000017</v>
      </c>
      <c r="Q72" s="38">
        <f t="shared" si="19"/>
        <v>12.421044380745284</v>
      </c>
      <c r="R72" s="1">
        <v>1</v>
      </c>
      <c r="S72" s="1">
        <v>1</v>
      </c>
      <c r="T72" s="1">
        <v>91.6</v>
      </c>
      <c r="U72" s="1">
        <v>0.91599999999999993</v>
      </c>
      <c r="V72" s="1">
        <f>POWER((U72/2),2)*3.14159265</f>
        <v>0.65899304063459996</v>
      </c>
      <c r="W72" s="42">
        <v>0.65899304063459996</v>
      </c>
      <c r="X72" s="38">
        <f>W72/0.040468</f>
        <v>16.28429970926658</v>
      </c>
      <c r="Y72" s="1">
        <v>1</v>
      </c>
      <c r="Z72" s="1">
        <v>1</v>
      </c>
      <c r="AA72" s="1">
        <v>92.2</v>
      </c>
      <c r="AB72" s="1">
        <v>0.92200000000000004</v>
      </c>
      <c r="AC72" s="1">
        <f>POWER((AB72/2),2)*3.14159265</f>
        <v>0.66765441157065009</v>
      </c>
      <c r="AD72" s="42">
        <v>0.66765441157065009</v>
      </c>
      <c r="AE72" s="38">
        <f>AD72/0.040468</f>
        <v>16.498329830252302</v>
      </c>
      <c r="AF72" s="1">
        <v>1</v>
      </c>
      <c r="AG72" s="1">
        <v>1</v>
      </c>
      <c r="AH72" s="1">
        <v>99.5</v>
      </c>
      <c r="AI72" s="1">
        <v>0.995</v>
      </c>
      <c r="AJ72" s="1">
        <f>POWER((AI72/2),2)*3.14159265</f>
        <v>0.77756381582906253</v>
      </c>
      <c r="AK72" s="42">
        <v>0.77756381582906253</v>
      </c>
      <c r="AL72" s="38">
        <f>AK72/0.040468</f>
        <v>19.214288223511481</v>
      </c>
      <c r="AM72" s="1">
        <v>1</v>
      </c>
      <c r="AN72" s="1">
        <v>1</v>
      </c>
      <c r="AO72" s="1">
        <v>101.8</v>
      </c>
      <c r="AP72" s="1">
        <v>1.018</v>
      </c>
      <c r="AQ72" s="1">
        <f>POWER((AP72/2),2)*3.14159265</f>
        <v>0.81392696535465003</v>
      </c>
      <c r="AR72" s="42">
        <v>0.81392696535465003</v>
      </c>
      <c r="AS72" s="38">
        <f>AR72/0.040468</f>
        <v>20.112853745049176</v>
      </c>
      <c r="AT72" s="1">
        <v>1</v>
      </c>
      <c r="AU72" s="1">
        <v>1</v>
      </c>
      <c r="AV72" s="1"/>
      <c r="AW72" s="1"/>
      <c r="AX72" s="7" t="s">
        <v>539</v>
      </c>
      <c r="AY72" s="7" t="s">
        <v>36</v>
      </c>
    </row>
    <row r="73" spans="1:57" s="5" customFormat="1" hidden="1" x14ac:dyDescent="0.25">
      <c r="A73" s="5">
        <v>3</v>
      </c>
      <c r="B73" s="6" t="s">
        <v>600</v>
      </c>
      <c r="C73" s="1" t="s">
        <v>18</v>
      </c>
      <c r="D73" s="1">
        <v>11</v>
      </c>
      <c r="E73" s="1" t="s">
        <v>22</v>
      </c>
      <c r="F73" s="1">
        <v>21.6</v>
      </c>
      <c r="G73" s="1">
        <v>0.21600000000000003</v>
      </c>
      <c r="H73" s="1">
        <f t="shared" si="16"/>
        <v>3.6643536669600012E-2</v>
      </c>
      <c r="I73" s="42">
        <v>3.6643536669600012E-2</v>
      </c>
      <c r="J73" s="38">
        <f t="shared" si="17"/>
        <v>0.90549413535633128</v>
      </c>
      <c r="K73" s="1">
        <v>1</v>
      </c>
      <c r="L73" s="1">
        <v>1</v>
      </c>
      <c r="M73" s="1">
        <v>17</v>
      </c>
      <c r="N73" s="1">
        <v>0.17</v>
      </c>
      <c r="O73" s="1">
        <f t="shared" si="18"/>
        <v>2.2698006896250005E-2</v>
      </c>
      <c r="P73" s="42">
        <v>2.2698006896250005E-2</v>
      </c>
      <c r="Q73" s="38">
        <f t="shared" si="19"/>
        <v>0.56088778531802919</v>
      </c>
      <c r="R73" s="1">
        <v>1</v>
      </c>
      <c r="S73" s="1">
        <v>1</v>
      </c>
      <c r="T73" s="1"/>
      <c r="U73" s="1"/>
      <c r="V73" s="1"/>
      <c r="W73" s="42"/>
      <c r="X73" s="38"/>
      <c r="Y73" s="1"/>
      <c r="Z73" s="1"/>
      <c r="AA73" s="1"/>
      <c r="AB73" s="1"/>
      <c r="AC73" s="1"/>
      <c r="AD73" s="42"/>
      <c r="AE73" s="38"/>
      <c r="AF73" s="1"/>
      <c r="AG73" s="1"/>
      <c r="AH73" s="1"/>
      <c r="AI73" s="1"/>
      <c r="AJ73" s="1"/>
      <c r="AK73" s="42"/>
      <c r="AL73" s="38"/>
      <c r="AM73" s="1"/>
      <c r="AN73" s="1"/>
      <c r="AO73" s="1"/>
      <c r="AP73" s="1"/>
      <c r="AQ73" s="1"/>
      <c r="AR73" s="42"/>
      <c r="AS73" s="38"/>
      <c r="AT73" s="1"/>
      <c r="AU73" s="1">
        <v>0</v>
      </c>
      <c r="AV73" s="1"/>
      <c r="AW73" s="1"/>
      <c r="AX73" s="7" t="s">
        <v>540</v>
      </c>
      <c r="AY73" s="7" t="s">
        <v>36</v>
      </c>
    </row>
    <row r="74" spans="1:57" s="5" customFormat="1" hidden="1" x14ac:dyDescent="0.25">
      <c r="A74" s="5">
        <v>3</v>
      </c>
      <c r="B74" s="6" t="s">
        <v>600</v>
      </c>
      <c r="C74" s="1" t="s">
        <v>18</v>
      </c>
      <c r="D74" s="1">
        <v>14</v>
      </c>
      <c r="E74" s="1" t="s">
        <v>22</v>
      </c>
      <c r="F74" s="1">
        <v>28.7</v>
      </c>
      <c r="G74" s="1">
        <v>0.28699999999999998</v>
      </c>
      <c r="H74" s="1">
        <f t="shared" si="16"/>
        <v>6.4692461246962485E-2</v>
      </c>
      <c r="I74" s="42">
        <v>6.4692461246962485E-2</v>
      </c>
      <c r="J74" s="38">
        <f t="shared" si="17"/>
        <v>1.5986078196837623</v>
      </c>
      <c r="K74" s="1">
        <v>1</v>
      </c>
      <c r="L74" s="1">
        <v>1</v>
      </c>
      <c r="M74" s="1">
        <v>29.5</v>
      </c>
      <c r="N74" s="1">
        <v>0.29499999999999998</v>
      </c>
      <c r="O74" s="1">
        <f t="shared" si="18"/>
        <v>6.8349275091562495E-2</v>
      </c>
      <c r="P74" s="42">
        <v>6.8349275091562495E-2</v>
      </c>
      <c r="Q74" s="38">
        <f t="shared" si="19"/>
        <v>1.6889709175536844</v>
      </c>
      <c r="R74" s="1">
        <v>1</v>
      </c>
      <c r="S74" s="1">
        <v>1</v>
      </c>
      <c r="T74" s="1"/>
      <c r="U74" s="1"/>
      <c r="V74" s="1"/>
      <c r="W74" s="42"/>
      <c r="X74" s="38"/>
      <c r="Y74" s="1"/>
      <c r="Z74" s="1"/>
      <c r="AA74" s="1"/>
      <c r="AB74" s="1"/>
      <c r="AC74" s="1"/>
      <c r="AD74" s="42"/>
      <c r="AE74" s="38"/>
      <c r="AF74" s="1"/>
      <c r="AG74" s="1"/>
      <c r="AH74" s="1"/>
      <c r="AI74" s="1"/>
      <c r="AJ74" s="1"/>
      <c r="AK74" s="42"/>
      <c r="AL74" s="38"/>
      <c r="AM74" s="1"/>
      <c r="AN74" s="1"/>
      <c r="AO74" s="1"/>
      <c r="AP74" s="1"/>
      <c r="AQ74" s="1"/>
      <c r="AR74" s="42"/>
      <c r="AS74" s="38"/>
      <c r="AT74" s="1"/>
      <c r="AU74" s="1">
        <v>0</v>
      </c>
      <c r="AV74" s="1"/>
      <c r="AW74" s="1"/>
      <c r="AX74" s="7"/>
      <c r="AY74" s="7" t="s">
        <v>36</v>
      </c>
    </row>
    <row r="75" spans="1:57" s="5" customFormat="1" hidden="1" x14ac:dyDescent="0.25">
      <c r="A75" s="5">
        <v>3</v>
      </c>
      <c r="B75" s="6" t="s">
        <v>600</v>
      </c>
      <c r="C75" s="1" t="s">
        <v>18</v>
      </c>
      <c r="D75" s="1">
        <v>16</v>
      </c>
      <c r="E75" s="1" t="s">
        <v>22</v>
      </c>
      <c r="F75" s="1">
        <v>13.7</v>
      </c>
      <c r="G75" s="1">
        <v>0.13699999999999998</v>
      </c>
      <c r="H75" s="1">
        <f t="shared" si="16"/>
        <v>1.4741138111962496E-2</v>
      </c>
      <c r="I75" s="42">
        <v>1.4741138111962496E-2</v>
      </c>
      <c r="J75" s="38">
        <f t="shared" si="17"/>
        <v>0.36426653434720019</v>
      </c>
      <c r="K75" s="1">
        <v>1</v>
      </c>
      <c r="L75" s="1">
        <v>1</v>
      </c>
      <c r="M75" s="1">
        <v>13.8</v>
      </c>
      <c r="N75" s="1">
        <v>0.13800000000000001</v>
      </c>
      <c r="O75" s="1">
        <f t="shared" si="18"/>
        <v>1.4957122606650003E-2</v>
      </c>
      <c r="P75" s="42">
        <v>1.4957122606650003E-2</v>
      </c>
      <c r="Q75" s="38">
        <f t="shared" si="19"/>
        <v>0.36960370185455182</v>
      </c>
      <c r="R75" s="1">
        <v>1</v>
      </c>
      <c r="S75" s="1">
        <v>1</v>
      </c>
      <c r="T75" s="1">
        <v>13.9</v>
      </c>
      <c r="U75" s="1">
        <v>0.13900000000000001</v>
      </c>
      <c r="V75" s="1">
        <f>POWER((U75/2),2)*3.14159265</f>
        <v>1.5174677897662504E-2</v>
      </c>
      <c r="W75" s="42">
        <v>1.5174677897662504E-2</v>
      </c>
      <c r="X75" s="38">
        <f>W75/0.040468</f>
        <v>0.37497968512559321</v>
      </c>
      <c r="Y75" s="1">
        <v>1</v>
      </c>
      <c r="Z75" s="1">
        <v>1</v>
      </c>
      <c r="AA75" s="1">
        <v>14</v>
      </c>
      <c r="AB75" s="1">
        <v>0.14000000000000001</v>
      </c>
      <c r="AC75" s="1">
        <f>POWER((AB75/2),2)*3.14159265</f>
        <v>1.5393803985000003E-2</v>
      </c>
      <c r="AD75" s="42">
        <v>1.5393803985000003E-2</v>
      </c>
      <c r="AE75" s="38">
        <f>AD75/0.040468</f>
        <v>0.38039448416032429</v>
      </c>
      <c r="AF75" s="1">
        <v>1</v>
      </c>
      <c r="AG75" s="1">
        <v>1</v>
      </c>
      <c r="AH75" s="1">
        <v>14.2</v>
      </c>
      <c r="AI75" s="1">
        <v>0.14199999999999999</v>
      </c>
      <c r="AJ75" s="1">
        <f>POWER((AI75/2),2)*3.14159265</f>
        <v>1.5836768548649998E-2</v>
      </c>
      <c r="AK75" s="42">
        <v>1.5836768548649998E-2</v>
      </c>
      <c r="AL75" s="38">
        <f>AK75/0.040468</f>
        <v>0.39134052952085596</v>
      </c>
      <c r="AM75" s="1">
        <v>1</v>
      </c>
      <c r="AN75" s="1">
        <v>1</v>
      </c>
      <c r="AO75" s="1">
        <v>14.6</v>
      </c>
      <c r="AP75" s="1">
        <v>0.14599999999999999</v>
      </c>
      <c r="AQ75" s="1">
        <f>POWER((AP75/2),2)*3.14159265</f>
        <v>1.674154723185E-2</v>
      </c>
      <c r="AR75" s="42">
        <v>1.674154723185E-2</v>
      </c>
      <c r="AS75" s="38">
        <f>AR75/0.040468</f>
        <v>0.41369840940619751</v>
      </c>
      <c r="AT75" s="1">
        <v>2</v>
      </c>
      <c r="AU75" s="1">
        <v>2</v>
      </c>
      <c r="AV75" s="1"/>
      <c r="AW75" s="1"/>
      <c r="AX75" s="7" t="s">
        <v>103</v>
      </c>
      <c r="AY75" s="7" t="s">
        <v>36</v>
      </c>
    </row>
    <row r="76" spans="1:57" s="5" customFormat="1" hidden="1" x14ac:dyDescent="0.25">
      <c r="A76" s="5">
        <v>3</v>
      </c>
      <c r="B76" s="6" t="s">
        <v>600</v>
      </c>
      <c r="C76" s="1" t="s">
        <v>18</v>
      </c>
      <c r="D76" s="1">
        <v>17</v>
      </c>
      <c r="E76" s="1" t="s">
        <v>22</v>
      </c>
      <c r="F76" s="1">
        <v>11.2</v>
      </c>
      <c r="G76" s="1">
        <v>0.11199999999999999</v>
      </c>
      <c r="H76" s="1">
        <f t="shared" si="16"/>
        <v>9.852034550399999E-3</v>
      </c>
      <c r="I76" s="42">
        <v>9.852034550399999E-3</v>
      </c>
      <c r="J76" s="38">
        <f t="shared" si="17"/>
        <v>0.24345246986260749</v>
      </c>
      <c r="K76" s="1">
        <v>1</v>
      </c>
      <c r="L76" s="1">
        <v>1</v>
      </c>
      <c r="M76" s="1">
        <v>11</v>
      </c>
      <c r="N76" s="1">
        <v>0.11</v>
      </c>
      <c r="O76" s="1">
        <f t="shared" si="18"/>
        <v>9.5033177662499999E-3</v>
      </c>
      <c r="P76" s="42">
        <v>9.5033177662499999E-3</v>
      </c>
      <c r="Q76" s="38">
        <f t="shared" si="19"/>
        <v>0.23483537032346546</v>
      </c>
      <c r="R76" s="1">
        <v>1</v>
      </c>
      <c r="S76" s="1">
        <v>1</v>
      </c>
      <c r="T76" s="1"/>
      <c r="U76" s="1"/>
      <c r="V76" s="1"/>
      <c r="W76" s="42"/>
      <c r="X76" s="38"/>
      <c r="Y76" s="1"/>
      <c r="Z76" s="1">
        <v>4</v>
      </c>
      <c r="AA76" s="1"/>
      <c r="AB76" s="1"/>
      <c r="AC76" s="1"/>
      <c r="AD76" s="42"/>
      <c r="AE76" s="38"/>
      <c r="AF76" s="1"/>
      <c r="AG76" s="1"/>
      <c r="AH76" s="1"/>
      <c r="AI76" s="1"/>
      <c r="AJ76" s="1"/>
      <c r="AK76" s="42"/>
      <c r="AL76" s="38"/>
      <c r="AM76" s="1"/>
      <c r="AN76" s="1"/>
      <c r="AO76" s="1"/>
      <c r="AP76" s="1"/>
      <c r="AQ76" s="1"/>
      <c r="AR76" s="42"/>
      <c r="AS76" s="38"/>
      <c r="AT76" s="1"/>
      <c r="AU76" s="1"/>
      <c r="AV76" s="1"/>
      <c r="AW76" s="1"/>
      <c r="AX76" s="7"/>
      <c r="AY76" s="7" t="s">
        <v>36</v>
      </c>
    </row>
    <row r="77" spans="1:57" s="5" customFormat="1" hidden="1" x14ac:dyDescent="0.25">
      <c r="A77" s="5">
        <v>3</v>
      </c>
      <c r="B77" s="6" t="s">
        <v>600</v>
      </c>
      <c r="C77" s="1" t="s">
        <v>14</v>
      </c>
      <c r="D77" s="1">
        <v>8</v>
      </c>
      <c r="E77" s="1" t="s">
        <v>24</v>
      </c>
      <c r="F77" s="1">
        <v>17</v>
      </c>
      <c r="G77" s="1">
        <v>0.17</v>
      </c>
      <c r="H77" s="1">
        <f t="shared" si="16"/>
        <v>2.2698006896250005E-2</v>
      </c>
      <c r="I77" s="42">
        <v>2.2698006896250005E-2</v>
      </c>
      <c r="J77" s="38">
        <f t="shared" si="17"/>
        <v>0.56088778531802919</v>
      </c>
      <c r="K77" s="1">
        <v>1</v>
      </c>
      <c r="L77" s="1">
        <v>1</v>
      </c>
      <c r="M77" s="1">
        <v>18.8</v>
      </c>
      <c r="N77" s="1">
        <v>0.188</v>
      </c>
      <c r="O77" s="1">
        <f t="shared" si="18"/>
        <v>2.7759112655400001E-2</v>
      </c>
      <c r="P77" s="42">
        <v>2.7759112655400001E-2</v>
      </c>
      <c r="Q77" s="38">
        <f t="shared" si="19"/>
        <v>0.68595217592665814</v>
      </c>
      <c r="R77" s="1">
        <v>1</v>
      </c>
      <c r="S77" s="1">
        <v>1</v>
      </c>
      <c r="T77" s="1"/>
      <c r="U77" s="1"/>
      <c r="V77" s="1"/>
      <c r="W77" s="42"/>
      <c r="X77" s="38"/>
      <c r="Y77" s="1"/>
      <c r="Z77" s="1"/>
      <c r="AA77" s="1"/>
      <c r="AB77" s="1"/>
      <c r="AC77" s="1"/>
      <c r="AD77" s="42"/>
      <c r="AE77" s="38"/>
      <c r="AF77" s="1"/>
      <c r="AG77" s="1"/>
      <c r="AH77" s="1"/>
      <c r="AI77" s="1"/>
      <c r="AJ77" s="1"/>
      <c r="AK77" s="42"/>
      <c r="AL77" s="38"/>
      <c r="AM77" s="1"/>
      <c r="AN77" s="1"/>
      <c r="AO77" s="1"/>
      <c r="AP77" s="1"/>
      <c r="AQ77" s="1"/>
      <c r="AR77" s="42"/>
      <c r="AS77" s="38"/>
      <c r="AT77" s="1"/>
      <c r="AU77" s="1">
        <v>0</v>
      </c>
      <c r="AV77" s="1"/>
      <c r="AW77" s="1"/>
      <c r="AX77" s="7"/>
      <c r="AY77" s="7" t="s">
        <v>36</v>
      </c>
      <c r="BA77" s="14" t="s">
        <v>240</v>
      </c>
      <c r="BB77" s="14"/>
      <c r="BC77" s="14" t="s">
        <v>393</v>
      </c>
      <c r="BD77" s="14"/>
      <c r="BE77" s="14"/>
    </row>
    <row r="78" spans="1:57" s="5" customFormat="1" hidden="1" x14ac:dyDescent="0.25">
      <c r="A78" s="5">
        <v>3</v>
      </c>
      <c r="B78" s="6" t="s">
        <v>600</v>
      </c>
      <c r="C78" s="1" t="s">
        <v>15</v>
      </c>
      <c r="D78" s="1">
        <v>1</v>
      </c>
      <c r="E78" s="1" t="s">
        <v>24</v>
      </c>
      <c r="F78" s="1">
        <v>20.3</v>
      </c>
      <c r="G78" s="1">
        <v>0.20300000000000001</v>
      </c>
      <c r="H78" s="1">
        <f t="shared" si="16"/>
        <v>3.2365472878462503E-2</v>
      </c>
      <c r="I78" s="42">
        <v>3.2365472878462503E-2</v>
      </c>
      <c r="J78" s="38">
        <f t="shared" si="17"/>
        <v>0.79977940294708183</v>
      </c>
      <c r="K78" s="1">
        <v>1</v>
      </c>
      <c r="L78" s="1">
        <v>1</v>
      </c>
      <c r="M78" s="1">
        <v>21.3</v>
      </c>
      <c r="N78" s="1">
        <v>0.21300000000000002</v>
      </c>
      <c r="O78" s="1">
        <f t="shared" si="18"/>
        <v>3.5632729234462507E-2</v>
      </c>
      <c r="P78" s="42">
        <v>3.5632729234462507E-2</v>
      </c>
      <c r="Q78" s="38">
        <f t="shared" si="19"/>
        <v>0.88051619142192616</v>
      </c>
      <c r="R78" s="1">
        <v>1</v>
      </c>
      <c r="S78" s="1">
        <v>1</v>
      </c>
      <c r="T78" s="1"/>
      <c r="U78" s="1"/>
      <c r="V78" s="1"/>
      <c r="W78" s="42"/>
      <c r="X78" s="38"/>
      <c r="Y78" s="1"/>
      <c r="Z78" s="1"/>
      <c r="AA78" s="1"/>
      <c r="AB78" s="1"/>
      <c r="AC78" s="1"/>
      <c r="AD78" s="42"/>
      <c r="AE78" s="38"/>
      <c r="AF78" s="1"/>
      <c r="AG78" s="1"/>
      <c r="AH78" s="1"/>
      <c r="AI78" s="1"/>
      <c r="AJ78" s="1"/>
      <c r="AK78" s="42"/>
      <c r="AL78" s="38"/>
      <c r="AM78" s="1"/>
      <c r="AN78" s="1"/>
      <c r="AO78" s="1"/>
      <c r="AP78" s="1"/>
      <c r="AQ78" s="1"/>
      <c r="AR78" s="42"/>
      <c r="AS78" s="38"/>
      <c r="AT78" s="1"/>
      <c r="AU78" s="1">
        <v>0</v>
      </c>
      <c r="AV78" s="1"/>
      <c r="AW78" s="1"/>
      <c r="AX78" s="7"/>
      <c r="AY78" s="7" t="s">
        <v>36</v>
      </c>
      <c r="BA78" s="14" t="s">
        <v>303</v>
      </c>
      <c r="BB78" s="14"/>
      <c r="BC78" s="14"/>
      <c r="BD78" s="14">
        <v>102</v>
      </c>
      <c r="BE78" s="14"/>
    </row>
    <row r="79" spans="1:57" s="5" customFormat="1" hidden="1" x14ac:dyDescent="0.25">
      <c r="A79" s="5">
        <v>3</v>
      </c>
      <c r="B79" s="6" t="s">
        <v>600</v>
      </c>
      <c r="C79" s="1" t="s">
        <v>15</v>
      </c>
      <c r="D79" s="1">
        <v>3</v>
      </c>
      <c r="E79" s="1" t="s">
        <v>24</v>
      </c>
      <c r="F79" s="1">
        <v>25.9</v>
      </c>
      <c r="G79" s="1">
        <v>0.25900000000000001</v>
      </c>
      <c r="H79" s="1">
        <f t="shared" si="16"/>
        <v>5.2685294138662506E-2</v>
      </c>
      <c r="I79" s="42">
        <v>5.2685294138662506E-2</v>
      </c>
      <c r="J79" s="38">
        <f t="shared" si="17"/>
        <v>1.3019001220387099</v>
      </c>
      <c r="K79" s="1">
        <v>1</v>
      </c>
      <c r="L79" s="1">
        <v>1</v>
      </c>
      <c r="M79" s="1">
        <v>27.1</v>
      </c>
      <c r="N79" s="1">
        <v>0.27100000000000002</v>
      </c>
      <c r="O79" s="1">
        <f t="shared" si="18"/>
        <v>5.7680426452162509E-2</v>
      </c>
      <c r="P79" s="42">
        <v>5.7680426452162509E-2</v>
      </c>
      <c r="Q79" s="38">
        <f t="shared" si="19"/>
        <v>1.4253342505723661</v>
      </c>
      <c r="R79" s="1">
        <v>1</v>
      </c>
      <c r="S79" s="1">
        <v>1</v>
      </c>
      <c r="T79" s="1">
        <v>28.8</v>
      </c>
      <c r="U79" s="1">
        <v>0.28800000000000003</v>
      </c>
      <c r="V79" s="1">
        <f>POWER((U79/2),2)*3.14159265</f>
        <v>6.5144065190400016E-2</v>
      </c>
      <c r="W79" s="42">
        <v>6.5144065190400016E-2</v>
      </c>
      <c r="X79" s="38">
        <f>W79/0.040468</f>
        <v>1.6097673517445887</v>
      </c>
      <c r="Y79" s="1">
        <v>1</v>
      </c>
      <c r="Z79" s="1">
        <v>1</v>
      </c>
      <c r="AA79" s="1">
        <v>31.7</v>
      </c>
      <c r="AB79" s="1">
        <v>0.317</v>
      </c>
      <c r="AC79" s="1">
        <f>POWER((AB79/2),2)*3.14159265</f>
        <v>7.892387595146251E-2</v>
      </c>
      <c r="AD79" s="42">
        <v>7.892387595146251E-2</v>
      </c>
      <c r="AE79" s="38">
        <f>AD79/0.040468</f>
        <v>1.9502786387136137</v>
      </c>
      <c r="AF79" s="1">
        <v>1</v>
      </c>
      <c r="AG79" s="1">
        <v>1</v>
      </c>
      <c r="AH79" s="1">
        <v>35.5</v>
      </c>
      <c r="AI79" s="1">
        <v>0.35499999999999998</v>
      </c>
      <c r="AJ79" s="1">
        <f>POWER((AI79/2),2)*3.14159265</f>
        <v>9.8979803429062499E-2</v>
      </c>
      <c r="AK79" s="42">
        <v>9.8979803429062499E-2</v>
      </c>
      <c r="AL79" s="38">
        <f>AK79/0.040468</f>
        <v>2.4458783095053502</v>
      </c>
      <c r="AM79" s="1"/>
      <c r="AN79" s="1"/>
      <c r="AO79" s="1">
        <v>44.6</v>
      </c>
      <c r="AP79" s="1">
        <v>0.44600000000000001</v>
      </c>
      <c r="AQ79" s="1">
        <f>POWER((AP79/2),2)*3.14159265</f>
        <v>0.15622826089185002</v>
      </c>
      <c r="AR79" s="42">
        <v>0.15622826089185002</v>
      </c>
      <c r="AS79" s="38">
        <f>AR79/0.040468</f>
        <v>3.8605382250630136</v>
      </c>
      <c r="AT79" s="1">
        <v>1</v>
      </c>
      <c r="AU79" s="1">
        <v>1</v>
      </c>
      <c r="AV79" s="1"/>
      <c r="AW79" s="1"/>
      <c r="AX79" s="7" t="s">
        <v>382</v>
      </c>
      <c r="AY79" s="7" t="s">
        <v>36</v>
      </c>
      <c r="BA79" s="14" t="s">
        <v>344</v>
      </c>
      <c r="BB79" s="14"/>
      <c r="BC79" s="14"/>
      <c r="BD79" s="14"/>
      <c r="BE79" s="14"/>
    </row>
    <row r="80" spans="1:57" s="5" customFormat="1" hidden="1" x14ac:dyDescent="0.25">
      <c r="A80" s="5">
        <v>3</v>
      </c>
      <c r="B80" s="6" t="s">
        <v>600</v>
      </c>
      <c r="C80" s="1" t="s">
        <v>15</v>
      </c>
      <c r="D80" s="1">
        <v>4</v>
      </c>
      <c r="E80" s="1" t="s">
        <v>24</v>
      </c>
      <c r="F80" s="1">
        <v>15.2</v>
      </c>
      <c r="G80" s="1">
        <v>0.152</v>
      </c>
      <c r="H80" s="1">
        <f t="shared" si="16"/>
        <v>1.81458391464E-2</v>
      </c>
      <c r="I80" s="42">
        <v>1.81458391464E-2</v>
      </c>
      <c r="J80" s="38">
        <f t="shared" si="17"/>
        <v>0.44839970214490465</v>
      </c>
      <c r="K80" s="1">
        <v>1</v>
      </c>
      <c r="L80" s="1">
        <v>1</v>
      </c>
      <c r="M80" s="1">
        <v>16.100000000000001</v>
      </c>
      <c r="N80" s="1">
        <v>0.161</v>
      </c>
      <c r="O80" s="1">
        <f t="shared" si="18"/>
        <v>2.0358305770162503E-2</v>
      </c>
      <c r="P80" s="42">
        <v>2.0358305770162503E-2</v>
      </c>
      <c r="Q80" s="38">
        <f t="shared" si="19"/>
        <v>0.50307170530202894</v>
      </c>
      <c r="R80" s="1">
        <v>1</v>
      </c>
      <c r="S80" s="1">
        <v>1</v>
      </c>
      <c r="T80" s="1"/>
      <c r="U80" s="1"/>
      <c r="V80" s="1"/>
      <c r="W80" s="42"/>
      <c r="X80" s="38"/>
      <c r="Y80" s="1"/>
      <c r="Z80" s="1"/>
      <c r="AA80" s="1"/>
      <c r="AB80" s="1"/>
      <c r="AC80" s="1"/>
      <c r="AD80" s="42"/>
      <c r="AE80" s="38"/>
      <c r="AF80" s="1"/>
      <c r="AG80" s="1"/>
      <c r="AH80" s="1"/>
      <c r="AI80" s="1"/>
      <c r="AJ80" s="1"/>
      <c r="AK80" s="42"/>
      <c r="AL80" s="38"/>
      <c r="AM80" s="1"/>
      <c r="AN80" s="1"/>
      <c r="AO80" s="1"/>
      <c r="AP80" s="1"/>
      <c r="AQ80" s="1"/>
      <c r="AR80" s="42"/>
      <c r="AS80" s="38"/>
      <c r="AT80" s="1"/>
      <c r="AU80" s="1">
        <v>0</v>
      </c>
      <c r="AV80" s="1"/>
      <c r="AW80" s="1"/>
      <c r="AX80" s="7"/>
      <c r="AY80" s="7" t="s">
        <v>36</v>
      </c>
      <c r="BA80" s="14" t="s">
        <v>579</v>
      </c>
      <c r="BB80" s="14"/>
      <c r="BC80" s="14"/>
      <c r="BD80" s="14"/>
      <c r="BE80" s="14"/>
    </row>
    <row r="81" spans="1:57" s="5" customFormat="1" hidden="1" x14ac:dyDescent="0.25">
      <c r="A81" s="5">
        <v>3</v>
      </c>
      <c r="B81" s="6" t="s">
        <v>600</v>
      </c>
      <c r="C81" s="1" t="s">
        <v>15</v>
      </c>
      <c r="D81" s="1">
        <v>5</v>
      </c>
      <c r="E81" s="1" t="s">
        <v>24</v>
      </c>
      <c r="F81" s="1">
        <v>17.8</v>
      </c>
      <c r="G81" s="1">
        <v>0.17800000000000002</v>
      </c>
      <c r="H81" s="1">
        <f t="shared" si="16"/>
        <v>2.4884555380650004E-2</v>
      </c>
      <c r="I81" s="42">
        <v>2.4884555380650004E-2</v>
      </c>
      <c r="J81" s="38">
        <f t="shared" si="17"/>
        <v>0.61491932837427121</v>
      </c>
      <c r="K81" s="1">
        <v>1</v>
      </c>
      <c r="L81" s="1">
        <v>1</v>
      </c>
      <c r="M81" s="1">
        <v>17.8</v>
      </c>
      <c r="N81" s="1">
        <v>0.17800000000000002</v>
      </c>
      <c r="O81" s="1">
        <f t="shared" si="18"/>
        <v>2.4884555380650004E-2</v>
      </c>
      <c r="P81" s="42">
        <v>2.4884555380650004E-2</v>
      </c>
      <c r="Q81" s="38">
        <f t="shared" si="19"/>
        <v>0.61491932837427121</v>
      </c>
      <c r="R81" s="1">
        <v>1</v>
      </c>
      <c r="S81" s="1">
        <v>1</v>
      </c>
      <c r="T81" s="1"/>
      <c r="U81" s="1"/>
      <c r="V81" s="1"/>
      <c r="W81" s="42"/>
      <c r="X81" s="38"/>
      <c r="Y81" s="1"/>
      <c r="Z81" s="1"/>
      <c r="AA81" s="1"/>
      <c r="AB81" s="1"/>
      <c r="AC81" s="1"/>
      <c r="AD81" s="42"/>
      <c r="AE81" s="38"/>
      <c r="AF81" s="1"/>
      <c r="AG81" s="1"/>
      <c r="AH81" s="1"/>
      <c r="AI81" s="1"/>
      <c r="AJ81" s="1"/>
      <c r="AK81" s="42"/>
      <c r="AL81" s="38"/>
      <c r="AM81" s="1"/>
      <c r="AN81" s="1"/>
      <c r="AO81" s="1"/>
      <c r="AP81" s="1"/>
      <c r="AQ81" s="1"/>
      <c r="AR81" s="42"/>
      <c r="AS81" s="38"/>
      <c r="AT81" s="1"/>
      <c r="AU81" s="1">
        <v>0</v>
      </c>
      <c r="AV81" s="1"/>
      <c r="AW81" s="1"/>
      <c r="AX81" s="7"/>
      <c r="AY81" s="7" t="s">
        <v>36</v>
      </c>
      <c r="BA81" s="14"/>
      <c r="BB81" s="14"/>
      <c r="BC81" s="14"/>
      <c r="BD81" s="14"/>
      <c r="BE81" s="14"/>
    </row>
    <row r="82" spans="1:57" s="5" customFormat="1" hidden="1" x14ac:dyDescent="0.25">
      <c r="A82" s="5">
        <v>3</v>
      </c>
      <c r="B82" s="6" t="s">
        <v>600</v>
      </c>
      <c r="C82" s="1" t="s">
        <v>15</v>
      </c>
      <c r="D82" s="1">
        <v>6</v>
      </c>
      <c r="E82" s="1" t="s">
        <v>24</v>
      </c>
      <c r="F82" s="1">
        <v>17.8</v>
      </c>
      <c r="G82" s="1">
        <v>0.17800000000000002</v>
      </c>
      <c r="H82" s="1">
        <f t="shared" si="16"/>
        <v>2.4884555380650004E-2</v>
      </c>
      <c r="I82" s="42">
        <v>2.4884555380650004E-2</v>
      </c>
      <c r="J82" s="38">
        <f t="shared" si="17"/>
        <v>0.61491932837427121</v>
      </c>
      <c r="K82" s="1">
        <v>1</v>
      </c>
      <c r="L82" s="1">
        <v>1</v>
      </c>
      <c r="M82" s="1">
        <v>17.899999999999999</v>
      </c>
      <c r="N82" s="1">
        <v>0.17899999999999999</v>
      </c>
      <c r="O82" s="1">
        <f t="shared" si="18"/>
        <v>2.51649425246625E-2</v>
      </c>
      <c r="P82" s="42">
        <v>2.51649425246625E-2</v>
      </c>
      <c r="Q82" s="38">
        <f t="shared" si="19"/>
        <v>0.62184794219290551</v>
      </c>
      <c r="R82" s="1">
        <v>1</v>
      </c>
      <c r="S82" s="1">
        <v>1</v>
      </c>
      <c r="T82" s="1"/>
      <c r="U82" s="1"/>
      <c r="V82" s="1"/>
      <c r="W82" s="42"/>
      <c r="X82" s="38"/>
      <c r="Y82" s="1"/>
      <c r="Z82" s="1"/>
      <c r="AA82" s="1"/>
      <c r="AB82" s="1"/>
      <c r="AC82" s="1"/>
      <c r="AD82" s="42"/>
      <c r="AE82" s="38"/>
      <c r="AF82" s="1"/>
      <c r="AG82" s="1"/>
      <c r="AH82" s="1"/>
      <c r="AI82" s="1"/>
      <c r="AJ82" s="1"/>
      <c r="AK82" s="42"/>
      <c r="AL82" s="38"/>
      <c r="AM82" s="1"/>
      <c r="AN82" s="1"/>
      <c r="AO82" s="1"/>
      <c r="AP82" s="1"/>
      <c r="AQ82" s="1"/>
      <c r="AR82" s="42"/>
      <c r="AS82" s="38"/>
      <c r="AT82" s="1"/>
      <c r="AU82" s="1">
        <v>0</v>
      </c>
      <c r="AV82" s="1"/>
      <c r="AW82" s="1"/>
      <c r="AX82" s="7"/>
      <c r="AY82" s="7" t="s">
        <v>36</v>
      </c>
      <c r="BA82" s="14"/>
      <c r="BB82" s="14"/>
      <c r="BC82" s="14"/>
      <c r="BD82" s="14"/>
      <c r="BE82" s="14"/>
    </row>
    <row r="83" spans="1:57" s="5" customFormat="1" hidden="1" x14ac:dyDescent="0.25">
      <c r="A83" s="5">
        <v>3</v>
      </c>
      <c r="B83" s="6" t="s">
        <v>600</v>
      </c>
      <c r="C83" s="1" t="s">
        <v>15</v>
      </c>
      <c r="D83" s="1">
        <v>17</v>
      </c>
      <c r="E83" s="1" t="s">
        <v>24</v>
      </c>
      <c r="F83" s="1">
        <v>13.2</v>
      </c>
      <c r="G83" s="1">
        <v>0.13200000000000001</v>
      </c>
      <c r="H83" s="1">
        <f t="shared" si="16"/>
        <v>1.3684777583400002E-2</v>
      </c>
      <c r="I83" s="42">
        <v>1.3684777583400002E-2</v>
      </c>
      <c r="J83" s="38">
        <f t="shared" si="17"/>
        <v>0.33816293326579033</v>
      </c>
      <c r="K83" s="1">
        <v>1</v>
      </c>
      <c r="L83" s="1">
        <v>1</v>
      </c>
      <c r="M83" s="1">
        <v>13.5</v>
      </c>
      <c r="N83" s="1">
        <v>0.13500000000000001</v>
      </c>
      <c r="O83" s="1">
        <f t="shared" si="18"/>
        <v>1.4313881511562503E-2</v>
      </c>
      <c r="P83" s="42">
        <v>1.4313881511562503E-2</v>
      </c>
      <c r="Q83" s="38">
        <f t="shared" si="19"/>
        <v>0.35370864662356688</v>
      </c>
      <c r="R83" s="1">
        <v>1</v>
      </c>
      <c r="S83" s="1">
        <v>1</v>
      </c>
      <c r="T83" s="1"/>
      <c r="U83" s="1"/>
      <c r="V83" s="1"/>
      <c r="W83" s="42"/>
      <c r="X83" s="38"/>
      <c r="Y83" s="1"/>
      <c r="Z83" s="1"/>
      <c r="AA83" s="1"/>
      <c r="AB83" s="1"/>
      <c r="AC83" s="1"/>
      <c r="AD83" s="42"/>
      <c r="AE83" s="38"/>
      <c r="AF83" s="1"/>
      <c r="AG83" s="1"/>
      <c r="AH83" s="1"/>
      <c r="AI83" s="1"/>
      <c r="AJ83" s="1"/>
      <c r="AK83" s="42"/>
      <c r="AL83" s="38"/>
      <c r="AM83" s="1"/>
      <c r="AN83" s="1"/>
      <c r="AO83" s="1"/>
      <c r="AP83" s="1"/>
      <c r="AQ83" s="1"/>
      <c r="AR83" s="42"/>
      <c r="AS83" s="38"/>
      <c r="AT83" s="1"/>
      <c r="AU83" s="1">
        <v>0</v>
      </c>
      <c r="AV83" s="1"/>
      <c r="AW83" s="1"/>
      <c r="AX83" s="7"/>
      <c r="AY83" s="7" t="s">
        <v>36</v>
      </c>
      <c r="BA83" s="14"/>
      <c r="BB83" s="14"/>
      <c r="BC83" s="14"/>
      <c r="BD83" s="14"/>
      <c r="BE83" s="14"/>
    </row>
    <row r="84" spans="1:57" s="5" customFormat="1" hidden="1" x14ac:dyDescent="0.25">
      <c r="A84" s="5">
        <v>3</v>
      </c>
      <c r="B84" s="6" t="s">
        <v>600</v>
      </c>
      <c r="C84" s="1" t="s">
        <v>15</v>
      </c>
      <c r="D84" s="1">
        <v>18</v>
      </c>
      <c r="E84" s="1" t="s">
        <v>24</v>
      </c>
      <c r="F84" s="1">
        <v>10.199999999999999</v>
      </c>
      <c r="G84" s="1">
        <v>0.10199999999999999</v>
      </c>
      <c r="H84" s="1">
        <f t="shared" si="16"/>
        <v>8.17128248265E-3</v>
      </c>
      <c r="I84" s="42">
        <v>8.17128248265E-3</v>
      </c>
      <c r="J84" s="38">
        <f t="shared" si="17"/>
        <v>0.20191960271449047</v>
      </c>
      <c r="K84" s="1">
        <v>1</v>
      </c>
      <c r="L84" s="1">
        <v>1</v>
      </c>
      <c r="M84" s="1">
        <v>9.9</v>
      </c>
      <c r="N84" s="1">
        <v>9.9000000000000005E-2</v>
      </c>
      <c r="O84" s="1">
        <f t="shared" si="18"/>
        <v>7.6976873906625014E-3</v>
      </c>
      <c r="P84" s="42">
        <v>7.6976873906625014E-3</v>
      </c>
      <c r="Q84" s="38">
        <f t="shared" si="19"/>
        <v>0.19021664996200707</v>
      </c>
      <c r="R84" s="1">
        <v>1</v>
      </c>
      <c r="S84" s="1">
        <v>1</v>
      </c>
      <c r="T84" s="1"/>
      <c r="U84" s="1"/>
      <c r="V84" s="1"/>
      <c r="W84" s="42"/>
      <c r="X84" s="38"/>
      <c r="Y84" s="1"/>
      <c r="Z84" s="1"/>
      <c r="AA84" s="1"/>
      <c r="AB84" s="1"/>
      <c r="AC84" s="1"/>
      <c r="AD84" s="42"/>
      <c r="AE84" s="38"/>
      <c r="AF84" s="1"/>
      <c r="AG84" s="1"/>
      <c r="AH84" s="1"/>
      <c r="AI84" s="1"/>
      <c r="AJ84" s="1"/>
      <c r="AK84" s="42"/>
      <c r="AL84" s="38"/>
      <c r="AM84" s="1"/>
      <c r="AN84" s="1"/>
      <c r="AO84" s="1"/>
      <c r="AP84" s="1"/>
      <c r="AQ84" s="1"/>
      <c r="AR84" s="42"/>
      <c r="AS84" s="38"/>
      <c r="AT84" s="1"/>
      <c r="AU84" s="1">
        <v>0</v>
      </c>
      <c r="AV84" s="1"/>
      <c r="AW84" s="1"/>
      <c r="AX84" s="7"/>
      <c r="AY84" s="7" t="s">
        <v>36</v>
      </c>
    </row>
    <row r="85" spans="1:57" s="5" customFormat="1" hidden="1" x14ac:dyDescent="0.25">
      <c r="A85" s="5">
        <v>3</v>
      </c>
      <c r="B85" s="6" t="s">
        <v>600</v>
      </c>
      <c r="C85" s="1" t="s">
        <v>15</v>
      </c>
      <c r="D85" s="1">
        <v>23</v>
      </c>
      <c r="E85" s="1" t="s">
        <v>24</v>
      </c>
      <c r="F85" s="1">
        <v>15.2</v>
      </c>
      <c r="G85" s="1">
        <v>0.152</v>
      </c>
      <c r="H85" s="1">
        <f t="shared" si="16"/>
        <v>1.81458391464E-2</v>
      </c>
      <c r="I85" s="42">
        <v>1.81458391464E-2</v>
      </c>
      <c r="J85" s="38">
        <f t="shared" si="17"/>
        <v>0.44839970214490465</v>
      </c>
      <c r="K85" s="1">
        <v>1</v>
      </c>
      <c r="L85" s="1">
        <v>1</v>
      </c>
      <c r="M85" s="1">
        <v>15.9</v>
      </c>
      <c r="N85" s="1">
        <v>0.159</v>
      </c>
      <c r="O85" s="1">
        <f t="shared" si="18"/>
        <v>1.9855650946162502E-2</v>
      </c>
      <c r="P85" s="42">
        <v>1.9855650946162502E-2</v>
      </c>
      <c r="Q85" s="38">
        <f t="shared" si="19"/>
        <v>0.49065066092128357</v>
      </c>
      <c r="R85" s="1">
        <v>1</v>
      </c>
      <c r="S85" s="1">
        <v>1</v>
      </c>
      <c r="T85" s="1"/>
      <c r="U85" s="1"/>
      <c r="V85" s="1"/>
      <c r="W85" s="42"/>
      <c r="X85" s="38"/>
      <c r="Y85" s="1"/>
      <c r="Z85" s="1"/>
      <c r="AA85" s="1"/>
      <c r="AB85" s="1"/>
      <c r="AC85" s="1"/>
      <c r="AD85" s="42"/>
      <c r="AE85" s="38"/>
      <c r="AF85" s="1"/>
      <c r="AG85" s="1"/>
      <c r="AH85" s="1"/>
      <c r="AI85" s="1"/>
      <c r="AJ85" s="1"/>
      <c r="AK85" s="42"/>
      <c r="AL85" s="38"/>
      <c r="AM85" s="1"/>
      <c r="AN85" s="1"/>
      <c r="AO85" s="1"/>
      <c r="AP85" s="1"/>
      <c r="AQ85" s="1"/>
      <c r="AR85" s="42"/>
      <c r="AS85" s="38"/>
      <c r="AT85" s="1"/>
      <c r="AU85" s="1">
        <v>0</v>
      </c>
      <c r="AV85" s="1"/>
      <c r="AW85" s="1"/>
      <c r="AX85" s="7"/>
      <c r="AY85" s="7" t="s">
        <v>36</v>
      </c>
    </row>
    <row r="86" spans="1:57" s="5" customFormat="1" hidden="1" x14ac:dyDescent="0.25">
      <c r="A86" s="5">
        <v>3</v>
      </c>
      <c r="B86" s="6" t="s">
        <v>600</v>
      </c>
      <c r="C86" s="1" t="s">
        <v>16</v>
      </c>
      <c r="D86" s="1">
        <v>5</v>
      </c>
      <c r="E86" s="1" t="s">
        <v>24</v>
      </c>
      <c r="F86" s="1">
        <v>40.1</v>
      </c>
      <c r="G86" s="1">
        <v>0.40100000000000002</v>
      </c>
      <c r="H86" s="1">
        <f t="shared" si="16"/>
        <v>0.12629280992816252</v>
      </c>
      <c r="I86" s="42">
        <v>0.12629280992816252</v>
      </c>
      <c r="J86" s="38">
        <f t="shared" si="17"/>
        <v>3.1208068085440974</v>
      </c>
      <c r="K86" s="1">
        <v>1</v>
      </c>
      <c r="L86" s="1">
        <v>1</v>
      </c>
      <c r="M86" s="1">
        <v>46.5</v>
      </c>
      <c r="N86" s="1">
        <v>0.46500000000000002</v>
      </c>
      <c r="O86" s="1">
        <f t="shared" si="18"/>
        <v>0.16982271768656254</v>
      </c>
      <c r="P86" s="42">
        <v>0.16982271768656254</v>
      </c>
      <c r="Q86" s="38">
        <f t="shared" si="19"/>
        <v>4.1964692519166391</v>
      </c>
      <c r="R86" s="1">
        <v>1</v>
      </c>
      <c r="S86" s="1">
        <v>1</v>
      </c>
      <c r="T86" s="1">
        <v>49</v>
      </c>
      <c r="U86" s="1">
        <v>0.49</v>
      </c>
      <c r="V86" s="1">
        <f>POWER((U86/2),2)*3.14159265</f>
        <v>0.18857409881625001</v>
      </c>
      <c r="W86" s="42">
        <v>0.18857409881625001</v>
      </c>
      <c r="X86" s="38">
        <f>W86/0.040468</f>
        <v>4.6598324309639718</v>
      </c>
      <c r="Y86" s="1">
        <v>1</v>
      </c>
      <c r="Z86" s="1">
        <v>1</v>
      </c>
      <c r="AA86" s="1">
        <v>53.5</v>
      </c>
      <c r="AB86" s="1">
        <v>0.53500000000000003</v>
      </c>
      <c r="AC86" s="1">
        <f>POWER((AB86/2),2)*3.14159265</f>
        <v>0.22480058906156253</v>
      </c>
      <c r="AD86" s="42">
        <v>0.22480058906156253</v>
      </c>
      <c r="AE86" s="38">
        <f>AD86/0.040468</f>
        <v>5.5550209810606539</v>
      </c>
      <c r="AF86" s="1">
        <v>1</v>
      </c>
      <c r="AG86" s="1">
        <v>1</v>
      </c>
      <c r="AH86" s="1">
        <v>57.8</v>
      </c>
      <c r="AI86" s="1">
        <v>0.57799999999999996</v>
      </c>
      <c r="AJ86" s="1">
        <f>POWER((AI86/2),2)*3.14159265</f>
        <v>0.26238895972064996</v>
      </c>
      <c r="AK86" s="42">
        <v>0.26238895972064996</v>
      </c>
      <c r="AL86" s="38">
        <f>AK86/0.040468</f>
        <v>6.4838627982764159</v>
      </c>
      <c r="AM86" s="1">
        <v>1</v>
      </c>
      <c r="AN86" s="1">
        <v>1</v>
      </c>
      <c r="AO86" s="1">
        <v>69.900000000000006</v>
      </c>
      <c r="AP86" s="1">
        <v>0.69900000000000007</v>
      </c>
      <c r="AQ86" s="1">
        <f>POWER((AP86/2),2)*3.14159265</f>
        <v>0.38374632759566263</v>
      </c>
      <c r="AR86" s="42">
        <v>0.38374632759566263</v>
      </c>
      <c r="AS86" s="38">
        <f>AR86/0.040468</f>
        <v>9.4827104773070729</v>
      </c>
      <c r="AT86" s="1">
        <v>1</v>
      </c>
      <c r="AU86" s="1">
        <v>1</v>
      </c>
      <c r="AV86" s="1"/>
      <c r="AW86" s="1"/>
      <c r="AX86" s="7" t="s">
        <v>48</v>
      </c>
      <c r="AY86" s="7" t="s">
        <v>36</v>
      </c>
    </row>
    <row r="87" spans="1:57" s="5" customFormat="1" hidden="1" x14ac:dyDescent="0.25">
      <c r="A87" s="5">
        <v>3</v>
      </c>
      <c r="B87" s="6" t="s">
        <v>600</v>
      </c>
      <c r="C87" s="1" t="s">
        <v>17</v>
      </c>
      <c r="D87" s="1">
        <v>12</v>
      </c>
      <c r="E87" s="1" t="s">
        <v>24</v>
      </c>
      <c r="F87" s="1">
        <v>10.9</v>
      </c>
      <c r="G87" s="1">
        <v>0.109</v>
      </c>
      <c r="H87" s="1">
        <f t="shared" si="16"/>
        <v>9.3313155686625005E-3</v>
      </c>
      <c r="I87" s="42">
        <v>9.3313155686625005E-3</v>
      </c>
      <c r="J87" s="38">
        <f t="shared" si="17"/>
        <v>0.23058504419942921</v>
      </c>
      <c r="K87" s="1">
        <v>1</v>
      </c>
      <c r="L87" s="1">
        <v>1</v>
      </c>
      <c r="M87" s="1">
        <v>11.3</v>
      </c>
      <c r="N87" s="1">
        <v>0.113</v>
      </c>
      <c r="O87" s="1">
        <f t="shared" si="18"/>
        <v>1.0028749136962502E-2</v>
      </c>
      <c r="P87" s="42">
        <v>1.0028749136962502E-2</v>
      </c>
      <c r="Q87" s="38">
        <f t="shared" si="19"/>
        <v>0.24781924327771332</v>
      </c>
      <c r="R87" s="1">
        <v>1</v>
      </c>
      <c r="S87" s="1">
        <v>1</v>
      </c>
      <c r="T87" s="1"/>
      <c r="U87" s="1"/>
      <c r="V87" s="1"/>
      <c r="W87" s="42"/>
      <c r="X87" s="38"/>
      <c r="Y87" s="1"/>
      <c r="Z87" s="1"/>
      <c r="AA87" s="1"/>
      <c r="AB87" s="1"/>
      <c r="AC87" s="1"/>
      <c r="AD87" s="42"/>
      <c r="AE87" s="38"/>
      <c r="AF87" s="1"/>
      <c r="AG87" s="1"/>
      <c r="AH87" s="1"/>
      <c r="AI87" s="1"/>
      <c r="AJ87" s="1"/>
      <c r="AK87" s="42"/>
      <c r="AL87" s="38"/>
      <c r="AM87" s="1"/>
      <c r="AN87" s="1"/>
      <c r="AO87" s="1"/>
      <c r="AP87" s="1"/>
      <c r="AQ87" s="1"/>
      <c r="AR87" s="42"/>
      <c r="AS87" s="38"/>
      <c r="AT87" s="1"/>
      <c r="AU87" s="1">
        <v>0</v>
      </c>
      <c r="AV87" s="1"/>
      <c r="AW87" s="1"/>
      <c r="AX87" s="7"/>
      <c r="AY87" s="7" t="s">
        <v>36</v>
      </c>
    </row>
    <row r="88" spans="1:57" s="5" customFormat="1" hidden="1" x14ac:dyDescent="0.25">
      <c r="A88" s="5">
        <v>3</v>
      </c>
      <c r="B88" s="6" t="s">
        <v>600</v>
      </c>
      <c r="C88" s="1" t="s">
        <v>18</v>
      </c>
      <c r="D88" s="1">
        <v>13</v>
      </c>
      <c r="E88" s="1" t="s">
        <v>24</v>
      </c>
      <c r="F88" s="1">
        <v>21.1</v>
      </c>
      <c r="G88" s="1">
        <v>0.21100000000000002</v>
      </c>
      <c r="H88" s="1">
        <f t="shared" si="16"/>
        <v>3.4966711592662514E-2</v>
      </c>
      <c r="I88" s="42">
        <v>3.4966711592662514E-2</v>
      </c>
      <c r="J88" s="38">
        <f t="shared" si="17"/>
        <v>0.86405830761743885</v>
      </c>
      <c r="K88" s="1">
        <v>1</v>
      </c>
      <c r="L88" s="1">
        <v>1</v>
      </c>
      <c r="M88" s="1">
        <v>21.5</v>
      </c>
      <c r="N88" s="1">
        <v>0.215</v>
      </c>
      <c r="O88" s="1">
        <f t="shared" si="18"/>
        <v>3.63050300615625E-2</v>
      </c>
      <c r="P88" s="42">
        <v>3.63050300615625E-2</v>
      </c>
      <c r="Q88" s="38">
        <f t="shared" si="19"/>
        <v>0.89712933828117281</v>
      </c>
      <c r="R88" s="1">
        <v>1</v>
      </c>
      <c r="S88" s="1">
        <v>1</v>
      </c>
      <c r="T88" s="1">
        <v>22.7</v>
      </c>
      <c r="U88" s="1">
        <v>0.22700000000000001</v>
      </c>
      <c r="V88" s="1">
        <f>POWER((U88/2),2)*3.14159265</f>
        <v>4.0470781915462509E-2</v>
      </c>
      <c r="W88" s="42">
        <v>4.0470781915462509E-2</v>
      </c>
      <c r="X88" s="38">
        <f>W88/0.040468</f>
        <v>1.0000687435865996</v>
      </c>
      <c r="Y88" s="1">
        <v>1</v>
      </c>
      <c r="Z88" s="1">
        <v>1</v>
      </c>
      <c r="AA88" s="1">
        <v>23.5</v>
      </c>
      <c r="AB88" s="1">
        <v>0.23499999999999999</v>
      </c>
      <c r="AC88" s="1">
        <f>POWER((AB88/2),2)*3.14159265</f>
        <v>4.33736135240625E-2</v>
      </c>
      <c r="AD88" s="42">
        <v>4.33736135240625E-2</v>
      </c>
      <c r="AE88" s="38">
        <f>AD88/0.040468</f>
        <v>1.0718002748854034</v>
      </c>
      <c r="AF88" s="1">
        <v>1</v>
      </c>
      <c r="AG88" s="1">
        <v>1</v>
      </c>
      <c r="AH88" s="1">
        <v>21.7</v>
      </c>
      <c r="AI88" s="1">
        <v>0.217</v>
      </c>
      <c r="AJ88" s="1">
        <f>POWER((AI88/2),2)*3.14159265</f>
        <v>3.6983614073962501E-2</v>
      </c>
      <c r="AK88" s="42">
        <v>3.6983614073962501E-2</v>
      </c>
      <c r="AL88" s="38">
        <f>AK88/0.040468</f>
        <v>0.91389774819517899</v>
      </c>
      <c r="AM88" s="1">
        <v>1</v>
      </c>
      <c r="AN88" s="1">
        <v>1</v>
      </c>
      <c r="AO88" s="1">
        <v>26.7</v>
      </c>
      <c r="AP88" s="1">
        <v>0.26700000000000002</v>
      </c>
      <c r="AQ88" s="1">
        <f>POWER((AP88/2),2)*3.14159265</f>
        <v>5.5990249606462511E-2</v>
      </c>
      <c r="AR88" s="42">
        <v>5.5990249606462511E-2</v>
      </c>
      <c r="AS88" s="38">
        <f>AR88/0.040468</f>
        <v>1.3835684888421103</v>
      </c>
      <c r="AT88" s="1">
        <v>2</v>
      </c>
      <c r="AU88" s="1">
        <v>2</v>
      </c>
      <c r="AV88" s="1"/>
      <c r="AW88" s="1"/>
      <c r="AX88" s="7" t="s">
        <v>103</v>
      </c>
      <c r="AY88" s="7" t="s">
        <v>36</v>
      </c>
    </row>
    <row r="93" spans="1:57" x14ac:dyDescent="0.25">
      <c r="B93" s="80" t="s">
        <v>659</v>
      </c>
      <c r="C93" s="55"/>
      <c r="D93" s="55"/>
      <c r="E93" s="55"/>
      <c r="F93" s="58"/>
    </row>
    <row r="94" spans="1:57" x14ac:dyDescent="0.25">
      <c r="B94" s="80" t="s">
        <v>599</v>
      </c>
      <c r="C94" s="80" t="s">
        <v>0</v>
      </c>
      <c r="D94" s="80" t="s">
        <v>1</v>
      </c>
      <c r="E94" s="80" t="s">
        <v>3</v>
      </c>
      <c r="F94" s="58" t="s">
        <v>656</v>
      </c>
    </row>
    <row r="95" spans="1:57" x14ac:dyDescent="0.25">
      <c r="B95" s="54">
        <v>3</v>
      </c>
      <c r="C95" s="54" t="s">
        <v>600</v>
      </c>
      <c r="D95" s="54" t="s">
        <v>14</v>
      </c>
      <c r="E95" s="54" t="s">
        <v>23</v>
      </c>
      <c r="F95" s="59">
        <v>56.1493117152772</v>
      </c>
    </row>
    <row r="96" spans="1:57" x14ac:dyDescent="0.25">
      <c r="B96" s="56"/>
      <c r="C96" s="56"/>
      <c r="D96" s="56"/>
      <c r="E96" s="61" t="s">
        <v>22</v>
      </c>
      <c r="F96" s="62"/>
    </row>
    <row r="97" spans="2:6" x14ac:dyDescent="0.25">
      <c r="B97" s="56"/>
      <c r="C97" s="56"/>
      <c r="D97" s="56"/>
      <c r="E97" s="61" t="s">
        <v>24</v>
      </c>
      <c r="F97" s="62"/>
    </row>
    <row r="98" spans="2:6" x14ac:dyDescent="0.25">
      <c r="B98" s="56"/>
      <c r="C98" s="56"/>
      <c r="D98" s="54" t="s">
        <v>622</v>
      </c>
      <c r="E98" s="55"/>
      <c r="F98" s="59">
        <v>56.1493117152772</v>
      </c>
    </row>
    <row r="99" spans="2:6" x14ac:dyDescent="0.25">
      <c r="B99" s="56"/>
      <c r="C99" s="56"/>
      <c r="D99" s="54" t="s">
        <v>15</v>
      </c>
      <c r="E99" s="54" t="s">
        <v>23</v>
      </c>
      <c r="F99" s="59">
        <v>28.399359424844945</v>
      </c>
    </row>
    <row r="100" spans="2:6" x14ac:dyDescent="0.25">
      <c r="B100" s="56"/>
      <c r="C100" s="56"/>
      <c r="D100" s="56"/>
      <c r="E100" s="61" t="s">
        <v>22</v>
      </c>
      <c r="F100" s="62"/>
    </row>
    <row r="101" spans="2:6" x14ac:dyDescent="0.25">
      <c r="B101" s="56"/>
      <c r="C101" s="56"/>
      <c r="D101" s="56"/>
      <c r="E101" s="61" t="s">
        <v>24</v>
      </c>
      <c r="F101" s="62">
        <v>3.8605382250630136</v>
      </c>
    </row>
    <row r="102" spans="2:6" x14ac:dyDescent="0.25">
      <c r="B102" s="56"/>
      <c r="C102" s="56"/>
      <c r="D102" s="54" t="s">
        <v>623</v>
      </c>
      <c r="E102" s="55"/>
      <c r="F102" s="59">
        <v>32.259897649907955</v>
      </c>
    </row>
    <row r="103" spans="2:6" x14ac:dyDescent="0.25">
      <c r="B103" s="56"/>
      <c r="C103" s="56"/>
      <c r="D103" s="54" t="s">
        <v>16</v>
      </c>
      <c r="E103" s="54" t="s">
        <v>23</v>
      </c>
      <c r="F103" s="59">
        <v>94.230157143284828</v>
      </c>
    </row>
    <row r="104" spans="2:6" x14ac:dyDescent="0.25">
      <c r="B104" s="56"/>
      <c r="C104" s="56"/>
      <c r="D104" s="56"/>
      <c r="E104" s="61" t="s">
        <v>22</v>
      </c>
      <c r="F104" s="62">
        <v>8.0992196199923381</v>
      </c>
    </row>
    <row r="105" spans="2:6" x14ac:dyDescent="0.25">
      <c r="B105" s="56"/>
      <c r="C105" s="56"/>
      <c r="D105" s="56"/>
      <c r="E105" s="61" t="s">
        <v>24</v>
      </c>
      <c r="F105" s="62">
        <v>9.4827104773070729</v>
      </c>
    </row>
    <row r="106" spans="2:6" x14ac:dyDescent="0.25">
      <c r="B106" s="56"/>
      <c r="C106" s="56"/>
      <c r="D106" s="54" t="s">
        <v>624</v>
      </c>
      <c r="E106" s="55"/>
      <c r="F106" s="59">
        <v>111.81208724058425</v>
      </c>
    </row>
    <row r="107" spans="2:6" x14ac:dyDescent="0.25">
      <c r="B107" s="56"/>
      <c r="C107" s="56"/>
      <c r="D107" s="54" t="s">
        <v>17</v>
      </c>
      <c r="E107" s="54" t="s">
        <v>23</v>
      </c>
      <c r="F107" s="59">
        <v>33.970178421727361</v>
      </c>
    </row>
    <row r="108" spans="2:6" x14ac:dyDescent="0.25">
      <c r="B108" s="56"/>
      <c r="C108" s="56"/>
      <c r="D108" s="56"/>
      <c r="E108" s="61" t="s">
        <v>22</v>
      </c>
      <c r="F108" s="62">
        <v>15.25944710056403</v>
      </c>
    </row>
    <row r="109" spans="2:6" x14ac:dyDescent="0.25">
      <c r="B109" s="56"/>
      <c r="C109" s="56"/>
      <c r="D109" s="56"/>
      <c r="E109" s="61" t="s">
        <v>24</v>
      </c>
      <c r="F109" s="62"/>
    </row>
    <row r="110" spans="2:6" x14ac:dyDescent="0.25">
      <c r="B110" s="56"/>
      <c r="C110" s="56"/>
      <c r="D110" s="54" t="s">
        <v>625</v>
      </c>
      <c r="E110" s="55"/>
      <c r="F110" s="59">
        <v>49.229625522291393</v>
      </c>
    </row>
    <row r="111" spans="2:6" x14ac:dyDescent="0.25">
      <c r="B111" s="56"/>
      <c r="C111" s="56"/>
      <c r="D111" s="54" t="s">
        <v>18</v>
      </c>
      <c r="E111" s="54" t="s">
        <v>23</v>
      </c>
      <c r="F111" s="59">
        <v>59.099115676885766</v>
      </c>
    </row>
    <row r="112" spans="2:6" x14ac:dyDescent="0.25">
      <c r="B112" s="56"/>
      <c r="C112" s="56"/>
      <c r="D112" s="56"/>
      <c r="E112" s="61" t="s">
        <v>22</v>
      </c>
      <c r="F112" s="62">
        <v>67.492034772837187</v>
      </c>
    </row>
    <row r="113" spans="2:17" x14ac:dyDescent="0.25">
      <c r="B113" s="56"/>
      <c r="C113" s="56"/>
      <c r="D113" s="56"/>
      <c r="E113" s="61" t="s">
        <v>24</v>
      </c>
      <c r="F113" s="62">
        <v>1.3835684888421103</v>
      </c>
    </row>
    <row r="114" spans="2:17" x14ac:dyDescent="0.25">
      <c r="B114" s="56"/>
      <c r="C114" s="56"/>
      <c r="D114" s="54" t="s">
        <v>626</v>
      </c>
      <c r="E114" s="55"/>
      <c r="F114" s="59">
        <v>127.97471893856508</v>
      </c>
    </row>
    <row r="115" spans="2:17" x14ac:dyDescent="0.25">
      <c r="B115" s="56"/>
      <c r="C115" s="54" t="s">
        <v>619</v>
      </c>
      <c r="D115" s="55"/>
      <c r="E115" s="55"/>
      <c r="F115" s="59">
        <v>377.42564106662587</v>
      </c>
    </row>
    <row r="116" spans="2:17" x14ac:dyDescent="0.25">
      <c r="B116" s="54" t="s">
        <v>663</v>
      </c>
      <c r="C116" s="55"/>
      <c r="D116" s="55"/>
      <c r="E116" s="55"/>
      <c r="F116" s="59">
        <v>377.42564106662587</v>
      </c>
    </row>
    <row r="117" spans="2:17" x14ac:dyDescent="0.25">
      <c r="B117" s="57" t="s">
        <v>618</v>
      </c>
      <c r="C117" s="63"/>
      <c r="D117" s="63"/>
      <c r="E117" s="63"/>
      <c r="F117" s="60">
        <v>377.42564106662587</v>
      </c>
    </row>
    <row r="121" spans="2:17" x14ac:dyDescent="0.25">
      <c r="F121" t="s">
        <v>668</v>
      </c>
      <c r="H121">
        <v>1985</v>
      </c>
      <c r="J121">
        <v>1990</v>
      </c>
      <c r="L121">
        <v>1995</v>
      </c>
      <c r="N121">
        <v>2000</v>
      </c>
      <c r="P121">
        <v>2009</v>
      </c>
    </row>
    <row r="122" spans="2:17" x14ac:dyDescent="0.25">
      <c r="B122" s="54" t="s">
        <v>599</v>
      </c>
      <c r="C122" s="54" t="s">
        <v>0</v>
      </c>
      <c r="D122" s="54" t="s">
        <v>1</v>
      </c>
      <c r="E122" s="54" t="s">
        <v>3</v>
      </c>
      <c r="F122" s="58" t="s">
        <v>656</v>
      </c>
      <c r="G122" s="58" t="s">
        <v>656</v>
      </c>
      <c r="H122" s="58" t="s">
        <v>656</v>
      </c>
      <c r="I122" s="58" t="s">
        <v>656</v>
      </c>
      <c r="J122" s="58" t="s">
        <v>656</v>
      </c>
      <c r="K122" s="58" t="s">
        <v>656</v>
      </c>
      <c r="L122" s="58" t="s">
        <v>656</v>
      </c>
      <c r="M122" s="58" t="s">
        <v>656</v>
      </c>
      <c r="N122" s="58" t="s">
        <v>656</v>
      </c>
      <c r="O122" s="58" t="s">
        <v>656</v>
      </c>
      <c r="P122" s="58" t="s">
        <v>656</v>
      </c>
      <c r="Q122" s="58" t="s">
        <v>656</v>
      </c>
    </row>
    <row r="123" spans="2:17" x14ac:dyDescent="0.25">
      <c r="B123" s="82">
        <v>3</v>
      </c>
      <c r="C123" s="82" t="s">
        <v>600</v>
      </c>
      <c r="D123" s="54" t="s">
        <v>14</v>
      </c>
      <c r="E123" s="54" t="s">
        <v>23</v>
      </c>
      <c r="F123" s="59">
        <v>11</v>
      </c>
      <c r="G123" s="59">
        <v>55.283429066766345</v>
      </c>
      <c r="H123" s="59">
        <v>10</v>
      </c>
      <c r="I123" s="59">
        <v>57.258743873059892</v>
      </c>
      <c r="J123" s="59">
        <v>5</v>
      </c>
      <c r="K123" s="59">
        <v>47.931548752976141</v>
      </c>
      <c r="L123" s="59">
        <v>5</v>
      </c>
      <c r="M123" s="59">
        <v>51.829738268818268</v>
      </c>
      <c r="N123" s="59">
        <v>4</v>
      </c>
      <c r="O123" s="59">
        <v>45.929276398799992</v>
      </c>
      <c r="P123" s="59">
        <v>4</v>
      </c>
      <c r="Q123" s="59">
        <v>56.1493117152772</v>
      </c>
    </row>
    <row r="124" spans="2:17" x14ac:dyDescent="0.25">
      <c r="B124" s="82">
        <v>3</v>
      </c>
      <c r="C124" s="82" t="s">
        <v>600</v>
      </c>
      <c r="D124" s="54" t="s">
        <v>14</v>
      </c>
      <c r="E124" s="61" t="s">
        <v>22</v>
      </c>
      <c r="F124" s="62">
        <v>1</v>
      </c>
      <c r="G124" s="62">
        <v>0.61491932837427121</v>
      </c>
      <c r="H124" s="62">
        <v>1</v>
      </c>
      <c r="I124" s="62">
        <v>1.8291734560013471</v>
      </c>
      <c r="J124" s="62"/>
      <c r="K124" s="62"/>
      <c r="L124" s="62"/>
      <c r="M124" s="62"/>
      <c r="N124" s="62"/>
      <c r="O124" s="62"/>
      <c r="P124" s="62"/>
      <c r="Q124" s="62"/>
    </row>
    <row r="125" spans="2:17" x14ac:dyDescent="0.25">
      <c r="B125" s="82">
        <v>3</v>
      </c>
      <c r="C125" s="82" t="s">
        <v>600</v>
      </c>
      <c r="D125" s="54" t="s">
        <v>14</v>
      </c>
      <c r="E125" s="61" t="s">
        <v>24</v>
      </c>
      <c r="F125" s="62">
        <v>1</v>
      </c>
      <c r="G125" s="62">
        <v>0.56088778531802919</v>
      </c>
      <c r="H125" s="62">
        <v>1</v>
      </c>
      <c r="I125" s="62">
        <v>0.68595217592665814</v>
      </c>
      <c r="J125" s="62"/>
      <c r="K125" s="62"/>
      <c r="L125" s="62"/>
      <c r="M125" s="62"/>
      <c r="N125" s="62"/>
      <c r="O125" s="62"/>
      <c r="P125" s="62"/>
      <c r="Q125" s="62"/>
    </row>
    <row r="126" spans="2:17" x14ac:dyDescent="0.25">
      <c r="B126" s="82">
        <v>3</v>
      </c>
      <c r="C126" s="82" t="s">
        <v>600</v>
      </c>
      <c r="D126" s="54" t="s">
        <v>622</v>
      </c>
      <c r="E126" s="55"/>
      <c r="F126" s="59">
        <v>13</v>
      </c>
      <c r="G126" s="59">
        <v>56.459236180458646</v>
      </c>
      <c r="H126" s="59">
        <v>12</v>
      </c>
      <c r="I126" s="59">
        <v>59.7738695049879</v>
      </c>
      <c r="J126" s="59">
        <v>5</v>
      </c>
      <c r="K126" s="59">
        <v>47.931548752976141</v>
      </c>
      <c r="L126" s="59">
        <v>5</v>
      </c>
      <c r="M126" s="59">
        <v>51.829738268818268</v>
      </c>
      <c r="N126" s="59">
        <v>4</v>
      </c>
      <c r="O126" s="59">
        <v>45.929276398799992</v>
      </c>
      <c r="P126" s="59">
        <v>4</v>
      </c>
      <c r="Q126" s="59">
        <v>56.1493117152772</v>
      </c>
    </row>
    <row r="127" spans="2:17" x14ac:dyDescent="0.25">
      <c r="B127" s="82">
        <v>3</v>
      </c>
      <c r="C127" s="82" t="s">
        <v>600</v>
      </c>
      <c r="D127" s="54" t="s">
        <v>15</v>
      </c>
      <c r="E127" s="54" t="s">
        <v>23</v>
      </c>
      <c r="F127" s="59">
        <v>11</v>
      </c>
      <c r="G127" s="59">
        <v>44.520458255677646</v>
      </c>
      <c r="H127" s="59">
        <v>11</v>
      </c>
      <c r="I127" s="59">
        <v>51.324861630504671</v>
      </c>
      <c r="J127" s="59">
        <v>3</v>
      </c>
      <c r="K127" s="59">
        <v>16.440125592599404</v>
      </c>
      <c r="L127" s="59">
        <v>3</v>
      </c>
      <c r="M127" s="59">
        <v>19.360177271339705</v>
      </c>
      <c r="N127" s="59">
        <v>3</v>
      </c>
      <c r="O127" s="59">
        <v>22.136319506199964</v>
      </c>
      <c r="P127" s="59">
        <v>3</v>
      </c>
      <c r="Q127" s="59">
        <v>28.399359424844945</v>
      </c>
    </row>
    <row r="128" spans="2:17" x14ac:dyDescent="0.25">
      <c r="B128" s="82">
        <v>3</v>
      </c>
      <c r="C128" s="82" t="s">
        <v>600</v>
      </c>
      <c r="D128" s="54" t="s">
        <v>15</v>
      </c>
      <c r="E128" s="61" t="s">
        <v>22</v>
      </c>
      <c r="F128" s="62">
        <v>5</v>
      </c>
      <c r="G128" s="62">
        <v>4.5983676691611279</v>
      </c>
      <c r="H128" s="62">
        <v>5</v>
      </c>
      <c r="I128" s="62">
        <v>5.2028455571028358</v>
      </c>
      <c r="J128" s="62"/>
      <c r="K128" s="62"/>
      <c r="L128" s="62"/>
      <c r="M128" s="62"/>
      <c r="N128" s="62"/>
      <c r="O128" s="62"/>
      <c r="P128" s="62"/>
      <c r="Q128" s="62"/>
    </row>
    <row r="129" spans="2:17" x14ac:dyDescent="0.25">
      <c r="B129" s="82">
        <v>3</v>
      </c>
      <c r="C129" s="82" t="s">
        <v>600</v>
      </c>
      <c r="D129" s="54" t="s">
        <v>15</v>
      </c>
      <c r="E129" s="61" t="s">
        <v>24</v>
      </c>
      <c r="F129" s="62">
        <v>8</v>
      </c>
      <c r="G129" s="62">
        <v>4.7684001220044241</v>
      </c>
      <c r="H129" s="62">
        <v>8</v>
      </c>
      <c r="I129" s="62">
        <v>5.0802653753703559</v>
      </c>
      <c r="J129" s="62">
        <v>1</v>
      </c>
      <c r="K129" s="62">
        <v>1.6097673517445887</v>
      </c>
      <c r="L129" s="62">
        <v>1</v>
      </c>
      <c r="M129" s="62">
        <v>1.9502786387136137</v>
      </c>
      <c r="N129" s="62">
        <v>1</v>
      </c>
      <c r="O129" s="62">
        <v>2.4458783095053502</v>
      </c>
      <c r="P129" s="62">
        <v>1</v>
      </c>
      <c r="Q129" s="62">
        <v>3.8605382250630136</v>
      </c>
    </row>
    <row r="130" spans="2:17" x14ac:dyDescent="0.25">
      <c r="B130" s="82">
        <v>3</v>
      </c>
      <c r="C130" s="82" t="s">
        <v>600</v>
      </c>
      <c r="D130" s="54" t="s">
        <v>623</v>
      </c>
      <c r="E130" s="55"/>
      <c r="F130" s="59">
        <v>24</v>
      </c>
      <c r="G130" s="59">
        <v>53.887226046843196</v>
      </c>
      <c r="H130" s="59">
        <v>24</v>
      </c>
      <c r="I130" s="59">
        <v>61.607972562977864</v>
      </c>
      <c r="J130" s="59">
        <v>4</v>
      </c>
      <c r="K130" s="59">
        <v>18.049892944343995</v>
      </c>
      <c r="L130" s="59">
        <v>4</v>
      </c>
      <c r="M130" s="59">
        <v>21.310455910053317</v>
      </c>
      <c r="N130" s="59">
        <v>4</v>
      </c>
      <c r="O130" s="59">
        <v>24.582197815705314</v>
      </c>
      <c r="P130" s="59">
        <v>4</v>
      </c>
      <c r="Q130" s="59">
        <v>32.259897649907955</v>
      </c>
    </row>
    <row r="131" spans="2:17" x14ac:dyDescent="0.25">
      <c r="B131" s="82">
        <v>3</v>
      </c>
      <c r="C131" s="82" t="s">
        <v>600</v>
      </c>
      <c r="D131" s="54" t="s">
        <v>16</v>
      </c>
      <c r="E131" s="54" t="s">
        <v>23</v>
      </c>
      <c r="F131" s="59">
        <v>5</v>
      </c>
      <c r="G131" s="59">
        <v>61.906116443879426</v>
      </c>
      <c r="H131" s="59">
        <v>5</v>
      </c>
      <c r="I131" s="59">
        <v>70.584719560588013</v>
      </c>
      <c r="J131" s="59">
        <v>4</v>
      </c>
      <c r="K131" s="59">
        <v>67.271308932614986</v>
      </c>
      <c r="L131" s="59">
        <v>4</v>
      </c>
      <c r="M131" s="59">
        <v>71.645632013758402</v>
      </c>
      <c r="N131" s="59">
        <v>4</v>
      </c>
      <c r="O131" s="59">
        <v>81.208982240131107</v>
      </c>
      <c r="P131" s="59">
        <v>4</v>
      </c>
      <c r="Q131" s="59">
        <v>94.230157143284828</v>
      </c>
    </row>
    <row r="132" spans="2:17" x14ac:dyDescent="0.25">
      <c r="B132" s="82">
        <v>3</v>
      </c>
      <c r="C132" s="82" t="s">
        <v>600</v>
      </c>
      <c r="D132" s="54" t="s">
        <v>16</v>
      </c>
      <c r="E132" s="61" t="s">
        <v>22</v>
      </c>
      <c r="F132" s="62">
        <v>5</v>
      </c>
      <c r="G132" s="62">
        <v>18.219983620832817</v>
      </c>
      <c r="H132" s="62">
        <v>4</v>
      </c>
      <c r="I132" s="62">
        <v>13.014188065689558</v>
      </c>
      <c r="J132" s="62">
        <v>1</v>
      </c>
      <c r="K132" s="62">
        <v>6.7558836702147378</v>
      </c>
      <c r="L132" s="62">
        <v>1</v>
      </c>
      <c r="M132" s="62">
        <v>7.1508146578769063</v>
      </c>
      <c r="N132" s="62">
        <v>1</v>
      </c>
      <c r="O132" s="62">
        <v>7.5812038456697275</v>
      </c>
      <c r="P132" s="62">
        <v>1</v>
      </c>
      <c r="Q132" s="62">
        <v>8.0992196199923381</v>
      </c>
    </row>
    <row r="133" spans="2:17" x14ac:dyDescent="0.25">
      <c r="B133" s="82">
        <v>3</v>
      </c>
      <c r="C133" s="82" t="s">
        <v>600</v>
      </c>
      <c r="D133" s="54" t="s">
        <v>16</v>
      </c>
      <c r="E133" s="61" t="s">
        <v>24</v>
      </c>
      <c r="F133" s="62">
        <v>1</v>
      </c>
      <c r="G133" s="62">
        <v>3.1208068085440974</v>
      </c>
      <c r="H133" s="62">
        <v>1</v>
      </c>
      <c r="I133" s="62">
        <v>4.1964692519166391</v>
      </c>
      <c r="J133" s="62">
        <v>1</v>
      </c>
      <c r="K133" s="62">
        <v>4.6598324309639718</v>
      </c>
      <c r="L133" s="62">
        <v>1</v>
      </c>
      <c r="M133" s="62">
        <v>5.5550209810606539</v>
      </c>
      <c r="N133" s="62">
        <v>1</v>
      </c>
      <c r="O133" s="62">
        <v>6.4838627982764159</v>
      </c>
      <c r="P133" s="62">
        <v>1</v>
      </c>
      <c r="Q133" s="62">
        <v>9.4827104773070729</v>
      </c>
    </row>
    <row r="134" spans="2:17" x14ac:dyDescent="0.25">
      <c r="B134" s="82">
        <v>3</v>
      </c>
      <c r="C134" s="82" t="s">
        <v>600</v>
      </c>
      <c r="D134" s="54" t="s">
        <v>624</v>
      </c>
      <c r="E134" s="55"/>
      <c r="F134" s="59">
        <v>11</v>
      </c>
      <c r="G134" s="59">
        <v>83.24690687325635</v>
      </c>
      <c r="H134" s="59">
        <v>10</v>
      </c>
      <c r="I134" s="59">
        <v>87.795376878194205</v>
      </c>
      <c r="J134" s="59">
        <v>6</v>
      </c>
      <c r="K134" s="59">
        <v>78.687025033793702</v>
      </c>
      <c r="L134" s="59">
        <v>6</v>
      </c>
      <c r="M134" s="59">
        <v>84.351467652695959</v>
      </c>
      <c r="N134" s="59">
        <v>6</v>
      </c>
      <c r="O134" s="59">
        <v>95.27404888407726</v>
      </c>
      <c r="P134" s="59">
        <v>6</v>
      </c>
      <c r="Q134" s="59">
        <v>111.81208724058425</v>
      </c>
    </row>
    <row r="135" spans="2:17" x14ac:dyDescent="0.25">
      <c r="B135" s="82">
        <v>3</v>
      </c>
      <c r="C135" s="82" t="s">
        <v>600</v>
      </c>
      <c r="D135" s="54" t="s">
        <v>17</v>
      </c>
      <c r="E135" s="54" t="s">
        <v>23</v>
      </c>
      <c r="F135" s="59">
        <v>6</v>
      </c>
      <c r="G135" s="59">
        <v>60.784418504770748</v>
      </c>
      <c r="H135" s="59">
        <v>6</v>
      </c>
      <c r="I135" s="59">
        <v>66.53800152498674</v>
      </c>
      <c r="J135" s="59">
        <v>3</v>
      </c>
      <c r="K135" s="59">
        <v>46.625437120577068</v>
      </c>
      <c r="L135" s="59">
        <v>3</v>
      </c>
      <c r="M135" s="59">
        <v>52.065854559343506</v>
      </c>
      <c r="N135" s="59">
        <v>2</v>
      </c>
      <c r="O135" s="59">
        <v>45.872644199576527</v>
      </c>
      <c r="P135" s="59">
        <v>1</v>
      </c>
      <c r="Q135" s="59">
        <v>33.970178421727361</v>
      </c>
    </row>
    <row r="136" spans="2:17" x14ac:dyDescent="0.25">
      <c r="B136" s="82">
        <v>3</v>
      </c>
      <c r="C136" s="82" t="s">
        <v>600</v>
      </c>
      <c r="D136" s="54" t="s">
        <v>17</v>
      </c>
      <c r="E136" s="61" t="s">
        <v>22</v>
      </c>
      <c r="F136" s="62">
        <v>12</v>
      </c>
      <c r="G136" s="62">
        <v>31.859318968628919</v>
      </c>
      <c r="H136" s="62">
        <v>12</v>
      </c>
      <c r="I136" s="62">
        <v>34.360490333510434</v>
      </c>
      <c r="J136" s="62">
        <v>2</v>
      </c>
      <c r="K136" s="62">
        <v>11.068159753099982</v>
      </c>
      <c r="L136" s="62">
        <v>3</v>
      </c>
      <c r="M136" s="62">
        <v>13.381889795123307</v>
      </c>
      <c r="N136" s="62">
        <v>2</v>
      </c>
      <c r="O136" s="62">
        <v>11.37598816704217</v>
      </c>
      <c r="P136" s="62">
        <v>2</v>
      </c>
      <c r="Q136" s="62">
        <v>15.25944710056403</v>
      </c>
    </row>
    <row r="137" spans="2:17" x14ac:dyDescent="0.25">
      <c r="B137" s="82">
        <v>3</v>
      </c>
      <c r="C137" s="82" t="s">
        <v>600</v>
      </c>
      <c r="D137" s="54" t="s">
        <v>17</v>
      </c>
      <c r="E137" s="61" t="s">
        <v>24</v>
      </c>
      <c r="F137" s="62">
        <v>1</v>
      </c>
      <c r="G137" s="62">
        <v>0.23058504419942921</v>
      </c>
      <c r="H137" s="62">
        <v>1</v>
      </c>
      <c r="I137" s="62">
        <v>0.24781924327771332</v>
      </c>
      <c r="J137" s="62"/>
      <c r="K137" s="62"/>
      <c r="L137" s="62"/>
      <c r="M137" s="62"/>
      <c r="N137" s="62"/>
      <c r="O137" s="62"/>
      <c r="P137" s="62"/>
      <c r="Q137" s="62"/>
    </row>
    <row r="138" spans="2:17" x14ac:dyDescent="0.25">
      <c r="B138" s="82">
        <v>3</v>
      </c>
      <c r="C138" s="82" t="s">
        <v>600</v>
      </c>
      <c r="D138" s="54" t="s">
        <v>625</v>
      </c>
      <c r="E138" s="55"/>
      <c r="F138" s="59">
        <v>19</v>
      </c>
      <c r="G138" s="59">
        <v>92.874322517599097</v>
      </c>
      <c r="H138" s="59">
        <v>19</v>
      </c>
      <c r="I138" s="59">
        <v>101.1463111017749</v>
      </c>
      <c r="J138" s="59">
        <v>5</v>
      </c>
      <c r="K138" s="59">
        <v>57.693596873677052</v>
      </c>
      <c r="L138" s="59">
        <v>6</v>
      </c>
      <c r="M138" s="59">
        <v>65.447744354466806</v>
      </c>
      <c r="N138" s="59">
        <v>4</v>
      </c>
      <c r="O138" s="59">
        <v>57.248632366618693</v>
      </c>
      <c r="P138" s="59">
        <v>3</v>
      </c>
      <c r="Q138" s="59">
        <v>49.229625522291393</v>
      </c>
    </row>
    <row r="139" spans="2:17" x14ac:dyDescent="0.25">
      <c r="B139" s="82">
        <v>3</v>
      </c>
      <c r="C139" s="82" t="s">
        <v>600</v>
      </c>
      <c r="D139" s="54" t="s">
        <v>18</v>
      </c>
      <c r="E139" s="54" t="s">
        <v>23</v>
      </c>
      <c r="F139" s="59">
        <v>2</v>
      </c>
      <c r="G139" s="59">
        <v>43.235734109071672</v>
      </c>
      <c r="H139" s="59">
        <v>2</v>
      </c>
      <c r="I139" s="59">
        <v>46.806008053262161</v>
      </c>
      <c r="J139" s="59">
        <v>2</v>
      </c>
      <c r="K139" s="59">
        <v>51.797695855892329</v>
      </c>
      <c r="L139" s="59">
        <v>2</v>
      </c>
      <c r="M139" s="59">
        <v>51.952745423951342</v>
      </c>
      <c r="N139" s="59">
        <v>2</v>
      </c>
      <c r="O139" s="59">
        <v>55.357256649304404</v>
      </c>
      <c r="P139" s="59">
        <v>2</v>
      </c>
      <c r="Q139" s="59">
        <v>59.099115676885766</v>
      </c>
    </row>
    <row r="140" spans="2:17" x14ac:dyDescent="0.25">
      <c r="B140" s="82">
        <v>3</v>
      </c>
      <c r="C140" s="82" t="s">
        <v>600</v>
      </c>
      <c r="D140" s="54" t="s">
        <v>18</v>
      </c>
      <c r="E140" s="61" t="s">
        <v>22</v>
      </c>
      <c r="F140" s="62">
        <v>14</v>
      </c>
      <c r="G140" s="62">
        <v>46.958127031162597</v>
      </c>
      <c r="H140" s="62">
        <v>14</v>
      </c>
      <c r="I140" s="62">
        <v>51.919363867178092</v>
      </c>
      <c r="J140" s="62">
        <v>8</v>
      </c>
      <c r="K140" s="62">
        <v>56.097026881586999</v>
      </c>
      <c r="L140" s="62">
        <v>8</v>
      </c>
      <c r="M140" s="62">
        <v>56.98619898831177</v>
      </c>
      <c r="N140" s="62">
        <v>8</v>
      </c>
      <c r="O140" s="62">
        <v>62.860867783358159</v>
      </c>
      <c r="P140" s="62">
        <v>8</v>
      </c>
      <c r="Q140" s="62">
        <v>67.492034772837187</v>
      </c>
    </row>
    <row r="141" spans="2:17" x14ac:dyDescent="0.25">
      <c r="B141" s="82">
        <v>3</v>
      </c>
      <c r="C141" s="82" t="s">
        <v>600</v>
      </c>
      <c r="D141" s="54" t="s">
        <v>18</v>
      </c>
      <c r="E141" s="61" t="s">
        <v>24</v>
      </c>
      <c r="F141" s="62">
        <v>1</v>
      </c>
      <c r="G141" s="62">
        <v>0.86405830761743885</v>
      </c>
      <c r="H141" s="62">
        <v>1</v>
      </c>
      <c r="I141" s="62">
        <v>0.89712933828117281</v>
      </c>
      <c r="J141" s="62">
        <v>1</v>
      </c>
      <c r="K141" s="62">
        <v>1.0000687435865996</v>
      </c>
      <c r="L141" s="62">
        <v>1</v>
      </c>
      <c r="M141" s="62">
        <v>1.0718002748854034</v>
      </c>
      <c r="N141" s="62">
        <v>1</v>
      </c>
      <c r="O141" s="62">
        <v>0.91389774819517899</v>
      </c>
      <c r="P141" s="62">
        <v>1</v>
      </c>
      <c r="Q141" s="62">
        <v>1.3835684888421103</v>
      </c>
    </row>
    <row r="142" spans="2:17" x14ac:dyDescent="0.25">
      <c r="B142" s="82">
        <v>3</v>
      </c>
      <c r="C142" s="82" t="s">
        <v>600</v>
      </c>
      <c r="D142" s="54" t="s">
        <v>626</v>
      </c>
      <c r="E142" s="55"/>
      <c r="F142" s="59">
        <v>17</v>
      </c>
      <c r="G142" s="59">
        <v>91.057919447851717</v>
      </c>
      <c r="H142" s="59">
        <v>17</v>
      </c>
      <c r="I142" s="59">
        <v>99.622501258721428</v>
      </c>
      <c r="J142" s="59">
        <v>11</v>
      </c>
      <c r="K142" s="59">
        <v>108.89479148106592</v>
      </c>
      <c r="L142" s="59">
        <v>11</v>
      </c>
      <c r="M142" s="59">
        <v>110.01074468714852</v>
      </c>
      <c r="N142" s="59">
        <v>11</v>
      </c>
      <c r="O142" s="59">
        <v>119.13202218085775</v>
      </c>
      <c r="P142" s="59">
        <v>11</v>
      </c>
      <c r="Q142" s="59">
        <v>127.97471893856508</v>
      </c>
    </row>
    <row r="143" spans="2:17" x14ac:dyDescent="0.25">
      <c r="B143" s="82">
        <v>3</v>
      </c>
      <c r="C143" s="82" t="s">
        <v>600</v>
      </c>
      <c r="D143" s="55"/>
      <c r="E143" s="55"/>
      <c r="F143" s="59">
        <v>84</v>
      </c>
      <c r="G143" s="59">
        <v>377.52561106600893</v>
      </c>
      <c r="H143" s="59">
        <v>82</v>
      </c>
      <c r="I143" s="59">
        <v>409.94603130665627</v>
      </c>
      <c r="J143" s="59">
        <v>31</v>
      </c>
      <c r="K143" s="59">
        <v>311.25685508585678</v>
      </c>
      <c r="L143" s="59">
        <v>32</v>
      </c>
      <c r="M143" s="59">
        <v>332.95015087318291</v>
      </c>
      <c r="N143" s="59">
        <v>29</v>
      </c>
      <c r="O143" s="59">
        <v>342.166177646059</v>
      </c>
      <c r="P143" s="59">
        <v>28</v>
      </c>
      <c r="Q143" s="59">
        <v>377.42564106662587</v>
      </c>
    </row>
    <row r="144" spans="2:17" x14ac:dyDescent="0.25">
      <c r="B144" s="54" t="s">
        <v>663</v>
      </c>
      <c r="C144" s="55"/>
      <c r="D144" s="55"/>
      <c r="E144" s="55"/>
      <c r="F144" s="59">
        <v>84</v>
      </c>
      <c r="G144" s="59">
        <v>377.52561106600893</v>
      </c>
      <c r="H144" s="59">
        <v>82</v>
      </c>
      <c r="I144" s="59">
        <v>409.94603130665627</v>
      </c>
      <c r="J144" s="59">
        <v>31</v>
      </c>
      <c r="K144" s="59">
        <v>311.25685508585678</v>
      </c>
      <c r="L144" s="59">
        <v>32</v>
      </c>
      <c r="M144" s="59">
        <v>332.95015087318291</v>
      </c>
      <c r="N144" s="59">
        <v>29</v>
      </c>
      <c r="O144" s="59">
        <v>342.166177646059</v>
      </c>
      <c r="P144" s="59">
        <v>28</v>
      </c>
      <c r="Q144" s="59">
        <v>377.42564106662587</v>
      </c>
    </row>
    <row r="145" spans="2:17" x14ac:dyDescent="0.25">
      <c r="B145" s="57" t="s">
        <v>618</v>
      </c>
      <c r="C145" s="63"/>
      <c r="D145" s="63"/>
      <c r="E145" s="63"/>
      <c r="F145" s="60">
        <v>84</v>
      </c>
      <c r="G145" s="60">
        <v>377.52561106600893</v>
      </c>
      <c r="H145" s="60">
        <v>82</v>
      </c>
      <c r="I145" s="60">
        <v>409.94603130665627</v>
      </c>
      <c r="J145" s="60">
        <v>31</v>
      </c>
      <c r="K145" s="60">
        <v>311.25685508585678</v>
      </c>
      <c r="L145" s="60">
        <v>32</v>
      </c>
      <c r="M145" s="60">
        <v>332.95015087318291</v>
      </c>
      <c r="N145" s="60">
        <v>29</v>
      </c>
      <c r="O145" s="60">
        <v>342.166177646059</v>
      </c>
      <c r="P145" s="60">
        <v>28</v>
      </c>
      <c r="Q145" s="60">
        <v>377.42564106662587</v>
      </c>
    </row>
  </sheetData>
  <autoFilter ref="A1:BG90" xr:uid="{00000000-0009-0000-0000-000003000000}"/>
  <phoneticPr fontId="1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211"/>
  <sheetViews>
    <sheetView topLeftCell="A109" zoomScaleNormal="100" workbookViewId="0">
      <selection activeCell="AV180" sqref="AV180:AW180"/>
    </sheetView>
  </sheetViews>
  <sheetFormatPr defaultColWidth="8.81640625" defaultRowHeight="12.5" x14ac:dyDescent="0.25"/>
  <cols>
    <col min="1" max="2" width="8.81640625" customWidth="1"/>
    <col min="3" max="6" width="12" bestFit="1" customWidth="1"/>
    <col min="7" max="7" width="12" hidden="1" customWidth="1"/>
    <col min="8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</cols>
  <sheetData>
    <row r="1" spans="1:56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6" s="5" customFormat="1" x14ac:dyDescent="0.25">
      <c r="A2" s="5">
        <v>3</v>
      </c>
      <c r="B2" s="6" t="s">
        <v>601</v>
      </c>
      <c r="C2" s="1" t="s">
        <v>14</v>
      </c>
      <c r="D2" s="1">
        <v>1</v>
      </c>
      <c r="E2" s="1" t="s">
        <v>23</v>
      </c>
      <c r="F2" s="1">
        <v>62</v>
      </c>
      <c r="G2" s="5">
        <v>0.62</v>
      </c>
      <c r="H2" s="1">
        <f t="shared" ref="H2:H33" si="0">POWER((G2/2),2)*3.14159265</f>
        <v>0.30190705366500004</v>
      </c>
      <c r="I2" s="1">
        <v>0.30190705366500004</v>
      </c>
      <c r="J2" s="38">
        <f t="shared" ref="J2:J33" si="1">I2/0.040468</f>
        <v>7.4603897811851354</v>
      </c>
      <c r="K2" s="1">
        <v>1</v>
      </c>
      <c r="L2" s="1">
        <v>1</v>
      </c>
      <c r="M2" s="1">
        <v>65.5</v>
      </c>
      <c r="N2" s="5">
        <v>0.65500000000000003</v>
      </c>
      <c r="O2" s="1">
        <f>POWER((N2/2),2)*3.14159265</f>
        <v>0.33695544666656257</v>
      </c>
      <c r="P2" s="1">
        <v>0.33695544666656257</v>
      </c>
      <c r="Q2" s="38">
        <f>P2/0.040468</f>
        <v>8.3264665085144465</v>
      </c>
      <c r="R2" s="1">
        <v>1</v>
      </c>
      <c r="S2" s="1">
        <v>1</v>
      </c>
      <c r="T2" s="1">
        <v>67.8</v>
      </c>
      <c r="U2" s="5">
        <v>0.67799999999999994</v>
      </c>
      <c r="V2" s="1">
        <f>POWER((U2/2),2)*3.14159265</f>
        <v>0.36103496893064996</v>
      </c>
      <c r="W2" s="1">
        <v>0.36103496893064996</v>
      </c>
      <c r="X2" s="38">
        <f>W2/0.040468</f>
        <v>8.9214927579976759</v>
      </c>
      <c r="Y2" s="1">
        <v>1</v>
      </c>
      <c r="Z2" s="1">
        <v>1</v>
      </c>
      <c r="AA2" s="1">
        <v>71</v>
      </c>
      <c r="AB2" s="5">
        <v>0.71</v>
      </c>
      <c r="AC2" s="1">
        <f>POWER((AB2/2),2)*3.14159265</f>
        <v>0.39591921371625</v>
      </c>
      <c r="AD2" s="1">
        <v>0.39591921371625</v>
      </c>
      <c r="AE2" s="38">
        <f>AD2/0.040468</f>
        <v>9.7835132380214009</v>
      </c>
      <c r="AF2" s="1">
        <v>1</v>
      </c>
      <c r="AG2" s="1">
        <v>1</v>
      </c>
      <c r="AH2" s="1">
        <v>72.900000000000006</v>
      </c>
      <c r="AI2" s="5">
        <v>0.72900000000000009</v>
      </c>
      <c r="AJ2" s="1">
        <f>POWER((AI2/2),2)*3.14159265</f>
        <v>0.41739278487716264</v>
      </c>
      <c r="AK2" s="1">
        <v>0.41739278487716264</v>
      </c>
      <c r="AL2" s="38">
        <f>AK2/0.040468</f>
        <v>10.314144135543211</v>
      </c>
      <c r="AM2" s="1">
        <v>1</v>
      </c>
      <c r="AN2" s="1">
        <v>1</v>
      </c>
      <c r="AO2" s="1"/>
      <c r="AQ2" s="1"/>
      <c r="AR2" s="1"/>
      <c r="AS2" s="38"/>
      <c r="AT2" s="1"/>
      <c r="AU2" s="1">
        <v>4</v>
      </c>
      <c r="AV2"/>
      <c r="AW2" t="s">
        <v>947</v>
      </c>
      <c r="AX2" s="7" t="s">
        <v>395</v>
      </c>
      <c r="AY2" s="7" t="s">
        <v>36</v>
      </c>
    </row>
    <row r="3" spans="1:56" s="5" customFormat="1" x14ac:dyDescent="0.25">
      <c r="A3" s="5">
        <v>3</v>
      </c>
      <c r="B3" s="6" t="s">
        <v>601</v>
      </c>
      <c r="C3" s="1" t="s">
        <v>14</v>
      </c>
      <c r="D3" s="1">
        <v>2</v>
      </c>
      <c r="E3" s="1" t="s">
        <v>23</v>
      </c>
      <c r="F3" s="1">
        <v>31.5</v>
      </c>
      <c r="G3" s="5">
        <v>0.315</v>
      </c>
      <c r="H3" s="1">
        <f t="shared" si="0"/>
        <v>7.7931132674062514E-2</v>
      </c>
      <c r="I3" s="1">
        <v>7.7931132674062514E-2</v>
      </c>
      <c r="J3" s="38">
        <f t="shared" si="1"/>
        <v>1.9257470760616417</v>
      </c>
      <c r="K3" s="1">
        <v>1</v>
      </c>
      <c r="L3" s="1">
        <v>1</v>
      </c>
      <c r="M3" s="1">
        <v>31.5</v>
      </c>
      <c r="N3" s="5">
        <v>0.315</v>
      </c>
      <c r="O3" s="1">
        <f>POWER((N3/2),2)*3.14159265</f>
        <v>7.7931132674062514E-2</v>
      </c>
      <c r="P3" s="1">
        <v>7.7931132674062514E-2</v>
      </c>
      <c r="Q3" s="38">
        <f>P3/0.040468</f>
        <v>1.9257470760616417</v>
      </c>
      <c r="R3" s="1">
        <v>1</v>
      </c>
      <c r="S3" s="1">
        <v>1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>
        <v>0</v>
      </c>
      <c r="AV3"/>
      <c r="AW3"/>
      <c r="AX3" s="7"/>
      <c r="AY3" s="7" t="s">
        <v>36</v>
      </c>
    </row>
    <row r="4" spans="1:56" s="5" customFormat="1" x14ac:dyDescent="0.25">
      <c r="A4" s="5">
        <v>3</v>
      </c>
      <c r="B4" s="6" t="s">
        <v>601</v>
      </c>
      <c r="C4" s="1" t="s">
        <v>14</v>
      </c>
      <c r="D4" s="1">
        <v>3</v>
      </c>
      <c r="E4" s="1" t="s">
        <v>23</v>
      </c>
      <c r="F4" s="1">
        <v>18.5</v>
      </c>
      <c r="G4" s="5">
        <v>0.185</v>
      </c>
      <c r="H4" s="1">
        <f t="shared" si="0"/>
        <v>2.6880252111562499E-2</v>
      </c>
      <c r="I4" s="1">
        <v>2.6880252111562499E-2</v>
      </c>
      <c r="J4" s="38">
        <f t="shared" si="1"/>
        <v>0.66423475614219885</v>
      </c>
      <c r="K4" s="1">
        <v>1</v>
      </c>
      <c r="L4" s="1">
        <v>1</v>
      </c>
      <c r="M4" s="1">
        <v>19.8</v>
      </c>
      <c r="N4" s="5">
        <v>0.19800000000000001</v>
      </c>
      <c r="O4" s="1">
        <f>POWER((N4/2),2)*3.14159265</f>
        <v>3.0790749562650006E-2</v>
      </c>
      <c r="P4" s="1">
        <v>3.0790749562650006E-2</v>
      </c>
      <c r="Q4" s="38">
        <f>P4/0.040468</f>
        <v>0.76086659984802829</v>
      </c>
      <c r="R4" s="1">
        <v>1</v>
      </c>
      <c r="S4" s="1">
        <v>1</v>
      </c>
      <c r="T4" s="1"/>
      <c r="V4" s="1"/>
      <c r="W4" s="1"/>
      <c r="X4" s="38"/>
      <c r="Y4" s="1"/>
      <c r="Z4" s="1"/>
      <c r="AA4" s="1"/>
      <c r="AC4" s="1"/>
      <c r="AD4" s="1"/>
      <c r="AE4" s="38"/>
      <c r="AF4" s="1"/>
      <c r="AG4" s="1"/>
      <c r="AH4" s="1"/>
      <c r="AJ4" s="1"/>
      <c r="AK4" s="1"/>
      <c r="AL4" s="38"/>
      <c r="AM4" s="1"/>
      <c r="AN4" s="1"/>
      <c r="AO4" s="1"/>
      <c r="AQ4" s="1"/>
      <c r="AR4" s="1"/>
      <c r="AS4" s="38"/>
      <c r="AT4" s="1"/>
      <c r="AU4" s="1">
        <v>0</v>
      </c>
      <c r="AV4"/>
      <c r="AW4"/>
      <c r="AX4" s="7"/>
      <c r="AY4" s="7" t="s">
        <v>36</v>
      </c>
    </row>
    <row r="5" spans="1:56" s="5" customFormat="1" x14ac:dyDescent="0.25">
      <c r="A5" s="5">
        <v>3</v>
      </c>
      <c r="B5" s="6" t="s">
        <v>601</v>
      </c>
      <c r="C5" s="1" t="s">
        <v>14</v>
      </c>
      <c r="D5" s="1">
        <v>4</v>
      </c>
      <c r="E5" s="1" t="s">
        <v>23</v>
      </c>
      <c r="F5" s="1">
        <v>20.6</v>
      </c>
      <c r="G5" s="5">
        <v>0.20600000000000002</v>
      </c>
      <c r="H5" s="1">
        <f t="shared" si="0"/>
        <v>3.3329156423850009E-2</v>
      </c>
      <c r="I5" s="1">
        <v>3.3329156423850009E-2</v>
      </c>
      <c r="J5" s="38">
        <f t="shared" si="1"/>
        <v>0.82359287397079206</v>
      </c>
      <c r="K5" s="1">
        <v>1</v>
      </c>
      <c r="L5" s="1">
        <v>1</v>
      </c>
      <c r="M5" s="1">
        <v>23.7</v>
      </c>
      <c r="N5" s="5">
        <v>0.23699999999999999</v>
      </c>
      <c r="O5" s="1">
        <f>POWER((N5/2),2)*3.14159265</f>
        <v>4.4115029389462497E-2</v>
      </c>
      <c r="P5" s="1">
        <v>4.4115029389462497E-2</v>
      </c>
      <c r="Q5" s="38">
        <f>P5/0.040468</f>
        <v>1.0901213153470026</v>
      </c>
      <c r="R5" s="1">
        <v>1</v>
      </c>
      <c r="S5" s="1">
        <v>1</v>
      </c>
      <c r="T5" s="1"/>
      <c r="V5" s="1"/>
      <c r="W5" s="1"/>
      <c r="X5" s="38"/>
      <c r="Y5" s="1"/>
      <c r="Z5" s="1"/>
      <c r="AA5" s="1"/>
      <c r="AC5" s="1"/>
      <c r="AD5" s="1"/>
      <c r="AE5" s="38"/>
      <c r="AF5" s="1"/>
      <c r="AG5" s="1"/>
      <c r="AH5" s="1"/>
      <c r="AJ5" s="1"/>
      <c r="AK5" s="1"/>
      <c r="AL5" s="38"/>
      <c r="AM5" s="1"/>
      <c r="AN5" s="1"/>
      <c r="AO5" s="1"/>
      <c r="AQ5" s="1"/>
      <c r="AR5" s="1"/>
      <c r="AS5" s="38"/>
      <c r="AT5" s="1"/>
      <c r="AU5" s="1">
        <v>0</v>
      </c>
      <c r="AV5"/>
      <c r="AW5"/>
      <c r="AX5" s="7"/>
      <c r="AY5" s="7" t="s">
        <v>36</v>
      </c>
    </row>
    <row r="6" spans="1:56" s="5" customFormat="1" x14ac:dyDescent="0.25">
      <c r="A6" s="5">
        <v>3</v>
      </c>
      <c r="B6" s="6" t="s">
        <v>601</v>
      </c>
      <c r="C6" s="1" t="s">
        <v>14</v>
      </c>
      <c r="D6" s="1">
        <v>5</v>
      </c>
      <c r="E6" s="1" t="s">
        <v>23</v>
      </c>
      <c r="F6" s="1">
        <v>19.100000000000001</v>
      </c>
      <c r="G6" s="5">
        <v>0.19100000000000003</v>
      </c>
      <c r="H6" s="1">
        <f t="shared" si="0"/>
        <v>2.8652110366162512E-2</v>
      </c>
      <c r="I6" s="1">
        <v>2.8652110366162512E-2</v>
      </c>
      <c r="J6" s="38">
        <f t="shared" si="1"/>
        <v>0.70801893758432621</v>
      </c>
      <c r="K6" s="1">
        <v>1</v>
      </c>
      <c r="L6" s="1">
        <v>1</v>
      </c>
      <c r="M6" s="1"/>
      <c r="O6" s="1"/>
      <c r="P6" s="1"/>
      <c r="Q6" s="38"/>
      <c r="R6" s="1"/>
      <c r="S6" s="1">
        <v>4</v>
      </c>
      <c r="T6" s="1"/>
      <c r="V6" s="1"/>
      <c r="W6" s="1"/>
      <c r="X6" s="38"/>
      <c r="Y6" s="1"/>
      <c r="Z6" s="1"/>
      <c r="AA6" s="1"/>
      <c r="AC6" s="1"/>
      <c r="AD6" s="1"/>
      <c r="AE6" s="38"/>
      <c r="AF6" s="1"/>
      <c r="AG6" s="1"/>
      <c r="AH6" s="1"/>
      <c r="AJ6" s="1"/>
      <c r="AK6" s="1"/>
      <c r="AL6" s="38"/>
      <c r="AM6" s="1"/>
      <c r="AN6" s="1"/>
      <c r="AO6" s="1"/>
      <c r="AQ6" s="1"/>
      <c r="AR6" s="1"/>
      <c r="AS6" s="38"/>
      <c r="AT6" s="1"/>
      <c r="AU6" s="1"/>
      <c r="AV6"/>
      <c r="AW6"/>
      <c r="AX6" s="7"/>
      <c r="AY6" s="7" t="s">
        <v>36</v>
      </c>
    </row>
    <row r="7" spans="1:56" s="5" customFormat="1" x14ac:dyDescent="0.25">
      <c r="A7" s="5">
        <v>3</v>
      </c>
      <c r="B7" s="6" t="s">
        <v>601</v>
      </c>
      <c r="C7" s="1" t="s">
        <v>14</v>
      </c>
      <c r="D7" s="1">
        <v>6</v>
      </c>
      <c r="E7" s="1" t="s">
        <v>23</v>
      </c>
      <c r="F7" s="1">
        <v>13.5</v>
      </c>
      <c r="G7" s="5">
        <v>0.13500000000000001</v>
      </c>
      <c r="H7" s="1">
        <f t="shared" si="0"/>
        <v>1.4313881511562503E-2</v>
      </c>
      <c r="I7" s="1">
        <v>1.4313881511562503E-2</v>
      </c>
      <c r="J7" s="38">
        <f t="shared" si="1"/>
        <v>0.35370864662356688</v>
      </c>
      <c r="K7" s="1">
        <v>1</v>
      </c>
      <c r="L7" s="1">
        <v>1</v>
      </c>
      <c r="M7" s="1"/>
      <c r="O7" s="1"/>
      <c r="P7" s="1"/>
      <c r="Q7" s="38"/>
      <c r="R7" s="1"/>
      <c r="S7" s="1">
        <v>4</v>
      </c>
      <c r="T7" s="1"/>
      <c r="V7" s="1"/>
      <c r="W7" s="1"/>
      <c r="X7" s="38"/>
      <c r="Y7" s="1"/>
      <c r="Z7" s="1"/>
      <c r="AA7" s="1"/>
      <c r="AC7" s="1"/>
      <c r="AD7" s="1"/>
      <c r="AE7" s="38"/>
      <c r="AF7" s="1"/>
      <c r="AG7" s="1"/>
      <c r="AH7" s="1"/>
      <c r="AJ7" s="1"/>
      <c r="AK7" s="1"/>
      <c r="AL7" s="38"/>
      <c r="AM7" s="1"/>
      <c r="AN7" s="1"/>
      <c r="AO7" s="1"/>
      <c r="AQ7" s="1"/>
      <c r="AR7" s="1"/>
      <c r="AS7" s="38"/>
      <c r="AT7" s="1"/>
      <c r="AU7" s="1"/>
      <c r="AV7"/>
      <c r="AW7"/>
      <c r="AX7" s="7"/>
      <c r="AY7" s="7" t="s">
        <v>36</v>
      </c>
    </row>
    <row r="8" spans="1:56" s="5" customFormat="1" x14ac:dyDescent="0.25">
      <c r="A8" s="5">
        <v>3</v>
      </c>
      <c r="B8" s="6" t="s">
        <v>601</v>
      </c>
      <c r="C8" s="1" t="s">
        <v>14</v>
      </c>
      <c r="D8" s="1">
        <v>7</v>
      </c>
      <c r="E8" s="1" t="s">
        <v>23</v>
      </c>
      <c r="F8" s="1">
        <v>25.9</v>
      </c>
      <c r="G8" s="5">
        <v>0.25900000000000001</v>
      </c>
      <c r="H8" s="1">
        <f t="shared" si="0"/>
        <v>5.2685294138662506E-2</v>
      </c>
      <c r="I8" s="1">
        <v>5.2685294138662506E-2</v>
      </c>
      <c r="J8" s="38">
        <f t="shared" si="1"/>
        <v>1.3019001220387099</v>
      </c>
      <c r="K8" s="1">
        <v>1</v>
      </c>
      <c r="L8" s="1">
        <v>1</v>
      </c>
      <c r="M8" s="1"/>
      <c r="O8" s="1"/>
      <c r="P8" s="1"/>
      <c r="Q8" s="38"/>
      <c r="R8" s="1"/>
      <c r="S8" s="1">
        <v>4</v>
      </c>
      <c r="T8" s="1"/>
      <c r="V8" s="1"/>
      <c r="W8" s="1"/>
      <c r="X8" s="38"/>
      <c r="Y8" s="1"/>
      <c r="Z8" s="1"/>
      <c r="AA8" s="1"/>
      <c r="AC8" s="1"/>
      <c r="AD8" s="1"/>
      <c r="AE8" s="38"/>
      <c r="AF8" s="1"/>
      <c r="AG8" s="1"/>
      <c r="AH8" s="1"/>
      <c r="AJ8" s="1"/>
      <c r="AK8" s="1"/>
      <c r="AL8" s="38"/>
      <c r="AM8" s="1"/>
      <c r="AN8" s="1"/>
      <c r="AO8" s="1"/>
      <c r="AQ8" s="1"/>
      <c r="AR8" s="1"/>
      <c r="AS8" s="38"/>
      <c r="AT8" s="1"/>
      <c r="AU8" s="1"/>
      <c r="AV8"/>
      <c r="AW8"/>
      <c r="AX8" s="7"/>
      <c r="AY8" s="7" t="s">
        <v>36</v>
      </c>
    </row>
    <row r="9" spans="1:56" s="5" customFormat="1" x14ac:dyDescent="0.25">
      <c r="A9" s="5">
        <v>3</v>
      </c>
      <c r="B9" s="6" t="s">
        <v>601</v>
      </c>
      <c r="C9" s="1" t="s">
        <v>14</v>
      </c>
      <c r="D9" s="1">
        <v>8</v>
      </c>
      <c r="E9" s="1" t="s">
        <v>23</v>
      </c>
      <c r="F9" s="1">
        <v>31.2</v>
      </c>
      <c r="G9" s="5">
        <v>0.312</v>
      </c>
      <c r="H9" s="1">
        <f t="shared" si="0"/>
        <v>7.6453798730400008E-2</v>
      </c>
      <c r="I9" s="1">
        <v>7.6453798730400008E-2</v>
      </c>
      <c r="J9" s="38">
        <f t="shared" si="1"/>
        <v>1.8892408503113574</v>
      </c>
      <c r="K9" s="1">
        <v>1</v>
      </c>
      <c r="L9" s="1">
        <v>1</v>
      </c>
      <c r="M9" s="1"/>
      <c r="O9" s="1"/>
      <c r="P9" s="1"/>
      <c r="Q9" s="38"/>
      <c r="R9" s="1"/>
      <c r="S9" s="1">
        <v>4</v>
      </c>
      <c r="T9" s="1"/>
      <c r="V9" s="1"/>
      <c r="W9" s="1"/>
      <c r="X9" s="38"/>
      <c r="Y9" s="1"/>
      <c r="Z9" s="1"/>
      <c r="AA9" s="1"/>
      <c r="AC9" s="1"/>
      <c r="AD9" s="1"/>
      <c r="AE9" s="38"/>
      <c r="AF9" s="1"/>
      <c r="AG9" s="1"/>
      <c r="AH9" s="1"/>
      <c r="AJ9" s="1"/>
      <c r="AK9" s="1"/>
      <c r="AL9" s="38"/>
      <c r="AM9" s="1"/>
      <c r="AN9" s="1"/>
      <c r="AO9" s="1"/>
      <c r="AQ9" s="1"/>
      <c r="AR9" s="1"/>
      <c r="AS9" s="38"/>
      <c r="AT9" s="1"/>
      <c r="AU9" s="1"/>
      <c r="AV9"/>
      <c r="AW9"/>
      <c r="AX9" s="7"/>
      <c r="AY9" s="7" t="s">
        <v>36</v>
      </c>
    </row>
    <row r="10" spans="1:56" s="5" customFormat="1" x14ac:dyDescent="0.25">
      <c r="A10" s="5">
        <v>3</v>
      </c>
      <c r="B10" s="6" t="s">
        <v>601</v>
      </c>
      <c r="C10" s="1" t="s">
        <v>14</v>
      </c>
      <c r="D10" s="1">
        <v>9</v>
      </c>
      <c r="E10" s="1" t="s">
        <v>23</v>
      </c>
      <c r="F10" s="1">
        <v>24.1</v>
      </c>
      <c r="G10" s="5">
        <v>0.24100000000000002</v>
      </c>
      <c r="H10" s="1">
        <f t="shared" si="0"/>
        <v>4.5616710676162506E-2</v>
      </c>
      <c r="I10" s="1">
        <v>4.5616710676162506E-2</v>
      </c>
      <c r="J10" s="38">
        <f t="shared" si="1"/>
        <v>1.1272291854344794</v>
      </c>
      <c r="K10" s="1">
        <v>1</v>
      </c>
      <c r="L10" s="1">
        <v>1</v>
      </c>
      <c r="M10" s="1"/>
      <c r="O10" s="1"/>
      <c r="P10" s="1"/>
      <c r="Q10" s="38"/>
      <c r="R10" s="1"/>
      <c r="S10" s="1">
        <v>4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/>
      <c r="AV10"/>
      <c r="AW10"/>
      <c r="AX10" s="7"/>
      <c r="AY10" s="7" t="s">
        <v>36</v>
      </c>
    </row>
    <row r="11" spans="1:56" s="5" customFormat="1" x14ac:dyDescent="0.25">
      <c r="A11" s="5">
        <v>3</v>
      </c>
      <c r="B11" s="6" t="s">
        <v>601</v>
      </c>
      <c r="C11" s="1" t="s">
        <v>14</v>
      </c>
      <c r="D11" s="1">
        <v>10</v>
      </c>
      <c r="E11" s="1" t="s">
        <v>23</v>
      </c>
      <c r="F11" s="1">
        <v>37.299999999999997</v>
      </c>
      <c r="G11" s="5">
        <v>0.373</v>
      </c>
      <c r="H11" s="1">
        <f t="shared" si="0"/>
        <v>0.10927166095046251</v>
      </c>
      <c r="I11" s="1">
        <v>0.10927166095046251</v>
      </c>
      <c r="J11" s="38">
        <f t="shared" si="1"/>
        <v>2.7001991932011098</v>
      </c>
      <c r="K11" s="1">
        <v>1</v>
      </c>
      <c r="L11" s="1">
        <v>1</v>
      </c>
      <c r="M11" s="1">
        <v>42.4</v>
      </c>
      <c r="N11" s="5">
        <v>0.42399999999999999</v>
      </c>
      <c r="O11" s="1">
        <f>POWER((N11/2),2)*3.14159265</f>
        <v>0.14119574006159999</v>
      </c>
      <c r="P11" s="1">
        <v>0.14119574006159999</v>
      </c>
      <c r="Q11" s="38">
        <f>P11/0.040468</f>
        <v>3.4890713665513493</v>
      </c>
      <c r="R11" s="1">
        <v>1</v>
      </c>
      <c r="S11" s="1">
        <v>1</v>
      </c>
      <c r="T11" s="1">
        <v>47.2</v>
      </c>
      <c r="U11" s="5">
        <v>0.47200000000000003</v>
      </c>
      <c r="V11" s="1">
        <f>POWER((U11/2),2)*3.14159265</f>
        <v>0.17497414423440005</v>
      </c>
      <c r="W11" s="1">
        <v>0.17497414423440005</v>
      </c>
      <c r="X11" s="38">
        <f>W11/0.040468</f>
        <v>4.323765548937434</v>
      </c>
      <c r="Y11" s="1">
        <v>1</v>
      </c>
      <c r="Z11" s="1">
        <v>1</v>
      </c>
      <c r="AA11" s="1">
        <v>52.7</v>
      </c>
      <c r="AB11" s="5">
        <v>0.52700000000000002</v>
      </c>
      <c r="AC11" s="1">
        <f>POWER((AB11/2),2)*3.14159265</f>
        <v>0.21812784627296253</v>
      </c>
      <c r="AD11" s="1">
        <v>0.21812784627296253</v>
      </c>
      <c r="AE11" s="38">
        <f>AD11/0.040468</f>
        <v>5.3901316169062605</v>
      </c>
      <c r="AF11" s="1">
        <v>1</v>
      </c>
      <c r="AG11" s="1">
        <v>1</v>
      </c>
      <c r="AH11" s="1">
        <v>60.1</v>
      </c>
      <c r="AI11" s="5">
        <v>0.60099999999999998</v>
      </c>
      <c r="AJ11" s="1">
        <f>POWER((AI11/2),2)*3.14159265</f>
        <v>0.28368660169316251</v>
      </c>
      <c r="AK11" s="1">
        <v>0.28368660169316251</v>
      </c>
      <c r="AL11" s="38">
        <f>AK11/0.040468</f>
        <v>7.0101463302649636</v>
      </c>
      <c r="AM11" s="1">
        <v>1</v>
      </c>
      <c r="AN11" s="1">
        <v>1</v>
      </c>
      <c r="AO11" s="1"/>
      <c r="AQ11" s="1"/>
      <c r="AR11" s="1"/>
      <c r="AS11" s="38"/>
      <c r="AT11" s="1"/>
      <c r="AU11" s="1">
        <v>4</v>
      </c>
      <c r="AV11">
        <v>68</v>
      </c>
      <c r="AW11" t="s">
        <v>944</v>
      </c>
      <c r="AX11" s="7" t="s">
        <v>394</v>
      </c>
      <c r="AY11" s="7" t="s">
        <v>36</v>
      </c>
    </row>
    <row r="12" spans="1:56" s="5" customFormat="1" x14ac:dyDescent="0.25">
      <c r="A12" s="5">
        <v>3</v>
      </c>
      <c r="B12" s="6" t="s">
        <v>601</v>
      </c>
      <c r="C12" s="1" t="s">
        <v>14</v>
      </c>
      <c r="D12" s="1">
        <v>11</v>
      </c>
      <c r="E12" s="1" t="s">
        <v>23</v>
      </c>
      <c r="F12" s="1">
        <v>16.5</v>
      </c>
      <c r="G12" s="5">
        <v>0.16500000000000001</v>
      </c>
      <c r="H12" s="1">
        <f t="shared" si="0"/>
        <v>2.1382464974062505E-2</v>
      </c>
      <c r="I12" s="1">
        <v>2.1382464974062505E-2</v>
      </c>
      <c r="J12" s="38">
        <f t="shared" si="1"/>
        <v>0.52837958322779743</v>
      </c>
      <c r="K12" s="1">
        <v>1</v>
      </c>
      <c r="L12" s="1">
        <v>1</v>
      </c>
      <c r="M12" s="1">
        <v>17.5</v>
      </c>
      <c r="N12" s="5">
        <v>0.17499999999999999</v>
      </c>
      <c r="O12" s="1">
        <f>POWER((N12/2),2)*3.14159265</f>
        <v>2.4052818726562498E-2</v>
      </c>
      <c r="P12" s="1">
        <v>2.4052818726562498E-2</v>
      </c>
      <c r="Q12" s="38">
        <f>P12/0.040468</f>
        <v>0.59436638150050658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AZ12" s="14" t="s">
        <v>240</v>
      </c>
      <c r="BA12" s="14"/>
      <c r="BB12" s="14" t="s">
        <v>396</v>
      </c>
      <c r="BC12" s="14"/>
      <c r="BD12" s="14"/>
    </row>
    <row r="13" spans="1:56" s="5" customFormat="1" x14ac:dyDescent="0.25">
      <c r="A13" s="5">
        <v>3</v>
      </c>
      <c r="B13" s="6" t="s">
        <v>601</v>
      </c>
      <c r="C13" s="1" t="s">
        <v>14</v>
      </c>
      <c r="D13" s="1">
        <v>12</v>
      </c>
      <c r="E13" s="1" t="s">
        <v>23</v>
      </c>
      <c r="F13" s="1">
        <v>24.1</v>
      </c>
      <c r="G13" s="5">
        <v>0.24100000000000002</v>
      </c>
      <c r="H13" s="1">
        <f t="shared" si="0"/>
        <v>4.5616710676162506E-2</v>
      </c>
      <c r="I13" s="1">
        <v>4.5616710676162506E-2</v>
      </c>
      <c r="J13" s="38">
        <f t="shared" si="1"/>
        <v>1.1272291854344794</v>
      </c>
      <c r="K13" s="1">
        <v>1</v>
      </c>
      <c r="L13" s="1">
        <v>1</v>
      </c>
      <c r="M13" s="1">
        <v>27.7</v>
      </c>
      <c r="N13" s="5">
        <v>0.27700000000000002</v>
      </c>
      <c r="O13" s="1">
        <f>POWER((N13/2),2)*3.14159265</f>
        <v>6.0262815610462518E-2</v>
      </c>
      <c r="P13" s="1">
        <v>6.0262815610462518E-2</v>
      </c>
      <c r="Q13" s="38">
        <f>P13/0.040468</f>
        <v>1.4891473660784453</v>
      </c>
      <c r="R13" s="1">
        <v>1</v>
      </c>
      <c r="S13" s="1">
        <v>1</v>
      </c>
      <c r="T13" s="1"/>
      <c r="V13" s="1"/>
      <c r="W13" s="1"/>
      <c r="X13" s="38"/>
      <c r="Y13" s="1"/>
      <c r="Z13" s="1"/>
      <c r="AA13" s="1"/>
      <c r="AC13" s="1"/>
      <c r="AD13" s="1"/>
      <c r="AE13" s="38"/>
      <c r="AF13" s="1"/>
      <c r="AG13" s="1"/>
      <c r="AH13" s="1"/>
      <c r="AJ13" s="1"/>
      <c r="AK13" s="1"/>
      <c r="AL13" s="38"/>
      <c r="AM13" s="1"/>
      <c r="AN13" s="1"/>
      <c r="AO13" s="1"/>
      <c r="AQ13" s="1"/>
      <c r="AR13" s="1"/>
      <c r="AS13" s="38"/>
      <c r="AT13" s="1"/>
      <c r="AU13" s="1">
        <v>0</v>
      </c>
      <c r="AV13"/>
      <c r="AW13"/>
      <c r="AX13" s="7"/>
      <c r="AY13" s="7" t="s">
        <v>36</v>
      </c>
      <c r="AZ13" s="14" t="s">
        <v>303</v>
      </c>
      <c r="BA13" s="14"/>
      <c r="BB13" s="14"/>
      <c r="BC13" s="14">
        <v>54</v>
      </c>
      <c r="BD13" s="14"/>
    </row>
    <row r="14" spans="1:56" s="5" customFormat="1" x14ac:dyDescent="0.25">
      <c r="A14" s="5">
        <v>3</v>
      </c>
      <c r="B14" s="6" t="s">
        <v>601</v>
      </c>
      <c r="C14" s="1" t="s">
        <v>14</v>
      </c>
      <c r="D14" s="1">
        <v>13</v>
      </c>
      <c r="E14" s="1" t="s">
        <v>23</v>
      </c>
      <c r="F14" s="1">
        <v>14</v>
      </c>
      <c r="G14" s="5">
        <v>0.14000000000000001</v>
      </c>
      <c r="H14" s="1">
        <f t="shared" si="0"/>
        <v>1.5393803985000003E-2</v>
      </c>
      <c r="I14" s="1">
        <v>1.5393803985000003E-2</v>
      </c>
      <c r="J14" s="38">
        <f t="shared" si="1"/>
        <v>0.38039448416032429</v>
      </c>
      <c r="K14" s="1">
        <v>1</v>
      </c>
      <c r="L14" s="1">
        <v>1</v>
      </c>
      <c r="M14" s="1"/>
      <c r="O14" s="1"/>
      <c r="P14" s="1"/>
      <c r="Q14" s="38"/>
      <c r="R14" s="1"/>
      <c r="S14" s="1">
        <v>4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/>
      <c r="AV14"/>
      <c r="AW14"/>
      <c r="AX14" s="7"/>
      <c r="AY14" s="7" t="s">
        <v>36</v>
      </c>
      <c r="AZ14" s="14" t="s">
        <v>282</v>
      </c>
      <c r="BA14" s="14"/>
      <c r="BB14" s="14"/>
      <c r="BC14" s="14"/>
      <c r="BD14" s="14"/>
    </row>
    <row r="15" spans="1:56" s="5" customFormat="1" x14ac:dyDescent="0.25">
      <c r="A15" s="5">
        <v>3</v>
      </c>
      <c r="B15" s="6" t="s">
        <v>601</v>
      </c>
      <c r="C15" s="1" t="s">
        <v>14</v>
      </c>
      <c r="D15" s="1">
        <v>14</v>
      </c>
      <c r="E15" s="1" t="s">
        <v>23</v>
      </c>
      <c r="F15" s="1">
        <v>35.799999999999997</v>
      </c>
      <c r="G15" s="5">
        <v>0.35799999999999998</v>
      </c>
      <c r="H15" s="1">
        <f t="shared" si="0"/>
        <v>0.10065977009865</v>
      </c>
      <c r="I15" s="1">
        <v>0.10065977009865</v>
      </c>
      <c r="J15" s="38">
        <f t="shared" si="1"/>
        <v>2.487391768771622</v>
      </c>
      <c r="K15" s="1">
        <v>1</v>
      </c>
      <c r="L15" s="1">
        <v>1</v>
      </c>
      <c r="M15" s="1"/>
      <c r="O15" s="1"/>
      <c r="P15" s="1"/>
      <c r="Q15" s="38"/>
      <c r="R15" s="1"/>
      <c r="S15" s="1">
        <v>4</v>
      </c>
      <c r="T15" s="1"/>
      <c r="V15" s="1"/>
      <c r="W15" s="1"/>
      <c r="X15" s="38"/>
      <c r="Y15" s="1"/>
      <c r="Z15" s="1"/>
      <c r="AA15" s="1"/>
      <c r="AC15" s="1"/>
      <c r="AD15" s="1"/>
      <c r="AE15" s="38"/>
      <c r="AF15" s="1"/>
      <c r="AG15" s="1"/>
      <c r="AH15" s="1"/>
      <c r="AJ15" s="1"/>
      <c r="AK15" s="1"/>
      <c r="AL15" s="38"/>
      <c r="AM15" s="1"/>
      <c r="AN15" s="1"/>
      <c r="AO15" s="1"/>
      <c r="AQ15" s="1"/>
      <c r="AR15" s="1"/>
      <c r="AS15" s="38"/>
      <c r="AT15" s="1"/>
      <c r="AU15" s="1"/>
      <c r="AV15"/>
      <c r="AW15"/>
      <c r="AX15" s="7"/>
      <c r="AY15" s="7" t="s">
        <v>36</v>
      </c>
      <c r="AZ15" s="14" t="s">
        <v>580</v>
      </c>
      <c r="BA15" s="14"/>
      <c r="BB15" s="14"/>
      <c r="BC15" s="14"/>
      <c r="BD15" s="14"/>
    </row>
    <row r="16" spans="1:56" s="5" customFormat="1" x14ac:dyDescent="0.25">
      <c r="A16" s="5">
        <v>3</v>
      </c>
      <c r="B16" s="6" t="s">
        <v>601</v>
      </c>
      <c r="C16" s="1" t="s">
        <v>14</v>
      </c>
      <c r="D16" s="1">
        <v>15</v>
      </c>
      <c r="E16" s="1" t="s">
        <v>23</v>
      </c>
      <c r="F16" s="1">
        <v>22.9</v>
      </c>
      <c r="G16" s="5">
        <v>0.22899999999999998</v>
      </c>
      <c r="H16" s="1">
        <f t="shared" si="0"/>
        <v>4.1187065039662497E-2</v>
      </c>
      <c r="I16" s="1">
        <v>4.1187065039662497E-2</v>
      </c>
      <c r="J16" s="38">
        <f t="shared" si="1"/>
        <v>1.0177687318291613</v>
      </c>
      <c r="K16" s="1">
        <v>1</v>
      </c>
      <c r="L16" s="1">
        <v>1</v>
      </c>
      <c r="M16" s="1"/>
      <c r="O16" s="1"/>
      <c r="P16" s="1"/>
      <c r="Q16" s="38"/>
      <c r="R16" s="1"/>
      <c r="S16" s="1">
        <v>4</v>
      </c>
      <c r="T16" s="1"/>
      <c r="V16" s="1"/>
      <c r="W16" s="1"/>
      <c r="X16" s="38"/>
      <c r="Y16" s="1"/>
      <c r="Z16" s="1"/>
      <c r="AA16" s="1"/>
      <c r="AC16" s="1"/>
      <c r="AD16" s="1"/>
      <c r="AE16" s="38"/>
      <c r="AF16" s="1"/>
      <c r="AG16" s="1"/>
      <c r="AH16" s="1"/>
      <c r="AJ16" s="1"/>
      <c r="AK16" s="1"/>
      <c r="AL16" s="38"/>
      <c r="AM16" s="1"/>
      <c r="AN16" s="1"/>
      <c r="AO16" s="1"/>
      <c r="AQ16" s="1"/>
      <c r="AR16" s="1"/>
      <c r="AS16" s="38"/>
      <c r="AT16" s="1"/>
      <c r="AU16" s="1"/>
      <c r="AV16"/>
      <c r="AW16"/>
      <c r="AX16" s="7"/>
      <c r="AY16" s="7" t="s">
        <v>36</v>
      </c>
    </row>
    <row r="17" spans="1:57" s="5" customFormat="1" x14ac:dyDescent="0.25">
      <c r="A17" s="5">
        <v>3</v>
      </c>
      <c r="B17" s="6" t="s">
        <v>601</v>
      </c>
      <c r="C17" s="1" t="s">
        <v>14</v>
      </c>
      <c r="D17" s="1">
        <v>16</v>
      </c>
      <c r="E17" s="1" t="s">
        <v>23</v>
      </c>
      <c r="F17" s="1">
        <v>21.6</v>
      </c>
      <c r="G17" s="5">
        <v>0.21600000000000003</v>
      </c>
      <c r="H17" s="1">
        <f t="shared" si="0"/>
        <v>3.6643536669600012E-2</v>
      </c>
      <c r="I17" s="1">
        <v>3.6643536669600012E-2</v>
      </c>
      <c r="J17" s="38">
        <f t="shared" si="1"/>
        <v>0.90549413535633128</v>
      </c>
      <c r="K17" s="1">
        <v>1</v>
      </c>
      <c r="L17" s="1">
        <v>1</v>
      </c>
      <c r="M17" s="1"/>
      <c r="O17" s="1"/>
      <c r="P17" s="1"/>
      <c r="Q17" s="38"/>
      <c r="R17" s="1"/>
      <c r="S17" s="1">
        <v>4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/>
      <c r="AV17"/>
      <c r="AW17"/>
      <c r="AX17" s="7"/>
      <c r="AY17" s="7" t="s">
        <v>36</v>
      </c>
    </row>
    <row r="18" spans="1:57" s="5" customFormat="1" x14ac:dyDescent="0.25">
      <c r="A18" s="5">
        <v>3</v>
      </c>
      <c r="B18" s="6" t="s">
        <v>601</v>
      </c>
      <c r="C18" s="1" t="s">
        <v>14</v>
      </c>
      <c r="D18" s="1">
        <v>17</v>
      </c>
      <c r="E18" s="1" t="s">
        <v>23</v>
      </c>
      <c r="F18" s="1">
        <v>13.7</v>
      </c>
      <c r="G18" s="5">
        <v>0.13699999999999998</v>
      </c>
      <c r="H18" s="1">
        <f t="shared" si="0"/>
        <v>1.4741138111962496E-2</v>
      </c>
      <c r="I18" s="1">
        <v>1.4741138111962496E-2</v>
      </c>
      <c r="J18" s="38">
        <f t="shared" si="1"/>
        <v>0.36426653434720019</v>
      </c>
      <c r="K18" s="1">
        <v>1</v>
      </c>
      <c r="L18" s="1">
        <v>1</v>
      </c>
      <c r="M18" s="1">
        <v>14.6</v>
      </c>
      <c r="N18" s="5">
        <v>0.14599999999999999</v>
      </c>
      <c r="O18" s="1">
        <f t="shared" ref="O18:O54" si="2">POWER((N18/2),2)*3.14159265</f>
        <v>1.674154723185E-2</v>
      </c>
      <c r="P18" s="1">
        <v>1.674154723185E-2</v>
      </c>
      <c r="Q18" s="38">
        <f t="shared" ref="Q18:Q54" si="3">P18/0.040468</f>
        <v>0.41369840940619751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</row>
    <row r="19" spans="1:57" s="5" customFormat="1" x14ac:dyDescent="0.25">
      <c r="A19" s="5">
        <v>3</v>
      </c>
      <c r="B19" s="6" t="s">
        <v>601</v>
      </c>
      <c r="C19" s="1" t="s">
        <v>14</v>
      </c>
      <c r="D19" s="1">
        <v>18</v>
      </c>
      <c r="E19" s="1" t="s">
        <v>23</v>
      </c>
      <c r="F19" s="1">
        <v>13</v>
      </c>
      <c r="G19" s="5">
        <v>0.13</v>
      </c>
      <c r="H19" s="1">
        <f t="shared" si="0"/>
        <v>1.3273228946250002E-2</v>
      </c>
      <c r="I19" s="1">
        <v>1.3273228946250002E-2</v>
      </c>
      <c r="J19" s="38">
        <f t="shared" si="1"/>
        <v>0.32799320317905512</v>
      </c>
      <c r="K19" s="1">
        <v>1</v>
      </c>
      <c r="L19" s="1">
        <v>1</v>
      </c>
      <c r="M19" s="1">
        <v>13.2</v>
      </c>
      <c r="N19" s="5">
        <v>0.13200000000000001</v>
      </c>
      <c r="O19" s="1">
        <f t="shared" si="2"/>
        <v>1.3684777583400002E-2</v>
      </c>
      <c r="P19" s="1">
        <v>1.3684777583400002E-2</v>
      </c>
      <c r="Q19" s="38">
        <f t="shared" si="3"/>
        <v>0.33816293326579033</v>
      </c>
      <c r="R19" s="1">
        <v>1</v>
      </c>
      <c r="S19" s="1">
        <v>1</v>
      </c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>
        <v>0</v>
      </c>
      <c r="AV19"/>
      <c r="AW19"/>
      <c r="AX19" s="7"/>
      <c r="AY19" s="7" t="s">
        <v>36</v>
      </c>
    </row>
    <row r="20" spans="1:57" s="5" customFormat="1" x14ac:dyDescent="0.25">
      <c r="A20" s="5">
        <v>3</v>
      </c>
      <c r="B20" s="6" t="s">
        <v>601</v>
      </c>
      <c r="C20" s="1" t="s">
        <v>14</v>
      </c>
      <c r="D20" s="1">
        <v>19</v>
      </c>
      <c r="E20" s="1" t="s">
        <v>23</v>
      </c>
      <c r="F20" s="1">
        <v>22.9</v>
      </c>
      <c r="G20" s="5">
        <v>0.22899999999999998</v>
      </c>
      <c r="H20" s="1">
        <f t="shared" si="0"/>
        <v>4.1187065039662497E-2</v>
      </c>
      <c r="I20" s="1">
        <v>4.1187065039662497E-2</v>
      </c>
      <c r="J20" s="38">
        <f t="shared" si="1"/>
        <v>1.0177687318291613</v>
      </c>
      <c r="K20" s="1">
        <v>1</v>
      </c>
      <c r="L20" s="1">
        <v>1</v>
      </c>
      <c r="M20" s="1">
        <v>26.1</v>
      </c>
      <c r="N20" s="5">
        <v>0.26100000000000001</v>
      </c>
      <c r="O20" s="1">
        <f t="shared" si="2"/>
        <v>5.3502108227662507E-2</v>
      </c>
      <c r="P20" s="1">
        <v>5.3502108227662507E-2</v>
      </c>
      <c r="Q20" s="38">
        <f t="shared" si="3"/>
        <v>1.322084319157421</v>
      </c>
      <c r="R20" s="1">
        <v>1</v>
      </c>
      <c r="S20" s="1">
        <v>1</v>
      </c>
      <c r="T20" s="1">
        <v>28.8</v>
      </c>
      <c r="U20" s="5">
        <v>0.28800000000000003</v>
      </c>
      <c r="V20" s="1">
        <f>POWER((U20/2),2)*3.14159265</f>
        <v>6.5144065190400016E-2</v>
      </c>
      <c r="W20" s="1">
        <v>6.5144065190400016E-2</v>
      </c>
      <c r="X20" s="38">
        <f>W20/0.040468</f>
        <v>1.6097673517445887</v>
      </c>
      <c r="Y20" s="1">
        <v>1</v>
      </c>
      <c r="Z20" s="1">
        <v>1</v>
      </c>
      <c r="AA20" s="1">
        <v>33.200000000000003</v>
      </c>
      <c r="AB20" s="5">
        <v>0.33200000000000002</v>
      </c>
      <c r="AC20" s="1">
        <f>POWER((AB20/2),2)*3.14159265</f>
        <v>8.656972706340002E-2</v>
      </c>
      <c r="AD20" s="1">
        <v>8.656972706340002E-2</v>
      </c>
      <c r="AE20" s="38">
        <f>AD20/0.040468</f>
        <v>2.1392143684738567</v>
      </c>
      <c r="AF20" s="1">
        <v>1</v>
      </c>
      <c r="AG20" s="1">
        <v>1</v>
      </c>
      <c r="AH20" s="1">
        <v>37.700000000000003</v>
      </c>
      <c r="AI20" s="5">
        <v>0.37700000000000006</v>
      </c>
      <c r="AJ20" s="1">
        <f>POWER((AI20/2),2)*3.14159265</f>
        <v>0.11162785543796254</v>
      </c>
      <c r="AK20" s="1">
        <v>0.11162785543796254</v>
      </c>
      <c r="AL20" s="38">
        <f>AK20/0.040468</f>
        <v>2.758422838735854</v>
      </c>
      <c r="AM20" s="1">
        <v>1</v>
      </c>
      <c r="AN20" s="1">
        <v>1</v>
      </c>
      <c r="AO20" s="1">
        <v>44.8</v>
      </c>
      <c r="AP20" s="5">
        <v>0.44799999999999995</v>
      </c>
      <c r="AQ20" s="1">
        <f>POWER((AP20/2),2)*3.14159265</f>
        <v>0.15763255280639998</v>
      </c>
      <c r="AR20" s="1">
        <v>0.15763255280639998</v>
      </c>
      <c r="AS20" s="38">
        <f>AR20/0.040468</f>
        <v>3.8952395178017198</v>
      </c>
      <c r="AT20" s="1">
        <v>1</v>
      </c>
      <c r="AU20" s="1">
        <v>1</v>
      </c>
      <c r="AV20">
        <v>56</v>
      </c>
      <c r="AW20"/>
      <c r="AX20" s="7"/>
      <c r="AY20" s="7" t="s">
        <v>36</v>
      </c>
    </row>
    <row r="21" spans="1:57" s="5" customFormat="1" x14ac:dyDescent="0.25">
      <c r="A21" s="5">
        <v>3</v>
      </c>
      <c r="B21" s="6" t="s">
        <v>601</v>
      </c>
      <c r="C21" s="1" t="s">
        <v>14</v>
      </c>
      <c r="D21" s="1">
        <v>20</v>
      </c>
      <c r="E21" s="1" t="s">
        <v>23</v>
      </c>
      <c r="F21" s="1">
        <v>13</v>
      </c>
      <c r="G21" s="5">
        <v>0.13</v>
      </c>
      <c r="H21" s="1">
        <f t="shared" si="0"/>
        <v>1.3273228946250002E-2</v>
      </c>
      <c r="I21" s="1">
        <v>1.3273228946250002E-2</v>
      </c>
      <c r="J21" s="38">
        <f t="shared" si="1"/>
        <v>0.32799320317905512</v>
      </c>
      <c r="K21" s="1">
        <v>1</v>
      </c>
      <c r="L21" s="1">
        <v>1</v>
      </c>
      <c r="M21" s="1">
        <v>13.6</v>
      </c>
      <c r="N21" s="5">
        <v>0.13600000000000001</v>
      </c>
      <c r="O21" s="1">
        <f t="shared" si="2"/>
        <v>1.4526724413600003E-2</v>
      </c>
      <c r="P21" s="1">
        <v>1.4526724413600003E-2</v>
      </c>
      <c r="Q21" s="38">
        <f t="shared" si="3"/>
        <v>0.35896818260353869</v>
      </c>
      <c r="R21" s="1">
        <v>1</v>
      </c>
      <c r="S21" s="1">
        <v>1</v>
      </c>
      <c r="T21" s="1"/>
      <c r="V21" s="1"/>
      <c r="W21" s="1"/>
      <c r="X21" s="38"/>
      <c r="Y21" s="1"/>
      <c r="Z21" s="1"/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>
        <v>0</v>
      </c>
      <c r="AV21"/>
      <c r="AW21"/>
      <c r="AX21" s="7"/>
      <c r="AY21" s="7" t="s">
        <v>36</v>
      </c>
      <c r="BA21" s="5" t="s">
        <v>397</v>
      </c>
    </row>
    <row r="22" spans="1:57" s="5" customFormat="1" x14ac:dyDescent="0.25">
      <c r="A22" s="5">
        <v>3</v>
      </c>
      <c r="B22" s="6" t="s">
        <v>601</v>
      </c>
      <c r="C22" s="1" t="s">
        <v>14</v>
      </c>
      <c r="D22" s="1">
        <v>21</v>
      </c>
      <c r="E22" s="1" t="s">
        <v>23</v>
      </c>
      <c r="F22" s="1">
        <v>34</v>
      </c>
      <c r="G22" s="5">
        <v>0.34</v>
      </c>
      <c r="H22" s="1">
        <f t="shared" si="0"/>
        <v>9.0792027585000018E-2</v>
      </c>
      <c r="I22" s="1">
        <v>9.0792027585000018E-2</v>
      </c>
      <c r="J22" s="38">
        <f t="shared" si="1"/>
        <v>2.2435511412721167</v>
      </c>
      <c r="K22" s="1">
        <v>1</v>
      </c>
      <c r="L22" s="1">
        <v>1</v>
      </c>
      <c r="M22" s="1">
        <v>38.6</v>
      </c>
      <c r="N22" s="5">
        <v>0.38600000000000001</v>
      </c>
      <c r="O22" s="1">
        <f t="shared" si="2"/>
        <v>0.11702118461985002</v>
      </c>
      <c r="P22" s="1">
        <v>0.11702118461985002</v>
      </c>
      <c r="Q22" s="38">
        <f t="shared" si="3"/>
        <v>2.8916967633648816</v>
      </c>
      <c r="R22" s="1">
        <v>1</v>
      </c>
      <c r="S22" s="1">
        <v>1</v>
      </c>
      <c r="T22" s="1"/>
      <c r="V22" s="1"/>
      <c r="W22" s="1"/>
      <c r="X22" s="38"/>
      <c r="Y22" s="1"/>
      <c r="Z22" s="1"/>
      <c r="AA22" s="1"/>
      <c r="AC22" s="1"/>
      <c r="AD22" s="1"/>
      <c r="AE22" s="38"/>
      <c r="AF22" s="1"/>
      <c r="AG22" s="1"/>
      <c r="AH22" s="1"/>
      <c r="AJ22" s="1"/>
      <c r="AK22" s="1"/>
      <c r="AL22" s="38"/>
      <c r="AM22" s="1"/>
      <c r="AN22" s="1"/>
      <c r="AO22" s="1"/>
      <c r="AQ22" s="1"/>
      <c r="AR22" s="1"/>
      <c r="AS22" s="38"/>
      <c r="AT22" s="1"/>
      <c r="AU22" s="1">
        <v>0</v>
      </c>
      <c r="AV22"/>
      <c r="AW22"/>
      <c r="AX22" s="7"/>
      <c r="AY22" s="7" t="s">
        <v>36</v>
      </c>
      <c r="BA22" s="5" t="s">
        <v>398</v>
      </c>
    </row>
    <row r="23" spans="1:57" s="5" customFormat="1" x14ac:dyDescent="0.25">
      <c r="A23" s="5">
        <v>3</v>
      </c>
      <c r="B23" s="6" t="s">
        <v>601</v>
      </c>
      <c r="C23" s="1" t="s">
        <v>14</v>
      </c>
      <c r="D23" s="1">
        <v>22</v>
      </c>
      <c r="E23" s="1" t="s">
        <v>23</v>
      </c>
      <c r="F23" s="1">
        <v>26.4</v>
      </c>
      <c r="G23" s="5">
        <v>0.26400000000000001</v>
      </c>
      <c r="H23" s="1">
        <f t="shared" si="0"/>
        <v>5.4739110333600009E-2</v>
      </c>
      <c r="I23" s="1">
        <v>5.4739110333600009E-2</v>
      </c>
      <c r="J23" s="38">
        <f t="shared" si="1"/>
        <v>1.3526517330631613</v>
      </c>
      <c r="K23" s="1">
        <v>1</v>
      </c>
      <c r="L23" s="1">
        <v>1</v>
      </c>
      <c r="M23" s="1">
        <v>27.8</v>
      </c>
      <c r="N23" s="5">
        <v>0.27800000000000002</v>
      </c>
      <c r="O23" s="1">
        <f t="shared" si="2"/>
        <v>6.0698711590650017E-2</v>
      </c>
      <c r="P23" s="1">
        <v>6.0698711590650017E-2</v>
      </c>
      <c r="Q23" s="38">
        <f t="shared" si="3"/>
        <v>1.4999187405023728</v>
      </c>
      <c r="R23" s="1">
        <v>1</v>
      </c>
      <c r="S23" s="1">
        <v>1</v>
      </c>
      <c r="T23" s="1"/>
      <c r="V23" s="1"/>
      <c r="W23" s="1"/>
      <c r="X23" s="38"/>
      <c r="Y23" s="1"/>
      <c r="Z23" s="1"/>
      <c r="AA23" s="1"/>
      <c r="AC23" s="1"/>
      <c r="AD23" s="1"/>
      <c r="AE23" s="38"/>
      <c r="AF23" s="1"/>
      <c r="AG23" s="1"/>
      <c r="AH23" s="1"/>
      <c r="AJ23" s="1"/>
      <c r="AK23" s="1"/>
      <c r="AL23" s="38"/>
      <c r="AM23" s="1"/>
      <c r="AN23" s="1"/>
      <c r="AO23" s="1"/>
      <c r="AQ23" s="1"/>
      <c r="AR23" s="1"/>
      <c r="AS23" s="38"/>
      <c r="AT23" s="1"/>
      <c r="AU23" s="1">
        <v>0</v>
      </c>
      <c r="AV23"/>
      <c r="AW23"/>
      <c r="AX23" s="7"/>
      <c r="AY23" s="7" t="s">
        <v>36</v>
      </c>
      <c r="BA23" s="5" t="s">
        <v>399</v>
      </c>
    </row>
    <row r="24" spans="1:57" s="5" customFormat="1" x14ac:dyDescent="0.25">
      <c r="A24" s="5">
        <v>3</v>
      </c>
      <c r="B24" s="6" t="s">
        <v>601</v>
      </c>
      <c r="C24" s="1" t="s">
        <v>14</v>
      </c>
      <c r="D24" s="1">
        <v>23</v>
      </c>
      <c r="E24" s="1" t="s">
        <v>23</v>
      </c>
      <c r="F24" s="1">
        <v>20.8</v>
      </c>
      <c r="G24" s="5">
        <v>0.20800000000000002</v>
      </c>
      <c r="H24" s="1">
        <f t="shared" si="0"/>
        <v>3.3979466102400012E-2</v>
      </c>
      <c r="I24" s="1">
        <v>3.3979466102400012E-2</v>
      </c>
      <c r="J24" s="38">
        <f t="shared" si="1"/>
        <v>0.83966260013838134</v>
      </c>
      <c r="K24" s="1">
        <v>1</v>
      </c>
      <c r="L24" s="1">
        <v>1</v>
      </c>
      <c r="M24" s="1">
        <v>21.5</v>
      </c>
      <c r="N24" s="5">
        <v>0.215</v>
      </c>
      <c r="O24" s="1">
        <f t="shared" si="2"/>
        <v>3.63050300615625E-2</v>
      </c>
      <c r="P24" s="1">
        <v>3.63050300615625E-2</v>
      </c>
      <c r="Q24" s="38">
        <f t="shared" si="3"/>
        <v>0.89712933828117281</v>
      </c>
      <c r="R24" s="1">
        <v>1</v>
      </c>
      <c r="S24" s="1">
        <v>1</v>
      </c>
      <c r="T24" s="1"/>
      <c r="V24" s="1"/>
      <c r="W24" s="1"/>
      <c r="X24" s="38"/>
      <c r="Y24" s="1"/>
      <c r="Z24" s="1"/>
      <c r="AA24" s="1"/>
      <c r="AC24" s="1"/>
      <c r="AD24" s="1"/>
      <c r="AE24" s="38"/>
      <c r="AF24" s="1"/>
      <c r="AG24" s="1"/>
      <c r="AH24" s="1"/>
      <c r="AJ24" s="1"/>
      <c r="AK24" s="1"/>
      <c r="AL24" s="38"/>
      <c r="AM24" s="1"/>
      <c r="AN24" s="1"/>
      <c r="AO24" s="1"/>
      <c r="AQ24" s="1"/>
      <c r="AR24" s="1"/>
      <c r="AS24" s="38"/>
      <c r="AT24" s="1"/>
      <c r="AU24" s="1">
        <v>0</v>
      </c>
      <c r="AV24"/>
      <c r="AW24"/>
      <c r="AX24" s="7"/>
      <c r="AY24" s="7" t="s">
        <v>36</v>
      </c>
      <c r="AZ24" s="7"/>
      <c r="BA24" s="5" t="s">
        <v>400</v>
      </c>
    </row>
    <row r="25" spans="1:57" s="5" customFormat="1" x14ac:dyDescent="0.25">
      <c r="A25" s="5">
        <v>3</v>
      </c>
      <c r="B25" s="6" t="s">
        <v>601</v>
      </c>
      <c r="C25" s="1" t="s">
        <v>14</v>
      </c>
      <c r="D25" s="1">
        <v>24</v>
      </c>
      <c r="E25" s="1" t="s">
        <v>23</v>
      </c>
      <c r="F25" s="1">
        <v>33.799999999999997</v>
      </c>
      <c r="G25" s="5">
        <v>0.33799999999999997</v>
      </c>
      <c r="H25" s="1">
        <f t="shared" si="0"/>
        <v>8.9727027676649987E-2</v>
      </c>
      <c r="I25" s="1">
        <v>8.9727027676649987E-2</v>
      </c>
      <c r="J25" s="38">
        <f t="shared" si="1"/>
        <v>2.217234053490412</v>
      </c>
      <c r="K25" s="1">
        <v>1</v>
      </c>
      <c r="L25" s="1">
        <v>1</v>
      </c>
      <c r="M25" s="1">
        <v>36.700000000000003</v>
      </c>
      <c r="N25" s="5">
        <v>0.36700000000000005</v>
      </c>
      <c r="O25" s="1">
        <f t="shared" si="2"/>
        <v>0.10578449310896253</v>
      </c>
      <c r="P25" s="1">
        <v>0.10578449310896253</v>
      </c>
      <c r="Q25" s="38">
        <f t="shared" si="3"/>
        <v>2.6140281978096902</v>
      </c>
      <c r="R25" s="1">
        <v>1</v>
      </c>
      <c r="S25" s="1">
        <v>1</v>
      </c>
      <c r="T25" s="1">
        <v>38.700000000000003</v>
      </c>
      <c r="U25" s="5">
        <v>0.38700000000000001</v>
      </c>
      <c r="V25" s="1">
        <f>POWER((U25/2),2)*3.14159265</f>
        <v>0.11762829739946251</v>
      </c>
      <c r="W25" s="1">
        <v>0.11762829739946251</v>
      </c>
      <c r="X25" s="38">
        <f>W25/0.040468</f>
        <v>2.9066990560310004</v>
      </c>
      <c r="Y25" s="1">
        <v>1</v>
      </c>
      <c r="Z25" s="1">
        <v>1</v>
      </c>
      <c r="AA25" s="1">
        <v>42.8</v>
      </c>
      <c r="AB25" s="5">
        <v>0.42799999999999999</v>
      </c>
      <c r="AC25" s="1">
        <f>POWER((AB25/2),2)*3.14159265</f>
        <v>0.1438723769994</v>
      </c>
      <c r="AD25" s="1">
        <v>0.1438723769994</v>
      </c>
      <c r="AE25" s="38">
        <f>AD25/0.040468</f>
        <v>3.5552134278788183</v>
      </c>
      <c r="AF25" s="1">
        <v>1</v>
      </c>
      <c r="AG25" s="1">
        <v>1</v>
      </c>
      <c r="AH25" s="1">
        <v>46.6</v>
      </c>
      <c r="AI25" s="5">
        <v>0.46600000000000003</v>
      </c>
      <c r="AJ25" s="1">
        <f>POWER((AI25/2),2)*3.14159265</f>
        <v>0.17055392337585001</v>
      </c>
      <c r="AK25" s="1">
        <v>0.17055392337585001</v>
      </c>
      <c r="AL25" s="38">
        <f>AK25/0.040468</f>
        <v>4.2145379899142537</v>
      </c>
      <c r="AM25" s="1">
        <v>1</v>
      </c>
      <c r="AN25" s="1">
        <v>1</v>
      </c>
      <c r="AO25" s="1">
        <v>54.8</v>
      </c>
      <c r="AP25" s="5">
        <v>0.54799999999999993</v>
      </c>
      <c r="AQ25" s="1">
        <f>POWER((AP25/2),2)*3.14159265</f>
        <v>0.23585820979139993</v>
      </c>
      <c r="AR25" s="1">
        <v>0.23585820979139993</v>
      </c>
      <c r="AS25" s="38">
        <f>AR25/0.040468</f>
        <v>5.828264549555203</v>
      </c>
      <c r="AT25" s="1">
        <v>1</v>
      </c>
      <c r="AU25" s="1">
        <v>1</v>
      </c>
      <c r="AV25">
        <v>57.1</v>
      </c>
      <c r="AW25" t="s">
        <v>945</v>
      </c>
      <c r="AX25" s="7"/>
      <c r="AY25" s="7" t="s">
        <v>36</v>
      </c>
      <c r="AZ25" s="7"/>
      <c r="BA25" s="5" t="s">
        <v>401</v>
      </c>
    </row>
    <row r="26" spans="1:57" s="5" customFormat="1" x14ac:dyDescent="0.25">
      <c r="A26" s="5">
        <v>3</v>
      </c>
      <c r="B26" s="6" t="s">
        <v>601</v>
      </c>
      <c r="C26" s="1" t="s">
        <v>14</v>
      </c>
      <c r="D26" s="1">
        <v>25</v>
      </c>
      <c r="E26" s="1" t="s">
        <v>23</v>
      </c>
      <c r="F26" s="1">
        <v>43.9</v>
      </c>
      <c r="G26" s="5">
        <v>0.439</v>
      </c>
      <c r="H26" s="1">
        <f t="shared" si="0"/>
        <v>0.15136271927516251</v>
      </c>
      <c r="I26" s="1">
        <v>0.15136271927516251</v>
      </c>
      <c r="J26" s="38">
        <f t="shared" si="1"/>
        <v>3.740306397033768</v>
      </c>
      <c r="K26" s="1">
        <v>1</v>
      </c>
      <c r="L26" s="1">
        <v>1</v>
      </c>
      <c r="M26" s="1">
        <v>48</v>
      </c>
      <c r="N26" s="5">
        <v>0.48</v>
      </c>
      <c r="O26" s="1">
        <f t="shared" si="2"/>
        <v>0.18095573664</v>
      </c>
      <c r="P26" s="1">
        <v>0.18095573664</v>
      </c>
      <c r="Q26" s="38">
        <f t="shared" si="3"/>
        <v>4.4715759770683015</v>
      </c>
      <c r="R26" s="1">
        <v>1</v>
      </c>
      <c r="S26" s="1">
        <v>1</v>
      </c>
      <c r="T26" s="1">
        <v>50.4</v>
      </c>
      <c r="U26" s="5">
        <v>0.504</v>
      </c>
      <c r="V26" s="1">
        <f>POWER((U26/2),2)*3.14159265</f>
        <v>0.19950369964560002</v>
      </c>
      <c r="W26" s="1">
        <v>0.19950369964560002</v>
      </c>
      <c r="X26" s="38">
        <f>W26/0.040468</f>
        <v>4.9299125147178025</v>
      </c>
      <c r="Y26" s="1">
        <v>1</v>
      </c>
      <c r="Z26" s="1">
        <v>1</v>
      </c>
      <c r="AA26" s="1">
        <v>50.3</v>
      </c>
      <c r="AB26" s="5">
        <v>0.503</v>
      </c>
      <c r="AC26" s="1">
        <f>POWER((AB26/2),2)*3.14159265</f>
        <v>0.1987128036959625</v>
      </c>
      <c r="AD26" s="1">
        <v>0.1987128036959625</v>
      </c>
      <c r="AE26" s="38">
        <f>AD26/0.040468</f>
        <v>4.9103687776999729</v>
      </c>
      <c r="AF26" s="1">
        <v>1</v>
      </c>
      <c r="AG26" s="1">
        <v>1</v>
      </c>
      <c r="AH26" s="1"/>
      <c r="AJ26" s="1"/>
      <c r="AK26" s="1"/>
      <c r="AL26" s="38"/>
      <c r="AM26" s="1"/>
      <c r="AN26" s="1">
        <v>4</v>
      </c>
      <c r="AO26" s="1"/>
      <c r="AQ26" s="1"/>
      <c r="AR26" s="1"/>
      <c r="AS26" s="38"/>
      <c r="AT26" s="1"/>
      <c r="AU26" s="1"/>
      <c r="AV26"/>
      <c r="AW26"/>
      <c r="AX26" s="7"/>
      <c r="AY26" s="7" t="s">
        <v>53</v>
      </c>
      <c r="AZ26" s="7" t="s">
        <v>36</v>
      </c>
    </row>
    <row r="27" spans="1:57" s="5" customFormat="1" x14ac:dyDescent="0.25">
      <c r="A27" s="5">
        <v>3</v>
      </c>
      <c r="B27" s="6" t="s">
        <v>601</v>
      </c>
      <c r="C27" s="1" t="s">
        <v>14</v>
      </c>
      <c r="D27" s="1">
        <v>26</v>
      </c>
      <c r="E27" s="1" t="s">
        <v>23</v>
      </c>
      <c r="F27" s="1">
        <v>13.2</v>
      </c>
      <c r="G27" s="5">
        <v>0.13200000000000001</v>
      </c>
      <c r="H27" s="1">
        <f t="shared" si="0"/>
        <v>1.3684777583400002E-2</v>
      </c>
      <c r="I27" s="1">
        <v>1.3684777583400002E-2</v>
      </c>
      <c r="J27" s="38">
        <f t="shared" si="1"/>
        <v>0.33816293326579033</v>
      </c>
      <c r="K27" s="1">
        <v>1</v>
      </c>
      <c r="L27" s="1">
        <v>1</v>
      </c>
      <c r="M27" s="1">
        <v>13.1</v>
      </c>
      <c r="N27" s="5">
        <v>0.13100000000000001</v>
      </c>
      <c r="O27" s="1">
        <f t="shared" si="2"/>
        <v>1.3478217866662503E-2</v>
      </c>
      <c r="P27" s="1">
        <v>1.3478217866662503E-2</v>
      </c>
      <c r="Q27" s="38">
        <f t="shared" si="3"/>
        <v>0.33305866034057785</v>
      </c>
      <c r="R27" s="1">
        <v>1</v>
      </c>
      <c r="S27" s="1">
        <v>1</v>
      </c>
      <c r="T27" s="1"/>
      <c r="V27" s="1"/>
      <c r="W27" s="1"/>
      <c r="X27" s="38"/>
      <c r="Y27" s="1"/>
      <c r="Z27" s="1">
        <v>4</v>
      </c>
      <c r="AA27" s="1"/>
      <c r="AC27" s="1"/>
      <c r="AD27" s="1"/>
      <c r="AE27" s="38"/>
      <c r="AF27" s="1"/>
      <c r="AG27" s="1"/>
      <c r="AH27" s="1"/>
      <c r="AJ27" s="1"/>
      <c r="AK27" s="1"/>
      <c r="AL27" s="38"/>
      <c r="AM27" s="1"/>
      <c r="AN27" s="1"/>
      <c r="AO27" s="1"/>
      <c r="AQ27" s="1"/>
      <c r="AR27" s="1"/>
      <c r="AS27" s="38"/>
      <c r="AT27" s="1"/>
      <c r="AU27" s="1"/>
      <c r="AV27"/>
      <c r="AW27"/>
      <c r="AX27" s="7"/>
      <c r="AY27" s="7" t="s">
        <v>36</v>
      </c>
      <c r="AZ27" s="7"/>
      <c r="BA27" s="14" t="s">
        <v>402</v>
      </c>
      <c r="BB27" s="14"/>
      <c r="BC27" s="14"/>
      <c r="BD27" s="14"/>
      <c r="BE27" s="14"/>
    </row>
    <row r="28" spans="1:57" s="5" customFormat="1" x14ac:dyDescent="0.25">
      <c r="A28" s="5">
        <v>3</v>
      </c>
      <c r="B28" s="6" t="s">
        <v>601</v>
      </c>
      <c r="C28" s="1" t="s">
        <v>14</v>
      </c>
      <c r="D28" s="1">
        <v>27</v>
      </c>
      <c r="E28" s="1" t="s">
        <v>23</v>
      </c>
      <c r="F28" s="1">
        <v>15.5</v>
      </c>
      <c r="G28" s="5">
        <v>0.155</v>
      </c>
      <c r="H28" s="1">
        <f t="shared" si="0"/>
        <v>1.8869190854062502E-2</v>
      </c>
      <c r="I28" s="1">
        <v>1.8869190854062502E-2</v>
      </c>
      <c r="J28" s="38">
        <f t="shared" si="1"/>
        <v>0.46627436132407096</v>
      </c>
      <c r="K28" s="1">
        <v>1</v>
      </c>
      <c r="L28" s="1">
        <v>1</v>
      </c>
      <c r="M28" s="1">
        <v>15.5</v>
      </c>
      <c r="N28" s="5">
        <v>0.155</v>
      </c>
      <c r="O28" s="1">
        <f t="shared" si="2"/>
        <v>1.8869190854062502E-2</v>
      </c>
      <c r="P28" s="1">
        <v>1.8869190854062502E-2</v>
      </c>
      <c r="Q28" s="38">
        <f t="shared" si="3"/>
        <v>0.46627436132407096</v>
      </c>
      <c r="R28" s="1">
        <v>1</v>
      </c>
      <c r="S28" s="1">
        <v>1</v>
      </c>
      <c r="T28" s="1"/>
      <c r="V28" s="1"/>
      <c r="W28" s="1"/>
      <c r="X28" s="38"/>
      <c r="Y28" s="1"/>
      <c r="Z28" s="1"/>
      <c r="AA28" s="1"/>
      <c r="AC28" s="1"/>
      <c r="AD28" s="1"/>
      <c r="AE28" s="38"/>
      <c r="AF28" s="1"/>
      <c r="AG28" s="1"/>
      <c r="AH28" s="1"/>
      <c r="AJ28" s="1"/>
      <c r="AK28" s="1"/>
      <c r="AL28" s="38"/>
      <c r="AM28" s="1"/>
      <c r="AN28" s="1"/>
      <c r="AO28" s="1"/>
      <c r="AQ28" s="1"/>
      <c r="AR28" s="1"/>
      <c r="AS28" s="38"/>
      <c r="AT28" s="1"/>
      <c r="AU28" s="1">
        <v>0</v>
      </c>
      <c r="AV28"/>
      <c r="AW28"/>
      <c r="AX28" s="7"/>
      <c r="AY28" s="7" t="s">
        <v>36</v>
      </c>
      <c r="AZ28" s="7"/>
      <c r="BA28" s="5" t="s">
        <v>403</v>
      </c>
    </row>
    <row r="29" spans="1:57" s="5" customFormat="1" x14ac:dyDescent="0.25">
      <c r="A29" s="5">
        <v>3</v>
      </c>
      <c r="B29" s="6" t="s">
        <v>601</v>
      </c>
      <c r="C29" s="1" t="s">
        <v>14</v>
      </c>
      <c r="D29" s="1">
        <v>28</v>
      </c>
      <c r="E29" s="1" t="s">
        <v>23</v>
      </c>
      <c r="F29" s="1">
        <v>12.4</v>
      </c>
      <c r="G29" s="5">
        <v>0.12400000000000001</v>
      </c>
      <c r="H29" s="1">
        <f t="shared" si="0"/>
        <v>1.2076282146600002E-2</v>
      </c>
      <c r="I29" s="1">
        <v>1.2076282146600002E-2</v>
      </c>
      <c r="J29" s="38">
        <f t="shared" si="1"/>
        <v>0.29841559124740541</v>
      </c>
      <c r="K29" s="1">
        <v>1</v>
      </c>
      <c r="L29" s="1">
        <v>1</v>
      </c>
      <c r="M29" s="1">
        <v>12.3</v>
      </c>
      <c r="N29" s="5">
        <v>0.12300000000000001</v>
      </c>
      <c r="O29" s="1">
        <f t="shared" si="2"/>
        <v>1.1882288800462503E-2</v>
      </c>
      <c r="P29" s="1">
        <v>1.1882288800462503E-2</v>
      </c>
      <c r="Q29" s="38">
        <f t="shared" si="3"/>
        <v>0.29362184443171158</v>
      </c>
      <c r="R29" s="1">
        <v>1</v>
      </c>
      <c r="S29" s="1">
        <v>1</v>
      </c>
      <c r="T29" s="1"/>
      <c r="V29" s="1"/>
      <c r="W29" s="1"/>
      <c r="X29" s="38"/>
      <c r="Y29" s="1"/>
      <c r="Z29" s="1"/>
      <c r="AA29" s="1"/>
      <c r="AC29" s="1"/>
      <c r="AD29" s="1"/>
      <c r="AE29" s="38"/>
      <c r="AF29" s="1"/>
      <c r="AG29" s="1"/>
      <c r="AH29" s="1"/>
      <c r="AJ29" s="1"/>
      <c r="AK29" s="1"/>
      <c r="AL29" s="38"/>
      <c r="AM29" s="1"/>
      <c r="AN29" s="1"/>
      <c r="AO29" s="1"/>
      <c r="AQ29" s="1"/>
      <c r="AR29" s="1"/>
      <c r="AS29" s="38"/>
      <c r="AT29" s="1"/>
      <c r="AU29" s="1">
        <v>0</v>
      </c>
      <c r="AV29"/>
      <c r="AW29"/>
      <c r="AX29" s="7"/>
      <c r="AY29" s="7" t="s">
        <v>36</v>
      </c>
      <c r="AZ29" s="7"/>
      <c r="BA29" s="5" t="s">
        <v>404</v>
      </c>
    </row>
    <row r="30" spans="1:57" s="5" customFormat="1" x14ac:dyDescent="0.25">
      <c r="A30" s="5">
        <v>3</v>
      </c>
      <c r="B30" s="6" t="s">
        <v>601</v>
      </c>
      <c r="C30" s="1" t="s">
        <v>14</v>
      </c>
      <c r="D30" s="1">
        <v>29</v>
      </c>
      <c r="E30" s="1" t="s">
        <v>23</v>
      </c>
      <c r="F30" s="1">
        <v>35.6</v>
      </c>
      <c r="G30" s="5">
        <v>0.35600000000000004</v>
      </c>
      <c r="H30" s="1">
        <f t="shared" si="0"/>
        <v>9.9538221522600015E-2</v>
      </c>
      <c r="I30" s="1">
        <v>9.9538221522600015E-2</v>
      </c>
      <c r="J30" s="38">
        <f t="shared" si="1"/>
        <v>2.4596773134970848</v>
      </c>
      <c r="K30" s="1">
        <v>1</v>
      </c>
      <c r="L30" s="1">
        <v>1</v>
      </c>
      <c r="M30" s="1">
        <v>39.200000000000003</v>
      </c>
      <c r="N30" s="5">
        <v>0.39200000000000002</v>
      </c>
      <c r="O30" s="1">
        <f t="shared" si="2"/>
        <v>0.12068742324240003</v>
      </c>
      <c r="P30" s="1">
        <v>0.12068742324240003</v>
      </c>
      <c r="Q30" s="38">
        <f t="shared" si="3"/>
        <v>2.982292755816943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36</v>
      </c>
      <c r="AZ30" s="7"/>
    </row>
    <row r="31" spans="1:57" s="5" customFormat="1" x14ac:dyDescent="0.25">
      <c r="A31" s="5">
        <v>3</v>
      </c>
      <c r="B31" s="6" t="s">
        <v>601</v>
      </c>
      <c r="C31" s="1" t="s">
        <v>14</v>
      </c>
      <c r="D31" s="1">
        <v>30</v>
      </c>
      <c r="E31" s="1" t="s">
        <v>23</v>
      </c>
      <c r="F31" s="1">
        <v>16.3</v>
      </c>
      <c r="G31" s="5">
        <v>0.16300000000000001</v>
      </c>
      <c r="H31" s="1">
        <f t="shared" si="0"/>
        <v>2.0867243779462502E-2</v>
      </c>
      <c r="I31" s="1">
        <v>2.0867243779462502E-2</v>
      </c>
      <c r="J31" s="38">
        <f t="shared" si="1"/>
        <v>0.51564801273753347</v>
      </c>
      <c r="K31" s="1">
        <v>1</v>
      </c>
      <c r="L31" s="1">
        <v>1</v>
      </c>
      <c r="M31" s="1">
        <v>16.3</v>
      </c>
      <c r="N31" s="5">
        <v>0.16300000000000001</v>
      </c>
      <c r="O31" s="1">
        <f t="shared" si="2"/>
        <v>2.0867243779462502E-2</v>
      </c>
      <c r="P31" s="1">
        <v>2.0867243779462502E-2</v>
      </c>
      <c r="Q31" s="38">
        <f t="shared" si="3"/>
        <v>0.51564801273753347</v>
      </c>
      <c r="R31" s="1">
        <v>1</v>
      </c>
      <c r="S31" s="1">
        <v>1</v>
      </c>
      <c r="T31" s="1"/>
      <c r="V31" s="1"/>
      <c r="W31" s="1"/>
      <c r="X31" s="38"/>
      <c r="Y31" s="1"/>
      <c r="Z31" s="1"/>
      <c r="AA31" s="1"/>
      <c r="AC31" s="1"/>
      <c r="AD31" s="1"/>
      <c r="AE31" s="38"/>
      <c r="AF31" s="1"/>
      <c r="AG31" s="1"/>
      <c r="AH31" s="1"/>
      <c r="AJ31" s="1"/>
      <c r="AK31" s="1"/>
      <c r="AL31" s="38"/>
      <c r="AM31" s="1"/>
      <c r="AN31" s="1"/>
      <c r="AO31" s="1"/>
      <c r="AQ31" s="1"/>
      <c r="AR31" s="1"/>
      <c r="AS31" s="38"/>
      <c r="AT31" s="1"/>
      <c r="AU31" s="1">
        <v>0</v>
      </c>
      <c r="AV31"/>
      <c r="AW31"/>
      <c r="AX31" s="7"/>
      <c r="AY31" s="7" t="s">
        <v>36</v>
      </c>
      <c r="AZ31" s="7"/>
    </row>
    <row r="32" spans="1:57" s="5" customFormat="1" x14ac:dyDescent="0.25">
      <c r="A32" s="5">
        <v>3</v>
      </c>
      <c r="B32" s="6" t="s">
        <v>601</v>
      </c>
      <c r="C32" s="1" t="s">
        <v>14</v>
      </c>
      <c r="D32" s="1">
        <v>31</v>
      </c>
      <c r="E32" s="1" t="s">
        <v>23</v>
      </c>
      <c r="F32" s="1">
        <v>19.100000000000001</v>
      </c>
      <c r="G32" s="5">
        <v>0.19100000000000003</v>
      </c>
      <c r="H32" s="1">
        <f t="shared" si="0"/>
        <v>2.8652110366162512E-2</v>
      </c>
      <c r="I32" s="1">
        <v>2.8652110366162512E-2</v>
      </c>
      <c r="J32" s="38">
        <f t="shared" si="1"/>
        <v>0.70801893758432621</v>
      </c>
      <c r="K32" s="1">
        <v>1</v>
      </c>
      <c r="L32" s="1">
        <v>1</v>
      </c>
      <c r="M32" s="1">
        <v>21.4</v>
      </c>
      <c r="N32" s="5">
        <v>0.214</v>
      </c>
      <c r="O32" s="1">
        <f t="shared" si="2"/>
        <v>3.5968094249850001E-2</v>
      </c>
      <c r="P32" s="1">
        <v>3.5968094249850001E-2</v>
      </c>
      <c r="Q32" s="38">
        <f t="shared" si="3"/>
        <v>0.88880335696970458</v>
      </c>
      <c r="R32" s="1">
        <v>1</v>
      </c>
      <c r="S32" s="1">
        <v>1</v>
      </c>
      <c r="T32" s="1">
        <v>23.1</v>
      </c>
      <c r="U32" s="5">
        <v>0.23100000000000001</v>
      </c>
      <c r="V32" s="1">
        <f>POWER((U32/2),2)*3.14159265</f>
        <v>4.1909631349162507E-2</v>
      </c>
      <c r="W32" s="1">
        <v>4.1909631349162507E-2</v>
      </c>
      <c r="X32" s="38">
        <f>W32/0.040468</f>
        <v>1.0356239831264828</v>
      </c>
      <c r="Y32" s="1">
        <v>1</v>
      </c>
      <c r="Z32" s="1">
        <v>1</v>
      </c>
      <c r="AA32" s="1">
        <v>26</v>
      </c>
      <c r="AB32" s="5">
        <v>0.26</v>
      </c>
      <c r="AC32" s="1">
        <f>POWER((AB32/2),2)*3.14159265</f>
        <v>5.3092915785000007E-2</v>
      </c>
      <c r="AD32" s="1">
        <v>5.3092915785000007E-2</v>
      </c>
      <c r="AE32" s="38">
        <f>AD32/0.040468</f>
        <v>1.3119728127162205</v>
      </c>
      <c r="AF32" s="1">
        <v>1</v>
      </c>
      <c r="AG32" s="1">
        <v>1</v>
      </c>
      <c r="AH32" s="1">
        <v>28</v>
      </c>
      <c r="AI32" s="5">
        <v>0.28000000000000003</v>
      </c>
      <c r="AJ32" s="1">
        <f>POWER((AI32/2),2)*3.14159265</f>
        <v>6.1575215940000011E-2</v>
      </c>
      <c r="AK32" s="1">
        <v>6.1575215940000011E-2</v>
      </c>
      <c r="AL32" s="38">
        <f>AK32/0.040468</f>
        <v>1.5215779366412971</v>
      </c>
      <c r="AM32" s="1">
        <v>1</v>
      </c>
      <c r="AN32" s="1">
        <v>1</v>
      </c>
      <c r="AO32" s="1"/>
      <c r="AQ32" s="1"/>
      <c r="AR32" s="1"/>
      <c r="AS32" s="38"/>
      <c r="AT32" s="1"/>
      <c r="AU32" s="1"/>
      <c r="AV32"/>
      <c r="AW32" t="s">
        <v>959</v>
      </c>
      <c r="AX32" s="7"/>
      <c r="AY32" s="7" t="s">
        <v>36</v>
      </c>
      <c r="AZ32" s="7"/>
    </row>
    <row r="33" spans="1:57" s="5" customFormat="1" x14ac:dyDescent="0.25">
      <c r="A33" s="5">
        <v>3</v>
      </c>
      <c r="B33" s="6" t="s">
        <v>601</v>
      </c>
      <c r="C33" s="1" t="s">
        <v>15</v>
      </c>
      <c r="D33" s="1">
        <v>1</v>
      </c>
      <c r="E33" s="1" t="s">
        <v>23</v>
      </c>
      <c r="F33" s="1">
        <v>15</v>
      </c>
      <c r="G33" s="5">
        <v>0.15</v>
      </c>
      <c r="H33" s="1">
        <f t="shared" si="0"/>
        <v>1.767145865625E-2</v>
      </c>
      <c r="I33" s="1">
        <v>1.767145865625E-2</v>
      </c>
      <c r="J33" s="38">
        <f t="shared" si="1"/>
        <v>0.4366773415105763</v>
      </c>
      <c r="K33" s="1">
        <v>1</v>
      </c>
      <c r="L33" s="1">
        <v>1</v>
      </c>
      <c r="M33" s="1">
        <v>14.9</v>
      </c>
      <c r="N33" s="5">
        <v>0.14899999999999999</v>
      </c>
      <c r="O33" s="1">
        <f t="shared" si="2"/>
        <v>1.7436624605662501E-2</v>
      </c>
      <c r="P33" s="1">
        <v>1.7436624605662501E-2</v>
      </c>
      <c r="Q33" s="38">
        <f t="shared" si="3"/>
        <v>0.43087438483894686</v>
      </c>
      <c r="R33" s="1">
        <v>1</v>
      </c>
      <c r="S33" s="1">
        <v>1</v>
      </c>
      <c r="T33" s="1"/>
      <c r="V33" s="1"/>
      <c r="W33" s="1"/>
      <c r="X33" s="38"/>
      <c r="Y33" s="1"/>
      <c r="Z33" s="1"/>
      <c r="AA33" s="1"/>
      <c r="AC33" s="1"/>
      <c r="AD33" s="1"/>
      <c r="AE33" s="38"/>
      <c r="AF33" s="1"/>
      <c r="AG33" s="1"/>
      <c r="AH33" s="1"/>
      <c r="AJ33" s="1"/>
      <c r="AK33" s="1"/>
      <c r="AL33" s="38"/>
      <c r="AM33" s="1"/>
      <c r="AN33" s="1"/>
      <c r="AO33" s="1"/>
      <c r="AQ33" s="1"/>
      <c r="AR33" s="1"/>
      <c r="AS33" s="38"/>
      <c r="AT33" s="1"/>
      <c r="AU33" s="1">
        <v>0</v>
      </c>
      <c r="AV33"/>
      <c r="AW33"/>
      <c r="AX33" s="7"/>
      <c r="AY33" s="7" t="s">
        <v>54</v>
      </c>
      <c r="AZ33" s="7"/>
    </row>
    <row r="34" spans="1:57" s="5" customFormat="1" x14ac:dyDescent="0.25">
      <c r="A34" s="5">
        <v>3</v>
      </c>
      <c r="B34" s="6" t="s">
        <v>601</v>
      </c>
      <c r="C34" s="1" t="s">
        <v>15</v>
      </c>
      <c r="D34" s="1">
        <v>2</v>
      </c>
      <c r="E34" s="1" t="s">
        <v>23</v>
      </c>
      <c r="F34" s="1">
        <v>59.9</v>
      </c>
      <c r="G34" s="5">
        <v>0.59899999999999998</v>
      </c>
      <c r="H34" s="1">
        <f t="shared" ref="H34:H65" si="4">POWER((G34/2),2)*3.14159265</f>
        <v>0.2818016461031625</v>
      </c>
      <c r="I34" s="1">
        <v>0.2818016461031625</v>
      </c>
      <c r="J34" s="38">
        <f t="shared" ref="J34:J65" si="5">I34/0.040468</f>
        <v>6.9635674138371684</v>
      </c>
      <c r="K34" s="1">
        <v>1</v>
      </c>
      <c r="L34" s="1">
        <v>1</v>
      </c>
      <c r="M34" s="1">
        <v>61.8</v>
      </c>
      <c r="N34" s="5">
        <v>0.61799999999999999</v>
      </c>
      <c r="O34" s="1">
        <f t="shared" si="2"/>
        <v>0.29996240781465</v>
      </c>
      <c r="P34" s="1">
        <v>0.29996240781465</v>
      </c>
      <c r="Q34" s="38">
        <f t="shared" si="3"/>
        <v>7.4123358657371261</v>
      </c>
      <c r="R34" s="1">
        <v>1</v>
      </c>
      <c r="S34" s="1">
        <v>1</v>
      </c>
      <c r="T34" s="1"/>
      <c r="V34" s="1"/>
      <c r="W34" s="1"/>
      <c r="X34" s="38"/>
      <c r="Y34" s="1"/>
      <c r="Z34" s="1"/>
      <c r="AA34" s="1"/>
      <c r="AC34" s="1"/>
      <c r="AD34" s="1"/>
      <c r="AE34" s="38"/>
      <c r="AF34" s="1"/>
      <c r="AG34" s="1"/>
      <c r="AH34" s="1"/>
      <c r="AJ34" s="1"/>
      <c r="AK34" s="1"/>
      <c r="AL34" s="38"/>
      <c r="AM34" s="1"/>
      <c r="AN34" s="1"/>
      <c r="AO34" s="1"/>
      <c r="AQ34" s="1"/>
      <c r="AR34" s="1"/>
      <c r="AS34" s="38"/>
      <c r="AT34" s="1"/>
      <c r="AU34" s="1">
        <v>0</v>
      </c>
      <c r="AV34"/>
      <c r="AW34"/>
      <c r="AX34" s="7"/>
      <c r="AY34" s="7" t="s">
        <v>36</v>
      </c>
      <c r="AZ34" s="7"/>
    </row>
    <row r="35" spans="1:57" s="5" customFormat="1" x14ac:dyDescent="0.25">
      <c r="A35" s="5">
        <v>3</v>
      </c>
      <c r="B35" s="6" t="s">
        <v>601</v>
      </c>
      <c r="C35" s="1" t="s">
        <v>15</v>
      </c>
      <c r="D35" s="1">
        <v>3</v>
      </c>
      <c r="E35" s="1" t="s">
        <v>23</v>
      </c>
      <c r="F35" s="1">
        <v>13</v>
      </c>
      <c r="G35" s="5">
        <v>0.13</v>
      </c>
      <c r="H35" s="1">
        <f t="shared" si="4"/>
        <v>1.3273228946250002E-2</v>
      </c>
      <c r="I35" s="1">
        <v>1.3273228946250002E-2</v>
      </c>
      <c r="J35" s="38">
        <f t="shared" si="5"/>
        <v>0.32799320317905512</v>
      </c>
      <c r="K35" s="1">
        <v>1</v>
      </c>
      <c r="L35" s="1">
        <v>1</v>
      </c>
      <c r="M35" s="1">
        <v>13.1</v>
      </c>
      <c r="N35" s="5">
        <v>0.13100000000000001</v>
      </c>
      <c r="O35" s="1">
        <f t="shared" si="2"/>
        <v>1.3478217866662503E-2</v>
      </c>
      <c r="P35" s="1">
        <v>1.3478217866662503E-2</v>
      </c>
      <c r="Q35" s="38">
        <f t="shared" si="3"/>
        <v>0.33305866034057785</v>
      </c>
      <c r="R35" s="1">
        <v>1</v>
      </c>
      <c r="S35" s="1">
        <v>1</v>
      </c>
      <c r="T35" s="1"/>
      <c r="V35" s="1"/>
      <c r="W35" s="1"/>
      <c r="X35" s="38"/>
      <c r="Y35" s="1"/>
      <c r="Z35" s="1"/>
      <c r="AA35" s="1"/>
      <c r="AC35" s="1"/>
      <c r="AD35" s="1"/>
      <c r="AE35" s="38"/>
      <c r="AF35" s="1"/>
      <c r="AG35" s="1"/>
      <c r="AH35" s="1"/>
      <c r="AJ35" s="1"/>
      <c r="AK35" s="1"/>
      <c r="AL35" s="38"/>
      <c r="AM35" s="1"/>
      <c r="AN35" s="1"/>
      <c r="AO35" s="1"/>
      <c r="AQ35" s="1"/>
      <c r="AR35" s="1"/>
      <c r="AS35" s="38"/>
      <c r="AT35" s="1"/>
      <c r="AU35" s="1">
        <v>0</v>
      </c>
      <c r="AV35"/>
      <c r="AW35"/>
      <c r="AX35" s="7"/>
      <c r="AY35" s="7" t="s">
        <v>36</v>
      </c>
      <c r="AZ35" s="7"/>
    </row>
    <row r="36" spans="1:57" s="5" customFormat="1" x14ac:dyDescent="0.25">
      <c r="A36" s="5">
        <v>3</v>
      </c>
      <c r="B36" s="6" t="s">
        <v>601</v>
      </c>
      <c r="C36" s="1" t="s">
        <v>15</v>
      </c>
      <c r="D36" s="1">
        <v>4</v>
      </c>
      <c r="E36" s="1" t="s">
        <v>23</v>
      </c>
      <c r="F36" s="1">
        <v>2.9</v>
      </c>
      <c r="G36" s="5">
        <v>2.8999999999999998E-2</v>
      </c>
      <c r="H36" s="1">
        <f t="shared" si="4"/>
        <v>6.6051985466249988E-4</v>
      </c>
      <c r="I36" s="1">
        <v>6.6051985466249988E-4</v>
      </c>
      <c r="J36" s="38">
        <f t="shared" si="5"/>
        <v>1.6322028631573095E-2</v>
      </c>
      <c r="K36" s="1">
        <v>1</v>
      </c>
      <c r="L36" s="1">
        <v>1</v>
      </c>
      <c r="M36" s="1">
        <v>24.3</v>
      </c>
      <c r="N36" s="5">
        <v>0.24300000000000002</v>
      </c>
      <c r="O36" s="1">
        <f t="shared" si="2"/>
        <v>4.6376976097462511E-2</v>
      </c>
      <c r="P36" s="1">
        <v>4.6376976097462511E-2</v>
      </c>
      <c r="Q36" s="38">
        <f t="shared" si="3"/>
        <v>1.1460160150603567</v>
      </c>
      <c r="R36" s="1">
        <v>1</v>
      </c>
      <c r="S36" s="1">
        <v>1</v>
      </c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>
        <v>0</v>
      </c>
      <c r="AV36"/>
      <c r="AW36"/>
      <c r="AX36" s="7"/>
      <c r="AY36" s="7" t="s">
        <v>36</v>
      </c>
      <c r="AZ36" s="7"/>
    </row>
    <row r="37" spans="1:57" s="5" customFormat="1" x14ac:dyDescent="0.25">
      <c r="A37" s="5">
        <v>3</v>
      </c>
      <c r="B37" s="6" t="s">
        <v>601</v>
      </c>
      <c r="C37" s="1" t="s">
        <v>15</v>
      </c>
      <c r="D37" s="1">
        <v>5</v>
      </c>
      <c r="E37" s="1" t="s">
        <v>23</v>
      </c>
      <c r="F37" s="1">
        <v>16.3</v>
      </c>
      <c r="G37" s="5">
        <v>0.16300000000000001</v>
      </c>
      <c r="H37" s="1">
        <f t="shared" si="4"/>
        <v>2.0867243779462502E-2</v>
      </c>
      <c r="I37" s="1">
        <v>2.0867243779462502E-2</v>
      </c>
      <c r="J37" s="38">
        <f t="shared" si="5"/>
        <v>0.51564801273753347</v>
      </c>
      <c r="K37" s="1">
        <v>1</v>
      </c>
      <c r="L37" s="1">
        <v>1</v>
      </c>
      <c r="M37" s="1">
        <v>17.100000000000001</v>
      </c>
      <c r="N37" s="5">
        <v>0.17100000000000001</v>
      </c>
      <c r="O37" s="1">
        <f t="shared" si="2"/>
        <v>2.2965827669662504E-2</v>
      </c>
      <c r="P37" s="1">
        <v>2.2965827669662504E-2</v>
      </c>
      <c r="Q37" s="38">
        <f t="shared" si="3"/>
        <v>0.56750587302714506</v>
      </c>
      <c r="R37" s="1">
        <v>1</v>
      </c>
      <c r="S37" s="1">
        <v>1</v>
      </c>
      <c r="T37" s="1"/>
      <c r="V37" s="1"/>
      <c r="W37" s="1"/>
      <c r="X37" s="38"/>
      <c r="Y37" s="1"/>
      <c r="Z37" s="1"/>
      <c r="AA37" s="1"/>
      <c r="AC37" s="1"/>
      <c r="AD37" s="1"/>
      <c r="AE37" s="38"/>
      <c r="AF37" s="1"/>
      <c r="AG37" s="1"/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>
        <v>0</v>
      </c>
      <c r="AV37"/>
      <c r="AW37"/>
      <c r="AX37" s="7"/>
      <c r="AY37" s="7" t="s">
        <v>36</v>
      </c>
      <c r="AZ37" s="7"/>
    </row>
    <row r="38" spans="1:57" s="5" customFormat="1" x14ac:dyDescent="0.25">
      <c r="A38" s="5">
        <v>3</v>
      </c>
      <c r="B38" s="6" t="s">
        <v>601</v>
      </c>
      <c r="C38" s="1" t="s">
        <v>15</v>
      </c>
      <c r="D38" s="1">
        <v>6</v>
      </c>
      <c r="E38" s="1" t="s">
        <v>23</v>
      </c>
      <c r="F38" s="1">
        <v>10.7</v>
      </c>
      <c r="G38" s="5">
        <v>0.107</v>
      </c>
      <c r="H38" s="1">
        <f t="shared" si="4"/>
        <v>8.9920235624625002E-3</v>
      </c>
      <c r="I38" s="1">
        <v>8.9920235624625002E-3</v>
      </c>
      <c r="J38" s="38">
        <f t="shared" si="5"/>
        <v>0.22220083924242615</v>
      </c>
      <c r="K38" s="1">
        <v>1</v>
      </c>
      <c r="L38" s="1">
        <v>1</v>
      </c>
      <c r="M38" s="1">
        <v>10.7</v>
      </c>
      <c r="N38" s="5">
        <v>0.107</v>
      </c>
      <c r="O38" s="1">
        <f t="shared" si="2"/>
        <v>8.9920235624625002E-3</v>
      </c>
      <c r="P38" s="1">
        <v>8.9920235624625002E-3</v>
      </c>
      <c r="Q38" s="38">
        <f t="shared" si="3"/>
        <v>0.22220083924242615</v>
      </c>
      <c r="R38" s="1">
        <v>1</v>
      </c>
      <c r="S38" s="1">
        <v>1</v>
      </c>
      <c r="T38" s="1"/>
      <c r="V38" s="1"/>
      <c r="W38" s="1"/>
      <c r="X38" s="38"/>
      <c r="Y38" s="1"/>
      <c r="Z38" s="1"/>
      <c r="AA38" s="1"/>
      <c r="AC38" s="1"/>
      <c r="AD38" s="1"/>
      <c r="AE38" s="38"/>
      <c r="AF38" s="1"/>
      <c r="AG38" s="1"/>
      <c r="AH38" s="1"/>
      <c r="AJ38" s="1"/>
      <c r="AK38" s="1"/>
      <c r="AL38" s="38"/>
      <c r="AM38" s="1"/>
      <c r="AN38" s="1"/>
      <c r="AO38" s="1"/>
      <c r="AQ38" s="1"/>
      <c r="AR38" s="1"/>
      <c r="AS38" s="38"/>
      <c r="AT38" s="1"/>
      <c r="AU38" s="1">
        <v>0</v>
      </c>
      <c r="AV38"/>
      <c r="AW38"/>
      <c r="AX38" s="7"/>
      <c r="AY38" s="7" t="s">
        <v>36</v>
      </c>
      <c r="AZ38" s="7"/>
    </row>
    <row r="39" spans="1:57" s="5" customFormat="1" x14ac:dyDescent="0.25">
      <c r="A39" s="5">
        <v>3</v>
      </c>
      <c r="B39" s="6" t="s">
        <v>601</v>
      </c>
      <c r="C39" s="1" t="s">
        <v>15</v>
      </c>
      <c r="D39" s="1">
        <v>7</v>
      </c>
      <c r="E39" s="1" t="s">
        <v>23</v>
      </c>
      <c r="F39" s="1">
        <v>16</v>
      </c>
      <c r="G39" s="5">
        <v>0.16</v>
      </c>
      <c r="H39" s="1">
        <f t="shared" si="4"/>
        <v>2.0106192960000002E-2</v>
      </c>
      <c r="I39" s="1">
        <v>2.0106192960000002E-2</v>
      </c>
      <c r="J39" s="38">
        <f t="shared" si="5"/>
        <v>0.49684177522981127</v>
      </c>
      <c r="K39" s="1">
        <v>1</v>
      </c>
      <c r="L39" s="1">
        <v>1</v>
      </c>
      <c r="M39" s="1">
        <v>16</v>
      </c>
      <c r="N39" s="5">
        <v>0.16</v>
      </c>
      <c r="O39" s="1">
        <f t="shared" si="2"/>
        <v>2.0106192960000002E-2</v>
      </c>
      <c r="P39" s="1">
        <v>2.0106192960000002E-2</v>
      </c>
      <c r="Q39" s="38">
        <f t="shared" si="3"/>
        <v>0.49684177522981127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AZ39" s="7"/>
    </row>
    <row r="40" spans="1:57" s="5" customFormat="1" x14ac:dyDescent="0.25">
      <c r="A40" s="5">
        <v>3</v>
      </c>
      <c r="B40" s="6" t="s">
        <v>601</v>
      </c>
      <c r="C40" s="1" t="s">
        <v>15</v>
      </c>
      <c r="D40" s="1">
        <v>8</v>
      </c>
      <c r="E40" s="1" t="s">
        <v>23</v>
      </c>
      <c r="F40" s="1">
        <v>33</v>
      </c>
      <c r="G40" s="5">
        <v>0.33</v>
      </c>
      <c r="H40" s="1">
        <f t="shared" si="4"/>
        <v>8.5529859896250018E-2</v>
      </c>
      <c r="I40" s="1">
        <v>8.5529859896250018E-2</v>
      </c>
      <c r="J40" s="38">
        <f t="shared" si="5"/>
        <v>2.1135183329111897</v>
      </c>
      <c r="K40" s="1">
        <v>1</v>
      </c>
      <c r="L40" s="1">
        <v>1</v>
      </c>
      <c r="M40" s="1">
        <v>36.200000000000003</v>
      </c>
      <c r="N40" s="5">
        <v>0.36200000000000004</v>
      </c>
      <c r="O40" s="1">
        <f t="shared" si="2"/>
        <v>0.10292171680665002</v>
      </c>
      <c r="P40" s="1">
        <v>0.10292171680665002</v>
      </c>
      <c r="Q40" s="38">
        <f t="shared" si="3"/>
        <v>2.5432864684849763</v>
      </c>
      <c r="R40" s="1">
        <v>1</v>
      </c>
      <c r="S40" s="1">
        <v>1</v>
      </c>
      <c r="T40" s="1">
        <v>38.799999999999997</v>
      </c>
      <c r="U40" s="5">
        <v>0.38799999999999996</v>
      </c>
      <c r="V40" s="1">
        <f>POWER((U40/2),2)*3.14159265</f>
        <v>0.11823698097539997</v>
      </c>
      <c r="W40" s="1">
        <v>0.11823698097539997</v>
      </c>
      <c r="X40" s="38">
        <f>W40/0.040468</f>
        <v>2.9217401644608083</v>
      </c>
      <c r="Y40" s="1">
        <v>1</v>
      </c>
      <c r="Z40" s="1">
        <v>1</v>
      </c>
      <c r="AA40" s="1">
        <v>42.5</v>
      </c>
      <c r="AB40" s="5">
        <v>0.42499999999999999</v>
      </c>
      <c r="AC40" s="1">
        <f>POWER((AB40/2),2)*3.14159265</f>
        <v>0.14186254310156249</v>
      </c>
      <c r="AD40" s="1">
        <v>0.14186254310156249</v>
      </c>
      <c r="AE40" s="38">
        <f>AD40/0.040468</f>
        <v>3.5055486582376818</v>
      </c>
      <c r="AF40" s="1">
        <v>1</v>
      </c>
      <c r="AG40" s="1">
        <v>1</v>
      </c>
      <c r="AH40" s="1">
        <v>47.3</v>
      </c>
      <c r="AI40" s="5">
        <v>0.47299999999999998</v>
      </c>
      <c r="AJ40" s="1">
        <f>POWER((AI40/2),2)*3.14159265</f>
        <v>0.1757163454979625</v>
      </c>
      <c r="AK40" s="1">
        <v>0.1757163454979625</v>
      </c>
      <c r="AL40" s="38">
        <f>AK40/0.040468</f>
        <v>4.3421059972808767</v>
      </c>
      <c r="AM40" s="1">
        <v>1</v>
      </c>
      <c r="AN40" s="1">
        <v>1</v>
      </c>
      <c r="AO40" s="1">
        <v>53.5</v>
      </c>
      <c r="AP40" s="5">
        <v>0.53500000000000003</v>
      </c>
      <c r="AQ40" s="1">
        <f>POWER((AP40/2),2)*3.14159265</f>
        <v>0.22480058906156253</v>
      </c>
      <c r="AR40" s="1">
        <v>0.22480058906156253</v>
      </c>
      <c r="AS40" s="38">
        <f>AR40/0.040468</f>
        <v>5.5550209810606539</v>
      </c>
      <c r="AT40" s="1">
        <v>1</v>
      </c>
      <c r="AU40" s="1">
        <v>1</v>
      </c>
      <c r="AV40">
        <v>59.3</v>
      </c>
      <c r="AW40"/>
      <c r="AX40" s="7"/>
      <c r="AY40" s="7" t="s">
        <v>36</v>
      </c>
    </row>
    <row r="41" spans="1:57" s="5" customFormat="1" x14ac:dyDescent="0.25">
      <c r="A41" s="5">
        <v>3</v>
      </c>
      <c r="B41" s="6" t="s">
        <v>601</v>
      </c>
      <c r="C41" s="1" t="s">
        <v>15</v>
      </c>
      <c r="D41" s="1">
        <v>9</v>
      </c>
      <c r="E41" s="1" t="s">
        <v>23</v>
      </c>
      <c r="F41" s="1">
        <v>20.6</v>
      </c>
      <c r="G41" s="5">
        <v>0.20600000000000002</v>
      </c>
      <c r="H41" s="1">
        <f t="shared" si="4"/>
        <v>3.3329156423850009E-2</v>
      </c>
      <c r="I41" s="1">
        <v>3.3329156423850009E-2</v>
      </c>
      <c r="J41" s="38">
        <f t="shared" si="5"/>
        <v>0.82359287397079206</v>
      </c>
      <c r="K41" s="1">
        <v>1</v>
      </c>
      <c r="L41" s="1">
        <v>1</v>
      </c>
      <c r="M41" s="1">
        <v>20.9</v>
      </c>
      <c r="N41" s="5">
        <v>0.20899999999999999</v>
      </c>
      <c r="O41" s="1">
        <f t="shared" si="2"/>
        <v>3.43069771361625E-2</v>
      </c>
      <c r="P41" s="1">
        <v>3.43069771361625E-2</v>
      </c>
      <c r="Q41" s="38">
        <f t="shared" si="3"/>
        <v>0.84775568686771041</v>
      </c>
      <c r="R41" s="1">
        <v>1</v>
      </c>
      <c r="S41" s="1">
        <v>1</v>
      </c>
      <c r="T41" s="1"/>
      <c r="V41" s="1"/>
      <c r="W41" s="1"/>
      <c r="X41" s="38"/>
      <c r="Y41" s="1"/>
      <c r="Z41" s="1"/>
      <c r="AA41" s="1"/>
      <c r="AC41" s="1"/>
      <c r="AD41" s="1"/>
      <c r="AE41" s="38"/>
      <c r="AF41" s="1"/>
      <c r="AG41" s="1"/>
      <c r="AH41" s="1"/>
      <c r="AJ41" s="1"/>
      <c r="AK41" s="1"/>
      <c r="AL41" s="38"/>
      <c r="AM41" s="1"/>
      <c r="AN41" s="1"/>
      <c r="AO41" s="1"/>
      <c r="AQ41" s="1"/>
      <c r="AR41" s="1"/>
      <c r="AS41" s="38"/>
      <c r="AT41" s="1"/>
      <c r="AU41" s="1">
        <v>0</v>
      </c>
      <c r="AV41"/>
      <c r="AW41"/>
      <c r="AX41" s="7"/>
      <c r="AY41" s="7" t="s">
        <v>36</v>
      </c>
    </row>
    <row r="42" spans="1:57" s="5" customFormat="1" x14ac:dyDescent="0.25">
      <c r="A42" s="5">
        <v>3</v>
      </c>
      <c r="B42" s="6" t="s">
        <v>601</v>
      </c>
      <c r="C42" s="1" t="s">
        <v>15</v>
      </c>
      <c r="D42" s="1">
        <v>10</v>
      </c>
      <c r="E42" s="1" t="s">
        <v>23</v>
      </c>
      <c r="F42" s="1">
        <v>30.5</v>
      </c>
      <c r="G42" s="5">
        <v>0.30499999999999999</v>
      </c>
      <c r="H42" s="1">
        <f t="shared" si="4"/>
        <v>7.3061664066562504E-2</v>
      </c>
      <c r="I42" s="1">
        <v>7.3061664066562504E-2</v>
      </c>
      <c r="J42" s="38">
        <f t="shared" si="5"/>
        <v>1.8054182086231716</v>
      </c>
      <c r="K42" s="1">
        <v>1</v>
      </c>
      <c r="L42" s="1">
        <v>1</v>
      </c>
      <c r="M42" s="1">
        <v>33</v>
      </c>
      <c r="N42" s="5">
        <v>0.33</v>
      </c>
      <c r="O42" s="1">
        <f t="shared" si="2"/>
        <v>8.5529859896250018E-2</v>
      </c>
      <c r="P42" s="1">
        <v>8.5529859896250018E-2</v>
      </c>
      <c r="Q42" s="38">
        <f t="shared" si="3"/>
        <v>2.1135183329111897</v>
      </c>
      <c r="R42" s="1">
        <v>1</v>
      </c>
      <c r="S42" s="1">
        <v>1</v>
      </c>
      <c r="T42" s="1">
        <v>34.6</v>
      </c>
      <c r="U42" s="5">
        <v>0.34600000000000003</v>
      </c>
      <c r="V42" s="1">
        <f>POWER((U42/2),2)*3.14159265</f>
        <v>9.4024726421850016E-2</v>
      </c>
      <c r="W42" s="1">
        <v>9.4024726421850016E-2</v>
      </c>
      <c r="X42" s="38">
        <f>W42/0.040468</f>
        <v>2.3234339829457848</v>
      </c>
      <c r="Y42" s="1">
        <v>1</v>
      </c>
      <c r="Z42" s="1">
        <v>1</v>
      </c>
      <c r="AA42" s="1">
        <v>37.700000000000003</v>
      </c>
      <c r="AB42" s="5">
        <v>0.37700000000000006</v>
      </c>
      <c r="AC42" s="1">
        <f>POWER((AB42/2),2)*3.14159265</f>
        <v>0.11162785543796254</v>
      </c>
      <c r="AD42" s="1">
        <v>0.11162785543796254</v>
      </c>
      <c r="AE42" s="38">
        <f>AD42/0.040468</f>
        <v>2.758422838735854</v>
      </c>
      <c r="AF42" s="1">
        <v>1</v>
      </c>
      <c r="AG42" s="1">
        <v>1</v>
      </c>
      <c r="AH42" s="1">
        <v>41.7</v>
      </c>
      <c r="AI42" s="5">
        <v>0.41700000000000004</v>
      </c>
      <c r="AJ42" s="1">
        <f>POWER((AI42/2),2)*3.14159265</f>
        <v>0.13657210107896253</v>
      </c>
      <c r="AK42" s="1">
        <v>0.13657210107896253</v>
      </c>
      <c r="AL42" s="38">
        <f>AK42/0.040468</f>
        <v>3.3748171661303386</v>
      </c>
      <c r="AM42" s="1">
        <v>1</v>
      </c>
      <c r="AN42" s="1">
        <v>1</v>
      </c>
      <c r="AO42" s="1">
        <v>47.3</v>
      </c>
      <c r="AP42" s="5">
        <v>0.47299999999999998</v>
      </c>
      <c r="AQ42" s="1">
        <f>POWER((AP42/2),2)*3.14159265</f>
        <v>0.1757163454979625</v>
      </c>
      <c r="AR42" s="1">
        <v>0.1757163454979625</v>
      </c>
      <c r="AS42" s="38">
        <f>AR42/0.040468</f>
        <v>4.3421059972808767</v>
      </c>
      <c r="AT42" s="1">
        <v>1</v>
      </c>
      <c r="AU42" s="1">
        <v>1</v>
      </c>
      <c r="AV42">
        <v>52.5</v>
      </c>
      <c r="AW42"/>
      <c r="AX42" s="7"/>
      <c r="AY42" s="7" t="s">
        <v>36</v>
      </c>
    </row>
    <row r="43" spans="1:57" s="5" customFormat="1" x14ac:dyDescent="0.25">
      <c r="A43" s="5">
        <v>3</v>
      </c>
      <c r="B43" s="6" t="s">
        <v>601</v>
      </c>
      <c r="C43" s="1" t="s">
        <v>15</v>
      </c>
      <c r="D43" s="1">
        <v>11</v>
      </c>
      <c r="E43" s="1" t="s">
        <v>23</v>
      </c>
      <c r="F43" s="1">
        <v>26.7</v>
      </c>
      <c r="G43" s="5">
        <v>0.26700000000000002</v>
      </c>
      <c r="H43" s="1">
        <f t="shared" si="4"/>
        <v>5.5990249606462511E-2</v>
      </c>
      <c r="I43" s="1">
        <v>5.5990249606462511E-2</v>
      </c>
      <c r="J43" s="38">
        <f t="shared" si="5"/>
        <v>1.3835684888421103</v>
      </c>
      <c r="K43" s="1">
        <v>1</v>
      </c>
      <c r="L43" s="1">
        <v>1</v>
      </c>
      <c r="M43" s="1">
        <v>28.3</v>
      </c>
      <c r="N43" s="5">
        <v>0.28300000000000003</v>
      </c>
      <c r="O43" s="1">
        <f t="shared" si="2"/>
        <v>6.2901753436462524E-2</v>
      </c>
      <c r="P43" s="1">
        <v>6.2901753436462524E-2</v>
      </c>
      <c r="Q43" s="38">
        <f t="shared" si="3"/>
        <v>1.5543578490773582</v>
      </c>
      <c r="R43" s="1">
        <v>1</v>
      </c>
      <c r="S43" s="1">
        <v>1</v>
      </c>
      <c r="T43" s="1">
        <v>29.2</v>
      </c>
      <c r="U43" s="5">
        <v>0.29199999999999998</v>
      </c>
      <c r="V43" s="1">
        <f>POWER((U43/2),2)*3.14159265</f>
        <v>6.69661889274E-2</v>
      </c>
      <c r="W43" s="1">
        <v>6.69661889274E-2</v>
      </c>
      <c r="X43" s="38">
        <f>W43/0.040468</f>
        <v>1.65479363762479</v>
      </c>
      <c r="Y43" s="1">
        <v>1</v>
      </c>
      <c r="Z43" s="1">
        <v>1</v>
      </c>
      <c r="AA43" s="1">
        <v>32</v>
      </c>
      <c r="AB43" s="5">
        <v>0.32</v>
      </c>
      <c r="AC43" s="1">
        <f>POWER((AB43/2),2)*3.14159265</f>
        <v>8.0424771840000006E-2</v>
      </c>
      <c r="AD43" s="1">
        <v>8.0424771840000006E-2</v>
      </c>
      <c r="AE43" s="38">
        <f>AD43/0.040468</f>
        <v>1.9873671009192451</v>
      </c>
      <c r="AF43" s="1">
        <v>1</v>
      </c>
      <c r="AG43" s="1">
        <v>1</v>
      </c>
      <c r="AH43" s="1">
        <v>36.700000000000003</v>
      </c>
      <c r="AI43" s="5">
        <v>0.36700000000000005</v>
      </c>
      <c r="AJ43" s="1">
        <f>POWER((AI43/2),2)*3.14159265</f>
        <v>0.10578449310896253</v>
      </c>
      <c r="AK43" s="1">
        <v>0.10578449310896253</v>
      </c>
      <c r="AL43" s="38">
        <f>AK43/0.040468</f>
        <v>2.6140281978096902</v>
      </c>
      <c r="AM43" s="1">
        <v>1</v>
      </c>
      <c r="AN43" s="1">
        <v>1</v>
      </c>
      <c r="AO43" s="1">
        <v>43.3</v>
      </c>
      <c r="AP43" s="5">
        <v>0.433</v>
      </c>
      <c r="AQ43" s="1">
        <f>POWER((AP43/2),2)*3.14159265</f>
        <v>0.1472535160889625</v>
      </c>
      <c r="AR43" s="1">
        <v>0.1472535160889625</v>
      </c>
      <c r="AS43" s="38">
        <f>AR43/0.040468</f>
        <v>3.6387643592211751</v>
      </c>
      <c r="AT43" s="1">
        <v>1</v>
      </c>
      <c r="AU43" s="1">
        <v>1</v>
      </c>
      <c r="AV43">
        <v>48.9</v>
      </c>
      <c r="AW43"/>
      <c r="AX43" s="7"/>
      <c r="AY43" s="7" t="s">
        <v>36</v>
      </c>
      <c r="BA43" s="14" t="s">
        <v>240</v>
      </c>
      <c r="BB43" s="14"/>
      <c r="BC43" s="14" t="s">
        <v>406</v>
      </c>
      <c r="BD43" s="14"/>
      <c r="BE43" s="14"/>
    </row>
    <row r="44" spans="1:57" s="5" customFormat="1" x14ac:dyDescent="0.25">
      <c r="A44" s="5">
        <v>3</v>
      </c>
      <c r="B44" s="6" t="s">
        <v>601</v>
      </c>
      <c r="C44" s="1" t="s">
        <v>15</v>
      </c>
      <c r="D44" s="1">
        <v>12</v>
      </c>
      <c r="E44" s="1" t="s">
        <v>23</v>
      </c>
      <c r="F44" s="1">
        <v>22.6</v>
      </c>
      <c r="G44" s="5">
        <v>0.22600000000000001</v>
      </c>
      <c r="H44" s="1">
        <f t="shared" si="4"/>
        <v>4.0114996547850008E-2</v>
      </c>
      <c r="I44" s="1">
        <v>4.0114996547850008E-2</v>
      </c>
      <c r="J44" s="38">
        <f t="shared" si="5"/>
        <v>0.99127697311085328</v>
      </c>
      <c r="K44" s="1">
        <v>1</v>
      </c>
      <c r="L44" s="1">
        <v>1</v>
      </c>
      <c r="M44" s="1">
        <v>24.4</v>
      </c>
      <c r="N44" s="5">
        <v>0.24399999999999999</v>
      </c>
      <c r="O44" s="1">
        <f t="shared" si="2"/>
        <v>4.6759465002600004E-2</v>
      </c>
      <c r="P44" s="1">
        <v>4.6759465002600004E-2</v>
      </c>
      <c r="Q44" s="38">
        <f t="shared" si="3"/>
        <v>1.15546765351883</v>
      </c>
      <c r="R44" s="1">
        <v>1</v>
      </c>
      <c r="S44" s="1">
        <v>1</v>
      </c>
      <c r="T44" s="1"/>
      <c r="V44" s="1"/>
      <c r="W44" s="1"/>
      <c r="X44" s="38"/>
      <c r="Y44" s="1"/>
      <c r="Z44" s="1"/>
      <c r="AA44" s="1"/>
      <c r="AC44" s="1"/>
      <c r="AD44" s="1"/>
      <c r="AE44" s="38"/>
      <c r="AF44" s="1"/>
      <c r="AG44" s="1"/>
      <c r="AH44" s="1"/>
      <c r="AJ44" s="1"/>
      <c r="AK44" s="1"/>
      <c r="AL44" s="38"/>
      <c r="AM44" s="1"/>
      <c r="AN44" s="1"/>
      <c r="AO44" s="1"/>
      <c r="AQ44" s="1"/>
      <c r="AR44" s="1"/>
      <c r="AS44" s="38"/>
      <c r="AT44" s="1"/>
      <c r="AU44" s="1">
        <v>0</v>
      </c>
      <c r="AV44"/>
      <c r="AW44"/>
      <c r="AX44" s="7"/>
      <c r="AY44" s="7" t="s">
        <v>36</v>
      </c>
      <c r="BA44" s="14" t="s">
        <v>303</v>
      </c>
      <c r="BB44" s="14"/>
      <c r="BC44" s="14"/>
      <c r="BD44" s="14">
        <v>57</v>
      </c>
      <c r="BE44" s="14"/>
    </row>
    <row r="45" spans="1:57" s="5" customFormat="1" x14ac:dyDescent="0.25">
      <c r="A45" s="5">
        <v>3</v>
      </c>
      <c r="B45" s="6" t="s">
        <v>601</v>
      </c>
      <c r="C45" s="1" t="s">
        <v>15</v>
      </c>
      <c r="D45" s="1">
        <v>13</v>
      </c>
      <c r="E45" s="1" t="s">
        <v>23</v>
      </c>
      <c r="F45" s="1">
        <v>21.8</v>
      </c>
      <c r="G45" s="5">
        <v>0.218</v>
      </c>
      <c r="H45" s="1">
        <f t="shared" si="4"/>
        <v>3.7325262274650002E-2</v>
      </c>
      <c r="I45" s="1">
        <v>3.7325262274650002E-2</v>
      </c>
      <c r="J45" s="38">
        <f t="shared" si="5"/>
        <v>0.92234017679771685</v>
      </c>
      <c r="K45" s="1">
        <v>1</v>
      </c>
      <c r="L45" s="1">
        <v>1</v>
      </c>
      <c r="M45" s="1">
        <v>23.9</v>
      </c>
      <c r="N45" s="5">
        <v>0.23899999999999999</v>
      </c>
      <c r="O45" s="1">
        <f t="shared" si="2"/>
        <v>4.4862728440162501E-2</v>
      </c>
      <c r="P45" s="1">
        <v>4.4862728440162501E-2</v>
      </c>
      <c r="Q45" s="38">
        <f t="shared" si="3"/>
        <v>1.1085976188633613</v>
      </c>
      <c r="R45" s="1">
        <v>1</v>
      </c>
      <c r="S45" s="1">
        <v>1</v>
      </c>
      <c r="T45" s="1"/>
      <c r="V45" s="1"/>
      <c r="W45" s="1"/>
      <c r="X45" s="38"/>
      <c r="Y45" s="1"/>
      <c r="Z45" s="1"/>
      <c r="AA45" s="1"/>
      <c r="AC45" s="1"/>
      <c r="AD45" s="1"/>
      <c r="AE45" s="38"/>
      <c r="AF45" s="1"/>
      <c r="AG45" s="1"/>
      <c r="AH45" s="1"/>
      <c r="AJ45" s="1"/>
      <c r="AK45" s="1"/>
      <c r="AL45" s="38"/>
      <c r="AM45" s="1"/>
      <c r="AN45" s="1"/>
      <c r="AO45" s="1"/>
      <c r="AQ45" s="1"/>
      <c r="AR45" s="1"/>
      <c r="AS45" s="38"/>
      <c r="AT45" s="1"/>
      <c r="AU45" s="1">
        <v>0</v>
      </c>
      <c r="AV45"/>
      <c r="AW45"/>
      <c r="AX45" s="7"/>
      <c r="AY45" s="7" t="s">
        <v>36</v>
      </c>
      <c r="BA45" s="14" t="s">
        <v>407</v>
      </c>
      <c r="BB45" s="14"/>
      <c r="BC45" s="14"/>
      <c r="BD45" s="14"/>
      <c r="BE45" s="14"/>
    </row>
    <row r="46" spans="1:57" s="5" customFormat="1" x14ac:dyDescent="0.25">
      <c r="A46" s="5">
        <v>3</v>
      </c>
      <c r="B46" s="6" t="s">
        <v>601</v>
      </c>
      <c r="C46" s="1" t="s">
        <v>15</v>
      </c>
      <c r="D46" s="1">
        <v>14</v>
      </c>
      <c r="E46" s="1" t="s">
        <v>23</v>
      </c>
      <c r="F46" s="1">
        <v>28.7</v>
      </c>
      <c r="G46" s="5">
        <v>0.28699999999999998</v>
      </c>
      <c r="H46" s="1">
        <f t="shared" si="4"/>
        <v>6.4692461246962485E-2</v>
      </c>
      <c r="I46" s="1">
        <v>6.4692461246962485E-2</v>
      </c>
      <c r="J46" s="38">
        <f t="shared" si="5"/>
        <v>1.5986078196837623</v>
      </c>
      <c r="K46" s="1">
        <v>1</v>
      </c>
      <c r="L46" s="1">
        <v>1</v>
      </c>
      <c r="M46" s="1">
        <v>30.6</v>
      </c>
      <c r="N46" s="5">
        <v>0.30599999999999999</v>
      </c>
      <c r="O46" s="1">
        <f t="shared" si="2"/>
        <v>7.3541542343850005E-2</v>
      </c>
      <c r="P46" s="1">
        <v>7.3541542343850005E-2</v>
      </c>
      <c r="Q46" s="38">
        <f t="shared" si="3"/>
        <v>1.8172764244304145</v>
      </c>
      <c r="R46" s="1">
        <v>1</v>
      </c>
      <c r="S46" s="1">
        <v>1</v>
      </c>
      <c r="T46" s="1">
        <v>32.299999999999997</v>
      </c>
      <c r="U46" s="5">
        <v>0.32299999999999995</v>
      </c>
      <c r="V46" s="1">
        <f>POWER((U46/2),2)*3.14159265</f>
        <v>8.1939804895462473E-2</v>
      </c>
      <c r="W46" s="1">
        <v>8.1939804895462473E-2</v>
      </c>
      <c r="X46" s="38">
        <f>W46/0.040468</f>
        <v>2.0248049049980845</v>
      </c>
      <c r="Y46" s="1">
        <v>1</v>
      </c>
      <c r="Z46" s="1">
        <v>1</v>
      </c>
      <c r="AA46" s="1">
        <v>35</v>
      </c>
      <c r="AB46" s="5">
        <v>0.35</v>
      </c>
      <c r="AC46" s="1">
        <f>POWER((AB46/2),2)*3.14159265</f>
        <v>9.6211274906249991E-2</v>
      </c>
      <c r="AD46" s="1">
        <v>9.6211274906249991E-2</v>
      </c>
      <c r="AE46" s="38">
        <f>AD46/0.040468</f>
        <v>2.3774655260020263</v>
      </c>
      <c r="AF46" s="1">
        <v>1</v>
      </c>
      <c r="AG46" s="1">
        <v>1</v>
      </c>
      <c r="AH46" s="1">
        <v>38.6</v>
      </c>
      <c r="AI46" s="5">
        <v>0.38600000000000001</v>
      </c>
      <c r="AJ46" s="1">
        <f>POWER((AI46/2),2)*3.14159265</f>
        <v>0.11702118461985002</v>
      </c>
      <c r="AK46" s="1">
        <v>0.11702118461985002</v>
      </c>
      <c r="AL46" s="38">
        <f>AK46/0.040468</f>
        <v>2.8916967633648816</v>
      </c>
      <c r="AM46" s="1">
        <v>1</v>
      </c>
      <c r="AN46" s="1">
        <v>1</v>
      </c>
      <c r="AO46" s="1">
        <v>43.3</v>
      </c>
      <c r="AP46" s="5">
        <v>0.433</v>
      </c>
      <c r="AQ46" s="1">
        <f>POWER((AP46/2),2)*3.14159265</f>
        <v>0.1472535160889625</v>
      </c>
      <c r="AR46" s="1">
        <v>0.1472535160889625</v>
      </c>
      <c r="AS46" s="38">
        <f>AR46/0.040468</f>
        <v>3.6387643592211751</v>
      </c>
      <c r="AT46" s="1">
        <v>1</v>
      </c>
      <c r="AU46" s="1">
        <v>1</v>
      </c>
      <c r="AV46">
        <v>48.1</v>
      </c>
      <c r="AW46"/>
      <c r="AX46" s="7"/>
      <c r="AY46" s="7" t="s">
        <v>36</v>
      </c>
      <c r="BA46" s="14" t="s">
        <v>581</v>
      </c>
      <c r="BB46" s="14"/>
      <c r="BC46" s="14"/>
      <c r="BD46" s="14"/>
      <c r="BE46" s="14"/>
    </row>
    <row r="47" spans="1:57" s="5" customFormat="1" x14ac:dyDescent="0.25">
      <c r="A47" s="5">
        <v>3</v>
      </c>
      <c r="B47" s="6" t="s">
        <v>601</v>
      </c>
      <c r="C47" s="1" t="s">
        <v>15</v>
      </c>
      <c r="D47" s="1">
        <v>15</v>
      </c>
      <c r="E47" s="1" t="s">
        <v>23</v>
      </c>
      <c r="F47" s="1">
        <v>23.4</v>
      </c>
      <c r="G47" s="5">
        <v>0.23399999999999999</v>
      </c>
      <c r="H47" s="1">
        <f t="shared" si="4"/>
        <v>4.3005261785849999E-2</v>
      </c>
      <c r="I47" s="1">
        <v>4.3005261785849999E-2</v>
      </c>
      <c r="J47" s="38">
        <f t="shared" si="5"/>
        <v>1.0626979783001385</v>
      </c>
      <c r="K47" s="1">
        <v>1</v>
      </c>
      <c r="L47" s="1">
        <v>1</v>
      </c>
      <c r="M47" s="1">
        <v>23.8</v>
      </c>
      <c r="N47" s="5">
        <v>0.23800000000000002</v>
      </c>
      <c r="O47" s="1">
        <f t="shared" si="2"/>
        <v>4.4488093516650007E-2</v>
      </c>
      <c r="P47" s="1">
        <v>4.4488093516650007E-2</v>
      </c>
      <c r="Q47" s="38">
        <f t="shared" si="3"/>
        <v>1.0993400592233371</v>
      </c>
      <c r="R47" s="1">
        <v>1</v>
      </c>
      <c r="S47" s="1">
        <v>1</v>
      </c>
      <c r="T47" s="1"/>
      <c r="V47" s="1"/>
      <c r="W47" s="1"/>
      <c r="X47" s="38"/>
      <c r="Y47" s="1"/>
      <c r="Z47" s="1">
        <v>4</v>
      </c>
      <c r="AA47" s="1"/>
      <c r="AC47" s="1"/>
      <c r="AD47" s="1"/>
      <c r="AE47" s="38"/>
      <c r="AF47" s="1"/>
      <c r="AG47" s="1"/>
      <c r="AH47" s="1"/>
      <c r="AJ47" s="1"/>
      <c r="AK47" s="1"/>
      <c r="AL47" s="38"/>
      <c r="AM47" s="1"/>
      <c r="AN47" s="1"/>
      <c r="AO47" s="1"/>
      <c r="AQ47" s="1"/>
      <c r="AR47" s="1"/>
      <c r="AS47" s="38"/>
      <c r="AT47" s="1"/>
      <c r="AU47" s="1"/>
      <c r="AV47"/>
      <c r="AW47"/>
      <c r="AX47" s="7"/>
      <c r="AY47" s="7" t="s">
        <v>36</v>
      </c>
      <c r="BA47" s="14"/>
      <c r="BB47" s="14"/>
      <c r="BC47" s="14"/>
      <c r="BD47" s="14"/>
      <c r="BE47" s="14"/>
    </row>
    <row r="48" spans="1:57" s="5" customFormat="1" x14ac:dyDescent="0.25">
      <c r="A48" s="5">
        <v>3</v>
      </c>
      <c r="B48" s="6" t="s">
        <v>601</v>
      </c>
      <c r="C48" s="1" t="s">
        <v>15</v>
      </c>
      <c r="D48" s="1">
        <v>16</v>
      </c>
      <c r="E48" s="1" t="s">
        <v>23</v>
      </c>
      <c r="F48" s="1">
        <v>28.2</v>
      </c>
      <c r="G48" s="5">
        <v>0.28199999999999997</v>
      </c>
      <c r="H48" s="1">
        <f t="shared" si="4"/>
        <v>6.2458003474649991E-2</v>
      </c>
      <c r="I48" s="1">
        <v>6.2458003474649991E-2</v>
      </c>
      <c r="J48" s="38">
        <f t="shared" si="5"/>
        <v>1.5433923958349807</v>
      </c>
      <c r="K48" s="1">
        <v>1</v>
      </c>
      <c r="L48" s="1">
        <v>1</v>
      </c>
      <c r="M48" s="1">
        <v>29.7</v>
      </c>
      <c r="N48" s="5">
        <v>0.29699999999999999</v>
      </c>
      <c r="O48" s="1">
        <f t="shared" si="2"/>
        <v>6.9279186515962501E-2</v>
      </c>
      <c r="P48" s="1">
        <v>6.9279186515962501E-2</v>
      </c>
      <c r="Q48" s="38">
        <f t="shared" si="3"/>
        <v>1.7119498496580634</v>
      </c>
      <c r="R48" s="1">
        <v>1</v>
      </c>
      <c r="S48" s="1">
        <v>1</v>
      </c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>
        <v>0</v>
      </c>
      <c r="AV48"/>
      <c r="AW48"/>
      <c r="AX48" s="7"/>
      <c r="AY48" s="7" t="s">
        <v>36</v>
      </c>
      <c r="BA48" s="14"/>
      <c r="BB48" s="14"/>
      <c r="BC48" s="14"/>
      <c r="BD48" s="14"/>
      <c r="BE48" s="14"/>
    </row>
    <row r="49" spans="1:57" s="5" customFormat="1" x14ac:dyDescent="0.25">
      <c r="A49" s="5">
        <v>3</v>
      </c>
      <c r="B49" s="6" t="s">
        <v>601</v>
      </c>
      <c r="C49" s="1" t="s">
        <v>15</v>
      </c>
      <c r="D49" s="1">
        <v>17</v>
      </c>
      <c r="E49" s="1" t="s">
        <v>23</v>
      </c>
      <c r="F49" s="1">
        <v>25.1</v>
      </c>
      <c r="G49" s="5">
        <v>0.251</v>
      </c>
      <c r="H49" s="1">
        <f t="shared" si="4"/>
        <v>4.9480869635662506E-2</v>
      </c>
      <c r="I49" s="1">
        <v>4.9480869635662506E-2</v>
      </c>
      <c r="J49" s="38">
        <f t="shared" si="5"/>
        <v>1.2227159641114587</v>
      </c>
      <c r="K49" s="1">
        <v>1</v>
      </c>
      <c r="L49" s="1">
        <v>1</v>
      </c>
      <c r="M49" s="1">
        <v>27.2</v>
      </c>
      <c r="N49" s="5">
        <v>0.27200000000000002</v>
      </c>
      <c r="O49" s="1">
        <f t="shared" si="2"/>
        <v>5.8106897654400011E-2</v>
      </c>
      <c r="P49" s="1">
        <v>5.8106897654400011E-2</v>
      </c>
      <c r="Q49" s="38">
        <f t="shared" si="3"/>
        <v>1.4358727304141548</v>
      </c>
      <c r="R49" s="1">
        <v>1</v>
      </c>
      <c r="S49" s="1">
        <v>1</v>
      </c>
      <c r="T49" s="1"/>
      <c r="V49" s="1"/>
      <c r="W49" s="1"/>
      <c r="X49" s="38"/>
      <c r="Y49" s="1"/>
      <c r="Z49" s="1"/>
      <c r="AA49" s="1"/>
      <c r="AC49" s="1"/>
      <c r="AD49" s="1"/>
      <c r="AE49" s="38"/>
      <c r="AF49" s="1"/>
      <c r="AG49" s="1"/>
      <c r="AH49" s="1"/>
      <c r="AJ49" s="1"/>
      <c r="AK49" s="1"/>
      <c r="AL49" s="38"/>
      <c r="AM49" s="1"/>
      <c r="AN49" s="1"/>
      <c r="AO49" s="1"/>
      <c r="AQ49" s="1"/>
      <c r="AR49" s="1"/>
      <c r="AS49" s="38"/>
      <c r="AT49" s="1"/>
      <c r="AU49" s="1">
        <v>0</v>
      </c>
      <c r="AV49"/>
      <c r="AW49"/>
      <c r="AX49" s="7"/>
      <c r="AY49" s="7" t="s">
        <v>36</v>
      </c>
      <c r="BA49" s="14" t="s">
        <v>405</v>
      </c>
      <c r="BB49" s="14"/>
      <c r="BC49" s="14"/>
      <c r="BD49" s="14"/>
      <c r="BE49" s="14"/>
    </row>
    <row r="50" spans="1:57" s="5" customFormat="1" x14ac:dyDescent="0.25">
      <c r="A50" s="5">
        <v>3</v>
      </c>
      <c r="B50" s="6" t="s">
        <v>601</v>
      </c>
      <c r="C50" s="1" t="s">
        <v>15</v>
      </c>
      <c r="D50" s="1">
        <v>18</v>
      </c>
      <c r="E50" s="1" t="s">
        <v>23</v>
      </c>
      <c r="F50" s="1">
        <v>14</v>
      </c>
      <c r="G50" s="5">
        <v>0.14000000000000001</v>
      </c>
      <c r="H50" s="1">
        <f t="shared" si="4"/>
        <v>1.5393803985000003E-2</v>
      </c>
      <c r="I50" s="1">
        <v>1.5393803985000003E-2</v>
      </c>
      <c r="J50" s="38">
        <f t="shared" si="5"/>
        <v>0.38039448416032429</v>
      </c>
      <c r="K50" s="1">
        <v>1</v>
      </c>
      <c r="L50" s="1">
        <v>1</v>
      </c>
      <c r="M50" s="1">
        <v>14.4</v>
      </c>
      <c r="N50" s="5">
        <v>0.14400000000000002</v>
      </c>
      <c r="O50" s="1">
        <f t="shared" si="2"/>
        <v>1.6286016297600004E-2</v>
      </c>
      <c r="P50" s="1">
        <v>1.6286016297600004E-2</v>
      </c>
      <c r="Q50" s="38">
        <f t="shared" si="3"/>
        <v>0.40244183793614718</v>
      </c>
      <c r="R50" s="1">
        <v>1</v>
      </c>
      <c r="S50" s="1">
        <v>1</v>
      </c>
      <c r="T50" s="1"/>
      <c r="V50" s="1"/>
      <c r="W50" s="1"/>
      <c r="X50" s="38"/>
      <c r="Y50" s="1"/>
      <c r="Z50" s="1"/>
      <c r="AA50" s="1"/>
      <c r="AC50" s="1"/>
      <c r="AD50" s="1"/>
      <c r="AE50" s="38"/>
      <c r="AF50" s="1"/>
      <c r="AG50" s="1"/>
      <c r="AH50" s="1"/>
      <c r="AJ50" s="1"/>
      <c r="AK50" s="1"/>
      <c r="AL50" s="38"/>
      <c r="AM50" s="1"/>
      <c r="AN50" s="1"/>
      <c r="AO50" s="1"/>
      <c r="AQ50" s="1"/>
      <c r="AR50" s="1"/>
      <c r="AS50" s="38"/>
      <c r="AT50" s="1"/>
      <c r="AU50" s="1">
        <v>0</v>
      </c>
      <c r="AV50"/>
      <c r="AW50"/>
      <c r="AX50" s="7"/>
      <c r="AY50" s="7" t="s">
        <v>36</v>
      </c>
    </row>
    <row r="51" spans="1:57" s="5" customFormat="1" x14ac:dyDescent="0.25">
      <c r="A51" s="5">
        <v>3</v>
      </c>
      <c r="B51" s="6" t="s">
        <v>601</v>
      </c>
      <c r="C51" s="1" t="s">
        <v>15</v>
      </c>
      <c r="D51" s="1">
        <v>19</v>
      </c>
      <c r="E51" s="1" t="s">
        <v>23</v>
      </c>
      <c r="F51" s="1">
        <v>16.3</v>
      </c>
      <c r="G51" s="5">
        <v>0.16300000000000001</v>
      </c>
      <c r="H51" s="1">
        <f t="shared" si="4"/>
        <v>2.0867243779462502E-2</v>
      </c>
      <c r="I51" s="1">
        <v>2.0867243779462502E-2</v>
      </c>
      <c r="J51" s="38">
        <f t="shared" si="5"/>
        <v>0.51564801273753347</v>
      </c>
      <c r="K51" s="1">
        <v>1</v>
      </c>
      <c r="L51" s="1">
        <v>1</v>
      </c>
      <c r="M51" s="1">
        <v>17</v>
      </c>
      <c r="N51" s="5">
        <v>0.17</v>
      </c>
      <c r="O51" s="1">
        <f t="shared" si="2"/>
        <v>2.2698006896250005E-2</v>
      </c>
      <c r="P51" s="1">
        <v>2.2698006896250005E-2</v>
      </c>
      <c r="Q51" s="38">
        <f t="shared" si="3"/>
        <v>0.56088778531802919</v>
      </c>
      <c r="R51" s="1">
        <v>1</v>
      </c>
      <c r="S51" s="1">
        <v>1</v>
      </c>
      <c r="T51" s="1"/>
      <c r="V51" s="1"/>
      <c r="W51" s="1"/>
      <c r="X51" s="38"/>
      <c r="Y51" s="1"/>
      <c r="Z51" s="1"/>
      <c r="AA51" s="1"/>
      <c r="AC51" s="1"/>
      <c r="AD51" s="1"/>
      <c r="AE51" s="38"/>
      <c r="AF51" s="1"/>
      <c r="AG51" s="1"/>
      <c r="AH51" s="1"/>
      <c r="AJ51" s="1"/>
      <c r="AK51" s="1"/>
      <c r="AL51" s="38"/>
      <c r="AM51" s="1"/>
      <c r="AN51" s="1"/>
      <c r="AO51" s="1"/>
      <c r="AQ51" s="1"/>
      <c r="AR51" s="1"/>
      <c r="AS51" s="38"/>
      <c r="AT51" s="1"/>
      <c r="AU51" s="1">
        <v>0</v>
      </c>
      <c r="AV51"/>
      <c r="AW51"/>
      <c r="AX51" s="7"/>
      <c r="AY51" s="7" t="s">
        <v>36</v>
      </c>
    </row>
    <row r="52" spans="1:57" s="5" customFormat="1" x14ac:dyDescent="0.25">
      <c r="A52" s="5">
        <v>3</v>
      </c>
      <c r="B52" s="6" t="s">
        <v>601</v>
      </c>
      <c r="C52" s="1" t="s">
        <v>15</v>
      </c>
      <c r="D52" s="1">
        <v>20</v>
      </c>
      <c r="E52" s="1" t="s">
        <v>23</v>
      </c>
      <c r="F52" s="1">
        <v>12.2</v>
      </c>
      <c r="G52" s="5">
        <v>0.122</v>
      </c>
      <c r="H52" s="1">
        <f t="shared" si="4"/>
        <v>1.1689866250650001E-2</v>
      </c>
      <c r="I52" s="1">
        <v>1.1689866250650001E-2</v>
      </c>
      <c r="J52" s="38">
        <f t="shared" si="5"/>
        <v>0.28886691337970749</v>
      </c>
      <c r="K52" s="1">
        <v>1</v>
      </c>
      <c r="L52" s="1">
        <v>1</v>
      </c>
      <c r="M52" s="1">
        <v>12.1</v>
      </c>
      <c r="N52" s="5">
        <v>0.121</v>
      </c>
      <c r="O52" s="1">
        <f t="shared" si="2"/>
        <v>1.1499014497162501E-2</v>
      </c>
      <c r="P52" s="1">
        <v>1.1499014497162501E-2</v>
      </c>
      <c r="Q52" s="38">
        <f t="shared" si="3"/>
        <v>0.28415079809139321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/>
      <c r="AW52"/>
      <c r="AX52" s="7"/>
      <c r="AY52" s="7" t="s">
        <v>36</v>
      </c>
    </row>
    <row r="53" spans="1:57" s="5" customFormat="1" x14ac:dyDescent="0.25">
      <c r="A53" s="5">
        <v>3</v>
      </c>
      <c r="B53" s="6" t="s">
        <v>601</v>
      </c>
      <c r="C53" s="1" t="s">
        <v>15</v>
      </c>
      <c r="D53" s="1">
        <v>21</v>
      </c>
      <c r="E53" s="1" t="s">
        <v>23</v>
      </c>
      <c r="F53" s="1">
        <v>17.5</v>
      </c>
      <c r="G53" s="5">
        <v>0.17499999999999999</v>
      </c>
      <c r="H53" s="1">
        <f t="shared" si="4"/>
        <v>2.4052818726562498E-2</v>
      </c>
      <c r="I53" s="1">
        <v>2.4052818726562498E-2</v>
      </c>
      <c r="J53" s="38">
        <f t="shared" si="5"/>
        <v>0.59436638150050658</v>
      </c>
      <c r="K53" s="1">
        <v>1</v>
      </c>
      <c r="L53" s="1">
        <v>1</v>
      </c>
      <c r="M53" s="1">
        <v>17.100000000000001</v>
      </c>
      <c r="N53" s="5">
        <v>0.17100000000000001</v>
      </c>
      <c r="O53" s="1">
        <f t="shared" si="2"/>
        <v>2.2965827669662504E-2</v>
      </c>
      <c r="P53" s="1">
        <v>2.2965827669662504E-2</v>
      </c>
      <c r="Q53" s="38">
        <f t="shared" si="3"/>
        <v>0.56750587302714506</v>
      </c>
      <c r="R53" s="1">
        <v>1</v>
      </c>
      <c r="S53" s="1">
        <v>1</v>
      </c>
      <c r="T53" s="1"/>
      <c r="V53" s="1"/>
      <c r="W53" s="1"/>
      <c r="X53" s="38"/>
      <c r="Y53" s="1"/>
      <c r="Z53" s="1"/>
      <c r="AA53" s="1"/>
      <c r="AC53" s="1"/>
      <c r="AD53" s="1"/>
      <c r="AE53" s="38"/>
      <c r="AF53" s="1"/>
      <c r="AG53" s="1"/>
      <c r="AH53" s="1"/>
      <c r="AJ53" s="1"/>
      <c r="AK53" s="1"/>
      <c r="AL53" s="38"/>
      <c r="AM53" s="1"/>
      <c r="AN53" s="1"/>
      <c r="AO53" s="1"/>
      <c r="AQ53" s="1"/>
      <c r="AR53" s="1"/>
      <c r="AS53" s="38"/>
      <c r="AT53" s="1"/>
      <c r="AU53" s="1">
        <v>0</v>
      </c>
      <c r="AV53"/>
      <c r="AW53"/>
      <c r="AX53" s="7"/>
      <c r="AY53" s="7" t="s">
        <v>36</v>
      </c>
    </row>
    <row r="54" spans="1:57" s="5" customFormat="1" x14ac:dyDescent="0.25">
      <c r="A54" s="5">
        <v>3</v>
      </c>
      <c r="B54" s="6" t="s">
        <v>601</v>
      </c>
      <c r="C54" s="1" t="s">
        <v>15</v>
      </c>
      <c r="D54" s="1">
        <v>22</v>
      </c>
      <c r="E54" s="1" t="s">
        <v>23</v>
      </c>
      <c r="F54" s="1">
        <v>24.4</v>
      </c>
      <c r="G54" s="5">
        <v>0.24399999999999999</v>
      </c>
      <c r="H54" s="1">
        <f t="shared" si="4"/>
        <v>4.6759465002600004E-2</v>
      </c>
      <c r="I54" s="1">
        <v>4.6759465002600004E-2</v>
      </c>
      <c r="J54" s="38">
        <f t="shared" si="5"/>
        <v>1.15546765351883</v>
      </c>
      <c r="K54" s="1">
        <v>1</v>
      </c>
      <c r="L54" s="1">
        <v>1</v>
      </c>
      <c r="M54" s="1">
        <v>27.1</v>
      </c>
      <c r="N54" s="5">
        <v>0.27100000000000002</v>
      </c>
      <c r="O54" s="1">
        <f t="shared" si="2"/>
        <v>5.7680426452162509E-2</v>
      </c>
      <c r="P54" s="1">
        <v>5.7680426452162509E-2</v>
      </c>
      <c r="Q54" s="38">
        <f t="shared" si="3"/>
        <v>1.4253342505723661</v>
      </c>
      <c r="R54" s="1">
        <v>1</v>
      </c>
      <c r="S54" s="1">
        <v>1</v>
      </c>
      <c r="T54" s="1">
        <v>29.5</v>
      </c>
      <c r="U54" s="5">
        <v>0.29499999999999998</v>
      </c>
      <c r="V54" s="1">
        <f>POWER((U54/2),2)*3.14159265</f>
        <v>6.8349275091562495E-2</v>
      </c>
      <c r="W54" s="1">
        <v>6.8349275091562495E-2</v>
      </c>
      <c r="X54" s="38">
        <f>W54/0.040468</f>
        <v>1.6889709175536844</v>
      </c>
      <c r="Y54" s="1">
        <v>1</v>
      </c>
      <c r="Z54" s="1">
        <v>1</v>
      </c>
      <c r="AA54" s="1">
        <v>32.299999999999997</v>
      </c>
      <c r="AB54" s="5">
        <v>0.32299999999999995</v>
      </c>
      <c r="AC54" s="1">
        <f>POWER((AB54/2),2)*3.14159265</f>
        <v>8.1939804895462473E-2</v>
      </c>
      <c r="AD54" s="1">
        <v>8.1939804895462473E-2</v>
      </c>
      <c r="AE54" s="38">
        <f>AD54/0.040468</f>
        <v>2.0248049049980845</v>
      </c>
      <c r="AF54" s="1">
        <v>1</v>
      </c>
      <c r="AG54" s="1">
        <v>1</v>
      </c>
      <c r="AH54" s="1">
        <v>36.5</v>
      </c>
      <c r="AI54" s="5">
        <v>0.36499999999999999</v>
      </c>
      <c r="AJ54" s="1">
        <f>POWER((AI54/2),2)*3.14159265</f>
        <v>0.10463467019906249</v>
      </c>
      <c r="AK54" s="1">
        <v>0.10463467019906249</v>
      </c>
      <c r="AL54" s="38">
        <f>AK54/0.040468</f>
        <v>2.5856150587887341</v>
      </c>
      <c r="AM54" s="1">
        <v>1</v>
      </c>
      <c r="AN54" s="1">
        <v>1</v>
      </c>
      <c r="AO54" s="1">
        <v>41.8</v>
      </c>
      <c r="AP54" s="5">
        <v>0.41799999999999998</v>
      </c>
      <c r="AQ54" s="1">
        <f>POWER((AP54/2),2)*3.14159265</f>
        <v>0.13722790854465</v>
      </c>
      <c r="AR54" s="1">
        <v>0.13722790854465</v>
      </c>
      <c r="AS54" s="38">
        <f>AR54/0.040468</f>
        <v>3.3910227474708416</v>
      </c>
      <c r="AT54" s="1">
        <v>1</v>
      </c>
      <c r="AU54" s="1">
        <v>1</v>
      </c>
      <c r="AV54">
        <v>48</v>
      </c>
      <c r="AW54"/>
      <c r="AX54" s="7"/>
      <c r="AY54" s="7" t="s">
        <v>36</v>
      </c>
    </row>
    <row r="55" spans="1:57" s="5" customFormat="1" x14ac:dyDescent="0.25">
      <c r="A55" s="5">
        <v>3</v>
      </c>
      <c r="B55" s="6" t="s">
        <v>601</v>
      </c>
      <c r="C55" s="1" t="s">
        <v>15</v>
      </c>
      <c r="D55" s="1">
        <v>23</v>
      </c>
      <c r="E55" s="1" t="s">
        <v>23</v>
      </c>
      <c r="F55" s="1">
        <v>10.7</v>
      </c>
      <c r="G55" s="5">
        <v>0.107</v>
      </c>
      <c r="H55" s="1">
        <f t="shared" si="4"/>
        <v>8.9920235624625002E-3</v>
      </c>
      <c r="I55" s="1">
        <v>8.9920235624625002E-3</v>
      </c>
      <c r="J55" s="38">
        <f t="shared" si="5"/>
        <v>0.22220083924242615</v>
      </c>
      <c r="K55" s="1">
        <v>1</v>
      </c>
      <c r="L55" s="1">
        <v>1</v>
      </c>
      <c r="M55" s="1"/>
      <c r="O55" s="1"/>
      <c r="P55" s="1"/>
      <c r="Q55" s="38"/>
      <c r="R55" s="1"/>
      <c r="S55" s="1">
        <v>3</v>
      </c>
      <c r="T55" s="1"/>
      <c r="V55" s="1"/>
      <c r="W55" s="1"/>
      <c r="X55" s="38"/>
      <c r="Y55" s="1"/>
      <c r="Z55" s="1"/>
      <c r="AA55" s="1"/>
      <c r="AC55" s="1"/>
      <c r="AD55" s="1"/>
      <c r="AE55" s="38"/>
      <c r="AF55" s="1"/>
      <c r="AG55" s="1"/>
      <c r="AH55" s="1"/>
      <c r="AJ55" s="1"/>
      <c r="AK55" s="1"/>
      <c r="AL55" s="38"/>
      <c r="AM55" s="1"/>
      <c r="AN55" s="1"/>
      <c r="AO55" s="1"/>
      <c r="AQ55" s="1"/>
      <c r="AR55" s="1"/>
      <c r="AS55" s="38"/>
      <c r="AT55" s="1"/>
      <c r="AU55" s="1"/>
      <c r="AV55"/>
      <c r="AW55"/>
      <c r="AX55" s="7"/>
      <c r="AY55" s="7" t="s">
        <v>36</v>
      </c>
    </row>
    <row r="56" spans="1:57" s="5" customFormat="1" x14ac:dyDescent="0.25">
      <c r="A56" s="5">
        <v>3</v>
      </c>
      <c r="B56" s="6" t="s">
        <v>601</v>
      </c>
      <c r="C56" s="1" t="s">
        <v>15</v>
      </c>
      <c r="D56" s="1">
        <v>24</v>
      </c>
      <c r="E56" s="1" t="s">
        <v>23</v>
      </c>
      <c r="F56" s="1">
        <v>15</v>
      </c>
      <c r="G56" s="5">
        <v>0.15</v>
      </c>
      <c r="H56" s="1">
        <f t="shared" si="4"/>
        <v>1.767145865625E-2</v>
      </c>
      <c r="I56" s="1">
        <v>1.767145865625E-2</v>
      </c>
      <c r="J56" s="38">
        <f t="shared" si="5"/>
        <v>0.4366773415105763</v>
      </c>
      <c r="K56" s="1">
        <v>1</v>
      </c>
      <c r="L56" s="1">
        <v>1</v>
      </c>
      <c r="M56" s="1">
        <v>15</v>
      </c>
      <c r="N56" s="5">
        <v>0.15</v>
      </c>
      <c r="O56" s="1">
        <f>POWER((N56/2),2)*3.14159265</f>
        <v>1.767145865625E-2</v>
      </c>
      <c r="P56" s="1">
        <v>1.767145865625E-2</v>
      </c>
      <c r="Q56" s="38">
        <f>P56/0.040468</f>
        <v>0.4366773415105763</v>
      </c>
      <c r="R56" s="1">
        <v>1</v>
      </c>
      <c r="S56" s="1">
        <v>1</v>
      </c>
      <c r="T56" s="1"/>
      <c r="V56" s="1"/>
      <c r="W56" s="1"/>
      <c r="X56" s="38"/>
      <c r="Y56" s="1"/>
      <c r="Z56" s="1"/>
      <c r="AA56" s="1"/>
      <c r="AC56" s="1"/>
      <c r="AD56" s="1"/>
      <c r="AE56" s="38"/>
      <c r="AF56" s="1"/>
      <c r="AG56" s="1"/>
      <c r="AH56" s="1"/>
      <c r="AJ56" s="1"/>
      <c r="AK56" s="1"/>
      <c r="AL56" s="38"/>
      <c r="AM56" s="1"/>
      <c r="AN56" s="1"/>
      <c r="AO56" s="1"/>
      <c r="AQ56" s="1"/>
      <c r="AR56" s="1"/>
      <c r="AS56" s="38"/>
      <c r="AT56" s="1"/>
      <c r="AU56" s="1">
        <v>0</v>
      </c>
      <c r="AV56"/>
      <c r="AW56"/>
      <c r="AX56" s="7"/>
      <c r="AY56" s="7" t="s">
        <v>36</v>
      </c>
    </row>
    <row r="57" spans="1:57" s="5" customFormat="1" x14ac:dyDescent="0.25">
      <c r="A57" s="5">
        <v>3</v>
      </c>
      <c r="B57" s="6" t="s">
        <v>601</v>
      </c>
      <c r="C57" s="1" t="s">
        <v>15</v>
      </c>
      <c r="D57" s="1">
        <v>25</v>
      </c>
      <c r="E57" s="1" t="s">
        <v>23</v>
      </c>
      <c r="F57" s="1">
        <v>27.7</v>
      </c>
      <c r="G57" s="5">
        <v>0.27700000000000002</v>
      </c>
      <c r="H57" s="1">
        <f t="shared" si="4"/>
        <v>6.0262815610462518E-2</v>
      </c>
      <c r="I57" s="1">
        <v>6.0262815610462518E-2</v>
      </c>
      <c r="J57" s="38">
        <f t="shared" si="5"/>
        <v>1.4891473660784453</v>
      </c>
      <c r="K57" s="1">
        <v>1</v>
      </c>
      <c r="L57" s="1">
        <v>1</v>
      </c>
      <c r="M57" s="1">
        <v>30.3</v>
      </c>
      <c r="N57" s="5">
        <v>0.30299999999999999</v>
      </c>
      <c r="O57" s="1">
        <f>POWER((N57/2),2)*3.14159265</f>
        <v>7.210661990096251E-2</v>
      </c>
      <c r="P57" s="1">
        <v>7.210661990096251E-2</v>
      </c>
      <c r="Q57" s="38">
        <f>P57/0.040468</f>
        <v>1.7818182242997558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/>
      <c r="AW57"/>
      <c r="AX57" s="7"/>
      <c r="AY57" s="7" t="s">
        <v>36</v>
      </c>
    </row>
    <row r="58" spans="1:57" s="5" customFormat="1" x14ac:dyDescent="0.25">
      <c r="A58" s="5">
        <v>3</v>
      </c>
      <c r="B58" s="6" t="s">
        <v>601</v>
      </c>
      <c r="C58" s="1" t="s">
        <v>15</v>
      </c>
      <c r="D58" s="1">
        <v>26</v>
      </c>
      <c r="E58" s="1" t="s">
        <v>23</v>
      </c>
      <c r="F58" s="1">
        <v>14</v>
      </c>
      <c r="G58" s="5">
        <v>0.14000000000000001</v>
      </c>
      <c r="H58" s="1">
        <f t="shared" si="4"/>
        <v>1.5393803985000003E-2</v>
      </c>
      <c r="I58" s="1">
        <v>1.5393803985000003E-2</v>
      </c>
      <c r="J58" s="38">
        <f t="shared" si="5"/>
        <v>0.38039448416032429</v>
      </c>
      <c r="K58" s="1">
        <v>1</v>
      </c>
      <c r="L58" s="1">
        <v>1</v>
      </c>
      <c r="M58" s="1">
        <v>14.3</v>
      </c>
      <c r="N58" s="5">
        <v>0.14300000000000002</v>
      </c>
      <c r="O58" s="1">
        <f>POWER((N58/2),2)*3.14159265</f>
        <v>1.6060607024962505E-2</v>
      </c>
      <c r="P58" s="1">
        <v>1.6060607024962505E-2</v>
      </c>
      <c r="Q58" s="38">
        <f>P58/0.040468</f>
        <v>0.39687177584665678</v>
      </c>
      <c r="R58" s="1">
        <v>1</v>
      </c>
      <c r="S58" s="1">
        <v>1</v>
      </c>
      <c r="T58" s="1"/>
      <c r="V58" s="1"/>
      <c r="W58" s="1"/>
      <c r="X58" s="38"/>
      <c r="Y58" s="1"/>
      <c r="Z58" s="1"/>
      <c r="AA58" s="1"/>
      <c r="AC58" s="1"/>
      <c r="AD58" s="1"/>
      <c r="AE58" s="38"/>
      <c r="AF58" s="1"/>
      <c r="AG58" s="1"/>
      <c r="AH58" s="1"/>
      <c r="AJ58" s="1"/>
      <c r="AK58" s="1"/>
      <c r="AL58" s="38"/>
      <c r="AM58" s="1"/>
      <c r="AN58" s="1"/>
      <c r="AO58" s="1"/>
      <c r="AQ58" s="1"/>
      <c r="AR58" s="1"/>
      <c r="AS58" s="38"/>
      <c r="AT58" s="1"/>
      <c r="AU58" s="1">
        <v>0</v>
      </c>
      <c r="AV58"/>
      <c r="AW58"/>
      <c r="AX58" s="7"/>
      <c r="AY58" s="7" t="s">
        <v>36</v>
      </c>
    </row>
    <row r="59" spans="1:57" s="5" customFormat="1" x14ac:dyDescent="0.25">
      <c r="A59" s="5">
        <v>3</v>
      </c>
      <c r="B59" s="6" t="s">
        <v>601</v>
      </c>
      <c r="C59" s="1" t="s">
        <v>15</v>
      </c>
      <c r="D59" s="1">
        <v>27</v>
      </c>
      <c r="E59" s="1" t="s">
        <v>23</v>
      </c>
      <c r="F59" s="1">
        <v>18.8</v>
      </c>
      <c r="G59" s="5">
        <v>0.188</v>
      </c>
      <c r="H59" s="1">
        <f t="shared" si="4"/>
        <v>2.7759112655400001E-2</v>
      </c>
      <c r="I59" s="1">
        <v>2.7759112655400001E-2</v>
      </c>
      <c r="J59" s="38">
        <f t="shared" si="5"/>
        <v>0.68595217592665814</v>
      </c>
      <c r="K59" s="1">
        <v>1</v>
      </c>
      <c r="L59" s="1">
        <v>1</v>
      </c>
      <c r="M59" s="1">
        <v>19</v>
      </c>
      <c r="N59" s="5">
        <v>0.19</v>
      </c>
      <c r="O59" s="1">
        <f>POWER((N59/2),2)*3.14159265</f>
        <v>2.835287366625E-2</v>
      </c>
      <c r="P59" s="1">
        <v>2.835287366625E-2</v>
      </c>
      <c r="Q59" s="38">
        <f>P59/0.040468</f>
        <v>0.7006245346014135</v>
      </c>
      <c r="R59" s="1">
        <v>1</v>
      </c>
      <c r="S59" s="1">
        <v>1</v>
      </c>
      <c r="T59" s="1"/>
      <c r="V59" s="1"/>
      <c r="W59" s="1"/>
      <c r="X59" s="38"/>
      <c r="Y59" s="1"/>
      <c r="Z59" s="1"/>
      <c r="AA59" s="1"/>
      <c r="AC59" s="1"/>
      <c r="AD59" s="1"/>
      <c r="AE59" s="38"/>
      <c r="AF59" s="1"/>
      <c r="AG59" s="1"/>
      <c r="AH59" s="1"/>
      <c r="AJ59" s="1"/>
      <c r="AK59" s="1"/>
      <c r="AL59" s="38"/>
      <c r="AM59" s="1"/>
      <c r="AN59" s="1"/>
      <c r="AO59" s="1"/>
      <c r="AQ59" s="1"/>
      <c r="AR59" s="1"/>
      <c r="AS59" s="38"/>
      <c r="AT59" s="1"/>
      <c r="AU59" s="1">
        <v>0</v>
      </c>
      <c r="AV59"/>
      <c r="AW59"/>
      <c r="AX59" s="7"/>
      <c r="AY59" s="7" t="s">
        <v>36</v>
      </c>
    </row>
    <row r="60" spans="1:57" s="5" customFormat="1" x14ac:dyDescent="0.25">
      <c r="A60" s="5">
        <v>3</v>
      </c>
      <c r="B60" s="6" t="s">
        <v>601</v>
      </c>
      <c r="C60" s="1" t="s">
        <v>15</v>
      </c>
      <c r="D60" s="1">
        <v>28</v>
      </c>
      <c r="E60" s="1" t="s">
        <v>23</v>
      </c>
      <c r="F60" s="1">
        <v>16.3</v>
      </c>
      <c r="G60" s="5">
        <v>0.16300000000000001</v>
      </c>
      <c r="H60" s="1">
        <f t="shared" si="4"/>
        <v>2.0867243779462502E-2</v>
      </c>
      <c r="I60" s="1">
        <v>2.0867243779462502E-2</v>
      </c>
      <c r="J60" s="38">
        <f t="shared" si="5"/>
        <v>0.51564801273753347</v>
      </c>
      <c r="K60" s="1">
        <v>1</v>
      </c>
      <c r="L60" s="1">
        <v>1</v>
      </c>
      <c r="M60" s="1">
        <v>16.8</v>
      </c>
      <c r="N60" s="5">
        <v>0.16800000000000001</v>
      </c>
      <c r="O60" s="1">
        <f>POWER((N60/2),2)*3.14159265</f>
        <v>2.2167077738400005E-2</v>
      </c>
      <c r="P60" s="1">
        <v>2.2167077738400005E-2</v>
      </c>
      <c r="Q60" s="38">
        <f>P60/0.040468</f>
        <v>0.54776805719086696</v>
      </c>
      <c r="R60" s="1">
        <v>1</v>
      </c>
      <c r="S60" s="1">
        <v>1</v>
      </c>
      <c r="T60" s="1"/>
      <c r="V60" s="1"/>
      <c r="W60" s="1"/>
      <c r="X60" s="38"/>
      <c r="Y60" s="1"/>
      <c r="Z60" s="1"/>
      <c r="AA60" s="1"/>
      <c r="AC60" s="1"/>
      <c r="AD60" s="1"/>
      <c r="AE60" s="38"/>
      <c r="AF60" s="1"/>
      <c r="AG60" s="1"/>
      <c r="AH60" s="1"/>
      <c r="AJ60" s="1"/>
      <c r="AK60" s="1"/>
      <c r="AL60" s="38"/>
      <c r="AM60" s="1"/>
      <c r="AN60" s="1"/>
      <c r="AO60" s="1"/>
      <c r="AQ60" s="1"/>
      <c r="AR60" s="1"/>
      <c r="AS60" s="38"/>
      <c r="AT60" s="1"/>
      <c r="AU60" s="1">
        <v>0</v>
      </c>
      <c r="AV60"/>
      <c r="AW60"/>
      <c r="AX60" s="7"/>
      <c r="AY60" s="7" t="s">
        <v>36</v>
      </c>
    </row>
    <row r="61" spans="1:57" s="5" customFormat="1" x14ac:dyDescent="0.25">
      <c r="A61" s="5">
        <v>3</v>
      </c>
      <c r="B61" s="6" t="s">
        <v>601</v>
      </c>
      <c r="C61" s="1" t="s">
        <v>15</v>
      </c>
      <c r="D61" s="1">
        <v>29</v>
      </c>
      <c r="E61" s="1" t="s">
        <v>23</v>
      </c>
      <c r="F61" s="1">
        <v>10.7</v>
      </c>
      <c r="G61" s="5">
        <v>0.107</v>
      </c>
      <c r="H61" s="1">
        <f t="shared" si="4"/>
        <v>8.9920235624625002E-3</v>
      </c>
      <c r="I61" s="1">
        <v>8.9920235624625002E-3</v>
      </c>
      <c r="J61" s="38">
        <f t="shared" si="5"/>
        <v>0.22220083924242615</v>
      </c>
      <c r="K61" s="1">
        <v>1</v>
      </c>
      <c r="L61" s="1">
        <v>1</v>
      </c>
      <c r="M61" s="1"/>
      <c r="O61" s="1"/>
      <c r="P61" s="1"/>
      <c r="Q61" s="38"/>
      <c r="R61" s="1"/>
      <c r="S61" s="1">
        <v>1</v>
      </c>
      <c r="T61" s="1"/>
      <c r="V61" s="1"/>
      <c r="W61" s="1"/>
      <c r="X61" s="38"/>
      <c r="Y61" s="1"/>
      <c r="Z61" s="1"/>
      <c r="AA61" s="1"/>
      <c r="AC61" s="1"/>
      <c r="AD61" s="1"/>
      <c r="AE61" s="38"/>
      <c r="AF61" s="1"/>
      <c r="AG61" s="1"/>
      <c r="AH61" s="1"/>
      <c r="AJ61" s="1"/>
      <c r="AK61" s="1"/>
      <c r="AL61" s="38"/>
      <c r="AM61" s="1"/>
      <c r="AN61" s="1"/>
      <c r="AO61" s="1"/>
      <c r="AQ61" s="1"/>
      <c r="AR61" s="1"/>
      <c r="AS61" s="38"/>
      <c r="AT61" s="1"/>
      <c r="AU61" s="1">
        <v>0</v>
      </c>
      <c r="AV61"/>
      <c r="AW61"/>
      <c r="AX61" s="7"/>
      <c r="AY61" s="7" t="s">
        <v>36</v>
      </c>
    </row>
    <row r="62" spans="1:57" s="5" customFormat="1" x14ac:dyDescent="0.25">
      <c r="A62" s="5">
        <v>3</v>
      </c>
      <c r="B62" s="6" t="s">
        <v>601</v>
      </c>
      <c r="C62" s="1" t="s">
        <v>15</v>
      </c>
      <c r="D62" s="1">
        <v>30</v>
      </c>
      <c r="E62" s="1" t="s">
        <v>23</v>
      </c>
      <c r="F62" s="1">
        <v>23.6</v>
      </c>
      <c r="G62" s="5">
        <v>0.23600000000000002</v>
      </c>
      <c r="H62" s="1">
        <f t="shared" si="4"/>
        <v>4.3743536058600013E-2</v>
      </c>
      <c r="I62" s="1">
        <v>4.3743536058600013E-2</v>
      </c>
      <c r="J62" s="38">
        <f t="shared" si="5"/>
        <v>1.0809413872343585</v>
      </c>
      <c r="K62" s="1">
        <v>1</v>
      </c>
      <c r="L62" s="1">
        <v>1</v>
      </c>
      <c r="M62" s="1">
        <v>25.5</v>
      </c>
      <c r="N62" s="5">
        <v>0.255</v>
      </c>
      <c r="O62" s="1">
        <f t="shared" ref="O62:O80" si="6">POWER((N62/2),2)*3.14159265</f>
        <v>5.1070515516562505E-2</v>
      </c>
      <c r="P62" s="1">
        <v>5.1070515516562505E-2</v>
      </c>
      <c r="Q62" s="38">
        <f t="shared" ref="Q62:Q80" si="7">P62/0.040468</f>
        <v>1.2619975169655655</v>
      </c>
      <c r="R62" s="1">
        <v>1</v>
      </c>
      <c r="S62" s="1">
        <v>1</v>
      </c>
      <c r="T62" s="1"/>
      <c r="V62" s="1"/>
      <c r="W62" s="1"/>
      <c r="X62" s="38"/>
      <c r="Y62" s="1"/>
      <c r="Z62" s="1"/>
      <c r="AA62" s="1"/>
      <c r="AC62" s="1"/>
      <c r="AD62" s="1"/>
      <c r="AE62" s="38"/>
      <c r="AF62" s="1"/>
      <c r="AG62" s="1"/>
      <c r="AH62" s="1"/>
      <c r="AJ62" s="1"/>
      <c r="AK62" s="1"/>
      <c r="AL62" s="38"/>
      <c r="AM62" s="1"/>
      <c r="AN62" s="1"/>
      <c r="AO62" s="1"/>
      <c r="AQ62" s="1"/>
      <c r="AR62" s="1"/>
      <c r="AS62" s="38"/>
      <c r="AT62" s="1"/>
      <c r="AU62" s="1">
        <v>0</v>
      </c>
      <c r="AV62"/>
      <c r="AW62"/>
      <c r="AX62" s="7"/>
      <c r="AY62" s="7" t="s">
        <v>36</v>
      </c>
    </row>
    <row r="63" spans="1:57" s="5" customFormat="1" x14ac:dyDescent="0.25">
      <c r="A63" s="5">
        <v>3</v>
      </c>
      <c r="B63" s="6" t="s">
        <v>601</v>
      </c>
      <c r="C63" s="1" t="s">
        <v>15</v>
      </c>
      <c r="D63" s="1">
        <v>31</v>
      </c>
      <c r="E63" s="1" t="s">
        <v>23</v>
      </c>
      <c r="F63" s="1">
        <v>11.9</v>
      </c>
      <c r="G63" s="5">
        <v>0.11900000000000001</v>
      </c>
      <c r="H63" s="1">
        <f t="shared" si="4"/>
        <v>1.1122023379162502E-2</v>
      </c>
      <c r="I63" s="1">
        <v>1.1122023379162502E-2</v>
      </c>
      <c r="J63" s="38">
        <f t="shared" si="5"/>
        <v>0.27483501480583428</v>
      </c>
      <c r="K63" s="1">
        <v>1</v>
      </c>
      <c r="L63" s="1">
        <v>1</v>
      </c>
      <c r="M63" s="1">
        <v>11.8</v>
      </c>
      <c r="N63" s="5">
        <v>0.11800000000000001</v>
      </c>
      <c r="O63" s="1">
        <f t="shared" si="6"/>
        <v>1.0935884014650003E-2</v>
      </c>
      <c r="P63" s="1">
        <v>1.0935884014650003E-2</v>
      </c>
      <c r="Q63" s="38">
        <f t="shared" si="7"/>
        <v>0.27023534680858963</v>
      </c>
      <c r="R63" s="1">
        <v>1</v>
      </c>
      <c r="S63" s="1">
        <v>1</v>
      </c>
      <c r="T63" s="1"/>
      <c r="V63" s="1"/>
      <c r="W63" s="1"/>
      <c r="X63" s="38"/>
      <c r="Y63" s="1"/>
      <c r="Z63" s="1"/>
      <c r="AA63" s="1"/>
      <c r="AC63" s="1"/>
      <c r="AD63" s="1"/>
      <c r="AE63" s="38"/>
      <c r="AF63" s="1"/>
      <c r="AG63" s="1"/>
      <c r="AH63" s="1"/>
      <c r="AJ63" s="1"/>
      <c r="AK63" s="1"/>
      <c r="AL63" s="38"/>
      <c r="AM63" s="1"/>
      <c r="AN63" s="1"/>
      <c r="AO63" s="1"/>
      <c r="AQ63" s="1"/>
      <c r="AR63" s="1"/>
      <c r="AS63" s="38"/>
      <c r="AT63" s="1"/>
      <c r="AU63" s="1">
        <v>0</v>
      </c>
      <c r="AV63"/>
      <c r="AW63"/>
      <c r="AX63" s="7"/>
      <c r="AY63" s="7" t="s">
        <v>36</v>
      </c>
    </row>
    <row r="64" spans="1:57" s="5" customFormat="1" x14ac:dyDescent="0.25">
      <c r="A64" s="5">
        <v>3</v>
      </c>
      <c r="B64" s="6" t="s">
        <v>601</v>
      </c>
      <c r="C64" s="1" t="s">
        <v>15</v>
      </c>
      <c r="D64" s="1">
        <v>32</v>
      </c>
      <c r="E64" s="1" t="s">
        <v>23</v>
      </c>
      <c r="F64" s="1">
        <v>27.9</v>
      </c>
      <c r="G64" s="5">
        <v>0.27899999999999997</v>
      </c>
      <c r="H64" s="1">
        <f t="shared" si="4"/>
        <v>6.1136178367162487E-2</v>
      </c>
      <c r="I64" s="1">
        <v>6.1136178367162487E-2</v>
      </c>
      <c r="J64" s="38">
        <f t="shared" si="5"/>
        <v>1.5107289306899894</v>
      </c>
      <c r="K64" s="1">
        <v>1</v>
      </c>
      <c r="L64" s="1">
        <v>1</v>
      </c>
      <c r="M64" s="1">
        <v>30.9</v>
      </c>
      <c r="N64" s="5">
        <v>0.309</v>
      </c>
      <c r="O64" s="1">
        <f t="shared" si="6"/>
        <v>7.49906019536625E-2</v>
      </c>
      <c r="P64" s="1">
        <v>7.49906019536625E-2</v>
      </c>
      <c r="Q64" s="38">
        <f t="shared" si="7"/>
        <v>1.8530839664342815</v>
      </c>
      <c r="R64" s="1">
        <v>1</v>
      </c>
      <c r="S64" s="1">
        <v>1</v>
      </c>
      <c r="T64" s="1">
        <v>33.200000000000003</v>
      </c>
      <c r="U64" s="5">
        <v>0.33200000000000002</v>
      </c>
      <c r="V64" s="1">
        <f>POWER((U64/2),2)*3.14159265</f>
        <v>8.656972706340002E-2</v>
      </c>
      <c r="W64" s="1">
        <v>8.656972706340002E-2</v>
      </c>
      <c r="X64" s="38">
        <f>W64/0.040468</f>
        <v>2.1392143684738567</v>
      </c>
      <c r="Y64" s="1">
        <v>1</v>
      </c>
      <c r="Z64" s="1">
        <v>1</v>
      </c>
      <c r="AA64" s="1">
        <v>36.4</v>
      </c>
      <c r="AB64" s="5">
        <v>0.36399999999999999</v>
      </c>
      <c r="AC64" s="1">
        <f>POWER((AB64/2),2)*3.14159265</f>
        <v>0.10406211493860001</v>
      </c>
      <c r="AD64" s="1">
        <v>0.10406211493860001</v>
      </c>
      <c r="AE64" s="38">
        <f>AD64/0.040468</f>
        <v>2.571466712923792</v>
      </c>
      <c r="AF64" s="1">
        <v>1</v>
      </c>
      <c r="AG64" s="1">
        <v>1</v>
      </c>
      <c r="AH64" s="1">
        <v>41</v>
      </c>
      <c r="AI64" s="5">
        <v>0.41</v>
      </c>
      <c r="AJ64" s="1">
        <f>POWER((AI64/2),2)*3.14159265</f>
        <v>0.13202543111624998</v>
      </c>
      <c r="AK64" s="1">
        <v>0.13202543111624998</v>
      </c>
      <c r="AL64" s="38">
        <f>AK64/0.040468</f>
        <v>3.2624649381301274</v>
      </c>
      <c r="AM64" s="1">
        <v>1</v>
      </c>
      <c r="AN64" s="1">
        <v>1</v>
      </c>
      <c r="AO64" s="1">
        <v>48</v>
      </c>
      <c r="AP64" s="5">
        <v>0.48</v>
      </c>
      <c r="AQ64" s="1">
        <f>POWER((AP64/2),2)*3.14159265</f>
        <v>0.18095573664</v>
      </c>
      <c r="AR64" s="1">
        <v>0.18095573664</v>
      </c>
      <c r="AS64" s="38">
        <f>AR64/0.040468</f>
        <v>4.4715759770683015</v>
      </c>
      <c r="AT64" s="1">
        <v>1</v>
      </c>
      <c r="AU64" s="1">
        <v>1</v>
      </c>
      <c r="AV64">
        <v>55.4</v>
      </c>
      <c r="AW64"/>
      <c r="AX64" s="7"/>
      <c r="AY64" s="7" t="s">
        <v>36</v>
      </c>
    </row>
    <row r="65" spans="1:51" s="5" customFormat="1" x14ac:dyDescent="0.25">
      <c r="A65" s="5">
        <v>3</v>
      </c>
      <c r="B65" s="6" t="s">
        <v>601</v>
      </c>
      <c r="C65" s="1" t="s">
        <v>15</v>
      </c>
      <c r="D65" s="1">
        <v>33</v>
      </c>
      <c r="E65" s="1" t="s">
        <v>23</v>
      </c>
      <c r="F65" s="1">
        <v>21.1</v>
      </c>
      <c r="G65" s="5">
        <v>0.21100000000000002</v>
      </c>
      <c r="H65" s="1">
        <f t="shared" si="4"/>
        <v>3.4966711592662514E-2</v>
      </c>
      <c r="I65" s="1">
        <v>3.4966711592662514E-2</v>
      </c>
      <c r="J65" s="38">
        <f t="shared" si="5"/>
        <v>0.86405830761743885</v>
      </c>
      <c r="K65" s="1">
        <v>1</v>
      </c>
      <c r="L65" s="1">
        <v>1</v>
      </c>
      <c r="M65" s="1">
        <v>22.9</v>
      </c>
      <c r="N65" s="5">
        <v>0.22899999999999998</v>
      </c>
      <c r="O65" s="1">
        <f t="shared" si="6"/>
        <v>4.1187065039662497E-2</v>
      </c>
      <c r="P65" s="1">
        <v>4.1187065039662497E-2</v>
      </c>
      <c r="Q65" s="38">
        <f t="shared" si="7"/>
        <v>1.0177687318291613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/>
      <c r="AW65"/>
      <c r="AX65" s="7"/>
      <c r="AY65" s="7" t="s">
        <v>36</v>
      </c>
    </row>
    <row r="66" spans="1:51" s="5" customFormat="1" x14ac:dyDescent="0.25">
      <c r="A66" s="5">
        <v>3</v>
      </c>
      <c r="B66" s="6" t="s">
        <v>601</v>
      </c>
      <c r="C66" s="1" t="s">
        <v>15</v>
      </c>
      <c r="D66" s="1">
        <v>34</v>
      </c>
      <c r="E66" s="1" t="s">
        <v>23</v>
      </c>
      <c r="F66" s="1">
        <v>19.100000000000001</v>
      </c>
      <c r="G66" s="5">
        <v>0.19100000000000003</v>
      </c>
      <c r="H66" s="1">
        <f t="shared" ref="H66:H97" si="8">POWER((G66/2),2)*3.14159265</f>
        <v>2.8652110366162512E-2</v>
      </c>
      <c r="I66" s="1">
        <v>2.8652110366162512E-2</v>
      </c>
      <c r="J66" s="38">
        <f t="shared" ref="J66:J97" si="9">I66/0.040468</f>
        <v>0.70801893758432621</v>
      </c>
      <c r="K66" s="1">
        <v>1</v>
      </c>
      <c r="L66" s="1">
        <v>1</v>
      </c>
      <c r="M66" s="1">
        <v>19.7</v>
      </c>
      <c r="N66" s="5">
        <v>0.19700000000000001</v>
      </c>
      <c r="O66" s="1">
        <f t="shared" si="6"/>
        <v>3.0480517288462506E-2</v>
      </c>
      <c r="P66" s="1">
        <v>3.0480517288462506E-2</v>
      </c>
      <c r="Q66" s="38">
        <f t="shared" si="7"/>
        <v>0.75320048651928706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/>
      <c r="AW66"/>
      <c r="AX66" s="7"/>
      <c r="AY66" s="7" t="s">
        <v>36</v>
      </c>
    </row>
    <row r="67" spans="1:51" s="5" customFormat="1" x14ac:dyDescent="0.25">
      <c r="A67" s="5">
        <v>3</v>
      </c>
      <c r="B67" s="6" t="s">
        <v>601</v>
      </c>
      <c r="C67" s="1" t="s">
        <v>15</v>
      </c>
      <c r="D67" s="1">
        <v>35</v>
      </c>
      <c r="E67" s="1" t="s">
        <v>23</v>
      </c>
      <c r="F67" s="1">
        <v>14.7</v>
      </c>
      <c r="G67" s="5">
        <v>0.14699999999999999</v>
      </c>
      <c r="H67" s="1">
        <f t="shared" si="8"/>
        <v>1.6971668893462497E-2</v>
      </c>
      <c r="I67" s="1">
        <v>1.6971668893462497E-2</v>
      </c>
      <c r="J67" s="38">
        <f t="shared" si="9"/>
        <v>0.41938491878675738</v>
      </c>
      <c r="K67" s="1">
        <v>1</v>
      </c>
      <c r="L67" s="1">
        <v>1</v>
      </c>
      <c r="M67" s="1">
        <v>15.4</v>
      </c>
      <c r="N67" s="5">
        <v>0.154</v>
      </c>
      <c r="O67" s="1">
        <f t="shared" si="6"/>
        <v>1.8626502821850001E-2</v>
      </c>
      <c r="P67" s="1">
        <v>1.8626502821850001E-2</v>
      </c>
      <c r="Q67" s="38">
        <f t="shared" si="7"/>
        <v>0.46027732583399233</v>
      </c>
      <c r="R67" s="1">
        <v>1</v>
      </c>
      <c r="S67" s="1">
        <v>1</v>
      </c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H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>
        <v>0</v>
      </c>
      <c r="AV67"/>
      <c r="AW67"/>
      <c r="AX67" s="7"/>
      <c r="AY67" s="7" t="s">
        <v>36</v>
      </c>
    </row>
    <row r="68" spans="1:51" s="5" customFormat="1" x14ac:dyDescent="0.25">
      <c r="A68" s="5">
        <v>3</v>
      </c>
      <c r="B68" s="6" t="s">
        <v>601</v>
      </c>
      <c r="C68" s="1" t="s">
        <v>15</v>
      </c>
      <c r="D68" s="1">
        <v>36</v>
      </c>
      <c r="E68" s="1" t="s">
        <v>23</v>
      </c>
      <c r="F68" s="1">
        <v>19.8</v>
      </c>
      <c r="G68" s="5">
        <v>0.19800000000000001</v>
      </c>
      <c r="H68" s="1">
        <f t="shared" si="8"/>
        <v>3.0790749562650006E-2</v>
      </c>
      <c r="I68" s="1">
        <v>3.0790749562650006E-2</v>
      </c>
      <c r="J68" s="38">
        <f t="shared" si="9"/>
        <v>0.76086659984802829</v>
      </c>
      <c r="K68" s="1">
        <v>1</v>
      </c>
      <c r="L68" s="1">
        <v>1</v>
      </c>
      <c r="M68" s="1">
        <v>19.899999999999999</v>
      </c>
      <c r="N68" s="5">
        <v>0.19899999999999998</v>
      </c>
      <c r="O68" s="1">
        <f t="shared" si="6"/>
        <v>3.1102552633162493E-2</v>
      </c>
      <c r="P68" s="1">
        <v>3.1102552633162493E-2</v>
      </c>
      <c r="Q68" s="38">
        <f t="shared" si="7"/>
        <v>0.76857152894045899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H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/>
      <c r="AW68"/>
      <c r="AX68" s="7"/>
      <c r="AY68" s="7" t="s">
        <v>36</v>
      </c>
    </row>
    <row r="69" spans="1:51" s="5" customFormat="1" x14ac:dyDescent="0.25">
      <c r="A69" s="5">
        <v>3</v>
      </c>
      <c r="B69" s="6" t="s">
        <v>601</v>
      </c>
      <c r="C69" s="1" t="s">
        <v>15</v>
      </c>
      <c r="D69" s="1">
        <v>37</v>
      </c>
      <c r="E69" s="1" t="s">
        <v>23</v>
      </c>
      <c r="F69" s="1">
        <v>20.3</v>
      </c>
      <c r="G69" s="5">
        <v>0.20300000000000001</v>
      </c>
      <c r="H69" s="1">
        <f t="shared" si="8"/>
        <v>3.2365472878462503E-2</v>
      </c>
      <c r="I69" s="1">
        <v>3.2365472878462503E-2</v>
      </c>
      <c r="J69" s="38">
        <f t="shared" si="9"/>
        <v>0.79977940294708183</v>
      </c>
      <c r="K69" s="1">
        <v>1</v>
      </c>
      <c r="L69" s="1">
        <v>1</v>
      </c>
      <c r="M69" s="1">
        <v>20.5</v>
      </c>
      <c r="N69" s="5">
        <v>0.20499999999999999</v>
      </c>
      <c r="O69" s="1">
        <f t="shared" si="6"/>
        <v>3.3006357779062495E-2</v>
      </c>
      <c r="P69" s="1">
        <v>3.3006357779062495E-2</v>
      </c>
      <c r="Q69" s="38">
        <f t="shared" si="7"/>
        <v>0.81561623453253185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A69" s="1"/>
      <c r="AC69" s="1"/>
      <c r="AD69" s="1"/>
      <c r="AE69" s="38"/>
      <c r="AF69" s="1"/>
      <c r="AG69" s="1"/>
      <c r="AH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/>
      <c r="AW69"/>
      <c r="AX69" s="7"/>
      <c r="AY69" s="7" t="s">
        <v>36</v>
      </c>
    </row>
    <row r="70" spans="1:51" s="5" customFormat="1" x14ac:dyDescent="0.25">
      <c r="A70" s="5">
        <v>3</v>
      </c>
      <c r="B70" s="6" t="s">
        <v>601</v>
      </c>
      <c r="C70" s="1" t="s">
        <v>15</v>
      </c>
      <c r="D70" s="1">
        <v>38</v>
      </c>
      <c r="E70" s="1" t="s">
        <v>23</v>
      </c>
      <c r="F70" s="1">
        <v>26.2</v>
      </c>
      <c r="G70" s="5">
        <v>0.26200000000000001</v>
      </c>
      <c r="H70" s="1">
        <f t="shared" si="8"/>
        <v>5.3912871466650011E-2</v>
      </c>
      <c r="I70" s="1">
        <v>5.3912871466650011E-2</v>
      </c>
      <c r="J70" s="38">
        <f t="shared" si="9"/>
        <v>1.3322346413623114</v>
      </c>
      <c r="K70" s="1">
        <v>1</v>
      </c>
      <c r="L70" s="1">
        <v>1</v>
      </c>
      <c r="M70" s="1">
        <v>28.2</v>
      </c>
      <c r="N70" s="5">
        <v>0.28199999999999997</v>
      </c>
      <c r="O70" s="1">
        <f t="shared" si="6"/>
        <v>6.2458003474649991E-2</v>
      </c>
      <c r="P70" s="1">
        <v>6.2458003474649991E-2</v>
      </c>
      <c r="Q70" s="38">
        <f t="shared" si="7"/>
        <v>1.5433923958349807</v>
      </c>
      <c r="R70" s="1">
        <v>1</v>
      </c>
      <c r="S70" s="1">
        <v>1</v>
      </c>
      <c r="T70" s="1"/>
      <c r="V70" s="1"/>
      <c r="W70" s="1"/>
      <c r="X70" s="38"/>
      <c r="Y70" s="1"/>
      <c r="Z70" s="1"/>
      <c r="AA70" s="1"/>
      <c r="AC70" s="1"/>
      <c r="AD70" s="1"/>
      <c r="AE70" s="38"/>
      <c r="AF70" s="1"/>
      <c r="AG70" s="1"/>
      <c r="AH70" s="1"/>
      <c r="AJ70" s="1"/>
      <c r="AK70" s="1"/>
      <c r="AL70" s="38"/>
      <c r="AM70" s="1"/>
      <c r="AN70" s="1"/>
      <c r="AO70" s="1"/>
      <c r="AQ70" s="1"/>
      <c r="AR70" s="1"/>
      <c r="AS70" s="38"/>
      <c r="AT70" s="1"/>
      <c r="AU70" s="1">
        <v>0</v>
      </c>
      <c r="AV70"/>
      <c r="AW70"/>
      <c r="AX70" s="7"/>
      <c r="AY70" s="7" t="s">
        <v>36</v>
      </c>
    </row>
    <row r="71" spans="1:51" s="5" customFormat="1" x14ac:dyDescent="0.25">
      <c r="A71" s="5">
        <v>3</v>
      </c>
      <c r="B71" s="6" t="s">
        <v>601</v>
      </c>
      <c r="C71" s="1" t="s">
        <v>15</v>
      </c>
      <c r="D71" s="1">
        <v>39</v>
      </c>
      <c r="E71" s="1" t="s">
        <v>23</v>
      </c>
      <c r="F71" s="1">
        <v>33.799999999999997</v>
      </c>
      <c r="G71" s="5">
        <v>0.33799999999999997</v>
      </c>
      <c r="H71" s="1">
        <f t="shared" si="8"/>
        <v>8.9727027676649987E-2</v>
      </c>
      <c r="I71" s="1">
        <v>8.9727027676649987E-2</v>
      </c>
      <c r="J71" s="38">
        <f t="shared" si="9"/>
        <v>2.217234053490412</v>
      </c>
      <c r="K71" s="1">
        <v>1</v>
      </c>
      <c r="L71" s="1">
        <v>1</v>
      </c>
      <c r="M71" s="1">
        <v>36.5</v>
      </c>
      <c r="N71" s="5">
        <v>0.36499999999999999</v>
      </c>
      <c r="O71" s="1">
        <f t="shared" si="6"/>
        <v>0.10463467019906249</v>
      </c>
      <c r="P71" s="1">
        <v>0.10463467019906249</v>
      </c>
      <c r="Q71" s="38">
        <f t="shared" si="7"/>
        <v>2.5856150587887341</v>
      </c>
      <c r="R71" s="1">
        <v>1</v>
      </c>
      <c r="S71" s="1">
        <v>1</v>
      </c>
      <c r="T71" s="1"/>
      <c r="V71" s="1"/>
      <c r="W71" s="1"/>
      <c r="X71" s="38"/>
      <c r="Y71" s="1"/>
      <c r="Z71" s="1"/>
      <c r="AA71" s="1"/>
      <c r="AC71" s="1"/>
      <c r="AD71" s="1"/>
      <c r="AE71" s="38"/>
      <c r="AF71" s="1"/>
      <c r="AG71" s="1"/>
      <c r="AH71" s="1"/>
      <c r="AJ71" s="1"/>
      <c r="AK71" s="1"/>
      <c r="AL71" s="38"/>
      <c r="AM71" s="1"/>
      <c r="AN71" s="1"/>
      <c r="AO71" s="1"/>
      <c r="AQ71" s="1"/>
      <c r="AR71" s="1"/>
      <c r="AS71" s="38"/>
      <c r="AT71" s="1"/>
      <c r="AU71" s="1">
        <v>0</v>
      </c>
      <c r="AV71"/>
      <c r="AW71"/>
      <c r="AX71" s="7"/>
      <c r="AY71" s="7" t="s">
        <v>36</v>
      </c>
    </row>
    <row r="72" spans="1:51" s="5" customFormat="1" x14ac:dyDescent="0.25">
      <c r="A72" s="5">
        <v>3</v>
      </c>
      <c r="B72" s="6" t="s">
        <v>601</v>
      </c>
      <c r="C72" s="1" t="s">
        <v>15</v>
      </c>
      <c r="D72" s="1">
        <v>40</v>
      </c>
      <c r="E72" s="1" t="s">
        <v>23</v>
      </c>
      <c r="F72" s="1">
        <v>19.600000000000001</v>
      </c>
      <c r="G72" s="5">
        <v>0.19600000000000001</v>
      </c>
      <c r="H72" s="1">
        <f t="shared" si="8"/>
        <v>3.0171855810600008E-2</v>
      </c>
      <c r="I72" s="1">
        <v>3.0171855810600008E-2</v>
      </c>
      <c r="J72" s="38">
        <f t="shared" si="9"/>
        <v>0.74557318895423574</v>
      </c>
      <c r="K72" s="1">
        <v>1</v>
      </c>
      <c r="L72" s="1">
        <v>1</v>
      </c>
      <c r="M72" s="1">
        <v>20.100000000000001</v>
      </c>
      <c r="N72" s="5">
        <v>0.20100000000000001</v>
      </c>
      <c r="O72" s="1">
        <f t="shared" si="6"/>
        <v>3.1730871163162505E-2</v>
      </c>
      <c r="P72" s="1">
        <v>3.1730871163162505E-2</v>
      </c>
      <c r="Q72" s="38">
        <f t="shared" si="7"/>
        <v>0.78409783441639092</v>
      </c>
      <c r="R72" s="1">
        <v>1</v>
      </c>
      <c r="S72" s="1">
        <v>1</v>
      </c>
      <c r="T72" s="1"/>
      <c r="V72" s="1"/>
      <c r="W72" s="1"/>
      <c r="X72" s="38"/>
      <c r="Y72" s="1"/>
      <c r="Z72" s="1"/>
      <c r="AA72" s="1"/>
      <c r="AC72" s="1"/>
      <c r="AD72" s="1"/>
      <c r="AE72" s="38"/>
      <c r="AF72" s="1"/>
      <c r="AG72" s="1"/>
      <c r="AH72" s="1"/>
      <c r="AJ72" s="1"/>
      <c r="AK72" s="1"/>
      <c r="AL72" s="38"/>
      <c r="AM72" s="1"/>
      <c r="AN72" s="1"/>
      <c r="AO72" s="1"/>
      <c r="AQ72" s="1"/>
      <c r="AR72" s="1"/>
      <c r="AS72" s="38"/>
      <c r="AT72" s="1"/>
      <c r="AU72" s="1">
        <v>0</v>
      </c>
      <c r="AV72"/>
      <c r="AW72"/>
      <c r="AX72" s="7"/>
      <c r="AY72" s="7" t="s">
        <v>36</v>
      </c>
    </row>
    <row r="73" spans="1:51" s="5" customFormat="1" x14ac:dyDescent="0.25">
      <c r="A73" s="5">
        <v>3</v>
      </c>
      <c r="B73" s="6" t="s">
        <v>601</v>
      </c>
      <c r="C73" s="1" t="s">
        <v>15</v>
      </c>
      <c r="D73" s="1">
        <v>41</v>
      </c>
      <c r="E73" s="1" t="s">
        <v>23</v>
      </c>
      <c r="F73" s="1">
        <v>14.5</v>
      </c>
      <c r="G73" s="5">
        <v>0.14499999999999999</v>
      </c>
      <c r="H73" s="1">
        <f t="shared" si="8"/>
        <v>1.6512996366562501E-2</v>
      </c>
      <c r="I73" s="1">
        <v>1.6512996366562501E-2</v>
      </c>
      <c r="J73" s="38">
        <f t="shared" si="9"/>
        <v>0.40805071578932745</v>
      </c>
      <c r="K73" s="1">
        <v>1</v>
      </c>
      <c r="L73" s="1">
        <v>1</v>
      </c>
      <c r="M73" s="1">
        <v>14.7</v>
      </c>
      <c r="N73" s="5">
        <v>0.14699999999999999</v>
      </c>
      <c r="O73" s="1">
        <f t="shared" si="6"/>
        <v>1.6971668893462497E-2</v>
      </c>
      <c r="P73" s="1">
        <v>1.6971668893462497E-2</v>
      </c>
      <c r="Q73" s="38">
        <f t="shared" si="7"/>
        <v>0.41938491878675738</v>
      </c>
      <c r="R73" s="1">
        <v>1</v>
      </c>
      <c r="S73" s="1">
        <v>1</v>
      </c>
      <c r="T73" s="1"/>
      <c r="V73" s="1"/>
      <c r="W73" s="1"/>
      <c r="X73" s="38"/>
      <c r="Y73" s="1"/>
      <c r="Z73" s="1"/>
      <c r="AA73" s="1"/>
      <c r="AC73" s="1"/>
      <c r="AD73" s="1"/>
      <c r="AE73" s="38"/>
      <c r="AF73" s="1"/>
      <c r="AG73" s="1"/>
      <c r="AH73" s="1"/>
      <c r="AJ73" s="1"/>
      <c r="AK73" s="1"/>
      <c r="AL73" s="38"/>
      <c r="AM73" s="1"/>
      <c r="AN73" s="1"/>
      <c r="AO73" s="1"/>
      <c r="AQ73" s="1"/>
      <c r="AR73" s="1"/>
      <c r="AS73" s="38"/>
      <c r="AT73" s="1"/>
      <c r="AU73" s="1">
        <v>0</v>
      </c>
      <c r="AV73"/>
      <c r="AW73"/>
      <c r="AX73" s="7"/>
      <c r="AY73" s="7" t="s">
        <v>36</v>
      </c>
    </row>
    <row r="74" spans="1:51" s="5" customFormat="1" x14ac:dyDescent="0.25">
      <c r="A74" s="5">
        <v>3</v>
      </c>
      <c r="B74" s="6" t="s">
        <v>601</v>
      </c>
      <c r="C74" s="1" t="s">
        <v>15</v>
      </c>
      <c r="D74" s="1">
        <v>42</v>
      </c>
      <c r="E74" s="1" t="s">
        <v>23</v>
      </c>
      <c r="F74" s="1">
        <v>21.8</v>
      </c>
      <c r="G74" s="5">
        <v>0.218</v>
      </c>
      <c r="H74" s="1">
        <f t="shared" si="8"/>
        <v>3.7325262274650002E-2</v>
      </c>
      <c r="I74" s="1">
        <v>3.7325262274650002E-2</v>
      </c>
      <c r="J74" s="38">
        <f t="shared" si="9"/>
        <v>0.92234017679771685</v>
      </c>
      <c r="K74" s="1">
        <v>1</v>
      </c>
      <c r="L74" s="1">
        <v>1</v>
      </c>
      <c r="M74" s="1">
        <v>23.9</v>
      </c>
      <c r="N74" s="5">
        <v>0.23899999999999999</v>
      </c>
      <c r="O74" s="1">
        <f t="shared" si="6"/>
        <v>4.4862728440162501E-2</v>
      </c>
      <c r="P74" s="1">
        <v>4.4862728440162501E-2</v>
      </c>
      <c r="Q74" s="38">
        <f t="shared" si="7"/>
        <v>1.1085976188633613</v>
      </c>
      <c r="R74" s="1">
        <v>1</v>
      </c>
      <c r="S74" s="1">
        <v>1</v>
      </c>
      <c r="T74" s="1">
        <v>25</v>
      </c>
      <c r="U74" s="5">
        <v>0.25</v>
      </c>
      <c r="V74" s="1">
        <f>POWER((U74/2),2)*3.14159265</f>
        <v>4.9087385156250003E-2</v>
      </c>
      <c r="W74" s="1">
        <v>4.9087385156250003E-2</v>
      </c>
      <c r="X74" s="38">
        <f>W74/0.040468</f>
        <v>1.2129926153071564</v>
      </c>
      <c r="Y74" s="1">
        <v>1</v>
      </c>
      <c r="Z74" s="1">
        <v>1</v>
      </c>
      <c r="AA74" s="1">
        <v>28</v>
      </c>
      <c r="AB74" s="5">
        <v>0.28000000000000003</v>
      </c>
      <c r="AC74" s="1">
        <f>POWER((AB74/2),2)*3.14159265</f>
        <v>6.1575215940000011E-2</v>
      </c>
      <c r="AD74" s="1">
        <v>6.1575215940000011E-2</v>
      </c>
      <c r="AE74" s="38">
        <f>AD74/0.040468</f>
        <v>1.5215779366412971</v>
      </c>
      <c r="AF74" s="1">
        <v>1</v>
      </c>
      <c r="AG74" s="1">
        <v>1</v>
      </c>
      <c r="AH74" s="1">
        <v>31.8</v>
      </c>
      <c r="AI74" s="5">
        <v>0.318</v>
      </c>
      <c r="AJ74" s="1">
        <f>POWER((AI74/2),2)*3.14159265</f>
        <v>7.9422603784650006E-2</v>
      </c>
      <c r="AK74" s="1">
        <v>7.9422603784650006E-2</v>
      </c>
      <c r="AL74" s="38">
        <f>AK74/0.040468</f>
        <v>1.9626026436851343</v>
      </c>
      <c r="AM74" s="1">
        <v>1</v>
      </c>
      <c r="AN74" s="1">
        <v>1</v>
      </c>
      <c r="AO74" s="1">
        <v>38.5</v>
      </c>
      <c r="AP74" s="5">
        <v>0.38500000000000001</v>
      </c>
      <c r="AQ74" s="1">
        <f>POWER((AP74/2),2)*3.14159265</f>
        <v>0.11641564263656251</v>
      </c>
      <c r="AR74" s="1">
        <v>0.11641564263656251</v>
      </c>
      <c r="AS74" s="38">
        <f>AR74/0.040468</f>
        <v>2.8767332864624522</v>
      </c>
      <c r="AT74" s="1">
        <v>2</v>
      </c>
      <c r="AU74" s="1">
        <v>2</v>
      </c>
      <c r="AV74">
        <v>44.6</v>
      </c>
      <c r="AW74" t="s">
        <v>940</v>
      </c>
      <c r="AX74" s="7"/>
      <c r="AY74" s="7" t="s">
        <v>36</v>
      </c>
    </row>
    <row r="75" spans="1:51" s="5" customFormat="1" x14ac:dyDescent="0.25">
      <c r="A75" s="5">
        <v>3</v>
      </c>
      <c r="B75" s="6" t="s">
        <v>601</v>
      </c>
      <c r="C75" s="1" t="s">
        <v>15</v>
      </c>
      <c r="D75" s="1">
        <v>43</v>
      </c>
      <c r="E75" s="1" t="s">
        <v>23</v>
      </c>
      <c r="F75" s="1">
        <v>24.9</v>
      </c>
      <c r="G75" s="5">
        <v>0.249</v>
      </c>
      <c r="H75" s="1">
        <f t="shared" si="8"/>
        <v>4.8695471473162506E-2</v>
      </c>
      <c r="I75" s="1">
        <v>4.8695471473162506E-2</v>
      </c>
      <c r="J75" s="38">
        <f t="shared" si="9"/>
        <v>1.2033080822665443</v>
      </c>
      <c r="K75" s="1">
        <v>1</v>
      </c>
      <c r="L75" s="1">
        <v>1</v>
      </c>
      <c r="M75" s="1">
        <v>27.6</v>
      </c>
      <c r="N75" s="5">
        <v>0.27600000000000002</v>
      </c>
      <c r="O75" s="1">
        <f t="shared" si="6"/>
        <v>5.982849042660001E-2</v>
      </c>
      <c r="P75" s="1">
        <v>5.982849042660001E-2</v>
      </c>
      <c r="Q75" s="38">
        <f t="shared" si="7"/>
        <v>1.4784148074182073</v>
      </c>
      <c r="R75" s="1">
        <v>1</v>
      </c>
      <c r="S75" s="1">
        <v>1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>
        <v>0</v>
      </c>
      <c r="AV75"/>
      <c r="AW75"/>
      <c r="AX75" s="7"/>
      <c r="AY75" s="7" t="s">
        <v>36</v>
      </c>
    </row>
    <row r="76" spans="1:51" s="5" customFormat="1" x14ac:dyDescent="0.25">
      <c r="A76" s="5">
        <v>3</v>
      </c>
      <c r="B76" s="6" t="s">
        <v>601</v>
      </c>
      <c r="C76" s="1" t="s">
        <v>15</v>
      </c>
      <c r="D76" s="1">
        <v>44</v>
      </c>
      <c r="E76" s="1" t="s">
        <v>23</v>
      </c>
      <c r="F76" s="1">
        <v>24.1</v>
      </c>
      <c r="G76" s="5">
        <v>0.24100000000000002</v>
      </c>
      <c r="H76" s="1">
        <f t="shared" si="8"/>
        <v>4.5616710676162506E-2</v>
      </c>
      <c r="I76" s="1">
        <v>4.5616710676162506E-2</v>
      </c>
      <c r="J76" s="38">
        <f t="shared" si="9"/>
        <v>1.1272291854344794</v>
      </c>
      <c r="K76" s="1">
        <v>1</v>
      </c>
      <c r="L76" s="1">
        <v>1</v>
      </c>
      <c r="M76" s="1">
        <v>27.1</v>
      </c>
      <c r="N76" s="5">
        <v>0.27100000000000002</v>
      </c>
      <c r="O76" s="1">
        <f t="shared" si="6"/>
        <v>5.7680426452162509E-2</v>
      </c>
      <c r="P76" s="1">
        <v>5.7680426452162509E-2</v>
      </c>
      <c r="Q76" s="38">
        <f t="shared" si="7"/>
        <v>1.4253342505723661</v>
      </c>
      <c r="R76" s="1">
        <v>1</v>
      </c>
      <c r="S76" s="1">
        <v>1</v>
      </c>
      <c r="T76" s="1"/>
      <c r="V76" s="1"/>
      <c r="W76" s="1"/>
      <c r="X76" s="38"/>
      <c r="Y76" s="1"/>
      <c r="Z76" s="1"/>
      <c r="AA76" s="1"/>
      <c r="AC76" s="1"/>
      <c r="AD76" s="1"/>
      <c r="AE76" s="38"/>
      <c r="AF76" s="1"/>
      <c r="AG76" s="1"/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0</v>
      </c>
      <c r="AV76"/>
      <c r="AW76"/>
      <c r="AX76" s="7"/>
      <c r="AY76" s="7" t="s">
        <v>36</v>
      </c>
    </row>
    <row r="77" spans="1:51" s="5" customFormat="1" x14ac:dyDescent="0.25">
      <c r="A77" s="5">
        <v>3</v>
      </c>
      <c r="B77" s="6" t="s">
        <v>601</v>
      </c>
      <c r="C77" s="1" t="s">
        <v>15</v>
      </c>
      <c r="D77" s="1">
        <v>45</v>
      </c>
      <c r="E77" s="1" t="s">
        <v>23</v>
      </c>
      <c r="F77" s="1">
        <v>26.4</v>
      </c>
      <c r="G77" s="5">
        <v>0.26400000000000001</v>
      </c>
      <c r="H77" s="1">
        <f t="shared" si="8"/>
        <v>5.4739110333600009E-2</v>
      </c>
      <c r="I77" s="1">
        <v>5.4739110333600009E-2</v>
      </c>
      <c r="J77" s="38">
        <f t="shared" si="9"/>
        <v>1.3526517330631613</v>
      </c>
      <c r="K77" s="1">
        <v>1</v>
      </c>
      <c r="L77" s="1">
        <v>1</v>
      </c>
      <c r="M77" s="1">
        <v>29.3</v>
      </c>
      <c r="N77" s="5">
        <v>0.29300000000000004</v>
      </c>
      <c r="O77" s="1">
        <f t="shared" si="6"/>
        <v>6.7425646852462523E-2</v>
      </c>
      <c r="P77" s="1">
        <v>6.7425646852462523E-2</v>
      </c>
      <c r="Q77" s="38">
        <f t="shared" si="7"/>
        <v>1.6661472485040656</v>
      </c>
      <c r="R77" s="1">
        <v>1</v>
      </c>
      <c r="S77" s="1">
        <v>1</v>
      </c>
      <c r="T77" s="1"/>
      <c r="V77" s="1"/>
      <c r="W77" s="1"/>
      <c r="X77" s="38"/>
      <c r="Y77" s="1"/>
      <c r="Z77" s="1"/>
      <c r="AA77" s="1"/>
      <c r="AC77" s="1"/>
      <c r="AD77" s="1"/>
      <c r="AE77" s="38"/>
      <c r="AF77" s="1"/>
      <c r="AG77" s="1"/>
      <c r="AH77" s="1"/>
      <c r="AJ77" s="1"/>
      <c r="AK77" s="1"/>
      <c r="AL77" s="38"/>
      <c r="AM77" s="1"/>
      <c r="AN77" s="1"/>
      <c r="AO77" s="1"/>
      <c r="AQ77" s="1"/>
      <c r="AR77" s="1"/>
      <c r="AS77" s="38"/>
      <c r="AT77" s="1"/>
      <c r="AU77" s="1">
        <v>0</v>
      </c>
      <c r="AV77"/>
      <c r="AW77"/>
      <c r="AX77" s="7"/>
      <c r="AY77" s="7" t="s">
        <v>36</v>
      </c>
    </row>
    <row r="78" spans="1:51" s="5" customFormat="1" x14ac:dyDescent="0.25">
      <c r="A78" s="5">
        <v>3</v>
      </c>
      <c r="B78" s="6" t="s">
        <v>601</v>
      </c>
      <c r="C78" s="1" t="s">
        <v>15</v>
      </c>
      <c r="D78" s="1">
        <v>46</v>
      </c>
      <c r="E78" s="1" t="s">
        <v>23</v>
      </c>
      <c r="F78" s="1">
        <v>16</v>
      </c>
      <c r="G78" s="5">
        <v>0.16</v>
      </c>
      <c r="H78" s="1">
        <f t="shared" si="8"/>
        <v>2.0106192960000002E-2</v>
      </c>
      <c r="I78" s="1">
        <v>2.0106192960000002E-2</v>
      </c>
      <c r="J78" s="38">
        <f t="shared" si="9"/>
        <v>0.49684177522981127</v>
      </c>
      <c r="K78" s="1">
        <v>1</v>
      </c>
      <c r="L78" s="1">
        <v>1</v>
      </c>
      <c r="M78" s="1">
        <v>16.600000000000001</v>
      </c>
      <c r="N78" s="5">
        <v>0.16600000000000001</v>
      </c>
      <c r="O78" s="1">
        <f t="shared" si="6"/>
        <v>2.1642431765850005E-2</v>
      </c>
      <c r="P78" s="1">
        <v>2.1642431765850005E-2</v>
      </c>
      <c r="Q78" s="38">
        <f t="shared" si="7"/>
        <v>0.53480359211846418</v>
      </c>
      <c r="R78" s="1">
        <v>1</v>
      </c>
      <c r="S78" s="1">
        <v>1</v>
      </c>
      <c r="T78" s="1"/>
      <c r="V78" s="1"/>
      <c r="W78" s="1"/>
      <c r="X78" s="38"/>
      <c r="Y78" s="1"/>
      <c r="Z78" s="1"/>
      <c r="AA78" s="1"/>
      <c r="AC78" s="1"/>
      <c r="AD78" s="1"/>
      <c r="AE78" s="38"/>
      <c r="AF78" s="1"/>
      <c r="AG78" s="1"/>
      <c r="AH78" s="1"/>
      <c r="AJ78" s="1"/>
      <c r="AK78" s="1"/>
      <c r="AL78" s="38"/>
      <c r="AM78" s="1"/>
      <c r="AN78" s="1"/>
      <c r="AO78" s="1"/>
      <c r="AQ78" s="1"/>
      <c r="AR78" s="1"/>
      <c r="AS78" s="38"/>
      <c r="AT78" s="1"/>
      <c r="AU78" s="1">
        <v>0</v>
      </c>
      <c r="AV78"/>
      <c r="AW78"/>
      <c r="AX78" s="7"/>
      <c r="AY78" s="7" t="s">
        <v>36</v>
      </c>
    </row>
    <row r="79" spans="1:51" s="5" customFormat="1" x14ac:dyDescent="0.25">
      <c r="A79" s="5">
        <v>3</v>
      </c>
      <c r="B79" s="6" t="s">
        <v>601</v>
      </c>
      <c r="C79" s="1" t="s">
        <v>15</v>
      </c>
      <c r="D79" s="1">
        <v>47</v>
      </c>
      <c r="E79" s="1" t="s">
        <v>23</v>
      </c>
      <c r="F79" s="1">
        <v>16</v>
      </c>
      <c r="G79" s="5">
        <v>0.16</v>
      </c>
      <c r="H79" s="1">
        <f t="shared" si="8"/>
        <v>2.0106192960000002E-2</v>
      </c>
      <c r="I79" s="1">
        <v>2.0106192960000002E-2</v>
      </c>
      <c r="J79" s="38">
        <f t="shared" si="9"/>
        <v>0.49684177522981127</v>
      </c>
      <c r="K79" s="1">
        <v>1</v>
      </c>
      <c r="L79" s="1">
        <v>1</v>
      </c>
      <c r="M79" s="1">
        <v>17.100000000000001</v>
      </c>
      <c r="N79" s="5">
        <v>0.17100000000000001</v>
      </c>
      <c r="O79" s="1">
        <f t="shared" si="6"/>
        <v>2.2965827669662504E-2</v>
      </c>
      <c r="P79" s="1">
        <v>2.2965827669662504E-2</v>
      </c>
      <c r="Q79" s="38">
        <f t="shared" si="7"/>
        <v>0.56750587302714506</v>
      </c>
      <c r="R79" s="1">
        <v>1</v>
      </c>
      <c r="S79" s="1">
        <v>1</v>
      </c>
      <c r="T79" s="1"/>
      <c r="V79" s="1"/>
      <c r="W79" s="1"/>
      <c r="X79" s="38"/>
      <c r="Y79" s="1"/>
      <c r="Z79" s="1"/>
      <c r="AA79" s="1"/>
      <c r="AC79" s="1"/>
      <c r="AD79" s="1"/>
      <c r="AE79" s="38"/>
      <c r="AF79" s="1"/>
      <c r="AG79" s="1"/>
      <c r="AH79" s="1"/>
      <c r="AJ79" s="1"/>
      <c r="AK79" s="1"/>
      <c r="AL79" s="38"/>
      <c r="AM79" s="1"/>
      <c r="AN79" s="1"/>
      <c r="AO79" s="1"/>
      <c r="AQ79" s="1"/>
      <c r="AR79" s="1"/>
      <c r="AS79" s="38"/>
      <c r="AT79" s="1"/>
      <c r="AU79" s="1">
        <v>0</v>
      </c>
      <c r="AV79"/>
      <c r="AW79"/>
      <c r="AX79" s="7"/>
      <c r="AY79" s="7" t="s">
        <v>36</v>
      </c>
    </row>
    <row r="80" spans="1:51" s="5" customFormat="1" x14ac:dyDescent="0.25">
      <c r="A80" s="5">
        <v>3</v>
      </c>
      <c r="B80" s="6" t="s">
        <v>601</v>
      </c>
      <c r="C80" s="1" t="s">
        <v>16</v>
      </c>
      <c r="D80" s="1">
        <v>1</v>
      </c>
      <c r="E80" s="1" t="s">
        <v>23</v>
      </c>
      <c r="F80" s="1">
        <v>15</v>
      </c>
      <c r="G80" s="5">
        <v>0.15</v>
      </c>
      <c r="H80" s="1">
        <f t="shared" si="8"/>
        <v>1.767145865625E-2</v>
      </c>
      <c r="I80" s="1">
        <v>1.767145865625E-2</v>
      </c>
      <c r="J80" s="38">
        <f t="shared" si="9"/>
        <v>0.4366773415105763</v>
      </c>
      <c r="K80" s="1">
        <v>1</v>
      </c>
      <c r="L80" s="1">
        <v>1</v>
      </c>
      <c r="M80" s="1">
        <v>15.5</v>
      </c>
      <c r="N80" s="5">
        <v>0.155</v>
      </c>
      <c r="O80" s="1">
        <f t="shared" si="6"/>
        <v>1.8869190854062502E-2</v>
      </c>
      <c r="P80" s="1">
        <v>1.8869190854062502E-2</v>
      </c>
      <c r="Q80" s="38">
        <f t="shared" si="7"/>
        <v>0.46627436132407096</v>
      </c>
      <c r="R80" s="1">
        <v>1</v>
      </c>
      <c r="S80" s="1">
        <v>1</v>
      </c>
      <c r="T80" s="1">
        <v>15.8</v>
      </c>
      <c r="U80" s="5">
        <v>0.158</v>
      </c>
      <c r="V80" s="1">
        <f>POWER((U80/2),2)*3.14159265</f>
        <v>1.960667972865E-2</v>
      </c>
      <c r="W80" s="1">
        <v>1.960667972865E-2</v>
      </c>
      <c r="X80" s="38">
        <f>W80/0.040468</f>
        <v>0.48449836237644561</v>
      </c>
      <c r="Y80" s="1">
        <v>1</v>
      </c>
      <c r="Z80" s="1">
        <v>1</v>
      </c>
      <c r="AA80" s="1">
        <v>15.9</v>
      </c>
      <c r="AB80" s="5">
        <v>0.159</v>
      </c>
      <c r="AC80" s="1">
        <f>POWER((AB80/2),2)*3.14159265</f>
        <v>1.9855650946162502E-2</v>
      </c>
      <c r="AD80" s="1">
        <v>1.9855650946162502E-2</v>
      </c>
      <c r="AE80" s="38">
        <f>AD80/0.040468</f>
        <v>0.49065066092128357</v>
      </c>
      <c r="AF80" s="1">
        <v>1</v>
      </c>
      <c r="AG80" s="1">
        <v>1</v>
      </c>
      <c r="AH80" s="1">
        <v>16.2</v>
      </c>
      <c r="AI80" s="5">
        <v>0.16200000000000001</v>
      </c>
      <c r="AJ80" s="1">
        <f>POWER((AI80/2),2)*3.14159265</f>
        <v>2.061198937665E-2</v>
      </c>
      <c r="AK80" s="1">
        <v>2.061198937665E-2</v>
      </c>
      <c r="AL80" s="38">
        <f>AK80/0.040468</f>
        <v>0.50934045113793613</v>
      </c>
      <c r="AM80" s="1">
        <v>1</v>
      </c>
      <c r="AN80" s="1">
        <v>1</v>
      </c>
      <c r="AO80" s="1"/>
      <c r="AQ80" s="1"/>
      <c r="AR80" s="1"/>
      <c r="AS80" s="38"/>
      <c r="AT80" s="1"/>
      <c r="AU80" s="1">
        <v>4</v>
      </c>
      <c r="AV80">
        <v>15.6</v>
      </c>
      <c r="AW80" t="s">
        <v>939</v>
      </c>
      <c r="AX80" s="7" t="s">
        <v>114</v>
      </c>
      <c r="AY80" s="7" t="s">
        <v>36</v>
      </c>
    </row>
    <row r="81" spans="1:57" s="5" customFormat="1" x14ac:dyDescent="0.25">
      <c r="A81" s="5">
        <v>3</v>
      </c>
      <c r="B81" s="6" t="s">
        <v>601</v>
      </c>
      <c r="C81" s="1" t="s">
        <v>16</v>
      </c>
      <c r="D81" s="1">
        <v>2</v>
      </c>
      <c r="E81" s="1" t="s">
        <v>23</v>
      </c>
      <c r="F81" s="1">
        <v>16.5</v>
      </c>
      <c r="G81" s="5">
        <v>0.16500000000000001</v>
      </c>
      <c r="H81" s="1">
        <f t="shared" si="8"/>
        <v>2.1382464974062505E-2</v>
      </c>
      <c r="I81" s="1">
        <v>2.1382464974062505E-2</v>
      </c>
      <c r="J81" s="38">
        <f t="shared" si="9"/>
        <v>0.52837958322779743</v>
      </c>
      <c r="K81" s="1">
        <v>1</v>
      </c>
      <c r="L81" s="1">
        <v>1</v>
      </c>
      <c r="M81" s="1"/>
      <c r="O81" s="1"/>
      <c r="P81" s="1"/>
      <c r="Q81" s="38"/>
      <c r="R81" s="1"/>
      <c r="S81" s="1">
        <v>3</v>
      </c>
      <c r="T81" s="1"/>
      <c r="V81" s="1"/>
      <c r="W81" s="1"/>
      <c r="X81" s="38"/>
      <c r="Y81" s="1"/>
      <c r="Z81" s="1"/>
      <c r="AA81" s="1"/>
      <c r="AC81" s="1"/>
      <c r="AD81" s="1"/>
      <c r="AE81" s="38"/>
      <c r="AF81" s="1"/>
      <c r="AG81" s="1"/>
      <c r="AH81" s="1"/>
      <c r="AJ81" s="1"/>
      <c r="AK81" s="1"/>
      <c r="AL81" s="38"/>
      <c r="AM81" s="1"/>
      <c r="AN81" s="1"/>
      <c r="AO81" s="1"/>
      <c r="AQ81" s="1"/>
      <c r="AR81" s="1"/>
      <c r="AS81" s="38"/>
      <c r="AT81" s="1"/>
      <c r="AU81" s="1"/>
      <c r="AV81"/>
      <c r="AW81"/>
      <c r="AX81" s="7"/>
      <c r="AY81" s="7" t="s">
        <v>36</v>
      </c>
    </row>
    <row r="82" spans="1:57" s="5" customFormat="1" x14ac:dyDescent="0.25">
      <c r="A82" s="5">
        <v>3</v>
      </c>
      <c r="B82" s="6" t="s">
        <v>601</v>
      </c>
      <c r="C82" s="1" t="s">
        <v>16</v>
      </c>
      <c r="D82" s="1">
        <v>3</v>
      </c>
      <c r="E82" s="1" t="s">
        <v>23</v>
      </c>
      <c r="F82" s="1">
        <v>19.3</v>
      </c>
      <c r="G82" s="5">
        <v>0.193</v>
      </c>
      <c r="H82" s="1">
        <f t="shared" si="8"/>
        <v>2.9255296154962505E-2</v>
      </c>
      <c r="I82" s="1">
        <v>2.9255296154962505E-2</v>
      </c>
      <c r="J82" s="38">
        <f t="shared" si="9"/>
        <v>0.72292419084122039</v>
      </c>
      <c r="K82" s="1">
        <v>1</v>
      </c>
      <c r="L82" s="1">
        <v>1</v>
      </c>
      <c r="M82" s="1">
        <v>19.100000000000001</v>
      </c>
      <c r="N82" s="5">
        <v>0.19100000000000003</v>
      </c>
      <c r="O82" s="1">
        <f t="shared" ref="O82:O111" si="10">POWER((N82/2),2)*3.14159265</f>
        <v>2.8652110366162512E-2</v>
      </c>
      <c r="P82" s="1">
        <v>2.8652110366162512E-2</v>
      </c>
      <c r="Q82" s="38">
        <f t="shared" ref="Q82:Q111" si="11">P82/0.040468</f>
        <v>0.70801893758432621</v>
      </c>
      <c r="R82" s="1">
        <v>1</v>
      </c>
      <c r="S82" s="1">
        <v>1</v>
      </c>
      <c r="T82" s="1"/>
      <c r="V82" s="1"/>
      <c r="W82" s="1"/>
      <c r="X82" s="38"/>
      <c r="Y82" s="1"/>
      <c r="Z82" s="1"/>
      <c r="AA82" s="1"/>
      <c r="AC82" s="1"/>
      <c r="AD82" s="1"/>
      <c r="AE82" s="38"/>
      <c r="AF82" s="1"/>
      <c r="AG82" s="1"/>
      <c r="AH82" s="1"/>
      <c r="AJ82" s="1"/>
      <c r="AK82" s="1"/>
      <c r="AL82" s="38"/>
      <c r="AM82" s="1"/>
      <c r="AN82" s="1"/>
      <c r="AO82" s="1"/>
      <c r="AQ82" s="1"/>
      <c r="AR82" s="1"/>
      <c r="AS82" s="38"/>
      <c r="AT82" s="1"/>
      <c r="AU82" s="1">
        <v>0</v>
      </c>
      <c r="AV82"/>
      <c r="AW82"/>
      <c r="AX82" s="7"/>
      <c r="AY82" s="7" t="s">
        <v>36</v>
      </c>
    </row>
    <row r="83" spans="1:57" s="5" customFormat="1" x14ac:dyDescent="0.25">
      <c r="A83" s="5">
        <v>3</v>
      </c>
      <c r="B83" s="6" t="s">
        <v>601</v>
      </c>
      <c r="C83" s="1" t="s">
        <v>16</v>
      </c>
      <c r="D83" s="1">
        <v>4</v>
      </c>
      <c r="E83" s="1" t="s">
        <v>23</v>
      </c>
      <c r="F83" s="1">
        <v>32.799999999999997</v>
      </c>
      <c r="G83" s="5">
        <v>0.32799999999999996</v>
      </c>
      <c r="H83" s="1">
        <f t="shared" si="8"/>
        <v>8.4496275914399982E-2</v>
      </c>
      <c r="I83" s="1">
        <v>8.4496275914399982E-2</v>
      </c>
      <c r="J83" s="38">
        <f t="shared" si="9"/>
        <v>2.0879775604032815</v>
      </c>
      <c r="K83" s="1">
        <v>1</v>
      </c>
      <c r="L83" s="1">
        <v>1</v>
      </c>
      <c r="M83" s="1">
        <v>33.5</v>
      </c>
      <c r="N83" s="5">
        <v>0.33500000000000002</v>
      </c>
      <c r="O83" s="1">
        <f t="shared" si="10"/>
        <v>8.8141308786562525E-2</v>
      </c>
      <c r="P83" s="1">
        <v>8.8141308786562525E-2</v>
      </c>
      <c r="Q83" s="38">
        <f t="shared" si="11"/>
        <v>2.1780495400455306</v>
      </c>
      <c r="R83" s="1">
        <v>1</v>
      </c>
      <c r="S83" s="1">
        <v>1</v>
      </c>
      <c r="T83" s="1"/>
      <c r="V83" s="1"/>
      <c r="W83" s="1"/>
      <c r="X83" s="38"/>
      <c r="Y83" s="1"/>
      <c r="Z83" s="1"/>
      <c r="AA83" s="1"/>
      <c r="AC83" s="1"/>
      <c r="AD83" s="1"/>
      <c r="AE83" s="38"/>
      <c r="AF83" s="1"/>
      <c r="AG83" s="1"/>
      <c r="AH83" s="1"/>
      <c r="AJ83" s="1"/>
      <c r="AK83" s="1"/>
      <c r="AL83" s="38"/>
      <c r="AM83" s="1"/>
      <c r="AN83" s="1"/>
      <c r="AO83" s="1"/>
      <c r="AQ83" s="1"/>
      <c r="AR83" s="1"/>
      <c r="AS83" s="38"/>
      <c r="AT83" s="1"/>
      <c r="AU83" s="1">
        <v>0</v>
      </c>
      <c r="AV83"/>
      <c r="AW83"/>
      <c r="AX83" s="7"/>
      <c r="AY83" s="7" t="s">
        <v>36</v>
      </c>
    </row>
    <row r="84" spans="1:57" s="5" customFormat="1" x14ac:dyDescent="0.25">
      <c r="A84" s="5">
        <v>3</v>
      </c>
      <c r="B84" s="6" t="s">
        <v>601</v>
      </c>
      <c r="C84" s="1" t="s">
        <v>16</v>
      </c>
      <c r="D84" s="1">
        <v>5</v>
      </c>
      <c r="E84" s="1" t="s">
        <v>23</v>
      </c>
      <c r="F84" s="1">
        <v>33</v>
      </c>
      <c r="G84" s="5">
        <v>0.33</v>
      </c>
      <c r="H84" s="1">
        <f t="shared" si="8"/>
        <v>8.5529859896250018E-2</v>
      </c>
      <c r="I84" s="1">
        <v>8.5529859896250018E-2</v>
      </c>
      <c r="J84" s="38">
        <f t="shared" si="9"/>
        <v>2.1135183329111897</v>
      </c>
      <c r="K84" s="1">
        <v>1</v>
      </c>
      <c r="L84" s="1">
        <v>1</v>
      </c>
      <c r="M84" s="1">
        <v>36.4</v>
      </c>
      <c r="N84" s="5">
        <v>0.36399999999999999</v>
      </c>
      <c r="O84" s="1">
        <f t="shared" si="10"/>
        <v>0.10406211493860001</v>
      </c>
      <c r="P84" s="1">
        <v>0.10406211493860001</v>
      </c>
      <c r="Q84" s="38">
        <f t="shared" si="11"/>
        <v>2.571466712923792</v>
      </c>
      <c r="R84" s="1">
        <v>1</v>
      </c>
      <c r="S84" s="1">
        <v>1</v>
      </c>
      <c r="T84" s="1">
        <v>39.1</v>
      </c>
      <c r="U84" s="5">
        <v>0.39100000000000001</v>
      </c>
      <c r="V84" s="1">
        <f>POWER((U84/2),2)*3.14159265</f>
        <v>0.12007245648116252</v>
      </c>
      <c r="W84" s="1">
        <v>0.12007245648116252</v>
      </c>
      <c r="X84" s="38">
        <f>W84/0.040468</f>
        <v>2.9670963843323745</v>
      </c>
      <c r="Y84" s="1">
        <v>1</v>
      </c>
      <c r="Z84" s="1">
        <v>1</v>
      </c>
      <c r="AA84" s="1">
        <v>42.9</v>
      </c>
      <c r="AB84" s="5">
        <v>0.42899999999999999</v>
      </c>
      <c r="AC84" s="1">
        <f>POWER((AB84/2),2)*3.14159265</f>
        <v>0.1445454632246625</v>
      </c>
      <c r="AD84" s="1">
        <v>0.1445454632246625</v>
      </c>
      <c r="AE84" s="38">
        <f>AD84/0.040468</f>
        <v>3.5718459826199096</v>
      </c>
      <c r="AF84" s="1">
        <v>1</v>
      </c>
      <c r="AG84" s="1">
        <v>1</v>
      </c>
      <c r="AH84" s="1">
        <v>47.7</v>
      </c>
      <c r="AI84" s="5">
        <v>0.47700000000000004</v>
      </c>
      <c r="AJ84" s="1">
        <f>POWER((AI84/2),2)*3.14159265</f>
        <v>0.17870085851546255</v>
      </c>
      <c r="AK84" s="1">
        <v>0.17870085851546255</v>
      </c>
      <c r="AL84" s="38">
        <f>AK84/0.040468</f>
        <v>4.4158559482915534</v>
      </c>
      <c r="AM84" s="1">
        <v>1</v>
      </c>
      <c r="AN84" s="1">
        <v>1</v>
      </c>
      <c r="AO84" s="1">
        <v>54.1</v>
      </c>
      <c r="AP84" s="5">
        <v>0.54100000000000004</v>
      </c>
      <c r="AQ84" s="1">
        <f>POWER((AP84/2),2)*3.14159265</f>
        <v>0.22987111959866252</v>
      </c>
      <c r="AR84" s="1">
        <v>0.22987111959866252</v>
      </c>
      <c r="AS84" s="38">
        <f>AR84/0.040468</f>
        <v>5.6803182662514216</v>
      </c>
      <c r="AT84" s="1">
        <v>1</v>
      </c>
      <c r="AU84" s="1">
        <v>1</v>
      </c>
      <c r="AV84">
        <v>59.9</v>
      </c>
      <c r="AW84" t="s">
        <v>937</v>
      </c>
      <c r="AX84" s="7" t="s">
        <v>291</v>
      </c>
      <c r="AY84" s="7" t="s">
        <v>36</v>
      </c>
    </row>
    <row r="85" spans="1:57" s="5" customFormat="1" x14ac:dyDescent="0.25">
      <c r="A85" s="5">
        <v>3</v>
      </c>
      <c r="B85" s="6" t="s">
        <v>601</v>
      </c>
      <c r="C85" s="1" t="s">
        <v>16</v>
      </c>
      <c r="D85" s="1">
        <v>6</v>
      </c>
      <c r="E85" s="1" t="s">
        <v>23</v>
      </c>
      <c r="F85" s="1">
        <v>19.600000000000001</v>
      </c>
      <c r="G85" s="5">
        <v>0.19600000000000001</v>
      </c>
      <c r="H85" s="1">
        <f t="shared" si="8"/>
        <v>3.0171855810600008E-2</v>
      </c>
      <c r="I85" s="1">
        <v>3.0171855810600008E-2</v>
      </c>
      <c r="J85" s="38">
        <f t="shared" si="9"/>
        <v>0.74557318895423574</v>
      </c>
      <c r="K85" s="1">
        <v>1</v>
      </c>
      <c r="L85" s="1">
        <v>1</v>
      </c>
      <c r="M85" s="1">
        <v>19.8</v>
      </c>
      <c r="N85" s="5">
        <v>0.19800000000000001</v>
      </c>
      <c r="O85" s="1">
        <f t="shared" si="10"/>
        <v>3.0790749562650006E-2</v>
      </c>
      <c r="P85" s="1">
        <v>3.0790749562650006E-2</v>
      </c>
      <c r="Q85" s="38">
        <f t="shared" si="11"/>
        <v>0.76086659984802829</v>
      </c>
      <c r="R85" s="1">
        <v>1</v>
      </c>
      <c r="S85" s="1">
        <v>1</v>
      </c>
      <c r="T85" s="1"/>
      <c r="V85" s="1"/>
      <c r="W85" s="1"/>
      <c r="X85" s="38"/>
      <c r="Y85" s="1"/>
      <c r="Z85" s="1"/>
      <c r="AA85" s="1"/>
      <c r="AC85" s="1"/>
      <c r="AD85" s="1"/>
      <c r="AE85" s="38"/>
      <c r="AF85" s="1"/>
      <c r="AG85" s="1"/>
      <c r="AH85" s="1"/>
      <c r="AJ85" s="1"/>
      <c r="AK85" s="1"/>
      <c r="AL85" s="38"/>
      <c r="AM85" s="1"/>
      <c r="AN85" s="1"/>
      <c r="AO85" s="1"/>
      <c r="AQ85" s="1"/>
      <c r="AR85" s="1"/>
      <c r="AS85" s="38"/>
      <c r="AT85" s="1"/>
      <c r="AU85" s="1">
        <v>0</v>
      </c>
      <c r="AV85"/>
      <c r="AW85"/>
      <c r="AX85" s="7"/>
      <c r="AY85" s="7" t="s">
        <v>36</v>
      </c>
    </row>
    <row r="86" spans="1:57" s="5" customFormat="1" x14ac:dyDescent="0.25">
      <c r="A86" s="5">
        <v>3</v>
      </c>
      <c r="B86" s="6" t="s">
        <v>601</v>
      </c>
      <c r="C86" s="1" t="s">
        <v>16</v>
      </c>
      <c r="D86" s="1">
        <v>7</v>
      </c>
      <c r="E86" s="1" t="s">
        <v>23</v>
      </c>
      <c r="F86" s="1">
        <v>29</v>
      </c>
      <c r="G86" s="5">
        <v>0.28999999999999998</v>
      </c>
      <c r="H86" s="1">
        <f t="shared" si="8"/>
        <v>6.6051985466250004E-2</v>
      </c>
      <c r="I86" s="1">
        <v>6.6051985466250004E-2</v>
      </c>
      <c r="J86" s="38">
        <f t="shared" si="9"/>
        <v>1.6322028631573098</v>
      </c>
      <c r="K86" s="1">
        <v>1</v>
      </c>
      <c r="L86" s="1">
        <v>1</v>
      </c>
      <c r="M86" s="1">
        <v>30.7</v>
      </c>
      <c r="N86" s="5">
        <v>0.307</v>
      </c>
      <c r="O86" s="1">
        <f t="shared" si="10"/>
        <v>7.4022991417462505E-2</v>
      </c>
      <c r="P86" s="1">
        <v>7.4022991417462505E-2</v>
      </c>
      <c r="Q86" s="38">
        <f t="shared" si="11"/>
        <v>1.8291734560013471</v>
      </c>
      <c r="R86" s="1">
        <v>1</v>
      </c>
      <c r="S86" s="1">
        <v>1</v>
      </c>
      <c r="T86" s="1"/>
      <c r="V86" s="1"/>
      <c r="W86" s="1"/>
      <c r="X86" s="38"/>
      <c r="Y86" s="1"/>
      <c r="Z86" s="1"/>
      <c r="AA86" s="1"/>
      <c r="AC86" s="1"/>
      <c r="AD86" s="1"/>
      <c r="AE86" s="38"/>
      <c r="AF86" s="1"/>
      <c r="AG86" s="1"/>
      <c r="AH86" s="1"/>
      <c r="AJ86" s="1"/>
      <c r="AK86" s="1"/>
      <c r="AL86" s="38"/>
      <c r="AM86" s="1"/>
      <c r="AN86" s="1"/>
      <c r="AO86" s="1"/>
      <c r="AQ86" s="1"/>
      <c r="AR86" s="1"/>
      <c r="AS86" s="38"/>
      <c r="AT86" s="1"/>
      <c r="AU86" s="1">
        <v>0</v>
      </c>
      <c r="AV86"/>
      <c r="AW86"/>
      <c r="AX86" s="7"/>
      <c r="AY86" s="7" t="s">
        <v>36</v>
      </c>
    </row>
    <row r="87" spans="1:57" s="5" customFormat="1" x14ac:dyDescent="0.25">
      <c r="A87" s="5">
        <v>3</v>
      </c>
      <c r="B87" s="6" t="s">
        <v>601</v>
      </c>
      <c r="C87" s="1" t="s">
        <v>16</v>
      </c>
      <c r="D87" s="1">
        <v>8</v>
      </c>
      <c r="E87" s="1" t="s">
        <v>23</v>
      </c>
      <c r="F87" s="1">
        <v>15.2</v>
      </c>
      <c r="G87" s="5">
        <v>0.152</v>
      </c>
      <c r="H87" s="1">
        <f t="shared" si="8"/>
        <v>1.81458391464E-2</v>
      </c>
      <c r="I87" s="1">
        <v>1.81458391464E-2</v>
      </c>
      <c r="J87" s="38">
        <f t="shared" si="9"/>
        <v>0.44839970214490465</v>
      </c>
      <c r="K87" s="1">
        <v>1</v>
      </c>
      <c r="L87" s="1">
        <v>1</v>
      </c>
      <c r="M87" s="1">
        <v>15.3</v>
      </c>
      <c r="N87" s="5">
        <v>0.153</v>
      </c>
      <c r="O87" s="1">
        <f t="shared" si="10"/>
        <v>1.8385385585962501E-2</v>
      </c>
      <c r="P87" s="1">
        <v>1.8385385585962501E-2</v>
      </c>
      <c r="Q87" s="38">
        <f t="shared" si="11"/>
        <v>0.45431910610760362</v>
      </c>
      <c r="R87" s="1">
        <v>1</v>
      </c>
      <c r="S87" s="1">
        <v>1</v>
      </c>
      <c r="T87" s="1"/>
      <c r="V87" s="1"/>
      <c r="W87" s="1"/>
      <c r="X87" s="38"/>
      <c r="Y87" s="1"/>
      <c r="Z87" s="1"/>
      <c r="AA87" s="1"/>
      <c r="AC87" s="1"/>
      <c r="AD87" s="1"/>
      <c r="AE87" s="38"/>
      <c r="AF87" s="1"/>
      <c r="AG87" s="1"/>
      <c r="AH87" s="1"/>
      <c r="AJ87" s="1"/>
      <c r="AK87" s="1"/>
      <c r="AL87" s="38"/>
      <c r="AM87" s="1"/>
      <c r="AN87" s="1"/>
      <c r="AO87" s="1"/>
      <c r="AQ87" s="1"/>
      <c r="AR87" s="1"/>
      <c r="AS87" s="38"/>
      <c r="AT87" s="1"/>
      <c r="AU87" s="1">
        <v>0</v>
      </c>
      <c r="AV87"/>
      <c r="AW87"/>
      <c r="AX87" s="7"/>
      <c r="AY87" s="7" t="s">
        <v>36</v>
      </c>
      <c r="BC87" s="14" t="s">
        <v>240</v>
      </c>
      <c r="BD87" s="14"/>
      <c r="BE87" s="14" t="s">
        <v>412</v>
      </c>
    </row>
    <row r="88" spans="1:57" s="5" customFormat="1" x14ac:dyDescent="0.25">
      <c r="A88" s="5">
        <v>3</v>
      </c>
      <c r="B88" s="6" t="s">
        <v>601</v>
      </c>
      <c r="C88" s="1" t="s">
        <v>16</v>
      </c>
      <c r="D88" s="1">
        <v>9</v>
      </c>
      <c r="E88" s="1" t="s">
        <v>23</v>
      </c>
      <c r="F88" s="1">
        <v>32</v>
      </c>
      <c r="G88" s="5">
        <v>0.32</v>
      </c>
      <c r="H88" s="1">
        <f t="shared" si="8"/>
        <v>8.0424771840000006E-2</v>
      </c>
      <c r="I88" s="1">
        <v>8.0424771840000006E-2</v>
      </c>
      <c r="J88" s="38">
        <f t="shared" si="9"/>
        <v>1.9873671009192451</v>
      </c>
      <c r="K88" s="1">
        <v>1</v>
      </c>
      <c r="L88" s="1">
        <v>1</v>
      </c>
      <c r="M88" s="1">
        <v>35.299999999999997</v>
      </c>
      <c r="N88" s="5">
        <v>0.35299999999999998</v>
      </c>
      <c r="O88" s="1">
        <f t="shared" si="10"/>
        <v>9.786767963096249E-2</v>
      </c>
      <c r="P88" s="1">
        <v>9.786767963096249E-2</v>
      </c>
      <c r="Q88" s="38">
        <f t="shared" si="11"/>
        <v>2.4183967488129507</v>
      </c>
      <c r="R88" s="1">
        <v>1</v>
      </c>
      <c r="S88" s="1">
        <v>1</v>
      </c>
      <c r="T88" s="1">
        <v>38.200000000000003</v>
      </c>
      <c r="U88" s="5">
        <v>0.38200000000000006</v>
      </c>
      <c r="V88" s="1">
        <f>POWER((U88/2),2)*3.14159265</f>
        <v>0.11460844146465005</v>
      </c>
      <c r="W88" s="1">
        <v>0.11460844146465005</v>
      </c>
      <c r="X88" s="38">
        <f>W88/0.040468</f>
        <v>2.8320757503373049</v>
      </c>
      <c r="Y88" s="1">
        <v>1</v>
      </c>
      <c r="Z88" s="1">
        <v>1</v>
      </c>
      <c r="AA88" s="1">
        <v>42.8</v>
      </c>
      <c r="AB88" s="5">
        <v>0.42799999999999999</v>
      </c>
      <c r="AC88" s="1">
        <f>POWER((AB88/2),2)*3.14159265</f>
        <v>0.1438723769994</v>
      </c>
      <c r="AD88" s="1">
        <v>0.1438723769994</v>
      </c>
      <c r="AE88" s="38">
        <f>AD88/0.040468</f>
        <v>3.5552134278788183</v>
      </c>
      <c r="AF88" s="1">
        <v>1</v>
      </c>
      <c r="AG88" s="1">
        <v>1</v>
      </c>
      <c r="AH88" s="1">
        <v>47.2</v>
      </c>
      <c r="AI88" s="5">
        <v>0.47200000000000003</v>
      </c>
      <c r="AJ88" s="1">
        <f>POWER((AI88/2),2)*3.14159265</f>
        <v>0.17497414423440005</v>
      </c>
      <c r="AK88" s="1">
        <v>0.17497414423440005</v>
      </c>
      <c r="AL88" s="38">
        <f>AK88/0.040468</f>
        <v>4.323765548937434</v>
      </c>
      <c r="AM88" s="1">
        <v>1</v>
      </c>
      <c r="AN88" s="1">
        <v>1</v>
      </c>
      <c r="AO88" s="1">
        <v>51.5</v>
      </c>
      <c r="AP88" s="5">
        <v>0.51500000000000001</v>
      </c>
      <c r="AQ88" s="1">
        <f>POWER((AP88/2),2)*3.14159265</f>
        <v>0.20830722764906251</v>
      </c>
      <c r="AR88" s="1">
        <v>0.20830722764906251</v>
      </c>
      <c r="AS88" s="38">
        <f>AR88/0.040468</f>
        <v>5.1474554623174491</v>
      </c>
      <c r="AT88" s="1">
        <v>1</v>
      </c>
      <c r="AU88" s="1">
        <v>1</v>
      </c>
      <c r="AV88">
        <v>56.6</v>
      </c>
      <c r="AW88"/>
      <c r="AX88" s="7" t="s">
        <v>408</v>
      </c>
      <c r="AY88" s="7" t="s">
        <v>36</v>
      </c>
      <c r="BC88" s="14" t="s">
        <v>303</v>
      </c>
      <c r="BD88" s="14">
        <v>55</v>
      </c>
      <c r="BE88" s="14"/>
    </row>
    <row r="89" spans="1:57" s="5" customFormat="1" x14ac:dyDescent="0.25">
      <c r="A89" s="5">
        <v>3</v>
      </c>
      <c r="B89" s="6" t="s">
        <v>601</v>
      </c>
      <c r="C89" s="1" t="s">
        <v>16</v>
      </c>
      <c r="D89" s="1">
        <v>10</v>
      </c>
      <c r="E89" s="1" t="s">
        <v>23</v>
      </c>
      <c r="F89" s="1">
        <v>22.1</v>
      </c>
      <c r="G89" s="5">
        <v>0.22100000000000003</v>
      </c>
      <c r="H89" s="1">
        <f t="shared" si="8"/>
        <v>3.8359631654662517E-2</v>
      </c>
      <c r="I89" s="1">
        <v>3.8359631654662517E-2</v>
      </c>
      <c r="J89" s="38">
        <f t="shared" si="9"/>
        <v>0.94790035718746957</v>
      </c>
      <c r="K89" s="1">
        <v>1</v>
      </c>
      <c r="L89" s="1">
        <v>1</v>
      </c>
      <c r="M89" s="1">
        <v>21.2</v>
      </c>
      <c r="N89" s="5">
        <v>0.21199999999999999</v>
      </c>
      <c r="O89" s="1">
        <f t="shared" si="10"/>
        <v>3.5298935015399997E-2</v>
      </c>
      <c r="P89" s="1">
        <v>3.5298935015399997E-2</v>
      </c>
      <c r="Q89" s="38">
        <f t="shared" si="11"/>
        <v>0.87226784163783733</v>
      </c>
      <c r="R89" s="1">
        <v>1</v>
      </c>
      <c r="S89" s="1">
        <v>1</v>
      </c>
      <c r="T89" s="1"/>
      <c r="V89" s="1"/>
      <c r="W89" s="1"/>
      <c r="X89" s="38"/>
      <c r="Y89" s="1"/>
      <c r="Z89" s="1"/>
      <c r="AA89" s="1"/>
      <c r="AC89" s="1"/>
      <c r="AD89" s="1"/>
      <c r="AE89" s="38"/>
      <c r="AF89" s="1"/>
      <c r="AG89" s="1"/>
      <c r="AH89" s="1"/>
      <c r="AJ89" s="1"/>
      <c r="AK89" s="1"/>
      <c r="AL89" s="38"/>
      <c r="AM89" s="1"/>
      <c r="AN89" s="1"/>
      <c r="AO89" s="1"/>
      <c r="AQ89" s="1"/>
      <c r="AR89" s="1"/>
      <c r="AS89" s="38"/>
      <c r="AT89" s="1"/>
      <c r="AU89" s="1">
        <v>0</v>
      </c>
      <c r="AV89"/>
      <c r="AW89"/>
      <c r="AX89" s="7"/>
      <c r="AY89" s="7" t="s">
        <v>36</v>
      </c>
      <c r="BC89" s="14" t="s">
        <v>257</v>
      </c>
      <c r="BD89" s="14"/>
      <c r="BE89" s="14"/>
    </row>
    <row r="90" spans="1:57" s="5" customFormat="1" x14ac:dyDescent="0.25">
      <c r="A90" s="5">
        <v>3</v>
      </c>
      <c r="B90" s="6" t="s">
        <v>601</v>
      </c>
      <c r="C90" s="1" t="s">
        <v>16</v>
      </c>
      <c r="D90" s="1">
        <v>11</v>
      </c>
      <c r="E90" s="1" t="s">
        <v>23</v>
      </c>
      <c r="F90" s="1">
        <v>25.4</v>
      </c>
      <c r="G90" s="5">
        <v>0.254</v>
      </c>
      <c r="H90" s="1">
        <f t="shared" si="8"/>
        <v>5.0670747851850009E-2</v>
      </c>
      <c r="I90" s="1">
        <v>5.0670747851850009E-2</v>
      </c>
      <c r="J90" s="38">
        <f t="shared" si="9"/>
        <v>1.2521189051065043</v>
      </c>
      <c r="K90" s="1">
        <v>1</v>
      </c>
      <c r="L90" s="1">
        <v>1</v>
      </c>
      <c r="M90" s="1">
        <v>26.7</v>
      </c>
      <c r="N90" s="5">
        <v>0.26700000000000002</v>
      </c>
      <c r="O90" s="1">
        <f t="shared" si="10"/>
        <v>5.5990249606462511E-2</v>
      </c>
      <c r="P90" s="1">
        <v>5.5990249606462511E-2</v>
      </c>
      <c r="Q90" s="38">
        <f t="shared" si="11"/>
        <v>1.3835684888421103</v>
      </c>
      <c r="R90" s="1">
        <v>1</v>
      </c>
      <c r="S90" s="1">
        <v>1</v>
      </c>
      <c r="T90" s="1"/>
      <c r="V90" s="1"/>
      <c r="W90" s="1"/>
      <c r="X90" s="38"/>
      <c r="Y90" s="1"/>
      <c r="Z90" s="1"/>
      <c r="AA90" s="1"/>
      <c r="AC90" s="1"/>
      <c r="AD90" s="1"/>
      <c r="AE90" s="38"/>
      <c r="AF90" s="1"/>
      <c r="AG90" s="1"/>
      <c r="AH90" s="1"/>
      <c r="AJ90" s="1"/>
      <c r="AK90" s="1"/>
      <c r="AL90" s="38"/>
      <c r="AM90" s="1"/>
      <c r="AN90" s="1"/>
      <c r="AO90" s="1"/>
      <c r="AQ90" s="1"/>
      <c r="AR90" s="1"/>
      <c r="AS90" s="38"/>
      <c r="AT90" s="1"/>
      <c r="AU90" s="1">
        <v>0</v>
      </c>
      <c r="AV90"/>
      <c r="AW90"/>
      <c r="AX90" s="7"/>
      <c r="AY90" s="7" t="s">
        <v>36</v>
      </c>
      <c r="BC90" s="14" t="s">
        <v>582</v>
      </c>
      <c r="BD90" s="14"/>
      <c r="BE90" s="14"/>
    </row>
    <row r="91" spans="1:57" s="5" customFormat="1" x14ac:dyDescent="0.25">
      <c r="A91" s="5">
        <v>3</v>
      </c>
      <c r="B91" s="6" t="s">
        <v>601</v>
      </c>
      <c r="C91" s="1" t="s">
        <v>16</v>
      </c>
      <c r="D91" s="1">
        <v>12</v>
      </c>
      <c r="E91" s="1" t="s">
        <v>23</v>
      </c>
      <c r="F91" s="1">
        <v>17.5</v>
      </c>
      <c r="G91" s="5">
        <v>0.17499999999999999</v>
      </c>
      <c r="H91" s="1">
        <f t="shared" si="8"/>
        <v>2.4052818726562498E-2</v>
      </c>
      <c r="I91" s="1">
        <v>2.4052818726562498E-2</v>
      </c>
      <c r="J91" s="38">
        <f t="shared" si="9"/>
        <v>0.59436638150050658</v>
      </c>
      <c r="K91" s="1">
        <v>1</v>
      </c>
      <c r="L91" s="1">
        <v>1</v>
      </c>
      <c r="M91" s="1">
        <v>17.7</v>
      </c>
      <c r="N91" s="5">
        <v>0.17699999999999999</v>
      </c>
      <c r="O91" s="1">
        <f t="shared" si="10"/>
        <v>2.4605739032962499E-2</v>
      </c>
      <c r="P91" s="1">
        <v>2.4605739032962499E-2</v>
      </c>
      <c r="Q91" s="38">
        <f t="shared" si="11"/>
        <v>0.60802953031932638</v>
      </c>
      <c r="R91" s="1">
        <v>1</v>
      </c>
      <c r="S91" s="1">
        <v>1</v>
      </c>
      <c r="T91" s="1">
        <v>18.2</v>
      </c>
      <c r="U91" s="5">
        <v>0.182</v>
      </c>
      <c r="V91" s="1">
        <f>POWER((U91/2),2)*3.14159265</f>
        <v>2.6015528734650004E-2</v>
      </c>
      <c r="W91" s="1">
        <v>2.6015528734650004E-2</v>
      </c>
      <c r="X91" s="38">
        <f>W91/0.040468</f>
        <v>0.64286667823094801</v>
      </c>
      <c r="Y91" s="1">
        <v>1</v>
      </c>
      <c r="Z91" s="1">
        <v>1</v>
      </c>
      <c r="AA91" s="1">
        <v>17.899999999999999</v>
      </c>
      <c r="AB91" s="5">
        <v>0.17899999999999999</v>
      </c>
      <c r="AC91" s="1">
        <f>POWER((AB91/2),2)*3.14159265</f>
        <v>2.51649425246625E-2</v>
      </c>
      <c r="AD91" s="1">
        <v>2.51649425246625E-2</v>
      </c>
      <c r="AE91" s="38">
        <f>AD91/0.040468</f>
        <v>0.62184794219290551</v>
      </c>
      <c r="AF91" s="1"/>
      <c r="AG91" s="1"/>
      <c r="AH91" s="1"/>
      <c r="AJ91" s="1"/>
      <c r="AK91" s="1"/>
      <c r="AL91" s="38"/>
      <c r="AM91" s="1"/>
      <c r="AN91" s="1">
        <v>4</v>
      </c>
      <c r="AO91" s="1"/>
      <c r="AQ91" s="1"/>
      <c r="AR91" s="1"/>
      <c r="AS91" s="38"/>
      <c r="AT91" s="1"/>
      <c r="AU91" s="1">
        <v>4</v>
      </c>
      <c r="AV91">
        <v>18.7</v>
      </c>
      <c r="AW91" t="s">
        <v>938</v>
      </c>
      <c r="AX91" s="7" t="s">
        <v>409</v>
      </c>
      <c r="AY91" s="7" t="s">
        <v>36</v>
      </c>
      <c r="BC91" s="14"/>
      <c r="BD91" s="14"/>
      <c r="BE91" s="14"/>
    </row>
    <row r="92" spans="1:57" s="5" customFormat="1" x14ac:dyDescent="0.25">
      <c r="A92" s="5">
        <v>3</v>
      </c>
      <c r="B92" s="6" t="s">
        <v>601</v>
      </c>
      <c r="C92" s="1" t="s">
        <v>16</v>
      </c>
      <c r="D92" s="1">
        <v>13</v>
      </c>
      <c r="E92" s="1" t="s">
        <v>23</v>
      </c>
      <c r="F92" s="1">
        <v>21.1</v>
      </c>
      <c r="G92" s="5">
        <v>0.21100000000000002</v>
      </c>
      <c r="H92" s="1">
        <f t="shared" si="8"/>
        <v>3.4966711592662514E-2</v>
      </c>
      <c r="I92" s="1">
        <v>3.4966711592662514E-2</v>
      </c>
      <c r="J92" s="38">
        <f t="shared" si="9"/>
        <v>0.86405830761743885</v>
      </c>
      <c r="K92" s="1">
        <v>1</v>
      </c>
      <c r="L92" s="1">
        <v>1</v>
      </c>
      <c r="M92" s="1">
        <v>24</v>
      </c>
      <c r="N92" s="5">
        <v>0.24</v>
      </c>
      <c r="O92" s="1">
        <f t="shared" si="10"/>
        <v>4.5238934160000001E-2</v>
      </c>
      <c r="P92" s="1">
        <v>4.5238934160000001E-2</v>
      </c>
      <c r="Q92" s="38">
        <f t="shared" si="11"/>
        <v>1.1178939942670754</v>
      </c>
      <c r="R92" s="1">
        <v>1</v>
      </c>
      <c r="S92" s="1">
        <v>1</v>
      </c>
      <c r="T92" s="1">
        <v>26.1</v>
      </c>
      <c r="U92" s="5">
        <v>0.26100000000000001</v>
      </c>
      <c r="V92" s="1">
        <f>POWER((U92/2),2)*3.14159265</f>
        <v>5.3502108227662507E-2</v>
      </c>
      <c r="W92" s="1">
        <v>5.3502108227662507E-2</v>
      </c>
      <c r="X92" s="38">
        <f>W92/0.040468</f>
        <v>1.322084319157421</v>
      </c>
      <c r="Y92" s="1">
        <v>1</v>
      </c>
      <c r="Z92" s="1">
        <v>1</v>
      </c>
      <c r="AA92" s="1">
        <v>29.1</v>
      </c>
      <c r="AB92" s="5">
        <v>0.29100000000000004</v>
      </c>
      <c r="AC92" s="1">
        <f>POWER((AB92/2),2)*3.14159265</f>
        <v>6.6508301798662517E-2</v>
      </c>
      <c r="AD92" s="1">
        <v>6.6508301798662517E-2</v>
      </c>
      <c r="AE92" s="38">
        <f>AD92/0.040468</f>
        <v>1.6434788425092053</v>
      </c>
      <c r="AF92" s="1">
        <v>1</v>
      </c>
      <c r="AG92" s="1">
        <v>1</v>
      </c>
      <c r="AH92" s="1">
        <v>32.299999999999997</v>
      </c>
      <c r="AI92" s="5">
        <v>0.32299999999999995</v>
      </c>
      <c r="AJ92" s="1">
        <f>POWER((AI92/2),2)*3.14159265</f>
        <v>8.1939804895462473E-2</v>
      </c>
      <c r="AK92" s="1">
        <v>8.1939804895462473E-2</v>
      </c>
      <c r="AL92" s="38">
        <f>AK92/0.040468</f>
        <v>2.0248049049980845</v>
      </c>
      <c r="AM92" s="1">
        <v>1</v>
      </c>
      <c r="AN92" s="1">
        <v>1</v>
      </c>
      <c r="AO92" s="1">
        <v>36.6</v>
      </c>
      <c r="AP92" s="5">
        <v>0.36600000000000005</v>
      </c>
      <c r="AQ92" s="1">
        <f>POWER((AP92/2),2)*3.14159265</f>
        <v>0.10520879625585004</v>
      </c>
      <c r="AR92" s="1">
        <v>0.10520879625585004</v>
      </c>
      <c r="AS92" s="38">
        <f>AR92/0.040468</f>
        <v>2.5998022204173679</v>
      </c>
      <c r="AT92" s="1">
        <v>1</v>
      </c>
      <c r="AU92" s="1">
        <v>1</v>
      </c>
      <c r="AV92">
        <v>40.1</v>
      </c>
      <c r="AW92"/>
      <c r="AX92" s="7"/>
      <c r="AY92" s="7" t="s">
        <v>36</v>
      </c>
      <c r="BC92" s="14" t="s">
        <v>523</v>
      </c>
      <c r="BD92" s="14"/>
      <c r="BE92" s="14"/>
    </row>
    <row r="93" spans="1:57" s="5" customFormat="1" x14ac:dyDescent="0.25">
      <c r="A93" s="5">
        <v>3</v>
      </c>
      <c r="B93" s="6" t="s">
        <v>601</v>
      </c>
      <c r="C93" s="1" t="s">
        <v>16</v>
      </c>
      <c r="D93" s="1">
        <v>14</v>
      </c>
      <c r="E93" s="1" t="s">
        <v>23</v>
      </c>
      <c r="F93" s="1">
        <v>29.2</v>
      </c>
      <c r="G93" s="5">
        <v>0.29199999999999998</v>
      </c>
      <c r="H93" s="1">
        <f t="shared" si="8"/>
        <v>6.69661889274E-2</v>
      </c>
      <c r="I93" s="1">
        <v>6.69661889274E-2</v>
      </c>
      <c r="J93" s="38">
        <f t="shared" si="9"/>
        <v>1.65479363762479</v>
      </c>
      <c r="K93" s="1">
        <v>1</v>
      </c>
      <c r="L93" s="1">
        <v>1</v>
      </c>
      <c r="M93" s="1">
        <v>30.5</v>
      </c>
      <c r="N93" s="5">
        <v>0.30499999999999999</v>
      </c>
      <c r="O93" s="1">
        <f t="shared" si="10"/>
        <v>7.3061664066562504E-2</v>
      </c>
      <c r="P93" s="1">
        <v>7.3061664066562504E-2</v>
      </c>
      <c r="Q93" s="38">
        <f t="shared" si="11"/>
        <v>1.8054182086231716</v>
      </c>
      <c r="R93" s="1">
        <v>1</v>
      </c>
      <c r="S93" s="1">
        <v>1</v>
      </c>
      <c r="T93" s="1"/>
      <c r="V93" s="1"/>
      <c r="W93" s="1"/>
      <c r="X93" s="38"/>
      <c r="Y93" s="1"/>
      <c r="Z93" s="1"/>
      <c r="AA93" s="1"/>
      <c r="AC93" s="1"/>
      <c r="AD93" s="1"/>
      <c r="AE93" s="38"/>
      <c r="AF93" s="1"/>
      <c r="AG93" s="1"/>
      <c r="AH93" s="1"/>
      <c r="AJ93" s="1"/>
      <c r="AK93" s="1"/>
      <c r="AL93" s="38"/>
      <c r="AM93" s="1"/>
      <c r="AN93" s="1"/>
      <c r="AO93" s="1"/>
      <c r="AQ93" s="1"/>
      <c r="AR93" s="1"/>
      <c r="AS93" s="38"/>
      <c r="AT93" s="1"/>
      <c r="AU93" s="1">
        <v>0</v>
      </c>
      <c r="AV93"/>
      <c r="AW93"/>
      <c r="AX93" s="7"/>
      <c r="AY93" s="7" t="s">
        <v>36</v>
      </c>
      <c r="BC93" s="14"/>
      <c r="BD93" s="14"/>
      <c r="BE93" s="14"/>
    </row>
    <row r="94" spans="1:57" s="5" customFormat="1" x14ac:dyDescent="0.25">
      <c r="A94" s="5">
        <v>3</v>
      </c>
      <c r="B94" s="6" t="s">
        <v>601</v>
      </c>
      <c r="C94" s="1" t="s">
        <v>16</v>
      </c>
      <c r="D94" s="1">
        <v>15</v>
      </c>
      <c r="E94" s="1" t="s">
        <v>23</v>
      </c>
      <c r="F94" s="1">
        <v>24.6</v>
      </c>
      <c r="G94" s="5">
        <v>0.24600000000000002</v>
      </c>
      <c r="H94" s="1">
        <f t="shared" si="8"/>
        <v>4.7529155201850012E-2</v>
      </c>
      <c r="I94" s="1">
        <v>4.7529155201850012E-2</v>
      </c>
      <c r="J94" s="38">
        <f t="shared" si="9"/>
        <v>1.1744873777268463</v>
      </c>
      <c r="K94" s="1">
        <v>1</v>
      </c>
      <c r="L94" s="1">
        <v>1</v>
      </c>
      <c r="M94" s="1">
        <v>24.9</v>
      </c>
      <c r="N94" s="5">
        <v>0.249</v>
      </c>
      <c r="O94" s="1">
        <f t="shared" si="10"/>
        <v>4.8695471473162506E-2</v>
      </c>
      <c r="P94" s="1">
        <v>4.8695471473162506E-2</v>
      </c>
      <c r="Q94" s="38">
        <f t="shared" si="11"/>
        <v>1.2033080822665443</v>
      </c>
      <c r="R94" s="1">
        <v>1</v>
      </c>
      <c r="S94" s="1">
        <v>1</v>
      </c>
      <c r="T94" s="1"/>
      <c r="V94" s="1"/>
      <c r="W94" s="1"/>
      <c r="X94" s="38"/>
      <c r="Y94" s="1"/>
      <c r="Z94" s="1"/>
      <c r="AA94" s="1"/>
      <c r="AC94" s="1"/>
      <c r="AD94" s="1"/>
      <c r="AE94" s="38"/>
      <c r="AF94" s="1"/>
      <c r="AG94" s="1"/>
      <c r="AH94" s="1"/>
      <c r="AJ94" s="1"/>
      <c r="AK94" s="1"/>
      <c r="AL94" s="38"/>
      <c r="AM94" s="1"/>
      <c r="AN94" s="1"/>
      <c r="AO94" s="1"/>
      <c r="AQ94" s="1"/>
      <c r="AR94" s="1"/>
      <c r="AS94" s="38"/>
      <c r="AT94" s="1"/>
      <c r="AU94" s="1">
        <v>0</v>
      </c>
      <c r="AV94"/>
      <c r="AW94"/>
      <c r="AX94" s="7"/>
      <c r="AY94" s="7" t="s">
        <v>36</v>
      </c>
    </row>
    <row r="95" spans="1:57" s="5" customFormat="1" x14ac:dyDescent="0.25">
      <c r="A95" s="5">
        <v>3</v>
      </c>
      <c r="B95" s="6" t="s">
        <v>601</v>
      </c>
      <c r="C95" s="1" t="s">
        <v>16</v>
      </c>
      <c r="D95" s="1">
        <v>16</v>
      </c>
      <c r="E95" s="1" t="s">
        <v>23</v>
      </c>
      <c r="F95" s="1">
        <v>15.2</v>
      </c>
      <c r="G95" s="5">
        <v>0.152</v>
      </c>
      <c r="H95" s="1">
        <f t="shared" si="8"/>
        <v>1.81458391464E-2</v>
      </c>
      <c r="I95" s="1">
        <v>1.81458391464E-2</v>
      </c>
      <c r="J95" s="38">
        <f t="shared" si="9"/>
        <v>0.44839970214490465</v>
      </c>
      <c r="K95" s="1">
        <v>1</v>
      </c>
      <c r="L95" s="1">
        <v>1</v>
      </c>
      <c r="M95" s="1">
        <v>15.4</v>
      </c>
      <c r="N95" s="5">
        <v>0.154</v>
      </c>
      <c r="O95" s="1">
        <f t="shared" si="10"/>
        <v>1.8626502821850001E-2</v>
      </c>
      <c r="P95" s="1">
        <v>1.8626502821850001E-2</v>
      </c>
      <c r="Q95" s="38">
        <f t="shared" si="11"/>
        <v>0.46027732583399233</v>
      </c>
      <c r="R95" s="1">
        <v>2</v>
      </c>
      <c r="S95" s="1">
        <v>2</v>
      </c>
      <c r="T95" s="1"/>
      <c r="V95" s="1"/>
      <c r="W95" s="1"/>
      <c r="X95" s="38"/>
      <c r="Y95" s="1"/>
      <c r="Z95" s="1"/>
      <c r="AA95" s="1"/>
      <c r="AC95" s="1"/>
      <c r="AD95" s="1"/>
      <c r="AE95" s="38"/>
      <c r="AF95" s="1"/>
      <c r="AG95" s="1"/>
      <c r="AH95" s="1"/>
      <c r="AJ95" s="1"/>
      <c r="AK95" s="1"/>
      <c r="AL95" s="38"/>
      <c r="AM95" s="1"/>
      <c r="AN95" s="1"/>
      <c r="AO95" s="1"/>
      <c r="AQ95" s="1"/>
      <c r="AR95" s="1"/>
      <c r="AS95" s="38"/>
      <c r="AT95" s="1"/>
      <c r="AU95" s="1">
        <v>0</v>
      </c>
      <c r="AV95"/>
      <c r="AW95"/>
      <c r="AX95" s="7"/>
      <c r="AY95" s="7" t="s">
        <v>36</v>
      </c>
    </row>
    <row r="96" spans="1:57" s="5" customFormat="1" x14ac:dyDescent="0.25">
      <c r="A96" s="5">
        <v>3</v>
      </c>
      <c r="B96" s="6" t="s">
        <v>601</v>
      </c>
      <c r="C96" s="1" t="s">
        <v>16</v>
      </c>
      <c r="D96" s="1">
        <v>17</v>
      </c>
      <c r="E96" s="1" t="s">
        <v>23</v>
      </c>
      <c r="F96" s="1">
        <v>27.7</v>
      </c>
      <c r="G96" s="5">
        <v>0.27700000000000002</v>
      </c>
      <c r="H96" s="1">
        <f t="shared" si="8"/>
        <v>6.0262815610462518E-2</v>
      </c>
      <c r="I96" s="1">
        <v>6.0262815610462518E-2</v>
      </c>
      <c r="J96" s="38">
        <f t="shared" si="9"/>
        <v>1.4891473660784453</v>
      </c>
      <c r="K96" s="1">
        <v>1</v>
      </c>
      <c r="L96" s="1">
        <v>1</v>
      </c>
      <c r="M96" s="1">
        <v>30</v>
      </c>
      <c r="N96" s="5">
        <v>0.3</v>
      </c>
      <c r="O96" s="1">
        <f t="shared" si="10"/>
        <v>7.0685834624999999E-2</v>
      </c>
      <c r="P96" s="1">
        <v>7.0685834624999999E-2</v>
      </c>
      <c r="Q96" s="38">
        <f t="shared" si="11"/>
        <v>1.7467093660423052</v>
      </c>
      <c r="R96" s="1">
        <v>1</v>
      </c>
      <c r="S96" s="1">
        <v>1</v>
      </c>
      <c r="T96" s="1">
        <v>32.700000000000003</v>
      </c>
      <c r="U96" s="5">
        <v>0.32700000000000001</v>
      </c>
      <c r="V96" s="1">
        <f>POWER((U96/2),2)*3.14159265</f>
        <v>8.3981840117962517E-2</v>
      </c>
      <c r="W96" s="1">
        <v>8.3981840117962517E-2</v>
      </c>
      <c r="X96" s="38">
        <f>W96/0.040468</f>
        <v>2.0752653977948632</v>
      </c>
      <c r="Y96" s="1">
        <v>1</v>
      </c>
      <c r="Z96" s="1">
        <v>1</v>
      </c>
      <c r="AA96" s="1">
        <v>36.700000000000003</v>
      </c>
      <c r="AB96" s="5">
        <v>0.36700000000000005</v>
      </c>
      <c r="AC96" s="1">
        <f>POWER((AB96/2),2)*3.14159265</f>
        <v>0.10578449310896253</v>
      </c>
      <c r="AD96" s="1">
        <v>0.10578449310896253</v>
      </c>
      <c r="AE96" s="38">
        <f>AD96/0.040468</f>
        <v>2.6140281978096902</v>
      </c>
      <c r="AF96" s="1">
        <v>1</v>
      </c>
      <c r="AG96" s="1">
        <v>1</v>
      </c>
      <c r="AH96" s="1">
        <v>41</v>
      </c>
      <c r="AI96" s="5">
        <v>0.41</v>
      </c>
      <c r="AJ96" s="1">
        <f>POWER((AI96/2),2)*3.14159265</f>
        <v>0.13202543111624998</v>
      </c>
      <c r="AK96" s="1">
        <v>0.13202543111624998</v>
      </c>
      <c r="AL96" s="38">
        <f>AK96/0.040468</f>
        <v>3.2624649381301274</v>
      </c>
      <c r="AM96" s="1">
        <v>1</v>
      </c>
      <c r="AN96" s="1">
        <v>1</v>
      </c>
      <c r="AO96" s="1">
        <v>46.9</v>
      </c>
      <c r="AP96" s="5">
        <v>0.46899999999999997</v>
      </c>
      <c r="AQ96" s="1">
        <f>POWER((AP96/2),2)*3.14159265</f>
        <v>0.17275696522166248</v>
      </c>
      <c r="AR96" s="1">
        <v>0.17275696522166248</v>
      </c>
      <c r="AS96" s="38">
        <f>AR96/0.040468</f>
        <v>4.2689770984892386</v>
      </c>
      <c r="AT96" s="1">
        <v>1</v>
      </c>
      <c r="AU96" s="1">
        <v>1</v>
      </c>
      <c r="AV96">
        <v>52.9</v>
      </c>
      <c r="AW96"/>
      <c r="AX96" s="7" t="s">
        <v>410</v>
      </c>
      <c r="AY96" s="7" t="s">
        <v>36</v>
      </c>
    </row>
    <row r="97" spans="1:51" s="5" customFormat="1" x14ac:dyDescent="0.25">
      <c r="A97" s="5">
        <v>3</v>
      </c>
      <c r="B97" s="6" t="s">
        <v>601</v>
      </c>
      <c r="C97" s="1" t="s">
        <v>16</v>
      </c>
      <c r="D97" s="1">
        <v>18</v>
      </c>
      <c r="E97" s="1" t="s">
        <v>23</v>
      </c>
      <c r="F97" s="1">
        <v>15</v>
      </c>
      <c r="G97" s="5">
        <v>0.15</v>
      </c>
      <c r="H97" s="1">
        <f t="shared" si="8"/>
        <v>1.767145865625E-2</v>
      </c>
      <c r="I97" s="1">
        <v>1.767145865625E-2</v>
      </c>
      <c r="J97" s="38">
        <f t="shared" si="9"/>
        <v>0.4366773415105763</v>
      </c>
      <c r="K97" s="1">
        <v>1</v>
      </c>
      <c r="L97" s="1">
        <v>1</v>
      </c>
      <c r="M97" s="1">
        <v>14.7</v>
      </c>
      <c r="N97" s="5">
        <v>0.14699999999999999</v>
      </c>
      <c r="O97" s="1">
        <f t="shared" si="10"/>
        <v>1.6971668893462497E-2</v>
      </c>
      <c r="P97" s="1">
        <v>1.6971668893462497E-2</v>
      </c>
      <c r="Q97" s="38">
        <f t="shared" si="11"/>
        <v>0.41938491878675738</v>
      </c>
      <c r="R97" s="1">
        <v>1</v>
      </c>
      <c r="S97" s="1">
        <v>1</v>
      </c>
      <c r="T97" s="1"/>
      <c r="V97" s="1"/>
      <c r="W97" s="1"/>
      <c r="X97" s="38"/>
      <c r="Y97" s="1"/>
      <c r="Z97" s="1">
        <v>4</v>
      </c>
      <c r="AA97" s="1"/>
      <c r="AC97" s="1"/>
      <c r="AD97" s="1"/>
      <c r="AE97" s="38"/>
      <c r="AF97" s="1"/>
      <c r="AG97" s="1"/>
      <c r="AH97" s="1"/>
      <c r="AJ97" s="1"/>
      <c r="AK97" s="1"/>
      <c r="AL97" s="38"/>
      <c r="AM97" s="1"/>
      <c r="AN97" s="1"/>
      <c r="AO97" s="1"/>
      <c r="AQ97" s="1"/>
      <c r="AR97" s="1"/>
      <c r="AS97" s="38"/>
      <c r="AT97" s="1"/>
      <c r="AU97" s="1"/>
      <c r="AV97"/>
      <c r="AW97"/>
      <c r="AX97" s="7"/>
      <c r="AY97" s="7" t="s">
        <v>72</v>
      </c>
    </row>
    <row r="98" spans="1:51" s="5" customFormat="1" x14ac:dyDescent="0.25">
      <c r="A98" s="5">
        <v>3</v>
      </c>
      <c r="B98" s="6" t="s">
        <v>601</v>
      </c>
      <c r="C98" s="1" t="s">
        <v>16</v>
      </c>
      <c r="D98" s="1">
        <v>19</v>
      </c>
      <c r="E98" s="1" t="s">
        <v>23</v>
      </c>
      <c r="F98" s="1">
        <v>22.9</v>
      </c>
      <c r="G98" s="5">
        <v>0.22899999999999998</v>
      </c>
      <c r="H98" s="1">
        <f t="shared" ref="H98:H111" si="12">POWER((G98/2),2)*3.14159265</f>
        <v>4.1187065039662497E-2</v>
      </c>
      <c r="I98" s="1">
        <v>4.1187065039662497E-2</v>
      </c>
      <c r="J98" s="38">
        <f t="shared" ref="J98:J111" si="13">I98/0.040468</f>
        <v>1.0177687318291613</v>
      </c>
      <c r="K98" s="1">
        <v>1</v>
      </c>
      <c r="L98" s="1">
        <v>1</v>
      </c>
      <c r="M98" s="1">
        <v>25</v>
      </c>
      <c r="N98" s="5">
        <v>0.25</v>
      </c>
      <c r="O98" s="1">
        <f t="shared" si="10"/>
        <v>4.9087385156250003E-2</v>
      </c>
      <c r="P98" s="1">
        <v>4.9087385156250003E-2</v>
      </c>
      <c r="Q98" s="38">
        <f t="shared" si="11"/>
        <v>1.2129926153071564</v>
      </c>
      <c r="R98" s="1">
        <v>1</v>
      </c>
      <c r="S98" s="1">
        <v>1</v>
      </c>
      <c r="T98" s="1"/>
      <c r="V98" s="1"/>
      <c r="W98" s="1"/>
      <c r="X98" s="38"/>
      <c r="Y98" s="1"/>
      <c r="Z98" s="1"/>
      <c r="AA98" s="1"/>
      <c r="AC98" s="1"/>
      <c r="AD98" s="1"/>
      <c r="AE98" s="38"/>
      <c r="AF98" s="1"/>
      <c r="AG98" s="1"/>
      <c r="AH98" s="1"/>
      <c r="AJ98" s="1"/>
      <c r="AK98" s="1"/>
      <c r="AL98" s="38"/>
      <c r="AM98" s="1"/>
      <c r="AN98" s="1"/>
      <c r="AO98" s="1"/>
      <c r="AQ98" s="1"/>
      <c r="AR98" s="1"/>
      <c r="AS98" s="38"/>
      <c r="AT98" s="1"/>
      <c r="AU98" s="1">
        <v>0</v>
      </c>
      <c r="AV98"/>
      <c r="AW98"/>
      <c r="AX98" s="7"/>
      <c r="AY98" s="7" t="s">
        <v>36</v>
      </c>
    </row>
    <row r="99" spans="1:51" s="5" customFormat="1" x14ac:dyDescent="0.25">
      <c r="A99" s="5">
        <v>3</v>
      </c>
      <c r="B99" s="6" t="s">
        <v>601</v>
      </c>
      <c r="C99" s="1" t="s">
        <v>16</v>
      </c>
      <c r="D99" s="1">
        <v>20</v>
      </c>
      <c r="E99" s="1" t="s">
        <v>23</v>
      </c>
      <c r="F99" s="1">
        <v>28.7</v>
      </c>
      <c r="G99" s="5">
        <v>0.28699999999999998</v>
      </c>
      <c r="H99" s="1">
        <f t="shared" si="12"/>
        <v>6.4692461246962485E-2</v>
      </c>
      <c r="I99" s="1">
        <v>6.4692461246962485E-2</v>
      </c>
      <c r="J99" s="38">
        <f t="shared" si="13"/>
        <v>1.5986078196837623</v>
      </c>
      <c r="K99" s="1">
        <v>1</v>
      </c>
      <c r="L99" s="1">
        <v>1</v>
      </c>
      <c r="M99" s="1">
        <v>30.3</v>
      </c>
      <c r="N99" s="5">
        <v>0.30299999999999999</v>
      </c>
      <c r="O99" s="1">
        <f t="shared" si="10"/>
        <v>7.210661990096251E-2</v>
      </c>
      <c r="P99" s="1">
        <v>7.210661990096251E-2</v>
      </c>
      <c r="Q99" s="38">
        <f t="shared" si="11"/>
        <v>1.7818182242997558</v>
      </c>
      <c r="R99" s="1">
        <v>1</v>
      </c>
      <c r="S99" s="1">
        <v>1</v>
      </c>
      <c r="T99" s="1">
        <v>30.9</v>
      </c>
      <c r="U99" s="5">
        <v>0.309</v>
      </c>
      <c r="V99" s="1">
        <f>POWER((U99/2),2)*3.14159265</f>
        <v>7.49906019536625E-2</v>
      </c>
      <c r="W99" s="1">
        <v>7.49906019536625E-2</v>
      </c>
      <c r="X99" s="38">
        <f>W99/0.040468</f>
        <v>1.8530839664342815</v>
      </c>
      <c r="Y99" s="1">
        <v>1</v>
      </c>
      <c r="Z99" s="1">
        <v>1</v>
      </c>
      <c r="AA99" s="1">
        <v>32.200000000000003</v>
      </c>
      <c r="AB99" s="5">
        <v>0.32200000000000001</v>
      </c>
      <c r="AC99" s="1">
        <f>POWER((AB99/2),2)*3.14159265</f>
        <v>8.1433223080650013E-2</v>
      </c>
      <c r="AD99" s="1">
        <v>8.1433223080650013E-2</v>
      </c>
      <c r="AE99" s="38">
        <f>AD99/0.040468</f>
        <v>2.0122868212081158</v>
      </c>
      <c r="AF99" s="1">
        <v>1</v>
      </c>
      <c r="AG99" s="1">
        <v>1</v>
      </c>
      <c r="AH99" s="1">
        <v>34.1</v>
      </c>
      <c r="AI99" s="5">
        <v>0.34100000000000003</v>
      </c>
      <c r="AJ99" s="1">
        <f>POWER((AI99/2),2)*3.14159265</f>
        <v>9.1326883733662531E-2</v>
      </c>
      <c r="AK99" s="1">
        <v>9.1326883733662531E-2</v>
      </c>
      <c r="AL99" s="38">
        <f>AK99/0.040468</f>
        <v>2.256767908808504</v>
      </c>
      <c r="AM99" s="1">
        <v>1</v>
      </c>
      <c r="AN99" s="1">
        <v>1</v>
      </c>
      <c r="AO99" s="1">
        <v>36.9</v>
      </c>
      <c r="AP99" s="5">
        <v>0.36899999999999999</v>
      </c>
      <c r="AQ99" s="1">
        <f>POWER((AP99/2),2)*3.14159265</f>
        <v>0.1069405992041625</v>
      </c>
      <c r="AR99" s="1">
        <v>0.1069405992041625</v>
      </c>
      <c r="AS99" s="38">
        <f>AR99/0.040468</f>
        <v>2.6425965998854037</v>
      </c>
      <c r="AT99" s="1">
        <v>2</v>
      </c>
      <c r="AU99" s="1">
        <v>2</v>
      </c>
      <c r="AV99">
        <v>37.9</v>
      </c>
      <c r="AW99"/>
      <c r="AX99" s="7"/>
      <c r="AY99" s="7" t="s">
        <v>36</v>
      </c>
    </row>
    <row r="100" spans="1:51" s="5" customFormat="1" x14ac:dyDescent="0.25">
      <c r="A100" s="5">
        <v>3</v>
      </c>
      <c r="B100" s="6" t="s">
        <v>601</v>
      </c>
      <c r="C100" s="1" t="s">
        <v>16</v>
      </c>
      <c r="D100" s="1">
        <v>21</v>
      </c>
      <c r="E100" s="1" t="s">
        <v>23</v>
      </c>
      <c r="F100" s="1">
        <v>46.2</v>
      </c>
      <c r="G100" s="5">
        <v>0.46200000000000002</v>
      </c>
      <c r="H100" s="1">
        <f t="shared" si="12"/>
        <v>0.16763852539665003</v>
      </c>
      <c r="I100" s="1">
        <v>0.16763852539665003</v>
      </c>
      <c r="J100" s="38">
        <f t="shared" si="13"/>
        <v>4.1424959325059314</v>
      </c>
      <c r="K100" s="1">
        <v>1</v>
      </c>
      <c r="L100" s="1">
        <v>1</v>
      </c>
      <c r="M100" s="1">
        <v>50.8</v>
      </c>
      <c r="N100" s="5">
        <v>0.50800000000000001</v>
      </c>
      <c r="O100" s="1">
        <f t="shared" si="10"/>
        <v>0.20268299140740004</v>
      </c>
      <c r="P100" s="1">
        <v>0.20268299140740004</v>
      </c>
      <c r="Q100" s="38">
        <f t="shared" si="11"/>
        <v>5.008475620426017</v>
      </c>
      <c r="R100" s="1">
        <v>1</v>
      </c>
      <c r="S100" s="1">
        <v>1</v>
      </c>
      <c r="T100" s="1">
        <v>54.5</v>
      </c>
      <c r="U100" s="5">
        <v>0.54500000000000004</v>
      </c>
      <c r="V100" s="1">
        <f>POWER((U100/2),2)*3.14159265</f>
        <v>0.23328288921656254</v>
      </c>
      <c r="W100" s="1">
        <v>0.23328288921656254</v>
      </c>
      <c r="X100" s="38">
        <f>W100/0.040468</f>
        <v>5.764626104985731</v>
      </c>
      <c r="Y100" s="1">
        <v>1</v>
      </c>
      <c r="Z100" s="1">
        <v>1</v>
      </c>
      <c r="AA100" s="1">
        <v>58.3</v>
      </c>
      <c r="AB100" s="5">
        <v>0.58299999999999996</v>
      </c>
      <c r="AC100" s="1">
        <f>POWER((AB100/2),2)*3.14159265</f>
        <v>0.26694819605396247</v>
      </c>
      <c r="AD100" s="1">
        <v>0.26694819605396247</v>
      </c>
      <c r="AE100" s="38">
        <f>AD100/0.040468</f>
        <v>6.5965255523861446</v>
      </c>
      <c r="AF100" s="1">
        <v>1</v>
      </c>
      <c r="AG100" s="1">
        <v>1</v>
      </c>
      <c r="AH100" s="1">
        <v>62.5</v>
      </c>
      <c r="AI100" s="5">
        <v>0.625</v>
      </c>
      <c r="AJ100" s="1">
        <f>POWER((AI100/2),2)*3.14159265</f>
        <v>0.3067961572265625</v>
      </c>
      <c r="AK100" s="1">
        <v>0.3067961572265625</v>
      </c>
      <c r="AL100" s="38">
        <f>AK100/0.040468</f>
        <v>7.5812038456697275</v>
      </c>
      <c r="AM100" s="1">
        <v>1</v>
      </c>
      <c r="AN100" s="1">
        <v>1</v>
      </c>
      <c r="AO100" s="1">
        <v>59.3</v>
      </c>
      <c r="AP100" s="5">
        <v>0.59299999999999997</v>
      </c>
      <c r="AQ100" s="1">
        <f>POWER((AP100/2),2)*3.14159265</f>
        <v>0.27618447844496252</v>
      </c>
      <c r="AR100" s="1">
        <v>0.27618447844496252</v>
      </c>
      <c r="AS100" s="38">
        <f>AR100/0.040468</f>
        <v>6.8247622428823398</v>
      </c>
      <c r="AT100" s="1">
        <v>1</v>
      </c>
      <c r="AU100" s="1">
        <v>1</v>
      </c>
      <c r="AV100">
        <v>76</v>
      </c>
      <c r="AW100"/>
      <c r="AX100" s="7"/>
      <c r="AY100" s="7" t="s">
        <v>36</v>
      </c>
    </row>
    <row r="101" spans="1:51" s="5" customFormat="1" x14ac:dyDescent="0.25">
      <c r="A101" s="5">
        <v>3</v>
      </c>
      <c r="B101" s="6" t="s">
        <v>601</v>
      </c>
      <c r="C101" s="1" t="s">
        <v>16</v>
      </c>
      <c r="D101" s="1">
        <v>22</v>
      </c>
      <c r="E101" s="1" t="s">
        <v>23</v>
      </c>
      <c r="F101" s="1">
        <v>21.8</v>
      </c>
      <c r="G101" s="5">
        <v>0.218</v>
      </c>
      <c r="H101" s="1">
        <f t="shared" si="12"/>
        <v>3.7325262274650002E-2</v>
      </c>
      <c r="I101" s="1">
        <v>3.7325262274650002E-2</v>
      </c>
      <c r="J101" s="38">
        <f t="shared" si="13"/>
        <v>0.92234017679771685</v>
      </c>
      <c r="K101" s="1">
        <v>1</v>
      </c>
      <c r="L101" s="1">
        <v>1</v>
      </c>
      <c r="M101" s="1">
        <v>23</v>
      </c>
      <c r="N101" s="5">
        <v>0.23</v>
      </c>
      <c r="O101" s="1">
        <f t="shared" si="10"/>
        <v>4.1547562796250007E-2</v>
      </c>
      <c r="P101" s="1">
        <v>4.1547562796250007E-2</v>
      </c>
      <c r="Q101" s="38">
        <f t="shared" si="11"/>
        <v>1.0266769495959773</v>
      </c>
      <c r="R101" s="1">
        <v>1</v>
      </c>
      <c r="S101" s="1">
        <v>1</v>
      </c>
      <c r="T101" s="1"/>
      <c r="V101" s="1"/>
      <c r="W101" s="1"/>
      <c r="X101" s="38"/>
      <c r="Y101" s="1"/>
      <c r="Z101" s="1"/>
      <c r="AA101" s="1"/>
      <c r="AC101" s="1"/>
      <c r="AD101" s="1"/>
      <c r="AE101" s="38"/>
      <c r="AF101" s="1"/>
      <c r="AG101" s="1"/>
      <c r="AH101" s="1"/>
      <c r="AJ101" s="1"/>
      <c r="AK101" s="1"/>
      <c r="AL101" s="38"/>
      <c r="AM101" s="1"/>
      <c r="AN101" s="1"/>
      <c r="AO101" s="1"/>
      <c r="AQ101" s="1"/>
      <c r="AR101" s="1"/>
      <c r="AS101" s="38"/>
      <c r="AT101" s="1"/>
      <c r="AU101" s="1">
        <v>0</v>
      </c>
      <c r="AV101"/>
      <c r="AW101"/>
      <c r="AX101" s="7"/>
      <c r="AY101" s="7" t="s">
        <v>36</v>
      </c>
    </row>
    <row r="102" spans="1:51" s="5" customFormat="1" x14ac:dyDescent="0.25">
      <c r="A102" s="5">
        <v>3</v>
      </c>
      <c r="B102" s="6" t="s">
        <v>601</v>
      </c>
      <c r="C102" s="1" t="s">
        <v>16</v>
      </c>
      <c r="D102" s="1">
        <v>23</v>
      </c>
      <c r="E102" s="1" t="s">
        <v>23</v>
      </c>
      <c r="F102" s="1">
        <v>15.2</v>
      </c>
      <c r="G102" s="5">
        <v>0.152</v>
      </c>
      <c r="H102" s="1">
        <f t="shared" si="12"/>
        <v>1.81458391464E-2</v>
      </c>
      <c r="I102" s="1">
        <v>1.81458391464E-2</v>
      </c>
      <c r="J102" s="38">
        <f t="shared" si="13"/>
        <v>0.44839970214490465</v>
      </c>
      <c r="K102" s="1">
        <v>1</v>
      </c>
      <c r="L102" s="1">
        <v>1</v>
      </c>
      <c r="M102" s="1">
        <v>15.5</v>
      </c>
      <c r="N102" s="5">
        <v>0.155</v>
      </c>
      <c r="O102" s="1">
        <f t="shared" si="10"/>
        <v>1.8869190854062502E-2</v>
      </c>
      <c r="P102" s="1">
        <v>1.8869190854062502E-2</v>
      </c>
      <c r="Q102" s="38">
        <f t="shared" si="11"/>
        <v>0.46627436132407096</v>
      </c>
      <c r="R102" s="1">
        <v>1</v>
      </c>
      <c r="S102" s="1">
        <v>1</v>
      </c>
      <c r="T102" s="1"/>
      <c r="V102" s="1"/>
      <c r="W102" s="1"/>
      <c r="X102" s="38"/>
      <c r="Y102" s="1"/>
      <c r="Z102" s="1">
        <v>4</v>
      </c>
      <c r="AA102" s="1"/>
      <c r="AC102" s="1"/>
      <c r="AD102" s="1"/>
      <c r="AE102" s="38"/>
      <c r="AF102" s="1"/>
      <c r="AG102" s="1"/>
      <c r="AH102" s="1"/>
      <c r="AJ102" s="1"/>
      <c r="AK102" s="1"/>
      <c r="AL102" s="38"/>
      <c r="AM102" s="1"/>
      <c r="AN102" s="1"/>
      <c r="AO102" s="1"/>
      <c r="AQ102" s="1"/>
      <c r="AR102" s="1"/>
      <c r="AS102" s="38"/>
      <c r="AT102" s="1"/>
      <c r="AU102" s="1"/>
      <c r="AV102"/>
      <c r="AW102"/>
      <c r="AX102" s="7"/>
      <c r="AY102" s="7" t="s">
        <v>36</v>
      </c>
    </row>
    <row r="103" spans="1:51" s="5" customFormat="1" x14ac:dyDescent="0.25">
      <c r="A103" s="5">
        <v>3</v>
      </c>
      <c r="B103" s="6" t="s">
        <v>601</v>
      </c>
      <c r="C103" s="1" t="s">
        <v>16</v>
      </c>
      <c r="D103" s="1">
        <v>24</v>
      </c>
      <c r="E103" s="1" t="s">
        <v>23</v>
      </c>
      <c r="F103" s="1">
        <v>32.799999999999997</v>
      </c>
      <c r="G103" s="5">
        <v>0.32799999999999996</v>
      </c>
      <c r="H103" s="1">
        <f t="shared" si="12"/>
        <v>8.4496275914399982E-2</v>
      </c>
      <c r="I103" s="1">
        <v>8.4496275914399982E-2</v>
      </c>
      <c r="J103" s="38">
        <f t="shared" si="13"/>
        <v>2.0879775604032815</v>
      </c>
      <c r="K103" s="1">
        <v>1</v>
      </c>
      <c r="L103" s="1">
        <v>1</v>
      </c>
      <c r="M103" s="1">
        <v>35.299999999999997</v>
      </c>
      <c r="N103" s="5">
        <v>0.35299999999999998</v>
      </c>
      <c r="O103" s="1">
        <f t="shared" si="10"/>
        <v>9.786767963096249E-2</v>
      </c>
      <c r="P103" s="1">
        <v>9.786767963096249E-2</v>
      </c>
      <c r="Q103" s="38">
        <f t="shared" si="11"/>
        <v>2.4183967488129507</v>
      </c>
      <c r="R103" s="1">
        <v>1</v>
      </c>
      <c r="S103" s="1">
        <v>1</v>
      </c>
      <c r="T103" s="1">
        <v>37.200000000000003</v>
      </c>
      <c r="U103" s="5">
        <v>0.37200000000000005</v>
      </c>
      <c r="V103" s="1">
        <f>POWER((U103/2),2)*3.14159265</f>
        <v>0.10868653931940003</v>
      </c>
      <c r="W103" s="1">
        <v>0.10868653931940003</v>
      </c>
      <c r="X103" s="38">
        <f>W103/0.040468</f>
        <v>2.6857403212266493</v>
      </c>
      <c r="Y103" s="1">
        <v>1</v>
      </c>
      <c r="Z103" s="1">
        <v>1</v>
      </c>
      <c r="AA103" s="1">
        <v>40.5</v>
      </c>
      <c r="AB103" s="5">
        <v>0.40500000000000003</v>
      </c>
      <c r="AC103" s="1">
        <f>POWER((AB103/2),2)*3.14159265</f>
        <v>0.12882493360406252</v>
      </c>
      <c r="AD103" s="1">
        <v>0.12882493360406252</v>
      </c>
      <c r="AE103" s="38">
        <f>AD103/0.040468</f>
        <v>3.1833778196121019</v>
      </c>
      <c r="AF103" s="1">
        <v>1</v>
      </c>
      <c r="AG103" s="1">
        <v>1</v>
      </c>
      <c r="AH103" s="1">
        <v>43.9</v>
      </c>
      <c r="AI103" s="5">
        <v>0.439</v>
      </c>
      <c r="AJ103" s="1">
        <f>POWER((AI103/2),2)*3.14159265</f>
        <v>0.15136271927516251</v>
      </c>
      <c r="AK103" s="1">
        <v>0.15136271927516251</v>
      </c>
      <c r="AL103" s="38">
        <f>AK103/0.040468</f>
        <v>3.740306397033768</v>
      </c>
      <c r="AM103" s="1">
        <v>1</v>
      </c>
      <c r="AN103" s="1">
        <v>1</v>
      </c>
      <c r="AO103" s="1">
        <v>47.7</v>
      </c>
      <c r="AP103" s="5">
        <v>0.47700000000000004</v>
      </c>
      <c r="AQ103" s="1">
        <f>POWER((AP103/2),2)*3.14159265</f>
        <v>0.17870085851546255</v>
      </c>
      <c r="AR103" s="1">
        <v>0.17870085851546255</v>
      </c>
      <c r="AS103" s="38">
        <f>AR103/0.040468</f>
        <v>4.4158559482915534</v>
      </c>
      <c r="AT103" s="1">
        <v>1</v>
      </c>
      <c r="AU103" s="1">
        <v>1</v>
      </c>
      <c r="AV103">
        <v>51.8</v>
      </c>
      <c r="AW103"/>
      <c r="AX103" s="7" t="s">
        <v>411</v>
      </c>
      <c r="AY103" s="7" t="s">
        <v>36</v>
      </c>
    </row>
    <row r="104" spans="1:51" s="5" customFormat="1" x14ac:dyDescent="0.25">
      <c r="A104" s="5">
        <v>3</v>
      </c>
      <c r="B104" s="6" t="s">
        <v>601</v>
      </c>
      <c r="C104" s="1" t="s">
        <v>16</v>
      </c>
      <c r="D104" s="1">
        <v>25</v>
      </c>
      <c r="E104" s="1" t="s">
        <v>23</v>
      </c>
      <c r="F104" s="1">
        <v>16.8</v>
      </c>
      <c r="G104" s="5">
        <v>0.16800000000000001</v>
      </c>
      <c r="H104" s="1">
        <f t="shared" si="12"/>
        <v>2.2167077738400005E-2</v>
      </c>
      <c r="I104" s="1">
        <v>2.2167077738400005E-2</v>
      </c>
      <c r="J104" s="38">
        <f t="shared" si="13"/>
        <v>0.54776805719086696</v>
      </c>
      <c r="K104" s="1">
        <v>1</v>
      </c>
      <c r="L104" s="1">
        <v>1</v>
      </c>
      <c r="M104" s="1">
        <v>17</v>
      </c>
      <c r="N104" s="5">
        <v>0.17</v>
      </c>
      <c r="O104" s="1">
        <f t="shared" si="10"/>
        <v>2.2698006896250005E-2</v>
      </c>
      <c r="P104" s="1">
        <v>2.2698006896250005E-2</v>
      </c>
      <c r="Q104" s="38">
        <f t="shared" si="11"/>
        <v>0.56088778531802919</v>
      </c>
      <c r="R104" s="1">
        <v>1</v>
      </c>
      <c r="S104" s="1">
        <v>1</v>
      </c>
      <c r="T104" s="1">
        <v>17</v>
      </c>
      <c r="U104" s="5">
        <v>0.17</v>
      </c>
      <c r="V104" s="1">
        <f>POWER((U104/2),2)*3.14159265</f>
        <v>2.2698006896250005E-2</v>
      </c>
      <c r="W104" s="1">
        <v>2.2698006896250005E-2</v>
      </c>
      <c r="X104" s="38">
        <f>W104/0.040468</f>
        <v>0.56088778531802919</v>
      </c>
      <c r="Y104" s="1">
        <v>1</v>
      </c>
      <c r="Z104" s="1">
        <v>1</v>
      </c>
      <c r="AA104" s="1">
        <v>16.7</v>
      </c>
      <c r="AB104" s="5">
        <v>0.16700000000000001</v>
      </c>
      <c r="AC104" s="1">
        <f>POWER((AB104/2),2)*3.14159265</f>
        <v>2.1903969353962504E-2</v>
      </c>
      <c r="AD104" s="1">
        <v>2.1903969353962504E-2</v>
      </c>
      <c r="AE104" s="38">
        <f>AD104/0.040468</f>
        <v>0.54126641677282061</v>
      </c>
      <c r="AF104" s="1">
        <v>1</v>
      </c>
      <c r="AG104" s="1">
        <v>1</v>
      </c>
      <c r="AH104" s="1">
        <v>17.100000000000001</v>
      </c>
      <c r="AI104" s="5">
        <v>0.17100000000000001</v>
      </c>
      <c r="AJ104" s="1">
        <f>POWER((AI104/2),2)*3.14159265</f>
        <v>2.2965827669662504E-2</v>
      </c>
      <c r="AK104" s="1">
        <v>2.2965827669662504E-2</v>
      </c>
      <c r="AL104" s="38">
        <f>AK104/0.040468</f>
        <v>0.56750587302714506</v>
      </c>
      <c r="AM104" s="1">
        <v>1</v>
      </c>
      <c r="AN104" s="1">
        <v>1</v>
      </c>
      <c r="AO104" s="1"/>
      <c r="AQ104" s="1"/>
      <c r="AR104" s="1"/>
      <c r="AS104" s="38"/>
      <c r="AT104" s="1"/>
      <c r="AU104" s="1">
        <v>4</v>
      </c>
      <c r="AV104"/>
      <c r="AW104" t="s">
        <v>731</v>
      </c>
      <c r="AX104" s="7" t="s">
        <v>114</v>
      </c>
      <c r="AY104" s="7" t="s">
        <v>36</v>
      </c>
    </row>
    <row r="105" spans="1:51" s="5" customFormat="1" x14ac:dyDescent="0.25">
      <c r="A105" s="5">
        <v>3</v>
      </c>
      <c r="B105" s="6" t="s">
        <v>601</v>
      </c>
      <c r="C105" s="1" t="s">
        <v>16</v>
      </c>
      <c r="D105" s="1">
        <v>26</v>
      </c>
      <c r="E105" s="1" t="s">
        <v>23</v>
      </c>
      <c r="F105" s="1">
        <v>19.3</v>
      </c>
      <c r="G105" s="5">
        <v>0.193</v>
      </c>
      <c r="H105" s="1">
        <f t="shared" si="12"/>
        <v>2.9255296154962505E-2</v>
      </c>
      <c r="I105" s="1">
        <v>2.9255296154962505E-2</v>
      </c>
      <c r="J105" s="38">
        <f t="shared" si="13"/>
        <v>0.72292419084122039</v>
      </c>
      <c r="K105" s="1">
        <v>1</v>
      </c>
      <c r="L105" s="1">
        <v>1</v>
      </c>
      <c r="M105" s="1">
        <v>19.399999999999999</v>
      </c>
      <c r="N105" s="5">
        <v>0.19399999999999998</v>
      </c>
      <c r="O105" s="1">
        <f t="shared" si="10"/>
        <v>2.9559245243849994E-2</v>
      </c>
      <c r="P105" s="1">
        <v>2.9559245243849994E-2</v>
      </c>
      <c r="Q105" s="38">
        <f t="shared" si="11"/>
        <v>0.73043504111520208</v>
      </c>
      <c r="R105" s="1">
        <v>1</v>
      </c>
      <c r="S105" s="1">
        <v>1</v>
      </c>
      <c r="T105" s="1"/>
      <c r="V105" s="1"/>
      <c r="W105" s="1"/>
      <c r="X105" s="38"/>
      <c r="Y105" s="1"/>
      <c r="Z105" s="1"/>
      <c r="AA105" s="1"/>
      <c r="AC105" s="1"/>
      <c r="AD105" s="1"/>
      <c r="AE105" s="38"/>
      <c r="AF105" s="1"/>
      <c r="AG105" s="1"/>
      <c r="AH105" s="1"/>
      <c r="AJ105" s="1"/>
      <c r="AK105" s="1"/>
      <c r="AL105" s="38"/>
      <c r="AM105" s="1"/>
      <c r="AN105" s="1"/>
      <c r="AO105" s="1"/>
      <c r="AQ105" s="1"/>
      <c r="AR105" s="1"/>
      <c r="AS105" s="38"/>
      <c r="AT105" s="1"/>
      <c r="AU105" s="1">
        <v>0</v>
      </c>
      <c r="AV105"/>
      <c r="AW105"/>
      <c r="AX105" s="7"/>
      <c r="AY105" s="7" t="s">
        <v>36</v>
      </c>
    </row>
    <row r="106" spans="1:51" s="5" customFormat="1" x14ac:dyDescent="0.25">
      <c r="A106" s="5">
        <v>3</v>
      </c>
      <c r="B106" s="6" t="s">
        <v>601</v>
      </c>
      <c r="C106" s="1" t="s">
        <v>16</v>
      </c>
      <c r="D106" s="1">
        <v>27</v>
      </c>
      <c r="E106" s="1" t="s">
        <v>23</v>
      </c>
      <c r="F106" s="1">
        <v>20.3</v>
      </c>
      <c r="G106" s="5">
        <v>0.20300000000000001</v>
      </c>
      <c r="H106" s="1">
        <f t="shared" si="12"/>
        <v>3.2365472878462503E-2</v>
      </c>
      <c r="I106" s="1">
        <v>3.2365472878462503E-2</v>
      </c>
      <c r="J106" s="38">
        <f t="shared" si="13"/>
        <v>0.79977940294708183</v>
      </c>
      <c r="K106" s="1">
        <v>1</v>
      </c>
      <c r="L106" s="1">
        <v>1</v>
      </c>
      <c r="M106" s="1">
        <v>20.3</v>
      </c>
      <c r="N106" s="5">
        <v>0.20300000000000001</v>
      </c>
      <c r="O106" s="1">
        <f t="shared" si="10"/>
        <v>3.2365472878462503E-2</v>
      </c>
      <c r="P106" s="1">
        <v>3.2365472878462503E-2</v>
      </c>
      <c r="Q106" s="38">
        <f t="shared" si="11"/>
        <v>0.79977940294708183</v>
      </c>
      <c r="R106" s="1">
        <v>1</v>
      </c>
      <c r="S106" s="1">
        <v>1</v>
      </c>
      <c r="T106" s="1"/>
      <c r="V106" s="1"/>
      <c r="W106" s="1"/>
      <c r="X106" s="38"/>
      <c r="Y106" s="1"/>
      <c r="Z106" s="1"/>
      <c r="AA106" s="1"/>
      <c r="AC106" s="1"/>
      <c r="AD106" s="1"/>
      <c r="AE106" s="38"/>
      <c r="AF106" s="1"/>
      <c r="AG106" s="1"/>
      <c r="AH106" s="1"/>
      <c r="AJ106" s="1"/>
      <c r="AK106" s="1"/>
      <c r="AL106" s="38"/>
      <c r="AM106" s="1"/>
      <c r="AN106" s="1"/>
      <c r="AO106" s="1"/>
      <c r="AQ106" s="1"/>
      <c r="AR106" s="1"/>
      <c r="AS106" s="38"/>
      <c r="AT106" s="1"/>
      <c r="AU106" s="1">
        <v>0</v>
      </c>
      <c r="AV106"/>
      <c r="AW106"/>
      <c r="AX106" s="7"/>
      <c r="AY106" s="7" t="s">
        <v>36</v>
      </c>
    </row>
    <row r="107" spans="1:51" s="5" customFormat="1" x14ac:dyDescent="0.25">
      <c r="A107" s="5">
        <v>3</v>
      </c>
      <c r="B107" s="6" t="s">
        <v>601</v>
      </c>
      <c r="C107" s="1" t="s">
        <v>16</v>
      </c>
      <c r="D107" s="1">
        <v>28</v>
      </c>
      <c r="E107" s="1" t="s">
        <v>23</v>
      </c>
      <c r="F107" s="1">
        <v>32</v>
      </c>
      <c r="G107" s="5">
        <v>0.32</v>
      </c>
      <c r="H107" s="1">
        <f t="shared" si="12"/>
        <v>8.0424771840000006E-2</v>
      </c>
      <c r="I107" s="1">
        <v>8.0424771840000006E-2</v>
      </c>
      <c r="J107" s="38">
        <f t="shared" si="13"/>
        <v>1.9873671009192451</v>
      </c>
      <c r="K107" s="1">
        <v>1</v>
      </c>
      <c r="L107" s="1">
        <v>1</v>
      </c>
      <c r="M107" s="1">
        <v>35</v>
      </c>
      <c r="N107" s="5">
        <v>0.35</v>
      </c>
      <c r="O107" s="1">
        <f t="shared" si="10"/>
        <v>9.6211274906249991E-2</v>
      </c>
      <c r="P107" s="1">
        <v>9.6211274906249991E-2</v>
      </c>
      <c r="Q107" s="38">
        <f t="shared" si="11"/>
        <v>2.3774655260020263</v>
      </c>
      <c r="R107" s="1">
        <v>1</v>
      </c>
      <c r="S107" s="1">
        <v>1</v>
      </c>
      <c r="T107" s="1"/>
      <c r="V107" s="1"/>
      <c r="W107" s="1"/>
      <c r="X107" s="38"/>
      <c r="Y107" s="1"/>
      <c r="Z107" s="1"/>
      <c r="AA107" s="1"/>
      <c r="AC107" s="1"/>
      <c r="AD107" s="1"/>
      <c r="AE107" s="38"/>
      <c r="AF107" s="1"/>
      <c r="AG107" s="1"/>
      <c r="AH107" s="1"/>
      <c r="AJ107" s="1"/>
      <c r="AK107" s="1"/>
      <c r="AL107" s="38"/>
      <c r="AM107" s="1"/>
      <c r="AN107" s="1"/>
      <c r="AO107" s="1"/>
      <c r="AQ107" s="1"/>
      <c r="AR107" s="1"/>
      <c r="AS107" s="38"/>
      <c r="AT107" s="1"/>
      <c r="AU107" s="1">
        <v>0</v>
      </c>
      <c r="AV107"/>
      <c r="AW107"/>
      <c r="AX107" s="7"/>
      <c r="AY107" s="7" t="s">
        <v>36</v>
      </c>
    </row>
    <row r="108" spans="1:51" s="5" customFormat="1" x14ac:dyDescent="0.25">
      <c r="A108" s="5">
        <v>3</v>
      </c>
      <c r="B108" s="6" t="s">
        <v>601</v>
      </c>
      <c r="C108" s="1" t="s">
        <v>16</v>
      </c>
      <c r="D108" s="1">
        <v>29</v>
      </c>
      <c r="E108" s="1" t="s">
        <v>23</v>
      </c>
      <c r="F108" s="1">
        <v>17</v>
      </c>
      <c r="G108" s="5">
        <v>0.17</v>
      </c>
      <c r="H108" s="1">
        <f t="shared" si="12"/>
        <v>2.2698006896250005E-2</v>
      </c>
      <c r="I108" s="1">
        <v>2.2698006896250005E-2</v>
      </c>
      <c r="J108" s="38">
        <f t="shared" si="13"/>
        <v>0.56088778531802919</v>
      </c>
      <c r="K108" s="1">
        <v>1</v>
      </c>
      <c r="L108" s="1">
        <v>1</v>
      </c>
      <c r="M108" s="1">
        <v>17</v>
      </c>
      <c r="N108" s="5">
        <v>0.17</v>
      </c>
      <c r="O108" s="1">
        <f t="shared" si="10"/>
        <v>2.2698006896250005E-2</v>
      </c>
      <c r="P108" s="1">
        <v>2.2698006896250005E-2</v>
      </c>
      <c r="Q108" s="38">
        <f t="shared" si="11"/>
        <v>0.56088778531802919</v>
      </c>
      <c r="R108" s="1">
        <v>1</v>
      </c>
      <c r="S108" s="1">
        <v>1</v>
      </c>
      <c r="T108" s="1">
        <v>16.899999999999999</v>
      </c>
      <c r="U108" s="5">
        <v>0.16899999999999998</v>
      </c>
      <c r="V108" s="1">
        <f>POWER((U108/2),2)*3.14159265</f>
        <v>2.2431756919162497E-2</v>
      </c>
      <c r="W108" s="1">
        <v>2.2431756919162497E-2</v>
      </c>
      <c r="X108" s="38">
        <f>W108/0.040468</f>
        <v>0.55430851337260301</v>
      </c>
      <c r="Y108" s="1">
        <v>1</v>
      </c>
      <c r="Z108" s="1">
        <v>1</v>
      </c>
      <c r="AA108" s="1"/>
      <c r="AC108" s="1"/>
      <c r="AD108" s="1"/>
      <c r="AE108" s="38"/>
      <c r="AF108" s="1"/>
      <c r="AG108" s="1">
        <v>4</v>
      </c>
      <c r="AH108" s="1"/>
      <c r="AJ108" s="1"/>
      <c r="AK108" s="1"/>
      <c r="AL108" s="38"/>
      <c r="AM108" s="1"/>
      <c r="AN108" s="1"/>
      <c r="AO108" s="1"/>
      <c r="AQ108" s="1"/>
      <c r="AR108" s="1"/>
      <c r="AS108" s="38"/>
      <c r="AT108" s="1"/>
      <c r="AU108" s="1"/>
      <c r="AV108"/>
      <c r="AW108"/>
      <c r="AX108" s="7"/>
      <c r="AY108" s="7" t="s">
        <v>36</v>
      </c>
    </row>
    <row r="109" spans="1:51" s="5" customFormat="1" x14ac:dyDescent="0.25">
      <c r="A109" s="5">
        <v>3</v>
      </c>
      <c r="B109" s="6" t="s">
        <v>601</v>
      </c>
      <c r="C109" s="1" t="s">
        <v>16</v>
      </c>
      <c r="D109" s="1">
        <v>30</v>
      </c>
      <c r="E109" s="1" t="s">
        <v>23</v>
      </c>
      <c r="F109" s="1">
        <v>25.9</v>
      </c>
      <c r="G109" s="5">
        <v>0.25900000000000001</v>
      </c>
      <c r="H109" s="1">
        <f t="shared" si="12"/>
        <v>5.2685294138662506E-2</v>
      </c>
      <c r="I109" s="1">
        <v>5.2685294138662506E-2</v>
      </c>
      <c r="J109" s="38">
        <f t="shared" si="13"/>
        <v>1.3019001220387099</v>
      </c>
      <c r="K109" s="1">
        <v>1</v>
      </c>
      <c r="L109" s="1">
        <v>1</v>
      </c>
      <c r="M109" s="1">
        <v>28.2</v>
      </c>
      <c r="N109" s="5">
        <v>0.28199999999999997</v>
      </c>
      <c r="O109" s="1">
        <f t="shared" si="10"/>
        <v>6.2458003474649991E-2</v>
      </c>
      <c r="P109" s="1">
        <v>6.2458003474649991E-2</v>
      </c>
      <c r="Q109" s="38">
        <f t="shared" si="11"/>
        <v>1.5433923958349807</v>
      </c>
      <c r="R109" s="1">
        <v>1</v>
      </c>
      <c r="S109" s="1">
        <v>1</v>
      </c>
      <c r="T109" s="1">
        <v>29.8</v>
      </c>
      <c r="U109" s="5">
        <v>0.29799999999999999</v>
      </c>
      <c r="V109" s="1">
        <f>POWER((U109/2),2)*3.14159265</f>
        <v>6.9746498422650002E-2</v>
      </c>
      <c r="W109" s="1">
        <v>6.9746498422650002E-2</v>
      </c>
      <c r="X109" s="38">
        <f>W109/0.040468</f>
        <v>1.7234975393557874</v>
      </c>
      <c r="Y109" s="1">
        <v>1</v>
      </c>
      <c r="Z109" s="1">
        <v>1</v>
      </c>
      <c r="AA109" s="1">
        <v>33.700000000000003</v>
      </c>
      <c r="AB109" s="5">
        <v>0.33700000000000002</v>
      </c>
      <c r="AC109" s="1">
        <f>POWER((AB109/2),2)*3.14159265</f>
        <v>8.9196883916962524E-2</v>
      </c>
      <c r="AD109" s="1">
        <v>8.9196883916962524E-2</v>
      </c>
      <c r="AE109" s="38">
        <f>AD109/0.040468</f>
        <v>2.2041337332450959</v>
      </c>
      <c r="AF109" s="1">
        <v>1</v>
      </c>
      <c r="AG109" s="1">
        <v>1</v>
      </c>
      <c r="AH109" s="1">
        <v>36.799999999999997</v>
      </c>
      <c r="AI109" s="5">
        <v>0.36799999999999999</v>
      </c>
      <c r="AJ109" s="1">
        <f>POWER((AI109/2),2)*3.14159265</f>
        <v>0.1063617607584</v>
      </c>
      <c r="AK109" s="1">
        <v>0.1063617607584</v>
      </c>
      <c r="AL109" s="38">
        <f>AK109/0.040468</f>
        <v>2.6282929909657016</v>
      </c>
      <c r="AM109" s="1">
        <v>1</v>
      </c>
      <c r="AN109" s="1">
        <v>1</v>
      </c>
      <c r="AO109" s="1">
        <v>40.4</v>
      </c>
      <c r="AP109" s="5">
        <v>0.40399999999999997</v>
      </c>
      <c r="AQ109" s="1">
        <f>POWER((AP109/2),2)*3.14159265</f>
        <v>0.12818954649059999</v>
      </c>
      <c r="AR109" s="1">
        <v>0.12818954649059999</v>
      </c>
      <c r="AS109" s="38">
        <f>AR109/0.040468</f>
        <v>3.167676843199565</v>
      </c>
      <c r="AT109" s="1">
        <v>1</v>
      </c>
      <c r="AU109" s="1">
        <v>1</v>
      </c>
      <c r="AV109">
        <v>42.1</v>
      </c>
      <c r="AW109"/>
      <c r="AX109" s="7"/>
      <c r="AY109" s="7" t="s">
        <v>36</v>
      </c>
    </row>
    <row r="110" spans="1:51" s="5" customFormat="1" x14ac:dyDescent="0.25">
      <c r="A110" s="5">
        <v>3</v>
      </c>
      <c r="B110" s="6" t="s">
        <v>601</v>
      </c>
      <c r="C110" s="1" t="s">
        <v>16</v>
      </c>
      <c r="D110" s="1">
        <v>31</v>
      </c>
      <c r="E110" s="1" t="s">
        <v>23</v>
      </c>
      <c r="F110" s="1">
        <v>25.9</v>
      </c>
      <c r="G110" s="5">
        <v>0.25900000000000001</v>
      </c>
      <c r="H110" s="1">
        <f t="shared" si="12"/>
        <v>5.2685294138662506E-2</v>
      </c>
      <c r="I110" s="1">
        <v>5.2685294138662506E-2</v>
      </c>
      <c r="J110" s="38">
        <f t="shared" si="13"/>
        <v>1.3019001220387099</v>
      </c>
      <c r="K110" s="1">
        <v>1</v>
      </c>
      <c r="L110" s="1">
        <v>1</v>
      </c>
      <c r="M110" s="1">
        <v>27.2</v>
      </c>
      <c r="N110" s="5">
        <v>0.27200000000000002</v>
      </c>
      <c r="O110" s="1">
        <f t="shared" si="10"/>
        <v>5.8106897654400011E-2</v>
      </c>
      <c r="P110" s="1">
        <v>5.8106897654400011E-2</v>
      </c>
      <c r="Q110" s="38">
        <f t="shared" si="11"/>
        <v>1.4358727304141548</v>
      </c>
      <c r="R110" s="1">
        <v>1</v>
      </c>
      <c r="S110" s="1">
        <v>1</v>
      </c>
      <c r="T110" s="1"/>
      <c r="V110" s="1"/>
      <c r="W110" s="1"/>
      <c r="X110" s="38"/>
      <c r="Y110" s="1"/>
      <c r="Z110" s="1"/>
      <c r="AA110" s="1"/>
      <c r="AC110" s="1"/>
      <c r="AD110" s="1"/>
      <c r="AE110" s="38"/>
      <c r="AF110" s="1"/>
      <c r="AG110" s="1"/>
      <c r="AH110" s="1"/>
      <c r="AJ110" s="1"/>
      <c r="AK110" s="1"/>
      <c r="AL110" s="38"/>
      <c r="AM110" s="1"/>
      <c r="AN110" s="1"/>
      <c r="AO110" s="1"/>
      <c r="AQ110" s="1"/>
      <c r="AR110" s="1"/>
      <c r="AS110" s="38"/>
      <c r="AT110" s="1"/>
      <c r="AU110" s="1">
        <v>0</v>
      </c>
      <c r="AV110"/>
      <c r="AW110"/>
      <c r="AX110" s="7"/>
      <c r="AY110" s="7" t="s">
        <v>36</v>
      </c>
    </row>
    <row r="111" spans="1:51" s="5" customFormat="1" x14ac:dyDescent="0.25">
      <c r="A111" s="5">
        <v>3</v>
      </c>
      <c r="B111" s="6" t="s">
        <v>601</v>
      </c>
      <c r="C111" s="1" t="s">
        <v>16</v>
      </c>
      <c r="D111" s="1">
        <v>32</v>
      </c>
      <c r="E111" s="1" t="s">
        <v>23</v>
      </c>
      <c r="F111" s="1">
        <v>23.4</v>
      </c>
      <c r="G111" s="5">
        <v>0.23399999999999999</v>
      </c>
      <c r="H111" s="1">
        <f t="shared" si="12"/>
        <v>4.3005261785849999E-2</v>
      </c>
      <c r="I111" s="1">
        <v>4.3005261785849999E-2</v>
      </c>
      <c r="J111" s="38">
        <f t="shared" si="13"/>
        <v>1.0626979783001385</v>
      </c>
      <c r="K111" s="1">
        <v>1</v>
      </c>
      <c r="L111" s="1">
        <v>1</v>
      </c>
      <c r="M111" s="1">
        <v>23.3</v>
      </c>
      <c r="N111" s="5">
        <v>0.23300000000000001</v>
      </c>
      <c r="O111" s="1">
        <f t="shared" si="10"/>
        <v>4.2638480843962503E-2</v>
      </c>
      <c r="P111" s="1">
        <v>4.2638480843962503E-2</v>
      </c>
      <c r="Q111" s="38">
        <f t="shared" si="11"/>
        <v>1.0536344974785634</v>
      </c>
      <c r="R111" s="1">
        <v>1</v>
      </c>
      <c r="S111" s="1">
        <v>1</v>
      </c>
      <c r="T111" s="1"/>
      <c r="V111" s="1"/>
      <c r="W111" s="1"/>
      <c r="X111" s="38"/>
      <c r="Y111" s="1"/>
      <c r="Z111" s="1"/>
      <c r="AA111" s="1"/>
      <c r="AC111" s="1"/>
      <c r="AD111" s="1"/>
      <c r="AE111" s="38"/>
      <c r="AF111" s="1"/>
      <c r="AG111" s="1"/>
      <c r="AH111" s="1"/>
      <c r="AJ111" s="1"/>
      <c r="AK111" s="1"/>
      <c r="AL111" s="38"/>
      <c r="AM111" s="1"/>
      <c r="AN111" s="1"/>
      <c r="AO111" s="1"/>
      <c r="AQ111" s="1"/>
      <c r="AR111" s="1"/>
      <c r="AS111" s="38"/>
      <c r="AT111" s="1"/>
      <c r="AU111" s="1">
        <v>0</v>
      </c>
      <c r="AV111"/>
      <c r="AW111"/>
      <c r="AX111" s="7"/>
      <c r="AY111" s="7" t="s">
        <v>36</v>
      </c>
    </row>
    <row r="112" spans="1:51" s="5" customFormat="1" x14ac:dyDescent="0.25">
      <c r="A112" s="5">
        <v>3</v>
      </c>
      <c r="B112" s="6" t="s">
        <v>601</v>
      </c>
      <c r="C112" s="1" t="s">
        <v>17</v>
      </c>
      <c r="D112" s="1">
        <v>1</v>
      </c>
      <c r="E112" s="1" t="s">
        <v>23</v>
      </c>
      <c r="F112" s="1"/>
      <c r="H112" s="1"/>
      <c r="I112" s="1"/>
      <c r="J112" s="38"/>
      <c r="K112" s="1"/>
      <c r="L112" s="1">
        <v>3</v>
      </c>
      <c r="M112" s="1"/>
      <c r="O112" s="1"/>
      <c r="P112" s="1"/>
      <c r="Q112" s="38"/>
      <c r="R112" s="1"/>
      <c r="S112" s="1"/>
      <c r="T112" s="1"/>
      <c r="V112" s="1"/>
      <c r="W112" s="1"/>
      <c r="X112" s="38"/>
      <c r="Y112" s="1"/>
      <c r="Z112" s="1"/>
      <c r="AA112" s="1"/>
      <c r="AC112" s="1"/>
      <c r="AD112" s="1"/>
      <c r="AE112" s="38"/>
      <c r="AF112" s="1"/>
      <c r="AG112" s="1"/>
      <c r="AH112" s="1"/>
      <c r="AJ112" s="1"/>
      <c r="AK112" s="1"/>
      <c r="AL112" s="38"/>
      <c r="AM112" s="1"/>
      <c r="AN112" s="1"/>
      <c r="AO112" s="1"/>
      <c r="AQ112" s="1"/>
      <c r="AR112" s="1"/>
      <c r="AS112" s="38"/>
      <c r="AT112" s="1"/>
      <c r="AU112" s="1"/>
      <c r="AV112"/>
      <c r="AW112"/>
      <c r="AX112" s="7"/>
      <c r="AY112" s="7" t="s">
        <v>36</v>
      </c>
    </row>
    <row r="113" spans="1:57" s="5" customFormat="1" x14ac:dyDescent="0.25">
      <c r="A113" s="5">
        <v>3</v>
      </c>
      <c r="B113" s="6" t="s">
        <v>601</v>
      </c>
      <c r="C113" s="1" t="s">
        <v>17</v>
      </c>
      <c r="D113" s="1">
        <v>2</v>
      </c>
      <c r="E113" s="1" t="s">
        <v>23</v>
      </c>
      <c r="F113" s="1"/>
      <c r="H113" s="1"/>
      <c r="I113" s="1"/>
      <c r="J113" s="38"/>
      <c r="K113" s="1"/>
      <c r="L113" s="1">
        <v>3</v>
      </c>
      <c r="M113" s="1"/>
      <c r="O113" s="1"/>
      <c r="P113" s="1"/>
      <c r="Q113" s="38"/>
      <c r="R113" s="1"/>
      <c r="S113" s="1"/>
      <c r="T113" s="1"/>
      <c r="V113" s="1"/>
      <c r="W113" s="1"/>
      <c r="X113" s="38"/>
      <c r="Y113" s="1"/>
      <c r="Z113" s="1"/>
      <c r="AA113" s="1"/>
      <c r="AC113" s="1"/>
      <c r="AD113" s="1"/>
      <c r="AE113" s="38"/>
      <c r="AF113" s="1"/>
      <c r="AG113" s="1"/>
      <c r="AH113" s="1"/>
      <c r="AJ113" s="1"/>
      <c r="AK113" s="1"/>
      <c r="AL113" s="38"/>
      <c r="AM113" s="1"/>
      <c r="AN113" s="1"/>
      <c r="AO113" s="1"/>
      <c r="AQ113" s="1"/>
      <c r="AR113" s="1"/>
      <c r="AS113" s="38"/>
      <c r="AT113" s="1"/>
      <c r="AU113" s="1"/>
      <c r="AV113"/>
      <c r="AW113"/>
      <c r="AX113" s="7"/>
      <c r="AY113" s="7" t="s">
        <v>36</v>
      </c>
    </row>
    <row r="114" spans="1:57" s="5" customFormat="1" x14ac:dyDescent="0.25">
      <c r="A114" s="5">
        <v>3</v>
      </c>
      <c r="B114" s="6" t="s">
        <v>601</v>
      </c>
      <c r="C114" s="1" t="s">
        <v>17</v>
      </c>
      <c r="D114" s="1">
        <v>3</v>
      </c>
      <c r="E114" s="1" t="s">
        <v>23</v>
      </c>
      <c r="F114" s="1">
        <v>15.2</v>
      </c>
      <c r="G114" s="5">
        <v>0.152</v>
      </c>
      <c r="H114" s="1">
        <f t="shared" ref="H114:H124" si="14">POWER((G114/2),2)*3.14159265</f>
        <v>1.81458391464E-2</v>
      </c>
      <c r="I114" s="1">
        <v>1.81458391464E-2</v>
      </c>
      <c r="J114" s="38">
        <f t="shared" ref="J114:J124" si="15">I114/0.040468</f>
        <v>0.44839970214490465</v>
      </c>
      <c r="K114" s="1">
        <v>2</v>
      </c>
      <c r="L114" s="1">
        <v>2</v>
      </c>
      <c r="M114" s="1"/>
      <c r="O114" s="1"/>
      <c r="P114" s="1"/>
      <c r="Q114" s="38"/>
      <c r="R114" s="1"/>
      <c r="S114" s="1">
        <v>3</v>
      </c>
      <c r="T114" s="1"/>
      <c r="V114" s="1"/>
      <c r="W114" s="1"/>
      <c r="X114" s="38"/>
      <c r="Y114" s="1"/>
      <c r="Z114" s="1"/>
      <c r="AA114" s="1"/>
      <c r="AC114" s="1"/>
      <c r="AD114" s="1"/>
      <c r="AE114" s="38"/>
      <c r="AF114" s="1"/>
      <c r="AG114" s="1"/>
      <c r="AH114" s="1"/>
      <c r="AJ114" s="1"/>
      <c r="AK114" s="1"/>
      <c r="AL114" s="38"/>
      <c r="AM114" s="1"/>
      <c r="AN114" s="1"/>
      <c r="AO114" s="1"/>
      <c r="AQ114" s="1"/>
      <c r="AR114" s="1"/>
      <c r="AS114" s="38"/>
      <c r="AT114" s="1"/>
      <c r="AU114" s="1"/>
      <c r="AV114"/>
      <c r="AW114"/>
      <c r="AX114" s="7"/>
      <c r="AY114" s="7" t="s">
        <v>36</v>
      </c>
    </row>
    <row r="115" spans="1:57" s="5" customFormat="1" x14ac:dyDescent="0.25">
      <c r="A115" s="5">
        <v>3</v>
      </c>
      <c r="B115" s="6" t="s">
        <v>601</v>
      </c>
      <c r="C115" s="1" t="s">
        <v>17</v>
      </c>
      <c r="D115" s="1">
        <v>4</v>
      </c>
      <c r="E115" s="1" t="s">
        <v>23</v>
      </c>
      <c r="F115" s="1">
        <v>13</v>
      </c>
      <c r="G115" s="5">
        <v>0.13</v>
      </c>
      <c r="H115" s="1">
        <f t="shared" si="14"/>
        <v>1.3273228946250002E-2</v>
      </c>
      <c r="I115" s="1">
        <v>1.3273228946250002E-2</v>
      </c>
      <c r="J115" s="38">
        <f t="shared" si="15"/>
        <v>0.32799320317905512</v>
      </c>
      <c r="K115" s="1">
        <v>2</v>
      </c>
      <c r="L115" s="1">
        <v>2</v>
      </c>
      <c r="M115" s="1"/>
      <c r="O115" s="1"/>
      <c r="P115" s="1"/>
      <c r="Q115" s="38"/>
      <c r="R115" s="1"/>
      <c r="S115" s="1">
        <v>3</v>
      </c>
      <c r="T115" s="1"/>
      <c r="V115" s="1"/>
      <c r="W115" s="1"/>
      <c r="X115" s="38"/>
      <c r="Y115" s="1"/>
      <c r="Z115" s="1"/>
      <c r="AA115" s="1"/>
      <c r="AC115" s="1"/>
      <c r="AD115" s="1"/>
      <c r="AE115" s="38"/>
      <c r="AF115" s="1"/>
      <c r="AG115" s="1"/>
      <c r="AH115" s="1"/>
      <c r="AJ115" s="1"/>
      <c r="AK115" s="1"/>
      <c r="AL115" s="38"/>
      <c r="AM115" s="1"/>
      <c r="AN115" s="1"/>
      <c r="AO115" s="1"/>
      <c r="AQ115" s="1"/>
      <c r="AR115" s="1"/>
      <c r="AS115" s="38"/>
      <c r="AT115" s="1"/>
      <c r="AU115" s="1"/>
      <c r="AV115"/>
      <c r="AW115"/>
      <c r="AX115" s="7"/>
      <c r="AY115" s="7" t="s">
        <v>36</v>
      </c>
    </row>
    <row r="116" spans="1:57" s="5" customFormat="1" x14ac:dyDescent="0.25">
      <c r="A116" s="5">
        <v>3</v>
      </c>
      <c r="B116" s="6" t="s">
        <v>601</v>
      </c>
      <c r="C116" s="1" t="s">
        <v>17</v>
      </c>
      <c r="D116" s="1">
        <v>5</v>
      </c>
      <c r="E116" s="1" t="s">
        <v>23</v>
      </c>
      <c r="F116" s="1">
        <v>26.4</v>
      </c>
      <c r="G116" s="5">
        <v>0.26400000000000001</v>
      </c>
      <c r="H116" s="1">
        <f t="shared" si="14"/>
        <v>5.4739110333600009E-2</v>
      </c>
      <c r="I116" s="1">
        <v>5.4739110333600009E-2</v>
      </c>
      <c r="J116" s="38">
        <f t="shared" si="15"/>
        <v>1.3526517330631613</v>
      </c>
      <c r="K116" s="1">
        <v>2</v>
      </c>
      <c r="L116" s="1">
        <v>2</v>
      </c>
      <c r="M116" s="1">
        <v>29.9</v>
      </c>
      <c r="N116" s="5">
        <v>0.29899999999999999</v>
      </c>
      <c r="O116" s="1">
        <f>POWER((N116/2),2)*3.14159265</f>
        <v>7.0215381125662502E-2</v>
      </c>
      <c r="P116" s="1">
        <v>7.0215381125662502E-2</v>
      </c>
      <c r="Q116" s="38">
        <f>P116/0.040468</f>
        <v>1.7350840448172014</v>
      </c>
      <c r="R116" s="1">
        <v>1</v>
      </c>
      <c r="S116" s="1">
        <v>1</v>
      </c>
      <c r="T116" s="1"/>
      <c r="V116" s="1"/>
      <c r="W116" s="1"/>
      <c r="X116" s="38"/>
      <c r="Y116" s="1"/>
      <c r="Z116" s="1"/>
      <c r="AA116" s="1"/>
      <c r="AC116" s="1"/>
      <c r="AD116" s="1"/>
      <c r="AE116" s="38"/>
      <c r="AF116" s="1"/>
      <c r="AG116" s="1"/>
      <c r="AH116" s="1"/>
      <c r="AJ116" s="1"/>
      <c r="AK116" s="1"/>
      <c r="AL116" s="38"/>
      <c r="AM116" s="1"/>
      <c r="AN116" s="1"/>
      <c r="AO116" s="1"/>
      <c r="AQ116" s="1"/>
      <c r="AR116" s="1"/>
      <c r="AS116" s="38"/>
      <c r="AT116" s="1"/>
      <c r="AU116" s="1">
        <v>0</v>
      </c>
      <c r="AV116"/>
      <c r="AW116"/>
      <c r="AX116" s="7"/>
      <c r="AY116" s="7" t="s">
        <v>36</v>
      </c>
    </row>
    <row r="117" spans="1:57" s="5" customFormat="1" x14ac:dyDescent="0.25">
      <c r="A117" s="5">
        <v>3</v>
      </c>
      <c r="B117" s="6" t="s">
        <v>601</v>
      </c>
      <c r="C117" s="1" t="s">
        <v>17</v>
      </c>
      <c r="D117" s="1">
        <v>6</v>
      </c>
      <c r="E117" s="1" t="s">
        <v>23</v>
      </c>
      <c r="F117" s="1">
        <v>14</v>
      </c>
      <c r="G117" s="5">
        <v>0.14000000000000001</v>
      </c>
      <c r="H117" s="1">
        <f t="shared" si="14"/>
        <v>1.5393803985000003E-2</v>
      </c>
      <c r="I117" s="1">
        <v>1.5393803985000003E-2</v>
      </c>
      <c r="J117" s="38">
        <f t="shared" si="15"/>
        <v>0.38039448416032429</v>
      </c>
      <c r="K117" s="1">
        <v>1</v>
      </c>
      <c r="L117" s="1">
        <v>1</v>
      </c>
      <c r="M117" s="1"/>
      <c r="O117" s="1"/>
      <c r="P117" s="1"/>
      <c r="Q117" s="38"/>
      <c r="R117" s="1"/>
      <c r="S117" s="1">
        <v>4</v>
      </c>
      <c r="T117" s="1"/>
      <c r="V117" s="1"/>
      <c r="W117" s="1"/>
      <c r="X117" s="38"/>
      <c r="Y117" s="1"/>
      <c r="Z117" s="1"/>
      <c r="AA117" s="1"/>
      <c r="AC117" s="1"/>
      <c r="AD117" s="1"/>
      <c r="AE117" s="38"/>
      <c r="AF117" s="1"/>
      <c r="AG117" s="1"/>
      <c r="AH117" s="1"/>
      <c r="AJ117" s="1"/>
      <c r="AK117" s="1"/>
      <c r="AL117" s="38"/>
      <c r="AM117" s="1"/>
      <c r="AN117" s="1"/>
      <c r="AO117" s="1"/>
      <c r="AQ117" s="1"/>
      <c r="AR117" s="1"/>
      <c r="AS117" s="38"/>
      <c r="AT117" s="1"/>
      <c r="AU117" s="1"/>
      <c r="AV117"/>
      <c r="AW117"/>
      <c r="AX117" s="7"/>
      <c r="AY117" s="7" t="s">
        <v>36</v>
      </c>
    </row>
    <row r="118" spans="1:57" s="5" customFormat="1" x14ac:dyDescent="0.25">
      <c r="A118" s="5">
        <v>3</v>
      </c>
      <c r="B118" s="6" t="s">
        <v>601</v>
      </c>
      <c r="C118" s="1" t="s">
        <v>17</v>
      </c>
      <c r="D118" s="1">
        <v>7</v>
      </c>
      <c r="E118" s="1" t="s">
        <v>23</v>
      </c>
      <c r="F118" s="1">
        <v>25.4</v>
      </c>
      <c r="G118" s="5">
        <v>0.254</v>
      </c>
      <c r="H118" s="1">
        <f t="shared" si="14"/>
        <v>5.0670747851850009E-2</v>
      </c>
      <c r="I118" s="1">
        <v>5.0670747851850009E-2</v>
      </c>
      <c r="J118" s="38">
        <f t="shared" si="15"/>
        <v>1.2521189051065043</v>
      </c>
      <c r="K118" s="1">
        <v>1</v>
      </c>
      <c r="L118" s="1">
        <v>1</v>
      </c>
      <c r="M118" s="1">
        <v>29.3</v>
      </c>
      <c r="N118" s="5">
        <v>0.29300000000000004</v>
      </c>
      <c r="O118" s="1">
        <f t="shared" ref="O118:O124" si="16">POWER((N118/2),2)*3.14159265</f>
        <v>6.7425646852462523E-2</v>
      </c>
      <c r="P118" s="1">
        <v>6.7425646852462523E-2</v>
      </c>
      <c r="Q118" s="38">
        <f t="shared" ref="Q118:Q124" si="17">P118/0.040468</f>
        <v>1.6661472485040656</v>
      </c>
      <c r="R118" s="1">
        <v>1</v>
      </c>
      <c r="S118" s="1">
        <v>1</v>
      </c>
      <c r="T118" s="1">
        <v>32.799999999999997</v>
      </c>
      <c r="U118" s="5">
        <v>0.32799999999999996</v>
      </c>
      <c r="V118" s="1">
        <f>POWER((U118/2),2)*3.14159265</f>
        <v>8.4496275914399982E-2</v>
      </c>
      <c r="W118" s="1">
        <v>8.4496275914399982E-2</v>
      </c>
      <c r="X118" s="38">
        <f>W118/0.040468</f>
        <v>2.0879775604032815</v>
      </c>
      <c r="Y118" s="1">
        <v>1</v>
      </c>
      <c r="Z118" s="1">
        <v>1</v>
      </c>
      <c r="AA118" s="1">
        <v>35.700000000000003</v>
      </c>
      <c r="AB118" s="5">
        <v>0.35700000000000004</v>
      </c>
      <c r="AC118" s="1">
        <f>POWER((AB118/2),2)*3.14159265</f>
        <v>0.10009821041246253</v>
      </c>
      <c r="AD118" s="1">
        <v>0.10009821041246253</v>
      </c>
      <c r="AE118" s="38">
        <f>AD118/0.040468</f>
        <v>2.4735151332525089</v>
      </c>
      <c r="AF118" s="1">
        <v>1</v>
      </c>
      <c r="AG118" s="1">
        <v>1</v>
      </c>
      <c r="AH118" s="1"/>
      <c r="AJ118" s="1"/>
      <c r="AK118" s="1"/>
      <c r="AL118" s="38"/>
      <c r="AM118" s="1"/>
      <c r="AN118" s="1">
        <v>3</v>
      </c>
      <c r="AO118" s="1"/>
      <c r="AQ118" s="1"/>
      <c r="AR118" s="1"/>
      <c r="AS118" s="38"/>
      <c r="AT118" s="1"/>
      <c r="AU118" s="1"/>
      <c r="AV118"/>
      <c r="AW118"/>
      <c r="AX118" s="7"/>
      <c r="AY118" s="7" t="s">
        <v>36</v>
      </c>
    </row>
    <row r="119" spans="1:57" s="5" customFormat="1" x14ac:dyDescent="0.25">
      <c r="A119" s="5">
        <v>3</v>
      </c>
      <c r="B119" s="6" t="s">
        <v>601</v>
      </c>
      <c r="C119" s="1" t="s">
        <v>17</v>
      </c>
      <c r="D119" s="1">
        <v>8</v>
      </c>
      <c r="E119" s="1" t="s">
        <v>23</v>
      </c>
      <c r="F119" s="1">
        <v>23.1</v>
      </c>
      <c r="G119" s="5">
        <v>0.23100000000000001</v>
      </c>
      <c r="H119" s="1">
        <f t="shared" si="14"/>
        <v>4.1909631349162507E-2</v>
      </c>
      <c r="I119" s="1">
        <v>4.1909631349162507E-2</v>
      </c>
      <c r="J119" s="38">
        <f t="shared" si="15"/>
        <v>1.0356239831264828</v>
      </c>
      <c r="K119" s="1">
        <v>1</v>
      </c>
      <c r="L119" s="1">
        <v>1</v>
      </c>
      <c r="M119" s="1">
        <v>24.2</v>
      </c>
      <c r="N119" s="5">
        <v>0.24199999999999999</v>
      </c>
      <c r="O119" s="1">
        <f t="shared" si="16"/>
        <v>4.5996057988650002E-2</v>
      </c>
      <c r="P119" s="1">
        <v>4.5996057988650002E-2</v>
      </c>
      <c r="Q119" s="38">
        <f t="shared" si="17"/>
        <v>1.1366031923655728</v>
      </c>
      <c r="R119" s="1">
        <v>1</v>
      </c>
      <c r="S119" s="1">
        <v>1</v>
      </c>
      <c r="T119" s="1"/>
      <c r="V119" s="1"/>
      <c r="W119" s="1"/>
      <c r="X119" s="38"/>
      <c r="Y119" s="1"/>
      <c r="Z119" s="1"/>
      <c r="AA119" s="1"/>
      <c r="AC119" s="1"/>
      <c r="AD119" s="1"/>
      <c r="AE119" s="38"/>
      <c r="AF119" s="1"/>
      <c r="AG119" s="1"/>
      <c r="AH119" s="1"/>
      <c r="AJ119" s="1"/>
      <c r="AK119" s="1"/>
      <c r="AL119" s="38"/>
      <c r="AM119" s="1"/>
      <c r="AN119" s="1"/>
      <c r="AO119" s="1"/>
      <c r="AQ119" s="1"/>
      <c r="AR119" s="1"/>
      <c r="AS119" s="38"/>
      <c r="AT119" s="1"/>
      <c r="AU119" s="1">
        <v>0</v>
      </c>
      <c r="AV119"/>
      <c r="AW119"/>
      <c r="AX119" s="7"/>
      <c r="AY119" s="7" t="s">
        <v>73</v>
      </c>
      <c r="BA119" s="14" t="s">
        <v>240</v>
      </c>
      <c r="BB119" s="14"/>
      <c r="BC119" s="14" t="s">
        <v>414</v>
      </c>
      <c r="BD119" s="14"/>
      <c r="BE119" s="14"/>
    </row>
    <row r="120" spans="1:57" s="5" customFormat="1" x14ac:dyDescent="0.25">
      <c r="A120" s="5">
        <v>3</v>
      </c>
      <c r="B120" s="6" t="s">
        <v>601</v>
      </c>
      <c r="C120" s="1" t="s">
        <v>17</v>
      </c>
      <c r="D120" s="1">
        <v>9</v>
      </c>
      <c r="E120" s="1" t="s">
        <v>23</v>
      </c>
      <c r="F120" s="1">
        <v>12.4</v>
      </c>
      <c r="G120" s="5">
        <v>0.12400000000000001</v>
      </c>
      <c r="H120" s="1">
        <f t="shared" si="14"/>
        <v>1.2076282146600002E-2</v>
      </c>
      <c r="I120" s="1">
        <v>1.2076282146600002E-2</v>
      </c>
      <c r="J120" s="38">
        <f t="shared" si="15"/>
        <v>0.29841559124740541</v>
      </c>
      <c r="K120" s="1">
        <v>1</v>
      </c>
      <c r="L120" s="1">
        <v>1</v>
      </c>
      <c r="M120" s="1">
        <v>12.8</v>
      </c>
      <c r="N120" s="5">
        <v>0.128</v>
      </c>
      <c r="O120" s="1">
        <f t="shared" si="16"/>
        <v>1.28679634944E-2</v>
      </c>
      <c r="P120" s="1">
        <v>1.28679634944E-2</v>
      </c>
      <c r="Q120" s="38">
        <f t="shared" si="17"/>
        <v>0.31797873614707917</v>
      </c>
      <c r="R120" s="1">
        <v>1</v>
      </c>
      <c r="S120" s="1">
        <v>1</v>
      </c>
      <c r="T120" s="1"/>
      <c r="V120" s="1"/>
      <c r="W120" s="1"/>
      <c r="X120" s="38"/>
      <c r="Y120" s="1"/>
      <c r="Z120" s="1"/>
      <c r="AA120" s="1"/>
      <c r="AC120" s="1"/>
      <c r="AD120" s="1"/>
      <c r="AE120" s="38"/>
      <c r="AF120" s="1"/>
      <c r="AG120" s="1"/>
      <c r="AH120" s="1"/>
      <c r="AJ120" s="1"/>
      <c r="AK120" s="1"/>
      <c r="AL120" s="38"/>
      <c r="AM120" s="1"/>
      <c r="AN120" s="1"/>
      <c r="AO120" s="1"/>
      <c r="AQ120" s="1"/>
      <c r="AR120" s="1"/>
      <c r="AS120" s="38"/>
      <c r="AT120" s="1"/>
      <c r="AU120" s="1">
        <v>4</v>
      </c>
      <c r="AV120"/>
      <c r="AW120"/>
      <c r="AX120" s="7"/>
      <c r="AY120" s="7" t="s">
        <v>36</v>
      </c>
      <c r="BA120" s="14" t="s">
        <v>303</v>
      </c>
      <c r="BB120" s="14"/>
      <c r="BC120" s="14"/>
      <c r="BD120" s="14">
        <v>60</v>
      </c>
      <c r="BE120" s="14"/>
    </row>
    <row r="121" spans="1:57" s="5" customFormat="1" x14ac:dyDescent="0.25">
      <c r="A121" s="5">
        <v>3</v>
      </c>
      <c r="B121" s="6" t="s">
        <v>601</v>
      </c>
      <c r="C121" s="1" t="s">
        <v>17</v>
      </c>
      <c r="D121" s="1">
        <v>10</v>
      </c>
      <c r="E121" s="1" t="s">
        <v>23</v>
      </c>
      <c r="F121" s="1">
        <v>16</v>
      </c>
      <c r="G121" s="5">
        <v>0.16</v>
      </c>
      <c r="H121" s="1">
        <f t="shared" si="14"/>
        <v>2.0106192960000002E-2</v>
      </c>
      <c r="I121" s="1">
        <v>2.0106192960000002E-2</v>
      </c>
      <c r="J121" s="38">
        <f t="shared" si="15"/>
        <v>0.49684177522981127</v>
      </c>
      <c r="K121" s="1">
        <v>1</v>
      </c>
      <c r="L121" s="1">
        <v>1</v>
      </c>
      <c r="M121" s="1">
        <v>16.5</v>
      </c>
      <c r="N121" s="5">
        <v>0.16500000000000001</v>
      </c>
      <c r="O121" s="1">
        <f t="shared" si="16"/>
        <v>2.1382464974062505E-2</v>
      </c>
      <c r="P121" s="1">
        <v>2.1382464974062505E-2</v>
      </c>
      <c r="Q121" s="38">
        <f t="shared" si="17"/>
        <v>0.52837958322779743</v>
      </c>
      <c r="R121" s="1">
        <v>1</v>
      </c>
      <c r="S121" s="1">
        <v>1</v>
      </c>
      <c r="T121" s="1"/>
      <c r="V121" s="1"/>
      <c r="W121" s="1"/>
      <c r="X121" s="38"/>
      <c r="Y121" s="1"/>
      <c r="Z121" s="1"/>
      <c r="AA121" s="1"/>
      <c r="AC121" s="1"/>
      <c r="AD121" s="1"/>
      <c r="AE121" s="38"/>
      <c r="AF121" s="1"/>
      <c r="AG121" s="1"/>
      <c r="AH121" s="1"/>
      <c r="AJ121" s="1"/>
      <c r="AK121" s="1"/>
      <c r="AL121" s="38"/>
      <c r="AM121" s="1"/>
      <c r="AN121" s="1"/>
      <c r="AO121" s="1"/>
      <c r="AQ121" s="1"/>
      <c r="AR121" s="1"/>
      <c r="AS121" s="38"/>
      <c r="AT121" s="1"/>
      <c r="AU121" s="1">
        <v>0</v>
      </c>
      <c r="AV121"/>
      <c r="AW121"/>
      <c r="AX121" s="7"/>
      <c r="AY121" s="7" t="s">
        <v>36</v>
      </c>
      <c r="BA121" s="14" t="s">
        <v>302</v>
      </c>
      <c r="BB121" s="14"/>
      <c r="BC121" s="14"/>
      <c r="BD121" s="14"/>
      <c r="BE121" s="14"/>
    </row>
    <row r="122" spans="1:57" s="5" customFormat="1" x14ac:dyDescent="0.25">
      <c r="A122" s="5">
        <v>3</v>
      </c>
      <c r="B122" s="6" t="s">
        <v>601</v>
      </c>
      <c r="C122" s="1" t="s">
        <v>17</v>
      </c>
      <c r="D122" s="1">
        <v>11</v>
      </c>
      <c r="E122" s="1" t="s">
        <v>23</v>
      </c>
      <c r="F122" s="1">
        <v>11.7</v>
      </c>
      <c r="G122" s="5">
        <v>0.11699999999999999</v>
      </c>
      <c r="H122" s="1">
        <f t="shared" si="14"/>
        <v>1.07513154464625E-2</v>
      </c>
      <c r="I122" s="1">
        <v>1.07513154464625E-2</v>
      </c>
      <c r="J122" s="38">
        <f t="shared" si="15"/>
        <v>0.26567449457503461</v>
      </c>
      <c r="K122" s="1">
        <v>1</v>
      </c>
      <c r="L122" s="1">
        <v>1</v>
      </c>
      <c r="M122" s="1">
        <v>12.2</v>
      </c>
      <c r="N122" s="5">
        <v>0.122</v>
      </c>
      <c r="O122" s="1">
        <f t="shared" si="16"/>
        <v>1.1689866250650001E-2</v>
      </c>
      <c r="P122" s="1">
        <v>1.1689866250650001E-2</v>
      </c>
      <c r="Q122" s="38">
        <f t="shared" si="17"/>
        <v>0.28886691337970749</v>
      </c>
      <c r="R122" s="1">
        <v>1</v>
      </c>
      <c r="S122" s="1">
        <v>1</v>
      </c>
      <c r="T122" s="1"/>
      <c r="V122" s="1"/>
      <c r="W122" s="1"/>
      <c r="X122" s="38"/>
      <c r="Y122" s="1"/>
      <c r="Z122" s="1"/>
      <c r="AA122" s="1"/>
      <c r="AC122" s="1"/>
      <c r="AD122" s="1"/>
      <c r="AE122" s="38"/>
      <c r="AF122" s="1"/>
      <c r="AG122" s="1"/>
      <c r="AH122" s="1"/>
      <c r="AJ122" s="1"/>
      <c r="AK122" s="1"/>
      <c r="AL122" s="38"/>
      <c r="AM122" s="1"/>
      <c r="AN122" s="1"/>
      <c r="AO122" s="1"/>
      <c r="AQ122" s="1"/>
      <c r="AR122" s="1"/>
      <c r="AS122" s="38"/>
      <c r="AT122" s="1"/>
      <c r="AU122" s="1">
        <v>0</v>
      </c>
      <c r="AV122"/>
      <c r="AW122"/>
      <c r="AX122" s="7"/>
      <c r="AY122" s="7" t="s">
        <v>36</v>
      </c>
      <c r="BA122" s="14" t="s">
        <v>583</v>
      </c>
      <c r="BB122" s="14"/>
      <c r="BC122" s="14"/>
      <c r="BD122" s="14"/>
      <c r="BE122" s="14"/>
    </row>
    <row r="123" spans="1:57" s="5" customFormat="1" x14ac:dyDescent="0.25">
      <c r="A123" s="5">
        <v>3</v>
      </c>
      <c r="B123" s="6" t="s">
        <v>601</v>
      </c>
      <c r="C123" s="1" t="s">
        <v>17</v>
      </c>
      <c r="D123" s="1">
        <v>12</v>
      </c>
      <c r="E123" s="1" t="s">
        <v>23</v>
      </c>
      <c r="F123" s="1">
        <v>17</v>
      </c>
      <c r="G123" s="5">
        <v>0.17</v>
      </c>
      <c r="H123" s="1">
        <f t="shared" si="14"/>
        <v>2.2698006896250005E-2</v>
      </c>
      <c r="I123" s="1">
        <v>2.2698006896250005E-2</v>
      </c>
      <c r="J123" s="38">
        <f t="shared" si="15"/>
        <v>0.56088778531802919</v>
      </c>
      <c r="K123" s="1">
        <v>1</v>
      </c>
      <c r="L123" s="1">
        <v>1</v>
      </c>
      <c r="M123" s="1">
        <v>19.100000000000001</v>
      </c>
      <c r="N123" s="5">
        <v>0.19100000000000003</v>
      </c>
      <c r="O123" s="1">
        <f t="shared" si="16"/>
        <v>2.8652110366162512E-2</v>
      </c>
      <c r="P123" s="1">
        <v>2.8652110366162512E-2</v>
      </c>
      <c r="Q123" s="38">
        <f t="shared" si="17"/>
        <v>0.70801893758432621</v>
      </c>
      <c r="R123" s="1">
        <v>1</v>
      </c>
      <c r="S123" s="1">
        <v>1</v>
      </c>
      <c r="T123" s="1"/>
      <c r="V123" s="1"/>
      <c r="W123" s="1"/>
      <c r="X123" s="38"/>
      <c r="Y123" s="1"/>
      <c r="Z123" s="1"/>
      <c r="AA123" s="1"/>
      <c r="AC123" s="1"/>
      <c r="AD123" s="1"/>
      <c r="AE123" s="38"/>
      <c r="AF123" s="1"/>
      <c r="AG123" s="1"/>
      <c r="AH123" s="1"/>
      <c r="AJ123" s="1"/>
      <c r="AK123" s="1"/>
      <c r="AL123" s="38"/>
      <c r="AM123" s="1"/>
      <c r="AN123" s="1"/>
      <c r="AO123" s="1"/>
      <c r="AQ123" s="1"/>
      <c r="AR123" s="1"/>
      <c r="AS123" s="38"/>
      <c r="AT123" s="1"/>
      <c r="AU123" s="1">
        <v>0</v>
      </c>
      <c r="AV123"/>
      <c r="AW123"/>
      <c r="AX123" s="7"/>
      <c r="AY123" s="7" t="s">
        <v>36</v>
      </c>
      <c r="BA123" s="14"/>
      <c r="BB123" s="14"/>
      <c r="BC123" s="14"/>
      <c r="BD123" s="14"/>
      <c r="BE123" s="14"/>
    </row>
    <row r="124" spans="1:57" s="5" customFormat="1" x14ac:dyDescent="0.25">
      <c r="A124" s="5">
        <v>3</v>
      </c>
      <c r="B124" s="6" t="s">
        <v>601</v>
      </c>
      <c r="C124" s="1" t="s">
        <v>17</v>
      </c>
      <c r="D124" s="1">
        <v>13</v>
      </c>
      <c r="E124" s="1" t="s">
        <v>23</v>
      </c>
      <c r="F124" s="1">
        <v>12.4</v>
      </c>
      <c r="G124" s="5">
        <v>0.12400000000000001</v>
      </c>
      <c r="H124" s="1">
        <f t="shared" si="14"/>
        <v>1.2076282146600002E-2</v>
      </c>
      <c r="I124" s="1">
        <v>1.2076282146600002E-2</v>
      </c>
      <c r="J124" s="38">
        <f t="shared" si="15"/>
        <v>0.29841559124740541</v>
      </c>
      <c r="K124" s="1">
        <v>1</v>
      </c>
      <c r="L124" s="1">
        <v>1</v>
      </c>
      <c r="M124" s="1">
        <v>13.5</v>
      </c>
      <c r="N124" s="5">
        <v>0.13500000000000001</v>
      </c>
      <c r="O124" s="1">
        <f t="shared" si="16"/>
        <v>1.4313881511562503E-2</v>
      </c>
      <c r="P124" s="1">
        <v>1.4313881511562503E-2</v>
      </c>
      <c r="Q124" s="38">
        <f t="shared" si="17"/>
        <v>0.35370864662356688</v>
      </c>
      <c r="R124" s="1">
        <v>1</v>
      </c>
      <c r="S124" s="1">
        <v>1</v>
      </c>
      <c r="T124" s="1">
        <v>13.9</v>
      </c>
      <c r="U124" s="5">
        <v>0.13900000000000001</v>
      </c>
      <c r="V124" s="1">
        <f>POWER((U124/2),2)*3.14159265</f>
        <v>1.5174677897662504E-2</v>
      </c>
      <c r="W124" s="1">
        <v>1.5174677897662504E-2</v>
      </c>
      <c r="X124" s="38">
        <f>W124/0.040468</f>
        <v>0.37497968512559321</v>
      </c>
      <c r="Y124" s="1">
        <v>1</v>
      </c>
      <c r="Z124" s="1">
        <v>1</v>
      </c>
      <c r="AA124" s="1"/>
      <c r="AC124" s="1"/>
      <c r="AD124" s="1"/>
      <c r="AE124" s="38"/>
      <c r="AF124" s="1"/>
      <c r="AG124" s="1">
        <v>4</v>
      </c>
      <c r="AH124" s="1"/>
      <c r="AJ124" s="1"/>
      <c r="AK124" s="1"/>
      <c r="AL124" s="38"/>
      <c r="AM124" s="1"/>
      <c r="AN124" s="1"/>
      <c r="AO124" s="1"/>
      <c r="AQ124" s="1"/>
      <c r="AR124" s="1"/>
      <c r="AS124" s="38"/>
      <c r="AT124" s="30"/>
      <c r="AU124" s="30"/>
      <c r="AV124"/>
      <c r="AW124"/>
      <c r="AX124" s="7"/>
      <c r="AY124" s="7" t="s">
        <v>36</v>
      </c>
      <c r="BA124" s="14" t="s">
        <v>415</v>
      </c>
      <c r="BB124" s="14"/>
      <c r="BC124" s="14"/>
      <c r="BD124" s="14"/>
      <c r="BE124" s="14"/>
    </row>
    <row r="125" spans="1:57" s="5" customFormat="1" x14ac:dyDescent="0.25">
      <c r="A125" s="5">
        <v>3</v>
      </c>
      <c r="B125" s="6" t="s">
        <v>601</v>
      </c>
      <c r="C125" s="1" t="s">
        <v>17</v>
      </c>
      <c r="D125" s="1">
        <v>14</v>
      </c>
      <c r="E125" s="1" t="s">
        <v>23</v>
      </c>
      <c r="F125" s="1"/>
      <c r="H125" s="1"/>
      <c r="I125" s="1"/>
      <c r="J125" s="38"/>
      <c r="K125" s="1"/>
      <c r="L125" s="1">
        <v>1</v>
      </c>
      <c r="M125" s="1"/>
      <c r="O125" s="1"/>
      <c r="P125" s="1"/>
      <c r="Q125" s="38"/>
      <c r="R125" s="1"/>
      <c r="S125" s="1">
        <v>4</v>
      </c>
      <c r="T125" s="1"/>
      <c r="V125" s="1"/>
      <c r="W125" s="1"/>
      <c r="X125" s="38"/>
      <c r="Y125" s="1"/>
      <c r="Z125" s="1"/>
      <c r="AA125" s="1"/>
      <c r="AC125" s="1"/>
      <c r="AD125" s="1"/>
      <c r="AE125" s="38"/>
      <c r="AF125" s="1"/>
      <c r="AG125" s="1"/>
      <c r="AH125" s="1"/>
      <c r="AJ125" s="1"/>
      <c r="AK125" s="1"/>
      <c r="AL125" s="38"/>
      <c r="AM125" s="1"/>
      <c r="AN125" s="1"/>
      <c r="AO125" s="1"/>
      <c r="AQ125" s="1"/>
      <c r="AR125" s="1"/>
      <c r="AS125" s="38"/>
      <c r="AT125" s="1"/>
      <c r="AU125" s="1"/>
      <c r="AV125"/>
      <c r="AW125"/>
      <c r="AX125" s="7"/>
      <c r="AY125" s="7" t="s">
        <v>36</v>
      </c>
      <c r="BA125" s="14"/>
      <c r="BB125" s="14"/>
      <c r="BC125" s="14"/>
      <c r="BD125" s="14"/>
      <c r="BE125" s="14"/>
    </row>
    <row r="126" spans="1:57" s="5" customFormat="1" x14ac:dyDescent="0.25">
      <c r="A126" s="5">
        <v>3</v>
      </c>
      <c r="B126" s="6" t="s">
        <v>601</v>
      </c>
      <c r="C126" s="1" t="s">
        <v>17</v>
      </c>
      <c r="D126" s="1">
        <v>15</v>
      </c>
      <c r="E126" s="1" t="s">
        <v>23</v>
      </c>
      <c r="F126" s="1">
        <v>11.2</v>
      </c>
      <c r="G126" s="5">
        <v>0.11199999999999999</v>
      </c>
      <c r="H126" s="1">
        <f t="shared" ref="H126:H145" si="18">POWER((G126/2),2)*3.14159265</f>
        <v>9.852034550399999E-3</v>
      </c>
      <c r="I126" s="1">
        <v>9.852034550399999E-3</v>
      </c>
      <c r="J126" s="38">
        <f t="shared" ref="J126:J145" si="19">I126/0.040468</f>
        <v>0.24345246986260749</v>
      </c>
      <c r="K126" s="1">
        <v>1</v>
      </c>
      <c r="L126" s="1">
        <v>1</v>
      </c>
      <c r="M126" s="1">
        <v>11.1</v>
      </c>
      <c r="N126" s="5">
        <v>0.111</v>
      </c>
      <c r="O126" s="1">
        <f t="shared" ref="O126:O141" si="20">POWER((N126/2),2)*3.14159265</f>
        <v>9.6768907601625011E-3</v>
      </c>
      <c r="P126" s="1">
        <v>9.6768907601625011E-3</v>
      </c>
      <c r="Q126" s="38">
        <f t="shared" ref="Q126:Q141" si="21">P126/0.040468</f>
        <v>0.2391245122111916</v>
      </c>
      <c r="R126" s="1">
        <v>1</v>
      </c>
      <c r="S126" s="1">
        <v>1</v>
      </c>
      <c r="T126" s="1"/>
      <c r="V126" s="1"/>
      <c r="W126" s="1"/>
      <c r="X126" s="38"/>
      <c r="Y126" s="1"/>
      <c r="Z126" s="1"/>
      <c r="AA126" s="1"/>
      <c r="AC126" s="1"/>
      <c r="AD126" s="1"/>
      <c r="AE126" s="38"/>
      <c r="AF126" s="1"/>
      <c r="AG126" s="1"/>
      <c r="AH126" s="1"/>
      <c r="AJ126" s="1"/>
      <c r="AK126" s="1"/>
      <c r="AL126" s="38"/>
      <c r="AM126" s="1"/>
      <c r="AN126" s="1"/>
      <c r="AO126" s="1"/>
      <c r="AQ126" s="1"/>
      <c r="AR126" s="1"/>
      <c r="AS126" s="38"/>
      <c r="AT126" s="1"/>
      <c r="AU126" s="1">
        <v>0</v>
      </c>
      <c r="AV126"/>
      <c r="AW126"/>
      <c r="AX126" s="7"/>
      <c r="AY126" s="7" t="s">
        <v>36</v>
      </c>
    </row>
    <row r="127" spans="1:57" s="5" customFormat="1" x14ac:dyDescent="0.25">
      <c r="A127" s="5">
        <v>3</v>
      </c>
      <c r="B127" s="6" t="s">
        <v>601</v>
      </c>
      <c r="C127" s="1" t="s">
        <v>17</v>
      </c>
      <c r="D127" s="1">
        <v>16</v>
      </c>
      <c r="E127" s="1" t="s">
        <v>23</v>
      </c>
      <c r="F127" s="1">
        <v>23.6</v>
      </c>
      <c r="G127" s="5">
        <v>0.23600000000000002</v>
      </c>
      <c r="H127" s="1">
        <f t="shared" si="18"/>
        <v>4.3743536058600013E-2</v>
      </c>
      <c r="I127" s="1">
        <v>4.3743536058600013E-2</v>
      </c>
      <c r="J127" s="38">
        <f t="shared" si="19"/>
        <v>1.0809413872343585</v>
      </c>
      <c r="K127" s="1">
        <v>1</v>
      </c>
      <c r="L127" s="1">
        <v>1</v>
      </c>
      <c r="M127" s="1">
        <v>27</v>
      </c>
      <c r="N127" s="5">
        <v>0.27</v>
      </c>
      <c r="O127" s="1">
        <f t="shared" si="20"/>
        <v>5.7255526046250012E-2</v>
      </c>
      <c r="P127" s="1">
        <v>5.7255526046250012E-2</v>
      </c>
      <c r="Q127" s="38">
        <f t="shared" si="21"/>
        <v>1.4148345864942675</v>
      </c>
      <c r="R127" s="1">
        <v>1</v>
      </c>
      <c r="S127" s="1">
        <v>1</v>
      </c>
      <c r="T127" s="1"/>
      <c r="V127" s="1"/>
      <c r="W127" s="1"/>
      <c r="X127" s="38"/>
      <c r="Y127" s="1"/>
      <c r="Z127" s="1"/>
      <c r="AA127" s="1"/>
      <c r="AC127" s="1"/>
      <c r="AD127" s="1"/>
      <c r="AE127" s="38"/>
      <c r="AF127" s="1"/>
      <c r="AG127" s="1"/>
      <c r="AH127" s="1"/>
      <c r="AJ127" s="1"/>
      <c r="AK127" s="1"/>
      <c r="AL127" s="38"/>
      <c r="AM127" s="1"/>
      <c r="AN127" s="1"/>
      <c r="AO127" s="1"/>
      <c r="AQ127" s="1"/>
      <c r="AR127" s="1"/>
      <c r="AS127" s="38"/>
      <c r="AT127" s="1"/>
      <c r="AU127" s="1">
        <v>0</v>
      </c>
      <c r="AV127"/>
      <c r="AW127"/>
      <c r="AX127" s="7"/>
      <c r="AY127" s="7" t="s">
        <v>36</v>
      </c>
    </row>
    <row r="128" spans="1:57" s="5" customFormat="1" x14ac:dyDescent="0.25">
      <c r="A128" s="5">
        <v>3</v>
      </c>
      <c r="B128" s="6" t="s">
        <v>601</v>
      </c>
      <c r="C128" s="1" t="s">
        <v>17</v>
      </c>
      <c r="D128" s="1">
        <v>17</v>
      </c>
      <c r="E128" s="1" t="s">
        <v>23</v>
      </c>
      <c r="F128" s="1">
        <v>31.5</v>
      </c>
      <c r="G128" s="5">
        <v>0.315</v>
      </c>
      <c r="H128" s="1">
        <f t="shared" si="18"/>
        <v>7.7931132674062514E-2</v>
      </c>
      <c r="I128" s="1">
        <v>7.7931132674062514E-2</v>
      </c>
      <c r="J128" s="38">
        <f t="shared" si="19"/>
        <v>1.9257470760616417</v>
      </c>
      <c r="K128" s="1">
        <v>1</v>
      </c>
      <c r="L128" s="1">
        <v>1</v>
      </c>
      <c r="M128" s="1">
        <v>35.6</v>
      </c>
      <c r="N128" s="5">
        <v>0.35600000000000004</v>
      </c>
      <c r="O128" s="1">
        <f t="shared" si="20"/>
        <v>9.9538221522600015E-2</v>
      </c>
      <c r="P128" s="1">
        <v>9.9538221522600015E-2</v>
      </c>
      <c r="Q128" s="38">
        <f t="shared" si="21"/>
        <v>2.4596773134970848</v>
      </c>
      <c r="R128" s="1">
        <v>1</v>
      </c>
      <c r="S128" s="1">
        <v>1</v>
      </c>
      <c r="T128" s="1">
        <v>40</v>
      </c>
      <c r="U128" s="5">
        <v>0.4</v>
      </c>
      <c r="V128" s="1">
        <f>POWER((U128/2),2)*3.14159265</f>
        <v>0.12566370600000004</v>
      </c>
      <c r="W128" s="1">
        <v>0.12566370600000004</v>
      </c>
      <c r="X128" s="38">
        <f>W128/0.040468</f>
        <v>3.1052610951863211</v>
      </c>
      <c r="Y128" s="1">
        <v>1</v>
      </c>
      <c r="Z128" s="1">
        <v>1</v>
      </c>
      <c r="AA128" s="1">
        <v>44.8</v>
      </c>
      <c r="AB128" s="5">
        <v>0.44799999999999995</v>
      </c>
      <c r="AC128" s="1">
        <f>POWER((AB128/2),2)*3.14159265</f>
        <v>0.15763255280639998</v>
      </c>
      <c r="AD128" s="1">
        <v>0.15763255280639998</v>
      </c>
      <c r="AE128" s="38">
        <f>AD128/0.040468</f>
        <v>3.8952395178017198</v>
      </c>
      <c r="AF128" s="1">
        <v>1</v>
      </c>
      <c r="AG128" s="1">
        <v>1</v>
      </c>
      <c r="AH128" s="1">
        <v>50.5</v>
      </c>
      <c r="AI128" s="5">
        <v>0.505</v>
      </c>
      <c r="AJ128" s="1">
        <f>POWER((AI128/2),2)*3.14159265</f>
        <v>0.2002961663915625</v>
      </c>
      <c r="AK128" s="1">
        <v>0.2002961663915625</v>
      </c>
      <c r="AL128" s="38">
        <f>AK128/0.040468</f>
        <v>4.9494950674993206</v>
      </c>
      <c r="AM128" s="1">
        <v>1</v>
      </c>
      <c r="AN128" s="1">
        <v>1</v>
      </c>
      <c r="AO128" s="1">
        <v>57.7</v>
      </c>
      <c r="AP128" s="5">
        <v>0.57700000000000007</v>
      </c>
      <c r="AQ128" s="1">
        <f>POWER((AP128/2),2)*3.14159265</f>
        <v>0.26148182484296256</v>
      </c>
      <c r="AR128" s="1">
        <v>0.26148182484296256</v>
      </c>
      <c r="AS128" s="38">
        <f>AR128/0.040468</f>
        <v>6.4614466947455416</v>
      </c>
      <c r="AT128" s="1">
        <v>1</v>
      </c>
      <c r="AU128" s="1">
        <v>1</v>
      </c>
      <c r="AV128">
        <v>60.9</v>
      </c>
      <c r="AW128"/>
      <c r="AX128" s="7"/>
      <c r="AY128" s="7" t="s">
        <v>36</v>
      </c>
    </row>
    <row r="129" spans="1:51" s="5" customFormat="1" x14ac:dyDescent="0.25">
      <c r="A129" s="5">
        <v>3</v>
      </c>
      <c r="B129" s="6" t="s">
        <v>601</v>
      </c>
      <c r="C129" s="1" t="s">
        <v>17</v>
      </c>
      <c r="D129" s="1">
        <v>18</v>
      </c>
      <c r="E129" s="1" t="s">
        <v>23</v>
      </c>
      <c r="F129" s="1">
        <v>33.799999999999997</v>
      </c>
      <c r="G129" s="5">
        <v>0.33799999999999997</v>
      </c>
      <c r="H129" s="1">
        <f t="shared" si="18"/>
        <v>8.9727027676649987E-2</v>
      </c>
      <c r="I129" s="1">
        <v>8.9727027676649987E-2</v>
      </c>
      <c r="J129" s="38">
        <f t="shared" si="19"/>
        <v>2.217234053490412</v>
      </c>
      <c r="K129" s="1">
        <v>1</v>
      </c>
      <c r="L129" s="1">
        <v>1</v>
      </c>
      <c r="M129" s="1">
        <v>38.5</v>
      </c>
      <c r="N129" s="5">
        <v>0.38500000000000001</v>
      </c>
      <c r="O129" s="1">
        <f t="shared" si="20"/>
        <v>0.11641564263656251</v>
      </c>
      <c r="P129" s="1">
        <v>0.11641564263656251</v>
      </c>
      <c r="Q129" s="38">
        <f t="shared" si="21"/>
        <v>2.8767332864624522</v>
      </c>
      <c r="R129" s="1">
        <v>1</v>
      </c>
      <c r="S129" s="1">
        <v>1</v>
      </c>
      <c r="T129" s="1">
        <v>41.8</v>
      </c>
      <c r="U129" s="5">
        <v>0.41799999999999998</v>
      </c>
      <c r="V129" s="1">
        <f>POWER((U129/2),2)*3.14159265</f>
        <v>0.13722790854465</v>
      </c>
      <c r="W129" s="1">
        <v>0.13722790854465</v>
      </c>
      <c r="X129" s="38">
        <f>W129/0.040468</f>
        <v>3.3910227474708416</v>
      </c>
      <c r="Y129" s="1">
        <v>1</v>
      </c>
      <c r="Z129" s="1">
        <v>1</v>
      </c>
      <c r="AA129" s="1">
        <v>45.7</v>
      </c>
      <c r="AB129" s="5">
        <v>0.45700000000000002</v>
      </c>
      <c r="AC129" s="1">
        <f>POWER((AB129/2),2)*3.14159265</f>
        <v>0.1640296208399625</v>
      </c>
      <c r="AD129" s="1">
        <v>0.1640296208399625</v>
      </c>
      <c r="AE129" s="38">
        <f>AD129/0.040468</f>
        <v>4.053316715428549</v>
      </c>
      <c r="AF129" s="1">
        <v>1</v>
      </c>
      <c r="AG129" s="1">
        <v>1</v>
      </c>
      <c r="AH129" s="1">
        <v>50.2</v>
      </c>
      <c r="AI129" s="5">
        <v>0.502</v>
      </c>
      <c r="AJ129" s="1">
        <f>POWER((AI129/2),2)*3.14159265</f>
        <v>0.19792347854265002</v>
      </c>
      <c r="AK129" s="1">
        <v>0.19792347854265002</v>
      </c>
      <c r="AL129" s="38">
        <f>AK129/0.040468</f>
        <v>4.8908638564458347</v>
      </c>
      <c r="AM129" s="1">
        <v>1</v>
      </c>
      <c r="AN129" s="1">
        <v>1</v>
      </c>
      <c r="AO129" s="1">
        <v>56.9</v>
      </c>
      <c r="AP129" s="5">
        <v>0.56899999999999995</v>
      </c>
      <c r="AQ129" s="1">
        <f>POWER((AP129/2),2)*3.14159265</f>
        <v>0.25428129448916248</v>
      </c>
      <c r="AR129" s="1">
        <v>0.25428129448916248</v>
      </c>
      <c r="AS129" s="38">
        <f>AR129/0.040468</f>
        <v>6.2835152339913636</v>
      </c>
      <c r="AT129" s="1">
        <v>1</v>
      </c>
      <c r="AU129" s="1">
        <v>1</v>
      </c>
      <c r="AV129">
        <v>65.900000000000006</v>
      </c>
      <c r="AW129"/>
      <c r="AX129" s="7"/>
      <c r="AY129" s="7" t="s">
        <v>36</v>
      </c>
    </row>
    <row r="130" spans="1:51" s="5" customFormat="1" x14ac:dyDescent="0.25">
      <c r="A130" s="5">
        <v>3</v>
      </c>
      <c r="B130" s="6" t="s">
        <v>601</v>
      </c>
      <c r="C130" s="1" t="s">
        <v>17</v>
      </c>
      <c r="D130" s="1">
        <v>19</v>
      </c>
      <c r="E130" s="1" t="s">
        <v>23</v>
      </c>
      <c r="F130" s="1">
        <v>23.4</v>
      </c>
      <c r="G130" s="5">
        <v>0.23399999999999999</v>
      </c>
      <c r="H130" s="1">
        <f t="shared" si="18"/>
        <v>4.3005261785849999E-2</v>
      </c>
      <c r="I130" s="1">
        <v>4.3005261785849999E-2</v>
      </c>
      <c r="J130" s="38">
        <f t="shared" si="19"/>
        <v>1.0626979783001385</v>
      </c>
      <c r="K130" s="1">
        <v>1</v>
      </c>
      <c r="L130" s="1">
        <v>1</v>
      </c>
      <c r="M130" s="1">
        <v>26.2</v>
      </c>
      <c r="N130" s="5">
        <v>0.26200000000000001</v>
      </c>
      <c r="O130" s="1">
        <f t="shared" si="20"/>
        <v>5.3912871466650011E-2</v>
      </c>
      <c r="P130" s="1">
        <v>5.3912871466650011E-2</v>
      </c>
      <c r="Q130" s="38">
        <f t="shared" si="21"/>
        <v>1.3322346413623114</v>
      </c>
      <c r="R130" s="1">
        <v>1</v>
      </c>
      <c r="S130" s="1">
        <v>1</v>
      </c>
      <c r="T130" s="1"/>
      <c r="V130" s="1"/>
      <c r="W130" s="1"/>
      <c r="X130" s="38"/>
      <c r="Y130" s="1"/>
      <c r="Z130" s="1"/>
      <c r="AA130" s="1"/>
      <c r="AC130" s="1"/>
      <c r="AD130" s="1"/>
      <c r="AE130" s="38"/>
      <c r="AF130" s="1"/>
      <c r="AG130" s="1"/>
      <c r="AH130" s="1"/>
      <c r="AJ130" s="1"/>
      <c r="AK130" s="1"/>
      <c r="AL130" s="38"/>
      <c r="AM130" s="1"/>
      <c r="AN130" s="1"/>
      <c r="AO130" s="1"/>
      <c r="AQ130" s="1"/>
      <c r="AR130" s="1"/>
      <c r="AS130" s="38"/>
      <c r="AT130" s="1"/>
      <c r="AU130" s="1">
        <v>0</v>
      </c>
      <c r="AV130"/>
      <c r="AW130"/>
      <c r="AX130" s="7"/>
      <c r="AY130" s="7" t="s">
        <v>36</v>
      </c>
    </row>
    <row r="131" spans="1:51" s="5" customFormat="1" x14ac:dyDescent="0.25">
      <c r="A131" s="5">
        <v>3</v>
      </c>
      <c r="B131" s="6" t="s">
        <v>601</v>
      </c>
      <c r="C131" s="1" t="s">
        <v>17</v>
      </c>
      <c r="D131" s="1">
        <v>20</v>
      </c>
      <c r="E131" s="1" t="s">
        <v>23</v>
      </c>
      <c r="F131" s="1">
        <v>18.5</v>
      </c>
      <c r="G131" s="5">
        <v>0.185</v>
      </c>
      <c r="H131" s="1">
        <f t="shared" si="18"/>
        <v>2.6880252111562499E-2</v>
      </c>
      <c r="I131" s="1">
        <v>2.6880252111562499E-2</v>
      </c>
      <c r="J131" s="38">
        <f t="shared" si="19"/>
        <v>0.66423475614219885</v>
      </c>
      <c r="K131" s="1">
        <v>1</v>
      </c>
      <c r="L131" s="1">
        <v>1</v>
      </c>
      <c r="M131" s="1">
        <v>20.7</v>
      </c>
      <c r="N131" s="5">
        <v>0.20699999999999999</v>
      </c>
      <c r="O131" s="1">
        <f t="shared" si="20"/>
        <v>3.3653525864962501E-2</v>
      </c>
      <c r="P131" s="1">
        <v>3.3653525864962501E-2</v>
      </c>
      <c r="Q131" s="38">
        <f t="shared" si="21"/>
        <v>0.83160832917274152</v>
      </c>
      <c r="R131" s="1">
        <v>1</v>
      </c>
      <c r="S131" s="1">
        <v>1</v>
      </c>
      <c r="T131" s="1"/>
      <c r="V131" s="1"/>
      <c r="W131" s="1"/>
      <c r="X131" s="38"/>
      <c r="Y131" s="1"/>
      <c r="Z131" s="1"/>
      <c r="AA131" s="1"/>
      <c r="AC131" s="1"/>
      <c r="AD131" s="1"/>
      <c r="AE131" s="38"/>
      <c r="AF131" s="1"/>
      <c r="AG131" s="1"/>
      <c r="AH131" s="1"/>
      <c r="AJ131" s="1"/>
      <c r="AK131" s="1"/>
      <c r="AL131" s="38"/>
      <c r="AM131" s="1"/>
      <c r="AN131" s="1"/>
      <c r="AO131" s="1"/>
      <c r="AQ131" s="1"/>
      <c r="AR131" s="1"/>
      <c r="AS131" s="38"/>
      <c r="AT131" s="1"/>
      <c r="AU131" s="1">
        <v>0</v>
      </c>
      <c r="AV131"/>
      <c r="AW131"/>
      <c r="AX131" s="7"/>
      <c r="AY131" s="7" t="s">
        <v>36</v>
      </c>
    </row>
    <row r="132" spans="1:51" s="5" customFormat="1" x14ac:dyDescent="0.25">
      <c r="A132" s="5">
        <v>3</v>
      </c>
      <c r="B132" s="6" t="s">
        <v>601</v>
      </c>
      <c r="C132" s="1" t="s">
        <v>17</v>
      </c>
      <c r="D132" s="1">
        <v>21</v>
      </c>
      <c r="E132" s="1" t="s">
        <v>23</v>
      </c>
      <c r="F132" s="1">
        <v>18.5</v>
      </c>
      <c r="G132" s="5">
        <v>0.185</v>
      </c>
      <c r="H132" s="1">
        <f t="shared" si="18"/>
        <v>2.6880252111562499E-2</v>
      </c>
      <c r="I132" s="1">
        <v>2.6880252111562499E-2</v>
      </c>
      <c r="J132" s="38">
        <f t="shared" si="19"/>
        <v>0.66423475614219885</v>
      </c>
      <c r="K132" s="1">
        <v>1</v>
      </c>
      <c r="L132" s="1">
        <v>1</v>
      </c>
      <c r="M132" s="1">
        <v>19.399999999999999</v>
      </c>
      <c r="N132" s="5">
        <v>0.19399999999999998</v>
      </c>
      <c r="O132" s="1">
        <f t="shared" si="20"/>
        <v>2.9559245243849994E-2</v>
      </c>
      <c r="P132" s="1">
        <v>2.9559245243849994E-2</v>
      </c>
      <c r="Q132" s="38">
        <f t="shared" si="21"/>
        <v>0.73043504111520208</v>
      </c>
      <c r="R132" s="1">
        <v>1</v>
      </c>
      <c r="S132" s="1">
        <v>1</v>
      </c>
      <c r="T132" s="1"/>
      <c r="V132" s="1"/>
      <c r="W132" s="1"/>
      <c r="X132" s="38"/>
      <c r="Y132" s="1"/>
      <c r="Z132" s="1"/>
      <c r="AA132" s="1"/>
      <c r="AC132" s="1"/>
      <c r="AD132" s="1"/>
      <c r="AE132" s="38"/>
      <c r="AF132" s="1"/>
      <c r="AG132" s="1"/>
      <c r="AH132" s="1"/>
      <c r="AJ132" s="1"/>
      <c r="AK132" s="1"/>
      <c r="AL132" s="38"/>
      <c r="AM132" s="1"/>
      <c r="AN132" s="1"/>
      <c r="AO132" s="1"/>
      <c r="AQ132" s="1"/>
      <c r="AR132" s="1"/>
      <c r="AS132" s="38"/>
      <c r="AT132" s="1"/>
      <c r="AU132" s="1">
        <v>0</v>
      </c>
      <c r="AV132"/>
      <c r="AW132"/>
      <c r="AX132" s="7"/>
      <c r="AY132" s="7" t="s">
        <v>36</v>
      </c>
    </row>
    <row r="133" spans="1:51" s="5" customFormat="1" x14ac:dyDescent="0.25">
      <c r="A133" s="5">
        <v>3</v>
      </c>
      <c r="B133" s="6" t="s">
        <v>601</v>
      </c>
      <c r="C133" s="1" t="s">
        <v>17</v>
      </c>
      <c r="D133" s="1">
        <v>22</v>
      </c>
      <c r="E133" s="1" t="s">
        <v>23</v>
      </c>
      <c r="F133" s="1">
        <v>21.6</v>
      </c>
      <c r="G133" s="5">
        <v>0.21600000000000003</v>
      </c>
      <c r="H133" s="1">
        <f t="shared" si="18"/>
        <v>3.6643536669600012E-2</v>
      </c>
      <c r="I133" s="1">
        <v>3.6643536669600012E-2</v>
      </c>
      <c r="J133" s="38">
        <f t="shared" si="19"/>
        <v>0.90549413535633128</v>
      </c>
      <c r="K133" s="1">
        <v>1</v>
      </c>
      <c r="L133" s="1">
        <v>1</v>
      </c>
      <c r="M133" s="1">
        <v>24.4</v>
      </c>
      <c r="N133" s="5">
        <v>0.24399999999999999</v>
      </c>
      <c r="O133" s="1">
        <f t="shared" si="20"/>
        <v>4.6759465002600004E-2</v>
      </c>
      <c r="P133" s="1">
        <v>4.6759465002600004E-2</v>
      </c>
      <c r="Q133" s="38">
        <f t="shared" si="21"/>
        <v>1.15546765351883</v>
      </c>
      <c r="R133" s="1">
        <v>1</v>
      </c>
      <c r="S133" s="1">
        <v>1</v>
      </c>
      <c r="T133" s="1">
        <v>27.1</v>
      </c>
      <c r="U133" s="5">
        <v>0.27100000000000002</v>
      </c>
      <c r="V133" s="1">
        <f>POWER((U133/2),2)*3.14159265</f>
        <v>5.7680426452162509E-2</v>
      </c>
      <c r="W133" s="1">
        <v>5.7680426452162509E-2</v>
      </c>
      <c r="X133" s="38">
        <f>W133/0.040468</f>
        <v>1.4253342505723661</v>
      </c>
      <c r="Y133" s="1">
        <v>1</v>
      </c>
      <c r="Z133" s="1">
        <v>1</v>
      </c>
      <c r="AA133" s="1">
        <v>31</v>
      </c>
      <c r="AB133" s="5">
        <v>0.31</v>
      </c>
      <c r="AC133" s="1">
        <f>POWER((AB133/2),2)*3.14159265</f>
        <v>7.5476763416250009E-2</v>
      </c>
      <c r="AD133" s="1">
        <v>7.5476763416250009E-2</v>
      </c>
      <c r="AE133" s="38">
        <f>AD133/0.040468</f>
        <v>1.8650974452962839</v>
      </c>
      <c r="AF133" s="1">
        <v>1</v>
      </c>
      <c r="AG133" s="1">
        <v>1</v>
      </c>
      <c r="AH133" s="1">
        <v>35.799999999999997</v>
      </c>
      <c r="AI133" s="5">
        <v>0.35799999999999998</v>
      </c>
      <c r="AJ133" s="1">
        <f>POWER((AI133/2),2)*3.14159265</f>
        <v>0.10065977009865</v>
      </c>
      <c r="AK133" s="1">
        <v>0.10065977009865</v>
      </c>
      <c r="AL133" s="38">
        <f>AK133/0.040468</f>
        <v>2.487391768771622</v>
      </c>
      <c r="AM133" s="1">
        <v>1</v>
      </c>
      <c r="AN133" s="1">
        <v>1</v>
      </c>
      <c r="AO133" s="1"/>
      <c r="AQ133" s="1"/>
      <c r="AR133" s="1"/>
      <c r="AS133" s="38"/>
      <c r="AT133" s="1"/>
      <c r="AU133" s="1">
        <v>4</v>
      </c>
      <c r="AV133">
        <v>35.299999999999997</v>
      </c>
      <c r="AW133" t="s">
        <v>942</v>
      </c>
      <c r="AX133" s="7"/>
      <c r="AY133" s="7" t="s">
        <v>36</v>
      </c>
    </row>
    <row r="134" spans="1:51" s="5" customFormat="1" x14ac:dyDescent="0.25">
      <c r="A134" s="5">
        <v>3</v>
      </c>
      <c r="B134" s="6" t="s">
        <v>601</v>
      </c>
      <c r="C134" s="1" t="s">
        <v>17</v>
      </c>
      <c r="D134" s="1">
        <v>23</v>
      </c>
      <c r="E134" s="1" t="s">
        <v>23</v>
      </c>
      <c r="F134" s="1">
        <v>15.2</v>
      </c>
      <c r="G134" s="5">
        <v>0.152</v>
      </c>
      <c r="H134" s="1">
        <f t="shared" si="18"/>
        <v>1.81458391464E-2</v>
      </c>
      <c r="I134" s="1">
        <v>1.81458391464E-2</v>
      </c>
      <c r="J134" s="38">
        <f t="shared" si="19"/>
        <v>0.44839970214490465</v>
      </c>
      <c r="K134" s="1">
        <v>1</v>
      </c>
      <c r="L134" s="1">
        <v>1</v>
      </c>
      <c r="M134" s="1">
        <v>15.4</v>
      </c>
      <c r="N134" s="5">
        <v>0.154</v>
      </c>
      <c r="O134" s="1">
        <f t="shared" si="20"/>
        <v>1.8626502821850001E-2</v>
      </c>
      <c r="P134" s="1">
        <v>1.8626502821850001E-2</v>
      </c>
      <c r="Q134" s="38">
        <f t="shared" si="21"/>
        <v>0.46027732583399233</v>
      </c>
      <c r="R134" s="1">
        <v>1</v>
      </c>
      <c r="S134" s="1">
        <v>1</v>
      </c>
      <c r="T134" s="1"/>
      <c r="V134" s="1"/>
      <c r="W134" s="1"/>
      <c r="X134" s="38"/>
      <c r="Y134" s="1"/>
      <c r="Z134" s="1"/>
      <c r="AA134" s="1"/>
      <c r="AC134" s="1"/>
      <c r="AD134" s="1"/>
      <c r="AE134" s="38"/>
      <c r="AF134" s="1"/>
      <c r="AG134" s="1"/>
      <c r="AH134" s="1"/>
      <c r="AJ134" s="1"/>
      <c r="AK134" s="1"/>
      <c r="AL134" s="38"/>
      <c r="AM134" s="1"/>
      <c r="AN134" s="1"/>
      <c r="AO134" s="1"/>
      <c r="AQ134" s="1"/>
      <c r="AR134" s="1"/>
      <c r="AS134" s="38"/>
      <c r="AT134" s="1"/>
      <c r="AU134" s="1">
        <v>0</v>
      </c>
      <c r="AV134"/>
      <c r="AW134"/>
      <c r="AX134" s="7"/>
      <c r="AY134" s="7" t="s">
        <v>36</v>
      </c>
    </row>
    <row r="135" spans="1:51" s="5" customFormat="1" x14ac:dyDescent="0.25">
      <c r="A135" s="5">
        <v>3</v>
      </c>
      <c r="B135" s="6" t="s">
        <v>601</v>
      </c>
      <c r="C135" s="1" t="s">
        <v>17</v>
      </c>
      <c r="D135" s="1">
        <v>24</v>
      </c>
      <c r="E135" s="1" t="s">
        <v>23</v>
      </c>
      <c r="F135" s="1">
        <v>25.1</v>
      </c>
      <c r="G135" s="5">
        <v>0.251</v>
      </c>
      <c r="H135" s="1">
        <f t="shared" si="18"/>
        <v>4.9480869635662506E-2</v>
      </c>
      <c r="I135" s="1">
        <v>4.9480869635662506E-2</v>
      </c>
      <c r="J135" s="38">
        <f t="shared" si="19"/>
        <v>1.2227159641114587</v>
      </c>
      <c r="K135" s="1">
        <v>1</v>
      </c>
      <c r="L135" s="1">
        <v>1</v>
      </c>
      <c r="M135" s="1">
        <v>28.3</v>
      </c>
      <c r="N135" s="5">
        <v>0.28300000000000003</v>
      </c>
      <c r="O135" s="1">
        <f t="shared" si="20"/>
        <v>6.2901753436462524E-2</v>
      </c>
      <c r="P135" s="1">
        <v>6.2901753436462524E-2</v>
      </c>
      <c r="Q135" s="38">
        <f t="shared" si="21"/>
        <v>1.5543578490773582</v>
      </c>
      <c r="R135" s="1">
        <v>1</v>
      </c>
      <c r="S135" s="1">
        <v>1</v>
      </c>
      <c r="T135" s="1">
        <v>31.1</v>
      </c>
      <c r="U135" s="5">
        <v>0.311</v>
      </c>
      <c r="V135" s="1">
        <f>POWER((U135/2),2)*3.14159265</f>
        <v>7.5964495675162502E-2</v>
      </c>
      <c r="W135" s="1">
        <v>7.5964495675162502E-2</v>
      </c>
      <c r="X135" s="38">
        <f>W135/0.040468</f>
        <v>1.8771497399219756</v>
      </c>
      <c r="Y135" s="1">
        <v>1</v>
      </c>
      <c r="Z135" s="1">
        <v>1</v>
      </c>
      <c r="AA135" s="1">
        <v>32</v>
      </c>
      <c r="AB135" s="5">
        <v>0.32</v>
      </c>
      <c r="AC135" s="1">
        <f>POWER((AB135/2),2)*3.14159265</f>
        <v>8.0424771840000006E-2</v>
      </c>
      <c r="AD135" s="1">
        <v>8.0424771840000006E-2</v>
      </c>
      <c r="AE135" s="38">
        <f>AD135/0.040468</f>
        <v>1.9873671009192451</v>
      </c>
      <c r="AF135" s="1">
        <v>1</v>
      </c>
      <c r="AG135" s="1">
        <v>1</v>
      </c>
      <c r="AH135" s="1">
        <v>37.299999999999997</v>
      </c>
      <c r="AI135" s="5">
        <v>0.373</v>
      </c>
      <c r="AJ135" s="1">
        <f>POWER((AI135/2),2)*3.14159265</f>
        <v>0.10927166095046251</v>
      </c>
      <c r="AK135" s="1">
        <v>0.10927166095046251</v>
      </c>
      <c r="AL135" s="38">
        <f>AK135/0.040468</f>
        <v>2.7001991932011098</v>
      </c>
      <c r="AM135" s="1">
        <v>1</v>
      </c>
      <c r="AN135" s="1">
        <v>1</v>
      </c>
      <c r="AO135" s="1">
        <v>41.7</v>
      </c>
      <c r="AP135" s="5">
        <v>0.41700000000000004</v>
      </c>
      <c r="AQ135" s="1">
        <f>POWER((AP135/2),2)*3.14159265</f>
        <v>0.13657210107896253</v>
      </c>
      <c r="AR135" s="1">
        <v>0.13657210107896253</v>
      </c>
      <c r="AS135" s="38">
        <f>AR135/0.040468</f>
        <v>3.3748171661303386</v>
      </c>
      <c r="AT135" s="1">
        <v>1</v>
      </c>
      <c r="AU135" s="1">
        <v>1</v>
      </c>
      <c r="AV135">
        <v>46.1</v>
      </c>
      <c r="AW135"/>
      <c r="AX135" s="7"/>
      <c r="AY135" s="7" t="s">
        <v>36</v>
      </c>
    </row>
    <row r="136" spans="1:51" s="5" customFormat="1" x14ac:dyDescent="0.25">
      <c r="A136" s="5">
        <v>3</v>
      </c>
      <c r="B136" s="6" t="s">
        <v>601</v>
      </c>
      <c r="C136" s="1" t="s">
        <v>17</v>
      </c>
      <c r="D136" s="1">
        <v>25</v>
      </c>
      <c r="E136" s="1" t="s">
        <v>23</v>
      </c>
      <c r="F136" s="1">
        <v>13.5</v>
      </c>
      <c r="G136" s="5">
        <v>0.13500000000000001</v>
      </c>
      <c r="H136" s="1">
        <f t="shared" si="18"/>
        <v>1.4313881511562503E-2</v>
      </c>
      <c r="I136" s="1">
        <v>1.4313881511562503E-2</v>
      </c>
      <c r="J136" s="38">
        <f t="shared" si="19"/>
        <v>0.35370864662356688</v>
      </c>
      <c r="K136" s="1">
        <v>1</v>
      </c>
      <c r="L136" s="1">
        <v>1</v>
      </c>
      <c r="M136" s="1">
        <v>13.5</v>
      </c>
      <c r="N136" s="5">
        <v>0.13500000000000001</v>
      </c>
      <c r="O136" s="1">
        <f t="shared" si="20"/>
        <v>1.4313881511562503E-2</v>
      </c>
      <c r="P136" s="1">
        <v>1.4313881511562503E-2</v>
      </c>
      <c r="Q136" s="38">
        <f t="shared" si="21"/>
        <v>0.35370864662356688</v>
      </c>
      <c r="R136" s="1"/>
      <c r="S136" s="1"/>
      <c r="T136" s="1"/>
      <c r="V136" s="1"/>
      <c r="W136" s="1"/>
      <c r="X136" s="38"/>
      <c r="Y136" s="1"/>
      <c r="Z136" s="1"/>
      <c r="AA136" s="1"/>
      <c r="AC136" s="1"/>
      <c r="AD136" s="1"/>
      <c r="AE136" s="38"/>
      <c r="AF136" s="1"/>
      <c r="AG136" s="1"/>
      <c r="AH136" s="1"/>
      <c r="AJ136" s="1"/>
      <c r="AK136" s="1"/>
      <c r="AL136" s="38"/>
      <c r="AM136" s="1"/>
      <c r="AN136" s="1"/>
      <c r="AO136" s="1"/>
      <c r="AQ136" s="1"/>
      <c r="AR136" s="1"/>
      <c r="AS136" s="38"/>
      <c r="AT136" s="1"/>
      <c r="AU136" s="1">
        <v>0</v>
      </c>
      <c r="AV136"/>
      <c r="AW136"/>
      <c r="AX136" s="7"/>
      <c r="AY136" s="7" t="s">
        <v>36</v>
      </c>
    </row>
    <row r="137" spans="1:51" s="5" customFormat="1" x14ac:dyDescent="0.25">
      <c r="A137" s="5">
        <v>3</v>
      </c>
      <c r="B137" s="6" t="s">
        <v>601</v>
      </c>
      <c r="C137" s="1" t="s">
        <v>17</v>
      </c>
      <c r="D137" s="1">
        <v>26</v>
      </c>
      <c r="E137" s="1" t="s">
        <v>23</v>
      </c>
      <c r="F137" s="1">
        <v>36.6</v>
      </c>
      <c r="G137" s="5">
        <v>0.36600000000000005</v>
      </c>
      <c r="H137" s="1">
        <f t="shared" si="18"/>
        <v>0.10520879625585004</v>
      </c>
      <c r="I137" s="1">
        <v>0.10520879625585004</v>
      </c>
      <c r="J137" s="38">
        <f t="shared" si="19"/>
        <v>2.5998022204173679</v>
      </c>
      <c r="K137" s="1">
        <v>1</v>
      </c>
      <c r="L137" s="1">
        <v>1</v>
      </c>
      <c r="M137" s="1">
        <v>39.9</v>
      </c>
      <c r="N137" s="5">
        <v>0.39900000000000002</v>
      </c>
      <c r="O137" s="1">
        <f t="shared" si="20"/>
        <v>0.12503617286816252</v>
      </c>
      <c r="P137" s="1">
        <v>0.12503617286816252</v>
      </c>
      <c r="Q137" s="38">
        <f t="shared" si="21"/>
        <v>3.0897541975922338</v>
      </c>
      <c r="R137" s="1">
        <v>1</v>
      </c>
      <c r="S137" s="1">
        <v>1</v>
      </c>
      <c r="T137" s="1">
        <v>43</v>
      </c>
      <c r="U137" s="5">
        <v>0.43</v>
      </c>
      <c r="V137" s="1">
        <f>POWER((U137/2),2)*3.14159265</f>
        <v>0.14522012024625</v>
      </c>
      <c r="W137" s="1">
        <v>0.14522012024625</v>
      </c>
      <c r="X137" s="38">
        <f>W137/0.040468</f>
        <v>3.5885173531246912</v>
      </c>
      <c r="Y137" s="1">
        <v>1</v>
      </c>
      <c r="Z137" s="1">
        <v>1</v>
      </c>
      <c r="AA137" s="1">
        <v>47.9</v>
      </c>
      <c r="AB137" s="5">
        <v>0.47899999999999998</v>
      </c>
      <c r="AC137" s="1">
        <f>POWER((AB137/2),2)*3.14159265</f>
        <v>0.1802025398021625</v>
      </c>
      <c r="AD137" s="1">
        <v>0.1802025398021625</v>
      </c>
      <c r="AE137" s="38">
        <f>AD137/0.040468</f>
        <v>4.4529638183790281</v>
      </c>
      <c r="AF137" s="1">
        <v>1</v>
      </c>
      <c r="AG137" s="1">
        <v>1</v>
      </c>
      <c r="AH137" s="1">
        <v>52.6</v>
      </c>
      <c r="AI137" s="5">
        <v>0.52600000000000002</v>
      </c>
      <c r="AJ137" s="1">
        <f>POWER((AI137/2),2)*3.14159265</f>
        <v>0.21730082200785003</v>
      </c>
      <c r="AK137" s="1">
        <v>0.21730082200785003</v>
      </c>
      <c r="AL137" s="38">
        <f>AK137/0.040468</f>
        <v>5.3696951173235652</v>
      </c>
      <c r="AM137" s="1">
        <v>1</v>
      </c>
      <c r="AN137" s="1">
        <v>1</v>
      </c>
      <c r="AO137" s="1">
        <v>59.1</v>
      </c>
      <c r="AP137" s="5">
        <v>0.59100000000000008</v>
      </c>
      <c r="AQ137" s="1">
        <f>POWER((AP137/2),2)*3.14159265</f>
        <v>0.27432465559616259</v>
      </c>
      <c r="AR137" s="1">
        <v>0.27432465559616259</v>
      </c>
      <c r="AS137" s="38">
        <f>AR137/0.040468</f>
        <v>6.7788043786735841</v>
      </c>
      <c r="AT137" s="1">
        <v>1</v>
      </c>
      <c r="AU137" s="1">
        <v>1</v>
      </c>
      <c r="AV137">
        <v>65</v>
      </c>
      <c r="AW137" t="s">
        <v>943</v>
      </c>
      <c r="AX137" s="7"/>
      <c r="AY137" s="7" t="s">
        <v>36</v>
      </c>
    </row>
    <row r="138" spans="1:51" s="5" customFormat="1" x14ac:dyDescent="0.25">
      <c r="A138" s="5">
        <v>3</v>
      </c>
      <c r="B138" s="6" t="s">
        <v>601</v>
      </c>
      <c r="C138" s="1" t="s">
        <v>17</v>
      </c>
      <c r="D138" s="1">
        <v>27</v>
      </c>
      <c r="E138" s="1" t="s">
        <v>23</v>
      </c>
      <c r="F138" s="1">
        <v>23.9</v>
      </c>
      <c r="G138" s="5">
        <v>0.23899999999999999</v>
      </c>
      <c r="H138" s="1">
        <f t="shared" si="18"/>
        <v>4.4862728440162501E-2</v>
      </c>
      <c r="I138" s="1">
        <v>4.4862728440162501E-2</v>
      </c>
      <c r="J138" s="38">
        <f t="shared" si="19"/>
        <v>1.1085976188633613</v>
      </c>
      <c r="K138" s="1">
        <v>1</v>
      </c>
      <c r="L138" s="1">
        <v>1</v>
      </c>
      <c r="M138" s="1">
        <v>25.2</v>
      </c>
      <c r="N138" s="5">
        <v>0.252</v>
      </c>
      <c r="O138" s="1">
        <f t="shared" si="20"/>
        <v>4.9875924911400006E-2</v>
      </c>
      <c r="P138" s="1">
        <v>4.9875924911400006E-2</v>
      </c>
      <c r="Q138" s="38">
        <f t="shared" si="21"/>
        <v>1.2324781286794506</v>
      </c>
      <c r="R138" s="1">
        <v>1</v>
      </c>
      <c r="S138" s="1">
        <v>1</v>
      </c>
      <c r="T138" s="1"/>
      <c r="V138" s="1"/>
      <c r="W138" s="1"/>
      <c r="X138" s="38"/>
      <c r="Y138" s="1"/>
      <c r="Z138" s="1"/>
      <c r="AA138" s="1"/>
      <c r="AC138" s="1"/>
      <c r="AD138" s="1"/>
      <c r="AE138" s="38"/>
      <c r="AF138" s="1"/>
      <c r="AG138" s="1"/>
      <c r="AH138" s="1"/>
      <c r="AJ138" s="1"/>
      <c r="AK138" s="1"/>
      <c r="AL138" s="38"/>
      <c r="AM138" s="1"/>
      <c r="AN138" s="1"/>
      <c r="AO138" s="1"/>
      <c r="AQ138" s="1"/>
      <c r="AR138" s="1"/>
      <c r="AS138" s="38"/>
      <c r="AT138" s="1"/>
      <c r="AU138" s="1">
        <v>0</v>
      </c>
      <c r="AV138"/>
      <c r="AW138"/>
      <c r="AX138" s="7"/>
      <c r="AY138" s="7" t="s">
        <v>36</v>
      </c>
    </row>
    <row r="139" spans="1:51" s="5" customFormat="1" x14ac:dyDescent="0.25">
      <c r="A139" s="5">
        <v>3</v>
      </c>
      <c r="B139" s="6" t="s">
        <v>601</v>
      </c>
      <c r="C139" s="1" t="s">
        <v>17</v>
      </c>
      <c r="D139" s="1">
        <v>28</v>
      </c>
      <c r="E139" s="1" t="s">
        <v>23</v>
      </c>
      <c r="F139" s="1">
        <v>23.6</v>
      </c>
      <c r="G139" s="5">
        <v>0.23600000000000002</v>
      </c>
      <c r="H139" s="1">
        <f t="shared" si="18"/>
        <v>4.3743536058600013E-2</v>
      </c>
      <c r="I139" s="1">
        <v>4.3743536058600013E-2</v>
      </c>
      <c r="J139" s="38">
        <f t="shared" si="19"/>
        <v>1.0809413872343585</v>
      </c>
      <c r="K139" s="1">
        <v>1</v>
      </c>
      <c r="L139" s="1">
        <v>1</v>
      </c>
      <c r="M139" s="1">
        <v>24</v>
      </c>
      <c r="N139" s="5">
        <v>0.24</v>
      </c>
      <c r="O139" s="1">
        <f t="shared" si="20"/>
        <v>4.5238934160000001E-2</v>
      </c>
      <c r="P139" s="1">
        <v>4.5238934160000001E-2</v>
      </c>
      <c r="Q139" s="38">
        <f t="shared" si="21"/>
        <v>1.1178939942670754</v>
      </c>
      <c r="R139" s="1">
        <v>1</v>
      </c>
      <c r="S139" s="1">
        <v>1</v>
      </c>
      <c r="T139" s="1"/>
      <c r="V139" s="1"/>
      <c r="W139" s="1"/>
      <c r="X139" s="38"/>
      <c r="Y139" s="1"/>
      <c r="Z139" s="1"/>
      <c r="AA139" s="1"/>
      <c r="AC139" s="1"/>
      <c r="AD139" s="1"/>
      <c r="AE139" s="38"/>
      <c r="AF139" s="1"/>
      <c r="AG139" s="1"/>
      <c r="AH139" s="1"/>
      <c r="AJ139" s="1"/>
      <c r="AK139" s="1"/>
      <c r="AL139" s="38"/>
      <c r="AM139" s="1"/>
      <c r="AN139" s="1"/>
      <c r="AO139" s="1"/>
      <c r="AQ139" s="1"/>
      <c r="AR139" s="1"/>
      <c r="AS139" s="38"/>
      <c r="AT139" s="1"/>
      <c r="AU139" s="1">
        <v>0</v>
      </c>
      <c r="AV139"/>
      <c r="AW139"/>
      <c r="AX139" s="7"/>
      <c r="AY139" s="7" t="s">
        <v>36</v>
      </c>
    </row>
    <row r="140" spans="1:51" s="5" customFormat="1" x14ac:dyDescent="0.25">
      <c r="A140" s="5">
        <v>3</v>
      </c>
      <c r="B140" s="6" t="s">
        <v>601</v>
      </c>
      <c r="C140" s="1" t="s">
        <v>17</v>
      </c>
      <c r="D140" s="1">
        <v>29</v>
      </c>
      <c r="E140" s="1" t="s">
        <v>23</v>
      </c>
      <c r="F140" s="1">
        <v>36.799999999999997</v>
      </c>
      <c r="G140" s="5">
        <v>0.36799999999999999</v>
      </c>
      <c r="H140" s="1">
        <f t="shared" si="18"/>
        <v>0.1063617607584</v>
      </c>
      <c r="I140" s="1">
        <v>0.1063617607584</v>
      </c>
      <c r="J140" s="38">
        <f t="shared" si="19"/>
        <v>2.6282929909657016</v>
      </c>
      <c r="K140" s="1">
        <v>1</v>
      </c>
      <c r="L140" s="1">
        <v>1</v>
      </c>
      <c r="M140" s="1">
        <v>41</v>
      </c>
      <c r="N140" s="5">
        <v>0.41</v>
      </c>
      <c r="O140" s="1">
        <f t="shared" si="20"/>
        <v>0.13202543111624998</v>
      </c>
      <c r="P140" s="1">
        <v>0.13202543111624998</v>
      </c>
      <c r="Q140" s="38">
        <f t="shared" si="21"/>
        <v>3.2624649381301274</v>
      </c>
      <c r="R140" s="1">
        <v>1</v>
      </c>
      <c r="S140" s="1">
        <v>1</v>
      </c>
      <c r="T140" s="1">
        <v>45</v>
      </c>
      <c r="U140" s="5">
        <v>0.45</v>
      </c>
      <c r="V140" s="1">
        <f>POWER((U140/2),2)*3.14159265</f>
        <v>0.15904312790625003</v>
      </c>
      <c r="W140" s="1">
        <v>0.15904312790625003</v>
      </c>
      <c r="X140" s="38">
        <f>W140/0.040468</f>
        <v>3.9300960735951871</v>
      </c>
      <c r="Y140" s="1">
        <v>1</v>
      </c>
      <c r="Z140" s="1">
        <v>1</v>
      </c>
      <c r="AA140" s="1">
        <v>51.1</v>
      </c>
      <c r="AB140" s="5">
        <v>0.51100000000000001</v>
      </c>
      <c r="AC140" s="1">
        <f>POWER((AB140/2),2)*3.14159265</f>
        <v>0.20508395359016252</v>
      </c>
      <c r="AD140" s="1">
        <v>0.20508395359016252</v>
      </c>
      <c r="AE140" s="38">
        <f>AD140/0.040468</f>
        <v>5.0678055152259196</v>
      </c>
      <c r="AF140" s="1">
        <v>1</v>
      </c>
      <c r="AG140" s="1">
        <v>1</v>
      </c>
      <c r="AH140" s="1">
        <v>54</v>
      </c>
      <c r="AI140" s="5">
        <v>0.54</v>
      </c>
      <c r="AJ140" s="1">
        <f>POWER((AI140/2),2)*3.14159265</f>
        <v>0.22902210418500005</v>
      </c>
      <c r="AK140" s="1">
        <v>0.22902210418500005</v>
      </c>
      <c r="AL140" s="38">
        <f>AK140/0.040468</f>
        <v>5.6593383459770701</v>
      </c>
      <c r="AM140" s="1">
        <v>1</v>
      </c>
      <c r="AN140" s="1">
        <v>1</v>
      </c>
      <c r="AO140" s="1">
        <v>61</v>
      </c>
      <c r="AP140" s="5">
        <v>0.61</v>
      </c>
      <c r="AQ140" s="1">
        <f>POWER((AP140/2),2)*3.14159265</f>
        <v>0.29224665626625002</v>
      </c>
      <c r="AR140" s="1">
        <v>0.29224665626625002</v>
      </c>
      <c r="AS140" s="38">
        <f>AR140/0.040468</f>
        <v>7.2216728344926864</v>
      </c>
      <c r="AT140" s="1">
        <v>1</v>
      </c>
      <c r="AU140" s="1">
        <v>1</v>
      </c>
      <c r="AV140">
        <v>66.400000000000006</v>
      </c>
      <c r="AW140" t="s">
        <v>941</v>
      </c>
      <c r="AX140" s="7"/>
      <c r="AY140" s="7" t="s">
        <v>36</v>
      </c>
    </row>
    <row r="141" spans="1:51" s="5" customFormat="1" x14ac:dyDescent="0.25">
      <c r="A141" s="5">
        <v>3</v>
      </c>
      <c r="B141" s="6" t="s">
        <v>601</v>
      </c>
      <c r="C141" s="1" t="s">
        <v>17</v>
      </c>
      <c r="D141" s="1">
        <v>30</v>
      </c>
      <c r="E141" s="1" t="s">
        <v>23</v>
      </c>
      <c r="F141" s="1">
        <v>22.9</v>
      </c>
      <c r="G141" s="5">
        <v>0.22899999999999998</v>
      </c>
      <c r="H141" s="1">
        <f t="shared" si="18"/>
        <v>4.1187065039662497E-2</v>
      </c>
      <c r="I141" s="1">
        <v>4.1187065039662497E-2</v>
      </c>
      <c r="J141" s="38">
        <f t="shared" si="19"/>
        <v>1.0177687318291613</v>
      </c>
      <c r="K141" s="1">
        <v>1</v>
      </c>
      <c r="L141" s="1">
        <v>1</v>
      </c>
      <c r="M141" s="1">
        <v>23.4</v>
      </c>
      <c r="N141" s="5">
        <v>0.23399999999999999</v>
      </c>
      <c r="O141" s="1">
        <f t="shared" si="20"/>
        <v>4.3005261785849999E-2</v>
      </c>
      <c r="P141" s="1">
        <v>4.3005261785849999E-2</v>
      </c>
      <c r="Q141" s="38">
        <f t="shared" si="21"/>
        <v>1.0626979783001385</v>
      </c>
      <c r="R141" s="1">
        <v>1</v>
      </c>
      <c r="S141" s="1">
        <v>1</v>
      </c>
      <c r="T141" s="1"/>
      <c r="V141" s="1"/>
      <c r="W141" s="1"/>
      <c r="X141" s="38"/>
      <c r="Y141" s="1"/>
      <c r="Z141" s="1"/>
      <c r="AA141" s="1"/>
      <c r="AC141" s="1"/>
      <c r="AD141" s="1"/>
      <c r="AE141" s="38"/>
      <c r="AF141" s="1"/>
      <c r="AG141" s="1"/>
      <c r="AH141" s="1"/>
      <c r="AJ141" s="1"/>
      <c r="AK141" s="1"/>
      <c r="AL141" s="38"/>
      <c r="AM141" s="1"/>
      <c r="AN141" s="1"/>
      <c r="AO141" s="1"/>
      <c r="AQ141" s="1"/>
      <c r="AR141" s="1"/>
      <c r="AS141" s="38"/>
      <c r="AT141" s="1"/>
      <c r="AU141" s="1">
        <v>0</v>
      </c>
      <c r="AV141"/>
      <c r="AW141"/>
      <c r="AX141" s="7"/>
      <c r="AY141" s="7" t="s">
        <v>36</v>
      </c>
    </row>
    <row r="142" spans="1:51" s="5" customFormat="1" x14ac:dyDescent="0.25">
      <c r="A142" s="5">
        <v>3</v>
      </c>
      <c r="B142" s="6" t="s">
        <v>601</v>
      </c>
      <c r="C142" s="1" t="s">
        <v>17</v>
      </c>
      <c r="D142" s="1">
        <v>31</v>
      </c>
      <c r="E142" s="1" t="s">
        <v>23</v>
      </c>
      <c r="F142" s="1">
        <v>18</v>
      </c>
      <c r="G142" s="5">
        <v>0.18</v>
      </c>
      <c r="H142" s="1">
        <f t="shared" si="18"/>
        <v>2.5446900465000002E-2</v>
      </c>
      <c r="I142" s="1">
        <v>2.5446900465000002E-2</v>
      </c>
      <c r="J142" s="38">
        <f t="shared" si="19"/>
        <v>0.62881537177522995</v>
      </c>
      <c r="K142" s="1">
        <v>1</v>
      </c>
      <c r="L142" s="1">
        <v>1</v>
      </c>
      <c r="M142" s="1"/>
      <c r="O142" s="1"/>
      <c r="P142" s="1"/>
      <c r="Q142" s="38"/>
      <c r="R142" s="1"/>
      <c r="S142" s="1">
        <v>4</v>
      </c>
      <c r="T142" s="1"/>
      <c r="V142" s="1"/>
      <c r="W142" s="1"/>
      <c r="X142" s="38"/>
      <c r="Y142" s="1"/>
      <c r="Z142" s="1"/>
      <c r="AA142" s="1"/>
      <c r="AC142" s="1"/>
      <c r="AD142" s="1"/>
      <c r="AE142" s="38"/>
      <c r="AF142" s="1"/>
      <c r="AG142" s="1"/>
      <c r="AH142" s="1"/>
      <c r="AJ142" s="1"/>
      <c r="AK142" s="1"/>
      <c r="AL142" s="38"/>
      <c r="AM142" s="1"/>
      <c r="AN142" s="1"/>
      <c r="AO142" s="1"/>
      <c r="AQ142" s="1"/>
      <c r="AR142" s="1"/>
      <c r="AS142" s="38"/>
      <c r="AT142" s="1"/>
      <c r="AU142" s="1"/>
      <c r="AV142"/>
      <c r="AW142"/>
      <c r="AX142" s="7"/>
      <c r="AY142" s="7" t="s">
        <v>36</v>
      </c>
    </row>
    <row r="143" spans="1:51" s="5" customFormat="1" x14ac:dyDescent="0.25">
      <c r="A143" s="5">
        <v>3</v>
      </c>
      <c r="B143" s="6" t="s">
        <v>601</v>
      </c>
      <c r="C143" s="1" t="s">
        <v>17</v>
      </c>
      <c r="D143" s="1">
        <v>32</v>
      </c>
      <c r="E143" s="1" t="s">
        <v>23</v>
      </c>
      <c r="F143" s="1">
        <v>26.4</v>
      </c>
      <c r="G143" s="5">
        <v>0.26400000000000001</v>
      </c>
      <c r="H143" s="1">
        <f t="shared" si="18"/>
        <v>5.4739110333600009E-2</v>
      </c>
      <c r="I143" s="1">
        <v>5.4739110333600009E-2</v>
      </c>
      <c r="J143" s="38">
        <f t="shared" si="19"/>
        <v>1.3526517330631613</v>
      </c>
      <c r="K143" s="1">
        <v>1</v>
      </c>
      <c r="L143" s="1">
        <v>1</v>
      </c>
      <c r="M143" s="1">
        <v>28.6</v>
      </c>
      <c r="N143" s="5">
        <v>0.28600000000000003</v>
      </c>
      <c r="O143" s="1">
        <f>POWER((N143/2),2)*3.14159265</f>
        <v>6.4242428099850021E-2</v>
      </c>
      <c r="P143" s="1">
        <v>6.4242428099850021E-2</v>
      </c>
      <c r="Q143" s="38">
        <f>P143/0.040468</f>
        <v>1.5874871033866271</v>
      </c>
      <c r="R143" s="1">
        <v>1</v>
      </c>
      <c r="S143" s="1">
        <v>1</v>
      </c>
      <c r="T143" s="1">
        <v>29.6</v>
      </c>
      <c r="U143" s="5">
        <v>0.29600000000000004</v>
      </c>
      <c r="V143" s="1">
        <f>POWER((U143/2),2)*3.14159265</f>
        <v>6.8813445405600027E-2</v>
      </c>
      <c r="W143" s="1">
        <v>6.8813445405600027E-2</v>
      </c>
      <c r="X143" s="38">
        <f>W143/0.040468</f>
        <v>1.7004409757240297</v>
      </c>
      <c r="Y143" s="1">
        <v>1</v>
      </c>
      <c r="Z143" s="1">
        <v>1</v>
      </c>
      <c r="AA143" s="1">
        <v>32.200000000000003</v>
      </c>
      <c r="AB143" s="5">
        <v>0.32200000000000001</v>
      </c>
      <c r="AC143" s="1">
        <f>POWER((AB143/2),2)*3.14159265</f>
        <v>8.1433223080650013E-2</v>
      </c>
      <c r="AD143" s="1">
        <v>8.1433223080650013E-2</v>
      </c>
      <c r="AE143" s="38">
        <f>AD143/0.040468</f>
        <v>2.0122868212081158</v>
      </c>
      <c r="AF143" s="1">
        <v>1</v>
      </c>
      <c r="AG143" s="1">
        <v>1</v>
      </c>
      <c r="AH143" s="1">
        <v>33.4</v>
      </c>
      <c r="AI143" s="5">
        <v>0.33400000000000002</v>
      </c>
      <c r="AJ143" s="1">
        <f>POWER((AI143/2),2)*3.14159265</f>
        <v>8.7615877415850016E-2</v>
      </c>
      <c r="AK143" s="1">
        <v>8.7615877415850016E-2</v>
      </c>
      <c r="AL143" s="38">
        <f>AK143/0.040468</f>
        <v>2.1650656670912825</v>
      </c>
      <c r="AM143" s="1">
        <v>1</v>
      </c>
      <c r="AN143" s="1">
        <v>1</v>
      </c>
      <c r="AO143" s="1">
        <v>36</v>
      </c>
      <c r="AP143" s="5">
        <v>0.36</v>
      </c>
      <c r="AQ143" s="1">
        <f>POWER((AP143/2),2)*3.14159265</f>
        <v>0.10178760186000001</v>
      </c>
      <c r="AR143" s="1">
        <v>0.10178760186000001</v>
      </c>
      <c r="AS143" s="38">
        <f>AR143/0.040468</f>
        <v>2.5152614871009198</v>
      </c>
      <c r="AT143" s="1">
        <v>2</v>
      </c>
      <c r="AU143" s="1">
        <v>2</v>
      </c>
      <c r="AV143">
        <v>39.700000000000003</v>
      </c>
      <c r="AW143" t="s">
        <v>800</v>
      </c>
      <c r="AX143" s="7" t="s">
        <v>413</v>
      </c>
      <c r="AY143" s="7" t="s">
        <v>36</v>
      </c>
    </row>
    <row r="144" spans="1:51" s="5" customFormat="1" x14ac:dyDescent="0.25">
      <c r="A144" s="5">
        <v>3</v>
      </c>
      <c r="B144" s="6" t="s">
        <v>601</v>
      </c>
      <c r="C144" s="1" t="s">
        <v>17</v>
      </c>
      <c r="D144" s="1">
        <v>33</v>
      </c>
      <c r="E144" s="1" t="s">
        <v>23</v>
      </c>
      <c r="F144" s="1">
        <v>22.1</v>
      </c>
      <c r="G144" s="5">
        <v>0.22100000000000003</v>
      </c>
      <c r="H144" s="1">
        <f t="shared" si="18"/>
        <v>3.8359631654662517E-2</v>
      </c>
      <c r="I144" s="1">
        <v>3.8359631654662517E-2</v>
      </c>
      <c r="J144" s="38">
        <f t="shared" si="19"/>
        <v>0.94790035718746957</v>
      </c>
      <c r="K144" s="1">
        <v>1</v>
      </c>
      <c r="L144" s="1">
        <v>1</v>
      </c>
      <c r="M144" s="1">
        <v>22.9</v>
      </c>
      <c r="N144" s="5">
        <v>0.22899999999999998</v>
      </c>
      <c r="O144" s="1">
        <f>POWER((N144/2),2)*3.14159265</f>
        <v>4.1187065039662497E-2</v>
      </c>
      <c r="P144" s="1">
        <v>4.1187065039662497E-2</v>
      </c>
      <c r="Q144" s="38">
        <f>P144/0.040468</f>
        <v>1.0177687318291613</v>
      </c>
      <c r="R144" s="1">
        <v>1</v>
      </c>
      <c r="S144" s="1">
        <v>1</v>
      </c>
      <c r="T144" s="1"/>
      <c r="V144" s="1"/>
      <c r="W144" s="1"/>
      <c r="X144" s="38"/>
      <c r="Y144" s="1"/>
      <c r="Z144" s="1"/>
      <c r="AA144" s="1"/>
      <c r="AC144" s="1"/>
      <c r="AD144" s="1"/>
      <c r="AE144" s="38"/>
      <c r="AF144" s="1"/>
      <c r="AG144" s="1"/>
      <c r="AH144" s="1"/>
      <c r="AJ144" s="1"/>
      <c r="AK144" s="1"/>
      <c r="AL144" s="38"/>
      <c r="AM144" s="1"/>
      <c r="AN144" s="1"/>
      <c r="AO144" s="1"/>
      <c r="AQ144" s="1"/>
      <c r="AR144" s="1"/>
      <c r="AS144" s="38"/>
      <c r="AT144" s="1"/>
      <c r="AU144" s="1">
        <v>0</v>
      </c>
      <c r="AV144"/>
      <c r="AW144"/>
      <c r="AX144" s="7"/>
      <c r="AY144" s="7" t="s">
        <v>36</v>
      </c>
    </row>
    <row r="145" spans="1:51" s="5" customFormat="1" x14ac:dyDescent="0.25">
      <c r="A145" s="5">
        <v>3</v>
      </c>
      <c r="B145" s="6" t="s">
        <v>601</v>
      </c>
      <c r="C145" s="1" t="s">
        <v>17</v>
      </c>
      <c r="D145" s="1">
        <v>34</v>
      </c>
      <c r="E145" s="1" t="s">
        <v>23</v>
      </c>
      <c r="F145" s="1">
        <v>17.8</v>
      </c>
      <c r="G145" s="5">
        <v>0.17800000000000002</v>
      </c>
      <c r="H145" s="1">
        <f t="shared" si="18"/>
        <v>2.4884555380650004E-2</v>
      </c>
      <c r="I145" s="1">
        <v>2.4884555380650004E-2</v>
      </c>
      <c r="J145" s="38">
        <f t="shared" si="19"/>
        <v>0.61491932837427121</v>
      </c>
      <c r="K145" s="1">
        <v>1</v>
      </c>
      <c r="L145" s="1">
        <v>1</v>
      </c>
      <c r="M145" s="1">
        <v>20.9</v>
      </c>
      <c r="N145" s="5">
        <v>0.20899999999999999</v>
      </c>
      <c r="O145" s="1">
        <f>POWER((N145/2),2)*3.14159265</f>
        <v>3.43069771361625E-2</v>
      </c>
      <c r="P145" s="1">
        <v>3.43069771361625E-2</v>
      </c>
      <c r="Q145" s="38">
        <f>P145/0.040468</f>
        <v>0.84775568686771041</v>
      </c>
      <c r="R145" s="1">
        <v>1</v>
      </c>
      <c r="S145" s="1">
        <v>1</v>
      </c>
      <c r="T145" s="1"/>
      <c r="V145" s="1"/>
      <c r="W145" s="1"/>
      <c r="X145" s="38"/>
      <c r="Y145" s="1"/>
      <c r="Z145" s="1"/>
      <c r="AA145" s="1"/>
      <c r="AC145" s="1"/>
      <c r="AD145" s="1"/>
      <c r="AE145" s="38"/>
      <c r="AF145" s="1"/>
      <c r="AG145" s="1"/>
      <c r="AH145" s="1"/>
      <c r="AJ145" s="1"/>
      <c r="AK145" s="1"/>
      <c r="AL145" s="38"/>
      <c r="AM145" s="1"/>
      <c r="AN145" s="1"/>
      <c r="AO145" s="1"/>
      <c r="AQ145" s="1"/>
      <c r="AR145" s="1"/>
      <c r="AS145" s="38"/>
      <c r="AT145" s="1"/>
      <c r="AU145" s="1">
        <v>0</v>
      </c>
      <c r="AV145"/>
      <c r="AW145"/>
      <c r="AX145" s="7"/>
      <c r="AY145" s="7" t="s">
        <v>36</v>
      </c>
    </row>
    <row r="146" spans="1:51" s="5" customFormat="1" x14ac:dyDescent="0.25">
      <c r="A146" s="5">
        <v>3</v>
      </c>
      <c r="B146" s="6" t="s">
        <v>601</v>
      </c>
      <c r="C146" s="1" t="s">
        <v>17</v>
      </c>
      <c r="D146" s="1">
        <v>35</v>
      </c>
      <c r="E146" s="1" t="s">
        <v>23</v>
      </c>
      <c r="F146" s="1"/>
      <c r="H146" s="1"/>
      <c r="I146" s="1"/>
      <c r="J146" s="38"/>
      <c r="K146" s="1"/>
      <c r="L146" s="1">
        <v>3</v>
      </c>
      <c r="M146" s="1"/>
      <c r="O146" s="1"/>
      <c r="P146" s="1"/>
      <c r="Q146" s="38"/>
      <c r="R146" s="1"/>
      <c r="S146" s="1"/>
      <c r="T146" s="1"/>
      <c r="V146" s="1"/>
      <c r="W146" s="1"/>
      <c r="X146" s="38"/>
      <c r="Y146" s="1"/>
      <c r="Z146" s="1"/>
      <c r="AA146" s="1"/>
      <c r="AC146" s="1"/>
      <c r="AD146" s="1"/>
      <c r="AE146" s="38"/>
      <c r="AF146" s="1"/>
      <c r="AG146" s="1"/>
      <c r="AH146" s="1"/>
      <c r="AJ146" s="1"/>
      <c r="AK146" s="1"/>
      <c r="AL146" s="38"/>
      <c r="AM146" s="1"/>
      <c r="AN146" s="1"/>
      <c r="AO146" s="1"/>
      <c r="AQ146" s="1"/>
      <c r="AR146" s="1"/>
      <c r="AS146" s="38"/>
      <c r="AT146" s="1"/>
      <c r="AU146" s="1"/>
      <c r="AV146"/>
      <c r="AW146"/>
      <c r="AX146" s="7"/>
      <c r="AY146" s="7" t="s">
        <v>36</v>
      </c>
    </row>
    <row r="147" spans="1:51" s="5" customFormat="1" x14ac:dyDescent="0.25">
      <c r="A147" s="5">
        <v>3</v>
      </c>
      <c r="B147" s="6" t="s">
        <v>601</v>
      </c>
      <c r="C147" s="1" t="s">
        <v>17</v>
      </c>
      <c r="D147" s="1">
        <v>36</v>
      </c>
      <c r="E147" s="1" t="s">
        <v>23</v>
      </c>
      <c r="F147" s="1"/>
      <c r="H147" s="1"/>
      <c r="I147" s="1"/>
      <c r="J147" s="38"/>
      <c r="K147" s="1"/>
      <c r="L147" s="1">
        <v>3</v>
      </c>
      <c r="M147" s="1"/>
      <c r="O147" s="1"/>
      <c r="P147" s="1"/>
      <c r="Q147" s="38"/>
      <c r="R147" s="1"/>
      <c r="S147" s="1"/>
      <c r="T147" s="1"/>
      <c r="V147" s="1"/>
      <c r="W147" s="1"/>
      <c r="X147" s="38"/>
      <c r="Y147" s="1"/>
      <c r="Z147" s="1"/>
      <c r="AA147" s="1"/>
      <c r="AC147" s="1"/>
      <c r="AD147" s="1"/>
      <c r="AE147" s="38"/>
      <c r="AF147" s="1"/>
      <c r="AG147" s="1"/>
      <c r="AH147" s="1"/>
      <c r="AJ147" s="1"/>
      <c r="AK147" s="1"/>
      <c r="AL147" s="38"/>
      <c r="AM147" s="1"/>
      <c r="AN147" s="1"/>
      <c r="AO147" s="1"/>
      <c r="AQ147" s="1"/>
      <c r="AR147" s="1"/>
      <c r="AS147" s="38"/>
      <c r="AT147" s="1"/>
      <c r="AU147" s="1"/>
      <c r="AV147"/>
      <c r="AW147"/>
      <c r="AX147" s="7"/>
      <c r="AY147" s="7" t="s">
        <v>36</v>
      </c>
    </row>
    <row r="148" spans="1:51" s="5" customFormat="1" x14ac:dyDescent="0.25">
      <c r="A148" s="5">
        <v>3</v>
      </c>
      <c r="B148" s="6" t="s">
        <v>601</v>
      </c>
      <c r="C148" s="1" t="s">
        <v>18</v>
      </c>
      <c r="D148" s="1">
        <v>1</v>
      </c>
      <c r="E148" s="1" t="s">
        <v>23</v>
      </c>
      <c r="F148" s="1">
        <v>36.1</v>
      </c>
      <c r="G148" s="5">
        <v>0.36100000000000004</v>
      </c>
      <c r="H148" s="1">
        <f t="shared" ref="H148:H171" si="22">POWER((G148/2),2)*3.14159265</f>
        <v>0.10235387393516253</v>
      </c>
      <c r="I148" s="1">
        <v>0.10235387393516253</v>
      </c>
      <c r="J148" s="38">
        <f t="shared" ref="J148:J171" si="23">I148/0.040468</f>
        <v>2.5292545699111035</v>
      </c>
      <c r="K148" s="1">
        <v>1</v>
      </c>
      <c r="L148" s="1">
        <v>1</v>
      </c>
      <c r="M148" s="1">
        <v>37.6</v>
      </c>
      <c r="N148" s="5">
        <v>0.376</v>
      </c>
      <c r="O148" s="1">
        <f t="shared" ref="O148:O157" si="24">POWER((N148/2),2)*3.14159265</f>
        <v>0.1110364506216</v>
      </c>
      <c r="P148" s="1">
        <v>0.1110364506216</v>
      </c>
      <c r="Q148" s="38">
        <f t="shared" ref="Q148:Q157" si="25">P148/0.040468</f>
        <v>2.7438087037066325</v>
      </c>
      <c r="R148" s="1">
        <v>1</v>
      </c>
      <c r="S148" s="1">
        <v>1</v>
      </c>
      <c r="T148" s="1"/>
      <c r="V148" s="1"/>
      <c r="W148" s="1"/>
      <c r="X148" s="38"/>
      <c r="Y148" s="1"/>
      <c r="Z148" s="1"/>
      <c r="AA148" s="1"/>
      <c r="AC148" s="1"/>
      <c r="AD148" s="1"/>
      <c r="AE148" s="38"/>
      <c r="AF148" s="1"/>
      <c r="AG148" s="1"/>
      <c r="AH148" s="1"/>
      <c r="AJ148" s="1"/>
      <c r="AK148" s="1"/>
      <c r="AL148" s="38"/>
      <c r="AM148" s="1"/>
      <c r="AN148" s="1"/>
      <c r="AO148" s="1"/>
      <c r="AQ148" s="1"/>
      <c r="AR148" s="1"/>
      <c r="AS148" s="38"/>
      <c r="AT148" s="1"/>
      <c r="AU148" s="1">
        <v>0</v>
      </c>
      <c r="AV148"/>
      <c r="AW148"/>
      <c r="AX148" s="7"/>
      <c r="AY148" s="7" t="s">
        <v>36</v>
      </c>
    </row>
    <row r="149" spans="1:51" s="5" customFormat="1" x14ac:dyDescent="0.25">
      <c r="A149" s="5">
        <v>3</v>
      </c>
      <c r="B149" s="6" t="s">
        <v>601</v>
      </c>
      <c r="C149" s="1" t="s">
        <v>18</v>
      </c>
      <c r="D149" s="1">
        <v>2</v>
      </c>
      <c r="E149" s="1" t="s">
        <v>23</v>
      </c>
      <c r="F149" s="1">
        <v>50.4</v>
      </c>
      <c r="G149" s="5">
        <v>0.504</v>
      </c>
      <c r="H149" s="1">
        <f t="shared" si="22"/>
        <v>0.19950369964560002</v>
      </c>
      <c r="I149" s="1">
        <v>0.19950369964560002</v>
      </c>
      <c r="J149" s="38">
        <f t="shared" si="23"/>
        <v>4.9299125147178025</v>
      </c>
      <c r="K149" s="1">
        <v>1</v>
      </c>
      <c r="L149" s="1">
        <v>1</v>
      </c>
      <c r="M149" s="1">
        <v>54.7</v>
      </c>
      <c r="N149" s="5">
        <v>0.54700000000000004</v>
      </c>
      <c r="O149" s="1">
        <f t="shared" si="24"/>
        <v>0.23499819880346257</v>
      </c>
      <c r="P149" s="1">
        <v>0.23499819880346257</v>
      </c>
      <c r="Q149" s="38">
        <f t="shared" si="25"/>
        <v>5.8070129189350244</v>
      </c>
      <c r="R149" s="1">
        <v>1</v>
      </c>
      <c r="S149" s="1">
        <v>1</v>
      </c>
      <c r="T149" s="1">
        <v>58</v>
      </c>
      <c r="U149" s="5">
        <v>0.57999999999999996</v>
      </c>
      <c r="V149" s="1">
        <f>POWER((U149/2),2)*3.14159265</f>
        <v>0.26420794186500002</v>
      </c>
      <c r="W149" s="1">
        <v>0.26420794186500002</v>
      </c>
      <c r="X149" s="38">
        <f>W149/0.040468</f>
        <v>6.5288114526292391</v>
      </c>
      <c r="Y149" s="1">
        <v>1</v>
      </c>
      <c r="Z149" s="1">
        <v>1</v>
      </c>
      <c r="AA149" s="1">
        <v>62</v>
      </c>
      <c r="AB149" s="5">
        <v>0.62</v>
      </c>
      <c r="AC149" s="1">
        <f>POWER((AB149/2),2)*3.14159265</f>
        <v>0.30190705366500004</v>
      </c>
      <c r="AD149" s="1">
        <v>0.30190705366500004</v>
      </c>
      <c r="AE149" s="38">
        <f>AD149/0.040468</f>
        <v>7.4603897811851354</v>
      </c>
      <c r="AF149" s="1">
        <v>1</v>
      </c>
      <c r="AG149" s="1">
        <v>1</v>
      </c>
      <c r="AH149" s="1">
        <v>65.3</v>
      </c>
      <c r="AI149" s="5">
        <v>0.65300000000000002</v>
      </c>
      <c r="AJ149" s="1">
        <f>POWER((AI149/2),2)*3.14159265</f>
        <v>0.33490084507346257</v>
      </c>
      <c r="AK149" s="1">
        <v>0.33490084507346257</v>
      </c>
      <c r="AL149" s="38">
        <f>AK149/0.040468</f>
        <v>8.2756954896081503</v>
      </c>
      <c r="AM149" s="1">
        <v>1</v>
      </c>
      <c r="AN149" s="1">
        <v>1</v>
      </c>
      <c r="AO149" s="1">
        <v>70</v>
      </c>
      <c r="AP149" s="5">
        <v>0.7</v>
      </c>
      <c r="AQ149" s="1">
        <f>POWER((AP149/2),2)*3.14159265</f>
        <v>0.38484509962499996</v>
      </c>
      <c r="AR149" s="1">
        <v>0.38484509962499996</v>
      </c>
      <c r="AS149" s="38">
        <f>AR149/0.040468</f>
        <v>9.5098621040081053</v>
      </c>
      <c r="AT149" s="1">
        <v>1</v>
      </c>
      <c r="AU149" s="1">
        <v>1</v>
      </c>
      <c r="AV149">
        <v>74.3</v>
      </c>
      <c r="AW149" t="s">
        <v>948</v>
      </c>
      <c r="AX149" s="7" t="s">
        <v>413</v>
      </c>
      <c r="AY149" s="7" t="s">
        <v>36</v>
      </c>
    </row>
    <row r="150" spans="1:51" s="5" customFormat="1" x14ac:dyDescent="0.25">
      <c r="A150" s="5">
        <v>3</v>
      </c>
      <c r="B150" s="6" t="s">
        <v>601</v>
      </c>
      <c r="C150" s="1" t="s">
        <v>18</v>
      </c>
      <c r="D150" s="1">
        <v>3</v>
      </c>
      <c r="E150" s="1" t="s">
        <v>23</v>
      </c>
      <c r="F150" s="1">
        <v>33</v>
      </c>
      <c r="G150" s="5">
        <v>0.33</v>
      </c>
      <c r="H150" s="1">
        <f t="shared" si="22"/>
        <v>8.5529859896250018E-2</v>
      </c>
      <c r="I150" s="1">
        <v>8.5529859896250018E-2</v>
      </c>
      <c r="J150" s="38">
        <f t="shared" si="23"/>
        <v>2.1135183329111897</v>
      </c>
      <c r="K150" s="1">
        <v>1</v>
      </c>
      <c r="L150" s="1">
        <v>1</v>
      </c>
      <c r="M150" s="1">
        <v>34.6</v>
      </c>
      <c r="N150" s="5">
        <v>0.34600000000000003</v>
      </c>
      <c r="O150" s="1">
        <f t="shared" si="24"/>
        <v>9.4024726421850016E-2</v>
      </c>
      <c r="P150" s="1">
        <v>9.4024726421850016E-2</v>
      </c>
      <c r="Q150" s="38">
        <f t="shared" si="25"/>
        <v>2.3234339829457848</v>
      </c>
      <c r="R150" s="1">
        <v>1</v>
      </c>
      <c r="S150" s="1">
        <v>1</v>
      </c>
      <c r="T150" s="1">
        <v>35.700000000000003</v>
      </c>
      <c r="U150" s="5">
        <v>0.35700000000000004</v>
      </c>
      <c r="V150" s="1">
        <f>POWER((U150/2),2)*3.14159265</f>
        <v>0.10009821041246253</v>
      </c>
      <c r="W150" s="1">
        <v>0.10009821041246253</v>
      </c>
      <c r="X150" s="38">
        <f>W150/0.040468</f>
        <v>2.4735151332525089</v>
      </c>
      <c r="Y150" s="1">
        <v>1</v>
      </c>
      <c r="Z150" s="1">
        <v>1</v>
      </c>
      <c r="AA150" s="1">
        <v>37.799999999999997</v>
      </c>
      <c r="AB150" s="5">
        <v>0.378</v>
      </c>
      <c r="AC150" s="1">
        <f>POWER((AB150/2),2)*3.14159265</f>
        <v>0.11222083105065002</v>
      </c>
      <c r="AD150" s="1">
        <v>0.11222083105065002</v>
      </c>
      <c r="AE150" s="38">
        <f>AD150/0.040468</f>
        <v>2.7730757895287641</v>
      </c>
      <c r="AF150" s="1">
        <v>1</v>
      </c>
      <c r="AG150" s="1">
        <v>1</v>
      </c>
      <c r="AH150" s="1">
        <v>39.9</v>
      </c>
      <c r="AI150" s="5">
        <v>0.39900000000000002</v>
      </c>
      <c r="AJ150" s="1">
        <f>POWER((AI150/2),2)*3.14159265</f>
        <v>0.12503617286816252</v>
      </c>
      <c r="AK150" s="1">
        <v>0.12503617286816252</v>
      </c>
      <c r="AL150" s="38">
        <f>AK150/0.040468</f>
        <v>3.0897541975922338</v>
      </c>
      <c r="AM150" s="1">
        <v>1</v>
      </c>
      <c r="AN150" s="1">
        <v>1</v>
      </c>
      <c r="AO150" s="1">
        <v>44.4</v>
      </c>
      <c r="AP150" s="5">
        <v>0.44400000000000001</v>
      </c>
      <c r="AQ150" s="1">
        <f>POWER((AP150/2),2)*3.14159265</f>
        <v>0.15483025216260002</v>
      </c>
      <c r="AR150" s="1">
        <v>0.15483025216260002</v>
      </c>
      <c r="AS150" s="38">
        <f>AR150/0.040468</f>
        <v>3.8259921953790657</v>
      </c>
      <c r="AT150" s="1">
        <v>1</v>
      </c>
      <c r="AU150" s="1">
        <v>1</v>
      </c>
      <c r="AV150">
        <v>47.9</v>
      </c>
      <c r="AW150"/>
      <c r="AX150" s="7"/>
      <c r="AY150" s="7" t="s">
        <v>36</v>
      </c>
    </row>
    <row r="151" spans="1:51" s="5" customFormat="1" x14ac:dyDescent="0.25">
      <c r="A151" s="5">
        <v>3</v>
      </c>
      <c r="B151" s="6" t="s">
        <v>601</v>
      </c>
      <c r="C151" s="1" t="s">
        <v>18</v>
      </c>
      <c r="D151" s="1">
        <v>4</v>
      </c>
      <c r="E151" s="1" t="s">
        <v>23</v>
      </c>
      <c r="F151" s="1">
        <v>38.1</v>
      </c>
      <c r="G151" s="5">
        <v>0.38100000000000001</v>
      </c>
      <c r="H151" s="1">
        <f t="shared" si="22"/>
        <v>0.11400918266666252</v>
      </c>
      <c r="I151" s="1">
        <v>0.11400918266666252</v>
      </c>
      <c r="J151" s="38">
        <f t="shared" si="23"/>
        <v>2.8172675364896342</v>
      </c>
      <c r="K151" s="1">
        <v>1</v>
      </c>
      <c r="L151" s="1">
        <v>1</v>
      </c>
      <c r="M151" s="1">
        <v>39.9</v>
      </c>
      <c r="N151" s="5">
        <v>0.39900000000000002</v>
      </c>
      <c r="O151" s="1">
        <f t="shared" si="24"/>
        <v>0.12503617286816252</v>
      </c>
      <c r="P151" s="1">
        <v>0.12503617286816252</v>
      </c>
      <c r="Q151" s="38">
        <f t="shared" si="25"/>
        <v>3.0897541975922338</v>
      </c>
      <c r="R151" s="1">
        <v>1</v>
      </c>
      <c r="S151" s="1">
        <v>1</v>
      </c>
      <c r="T151" s="1"/>
      <c r="V151" s="1"/>
      <c r="W151" s="1"/>
      <c r="X151" s="38"/>
      <c r="Y151" s="1"/>
      <c r="Z151" s="1"/>
      <c r="AA151" s="1"/>
      <c r="AC151" s="1"/>
      <c r="AD151" s="1"/>
      <c r="AE151" s="38"/>
      <c r="AF151" s="1"/>
      <c r="AG151" s="1"/>
      <c r="AH151" s="1"/>
      <c r="AJ151" s="1"/>
      <c r="AK151" s="1"/>
      <c r="AL151" s="38"/>
      <c r="AM151" s="1"/>
      <c r="AN151" s="1"/>
      <c r="AO151" s="1"/>
      <c r="AQ151" s="1"/>
      <c r="AR151" s="1"/>
      <c r="AS151" s="38"/>
      <c r="AT151" s="1"/>
      <c r="AU151" s="1">
        <v>0</v>
      </c>
      <c r="AV151"/>
      <c r="AW151"/>
      <c r="AX151" s="7"/>
      <c r="AY151" s="7" t="s">
        <v>36</v>
      </c>
    </row>
    <row r="152" spans="1:51" s="5" customFormat="1" x14ac:dyDescent="0.25">
      <c r="A152" s="5">
        <v>3</v>
      </c>
      <c r="B152" s="6" t="s">
        <v>601</v>
      </c>
      <c r="C152" s="1" t="s">
        <v>18</v>
      </c>
      <c r="D152" s="1">
        <v>5</v>
      </c>
      <c r="E152" s="1" t="s">
        <v>23</v>
      </c>
      <c r="F152" s="1">
        <v>33.799999999999997</v>
      </c>
      <c r="G152" s="5">
        <v>0.33799999999999997</v>
      </c>
      <c r="H152" s="1">
        <f t="shared" si="22"/>
        <v>8.9727027676649987E-2</v>
      </c>
      <c r="I152" s="1">
        <v>8.9727027676649987E-2</v>
      </c>
      <c r="J152" s="38">
        <f t="shared" si="23"/>
        <v>2.217234053490412</v>
      </c>
      <c r="K152" s="1">
        <v>1</v>
      </c>
      <c r="L152" s="1">
        <v>1</v>
      </c>
      <c r="M152" s="1">
        <v>35.6</v>
      </c>
      <c r="N152" s="5">
        <v>0.35600000000000004</v>
      </c>
      <c r="O152" s="1">
        <f t="shared" si="24"/>
        <v>9.9538221522600015E-2</v>
      </c>
      <c r="P152" s="1">
        <v>9.9538221522600015E-2</v>
      </c>
      <c r="Q152" s="38">
        <f t="shared" si="25"/>
        <v>2.4596773134970848</v>
      </c>
      <c r="R152" s="1">
        <v>1</v>
      </c>
      <c r="S152" s="1">
        <v>1</v>
      </c>
      <c r="T152" s="1"/>
      <c r="V152" s="1"/>
      <c r="W152" s="1"/>
      <c r="X152" s="38"/>
      <c r="Y152" s="1"/>
      <c r="Z152" s="1"/>
      <c r="AA152" s="1"/>
      <c r="AC152" s="1"/>
      <c r="AD152" s="1"/>
      <c r="AE152" s="38"/>
      <c r="AF152" s="1"/>
      <c r="AG152" s="1"/>
      <c r="AH152" s="1"/>
      <c r="AJ152" s="1"/>
      <c r="AK152" s="1"/>
      <c r="AL152" s="38"/>
      <c r="AM152" s="1"/>
      <c r="AN152" s="1"/>
      <c r="AO152" s="1"/>
      <c r="AQ152" s="1"/>
      <c r="AR152" s="1"/>
      <c r="AS152" s="38"/>
      <c r="AT152" s="1"/>
      <c r="AU152" s="1">
        <v>0</v>
      </c>
      <c r="AV152"/>
      <c r="AW152"/>
      <c r="AX152" s="7"/>
      <c r="AY152" s="7" t="s">
        <v>36</v>
      </c>
    </row>
    <row r="153" spans="1:51" s="5" customFormat="1" x14ac:dyDescent="0.25">
      <c r="A153" s="5">
        <v>3</v>
      </c>
      <c r="B153" s="6" t="s">
        <v>601</v>
      </c>
      <c r="C153" s="1" t="s">
        <v>18</v>
      </c>
      <c r="D153" s="1">
        <v>6</v>
      </c>
      <c r="E153" s="1" t="s">
        <v>23</v>
      </c>
      <c r="F153" s="1">
        <v>30</v>
      </c>
      <c r="G153" s="5">
        <v>0.3</v>
      </c>
      <c r="H153" s="1">
        <f t="shared" si="22"/>
        <v>7.0685834624999999E-2</v>
      </c>
      <c r="I153" s="1">
        <v>7.0685834624999999E-2</v>
      </c>
      <c r="J153" s="38">
        <f t="shared" si="23"/>
        <v>1.7467093660423052</v>
      </c>
      <c r="K153" s="1">
        <v>1</v>
      </c>
      <c r="L153" s="1">
        <v>1</v>
      </c>
      <c r="M153" s="1">
        <v>31.7</v>
      </c>
      <c r="N153" s="5">
        <v>0.317</v>
      </c>
      <c r="O153" s="1">
        <f t="shared" si="24"/>
        <v>7.892387595146251E-2</v>
      </c>
      <c r="P153" s="1">
        <v>7.892387595146251E-2</v>
      </c>
      <c r="Q153" s="38">
        <f t="shared" si="25"/>
        <v>1.9502786387136137</v>
      </c>
      <c r="R153" s="1">
        <v>1</v>
      </c>
      <c r="S153" s="1">
        <v>1</v>
      </c>
      <c r="T153" s="1">
        <v>32.700000000000003</v>
      </c>
      <c r="U153" s="5">
        <v>0.32700000000000001</v>
      </c>
      <c r="V153" s="1">
        <f>POWER((U153/2),2)*3.14159265</f>
        <v>8.3981840117962517E-2</v>
      </c>
      <c r="W153" s="1">
        <v>8.3981840117962517E-2</v>
      </c>
      <c r="X153" s="38">
        <f>W153/0.040468</f>
        <v>2.0752653977948632</v>
      </c>
      <c r="Y153" s="1">
        <v>1</v>
      </c>
      <c r="Z153" s="1">
        <v>1</v>
      </c>
      <c r="AA153" s="1">
        <v>34</v>
      </c>
      <c r="AB153" s="5">
        <v>0.34</v>
      </c>
      <c r="AC153" s="1">
        <f>POWER((AB153/2),2)*3.14159265</f>
        <v>9.0792027585000018E-2</v>
      </c>
      <c r="AD153" s="1">
        <v>9.0792027585000018E-2</v>
      </c>
      <c r="AE153" s="38">
        <f>AD153/0.040468</f>
        <v>2.2435511412721167</v>
      </c>
      <c r="AF153" s="1">
        <v>1</v>
      </c>
      <c r="AG153" s="1">
        <v>1</v>
      </c>
      <c r="AH153" s="1">
        <v>35.6</v>
      </c>
      <c r="AI153" s="5">
        <v>0.35600000000000004</v>
      </c>
      <c r="AJ153" s="1">
        <f>POWER((AI153/2),2)*3.14159265</f>
        <v>9.9538221522600015E-2</v>
      </c>
      <c r="AK153" s="1">
        <v>9.9538221522600015E-2</v>
      </c>
      <c r="AL153" s="38">
        <f>AK153/0.040468</f>
        <v>2.4596773134970848</v>
      </c>
      <c r="AM153" s="1">
        <v>1</v>
      </c>
      <c r="AN153" s="1">
        <v>1</v>
      </c>
      <c r="AO153" s="1">
        <v>38.200000000000003</v>
      </c>
      <c r="AP153" s="5">
        <v>0.38200000000000006</v>
      </c>
      <c r="AQ153" s="1">
        <f>POWER((AP153/2),2)*3.14159265</f>
        <v>0.11460844146465005</v>
      </c>
      <c r="AR153" s="1">
        <v>0.11460844146465005</v>
      </c>
      <c r="AS153" s="38">
        <f>AR153/0.040468</f>
        <v>2.8320757503373049</v>
      </c>
      <c r="AT153" s="1">
        <v>2</v>
      </c>
      <c r="AU153" s="1">
        <v>2</v>
      </c>
      <c r="AV153">
        <v>40.799999999999997</v>
      </c>
      <c r="AW153"/>
      <c r="AX153" s="7"/>
      <c r="AY153" s="7" t="s">
        <v>36</v>
      </c>
    </row>
    <row r="154" spans="1:51" s="5" customFormat="1" x14ac:dyDescent="0.25">
      <c r="A154" s="5">
        <v>3</v>
      </c>
      <c r="B154" s="6" t="s">
        <v>601</v>
      </c>
      <c r="C154" s="1" t="s">
        <v>18</v>
      </c>
      <c r="D154" s="1">
        <v>7</v>
      </c>
      <c r="E154" s="1" t="s">
        <v>23</v>
      </c>
      <c r="F154" s="1">
        <v>28.4</v>
      </c>
      <c r="G154" s="5">
        <v>0.28399999999999997</v>
      </c>
      <c r="H154" s="1">
        <f t="shared" si="22"/>
        <v>6.3347074194599992E-2</v>
      </c>
      <c r="I154" s="1">
        <v>6.3347074194599992E-2</v>
      </c>
      <c r="J154" s="38">
        <f t="shared" si="23"/>
        <v>1.5653621180834238</v>
      </c>
      <c r="K154" s="1">
        <v>1</v>
      </c>
      <c r="L154" s="1">
        <v>1</v>
      </c>
      <c r="M154" s="1">
        <v>31</v>
      </c>
      <c r="N154" s="5">
        <v>0.31</v>
      </c>
      <c r="O154" s="1">
        <f t="shared" si="24"/>
        <v>7.5476763416250009E-2</v>
      </c>
      <c r="P154" s="1">
        <v>7.5476763416250009E-2</v>
      </c>
      <c r="Q154" s="38">
        <f t="shared" si="25"/>
        <v>1.8650974452962839</v>
      </c>
      <c r="R154" s="1">
        <v>1</v>
      </c>
      <c r="S154" s="1">
        <v>1</v>
      </c>
      <c r="T154" s="1">
        <v>32</v>
      </c>
      <c r="U154" s="5">
        <v>0.32</v>
      </c>
      <c r="V154" s="1">
        <f>POWER((U154/2),2)*3.14159265</f>
        <v>8.0424771840000006E-2</v>
      </c>
      <c r="W154" s="1">
        <v>8.0424771840000006E-2</v>
      </c>
      <c r="X154" s="38">
        <f>W154/0.040468</f>
        <v>1.9873671009192451</v>
      </c>
      <c r="Y154" s="1">
        <v>1</v>
      </c>
      <c r="Z154" s="1">
        <v>1</v>
      </c>
      <c r="AA154" s="1">
        <v>33</v>
      </c>
      <c r="AB154" s="5">
        <v>0.33</v>
      </c>
      <c r="AC154" s="1">
        <f>POWER((AB154/2),2)*3.14159265</f>
        <v>8.5529859896250018E-2</v>
      </c>
      <c r="AD154" s="1">
        <v>8.5529859896250018E-2</v>
      </c>
      <c r="AE154" s="38">
        <f>AD154/0.040468</f>
        <v>2.1135183329111897</v>
      </c>
      <c r="AF154" s="1">
        <v>1</v>
      </c>
      <c r="AG154" s="1">
        <v>1</v>
      </c>
      <c r="AH154" s="1">
        <v>34.200000000000003</v>
      </c>
      <c r="AI154" s="5">
        <v>0.34200000000000003</v>
      </c>
      <c r="AJ154" s="1">
        <f>POWER((AI154/2),2)*3.14159265</f>
        <v>9.1863310678650015E-2</v>
      </c>
      <c r="AK154" s="1">
        <v>9.1863310678650015E-2</v>
      </c>
      <c r="AL154" s="38">
        <f>AK154/0.040468</f>
        <v>2.2700234921085802</v>
      </c>
      <c r="AM154" s="1">
        <v>1</v>
      </c>
      <c r="AN154" s="1">
        <v>1</v>
      </c>
      <c r="AO154" s="1">
        <v>36</v>
      </c>
      <c r="AP154" s="5">
        <v>0.36</v>
      </c>
      <c r="AQ154" s="1">
        <f>POWER((AP154/2),2)*3.14159265</f>
        <v>0.10178760186000001</v>
      </c>
      <c r="AR154" s="1">
        <v>0.10178760186000001</v>
      </c>
      <c r="AS154" s="38">
        <f>AR154/0.040468</f>
        <v>2.5152614871009198</v>
      </c>
      <c r="AT154" s="1">
        <v>2</v>
      </c>
      <c r="AU154" s="1">
        <v>2</v>
      </c>
      <c r="AV154">
        <v>37.5</v>
      </c>
      <c r="AW154"/>
      <c r="AX154" s="7"/>
      <c r="AY154" s="7" t="s">
        <v>36</v>
      </c>
    </row>
    <row r="155" spans="1:51" s="5" customFormat="1" x14ac:dyDescent="0.25">
      <c r="A155" s="5">
        <v>3</v>
      </c>
      <c r="B155" s="6" t="s">
        <v>601</v>
      </c>
      <c r="C155" s="1" t="s">
        <v>18</v>
      </c>
      <c r="D155" s="1">
        <v>8</v>
      </c>
      <c r="E155" s="1" t="s">
        <v>23</v>
      </c>
      <c r="F155" s="1">
        <v>52.3</v>
      </c>
      <c r="G155" s="5">
        <v>0.52300000000000002</v>
      </c>
      <c r="H155" s="1">
        <f t="shared" si="22"/>
        <v>0.21482917399046253</v>
      </c>
      <c r="I155" s="1">
        <v>0.21482917399046253</v>
      </c>
      <c r="J155" s="38">
        <f t="shared" si="23"/>
        <v>5.3086185131576196</v>
      </c>
      <c r="K155" s="1">
        <v>1</v>
      </c>
      <c r="L155" s="1">
        <v>1</v>
      </c>
      <c r="M155" s="1">
        <v>57.5</v>
      </c>
      <c r="N155" s="5">
        <v>0.57499999999999996</v>
      </c>
      <c r="O155" s="1">
        <f t="shared" si="24"/>
        <v>0.25967226747656247</v>
      </c>
      <c r="P155" s="1">
        <v>0.25967226747656247</v>
      </c>
      <c r="Q155" s="38">
        <f t="shared" si="25"/>
        <v>6.416730934974856</v>
      </c>
      <c r="R155" s="1">
        <v>1</v>
      </c>
      <c r="S155" s="1">
        <v>1</v>
      </c>
      <c r="T155" s="1">
        <v>61.5</v>
      </c>
      <c r="U155" s="5">
        <v>0.61499999999999999</v>
      </c>
      <c r="V155" s="1">
        <f>POWER((U155/2),2)*3.14159265</f>
        <v>0.29705722001156248</v>
      </c>
      <c r="W155" s="1">
        <v>0.29705722001156248</v>
      </c>
      <c r="X155" s="38">
        <f>W155/0.040468</f>
        <v>7.3405461107927872</v>
      </c>
      <c r="Y155" s="1">
        <v>1</v>
      </c>
      <c r="Z155" s="1">
        <v>1</v>
      </c>
      <c r="AA155" s="1">
        <v>63</v>
      </c>
      <c r="AB155" s="5">
        <v>0.63</v>
      </c>
      <c r="AC155" s="1">
        <f>POWER((AB155/2),2)*3.14159265</f>
        <v>0.31172453069625006</v>
      </c>
      <c r="AD155" s="1">
        <v>0.31172453069625006</v>
      </c>
      <c r="AE155" s="38">
        <f>AD155/0.040468</f>
        <v>7.702988304246567</v>
      </c>
      <c r="AF155" s="1">
        <v>1</v>
      </c>
      <c r="AG155" s="1">
        <v>1</v>
      </c>
      <c r="AH155" s="1">
        <v>66.5</v>
      </c>
      <c r="AI155" s="5">
        <v>0.66500000000000004</v>
      </c>
      <c r="AJ155" s="1">
        <f>POWER((AI155/2),2)*3.14159265</f>
        <v>0.34732270241156254</v>
      </c>
      <c r="AK155" s="1">
        <v>0.34732270241156254</v>
      </c>
      <c r="AL155" s="38">
        <f>AK155/0.040468</f>
        <v>8.582650548867317</v>
      </c>
      <c r="AM155" s="1">
        <v>1</v>
      </c>
      <c r="AN155" s="1">
        <v>1</v>
      </c>
      <c r="AO155" s="1">
        <v>72.8</v>
      </c>
      <c r="AP155" s="5">
        <v>0.72799999999999998</v>
      </c>
      <c r="AQ155" s="1">
        <f>POWER((AP155/2),2)*3.14159265</f>
        <v>0.41624845975440006</v>
      </c>
      <c r="AR155" s="1">
        <v>0.41624845975440006</v>
      </c>
      <c r="AS155" s="38">
        <f>AR155/0.040468</f>
        <v>10.285866851695168</v>
      </c>
      <c r="AT155" s="1">
        <v>1</v>
      </c>
      <c r="AU155" s="1">
        <v>1</v>
      </c>
      <c r="AV155">
        <v>79.3</v>
      </c>
      <c r="AW155"/>
      <c r="AX155" s="7" t="s">
        <v>413</v>
      </c>
      <c r="AY155" s="7" t="s">
        <v>36</v>
      </c>
    </row>
    <row r="156" spans="1:51" s="5" customFormat="1" x14ac:dyDescent="0.25">
      <c r="A156" s="5">
        <v>3</v>
      </c>
      <c r="B156" s="6" t="s">
        <v>601</v>
      </c>
      <c r="C156" s="1" t="s">
        <v>18</v>
      </c>
      <c r="D156" s="1">
        <v>9</v>
      </c>
      <c r="E156" s="1" t="s">
        <v>23</v>
      </c>
      <c r="F156" s="1">
        <v>22.1</v>
      </c>
      <c r="G156" s="5">
        <v>0.22100000000000003</v>
      </c>
      <c r="H156" s="1">
        <f t="shared" si="22"/>
        <v>3.8359631654662517E-2</v>
      </c>
      <c r="I156" s="1">
        <v>3.8359631654662517E-2</v>
      </c>
      <c r="J156" s="38">
        <f t="shared" si="23"/>
        <v>0.94790035718746957</v>
      </c>
      <c r="K156" s="1">
        <v>1</v>
      </c>
      <c r="L156" s="1">
        <v>1</v>
      </c>
      <c r="M156" s="1">
        <v>22.2</v>
      </c>
      <c r="N156" s="5">
        <v>0.222</v>
      </c>
      <c r="O156" s="1">
        <f t="shared" si="24"/>
        <v>3.8707563040650005E-2</v>
      </c>
      <c r="P156" s="1">
        <v>3.8707563040650005E-2</v>
      </c>
      <c r="Q156" s="38">
        <f t="shared" si="25"/>
        <v>0.95649804884476641</v>
      </c>
      <c r="R156" s="1">
        <v>1</v>
      </c>
      <c r="S156" s="1">
        <v>1</v>
      </c>
      <c r="T156" s="1"/>
      <c r="V156" s="1"/>
      <c r="W156" s="1"/>
      <c r="X156" s="38"/>
      <c r="Y156" s="1"/>
      <c r="Z156" s="1"/>
      <c r="AA156" s="1"/>
      <c r="AC156" s="1"/>
      <c r="AD156" s="1"/>
      <c r="AE156" s="38"/>
      <c r="AF156" s="1"/>
      <c r="AG156" s="1"/>
      <c r="AH156" s="1"/>
      <c r="AJ156" s="1"/>
      <c r="AK156" s="1"/>
      <c r="AL156" s="38"/>
      <c r="AM156" s="1"/>
      <c r="AN156" s="1"/>
      <c r="AO156" s="1"/>
      <c r="AQ156" s="1"/>
      <c r="AR156" s="1"/>
      <c r="AS156" s="38"/>
      <c r="AT156" s="1"/>
      <c r="AU156" s="1">
        <v>0</v>
      </c>
      <c r="AV156"/>
      <c r="AW156"/>
      <c r="AX156" s="7"/>
      <c r="AY156" s="7" t="s">
        <v>36</v>
      </c>
    </row>
    <row r="157" spans="1:51" s="5" customFormat="1" x14ac:dyDescent="0.25">
      <c r="A157" s="5">
        <v>3</v>
      </c>
      <c r="B157" s="6" t="s">
        <v>601</v>
      </c>
      <c r="C157" s="1" t="s">
        <v>18</v>
      </c>
      <c r="D157" s="1">
        <v>10</v>
      </c>
      <c r="E157" s="1" t="s">
        <v>23</v>
      </c>
      <c r="F157" s="1">
        <v>17</v>
      </c>
      <c r="G157" s="5">
        <v>0.17</v>
      </c>
      <c r="H157" s="1">
        <f t="shared" si="22"/>
        <v>2.2698006896250005E-2</v>
      </c>
      <c r="I157" s="1">
        <v>2.2698006896250005E-2</v>
      </c>
      <c r="J157" s="38">
        <f t="shared" si="23"/>
        <v>0.56088778531802919</v>
      </c>
      <c r="K157" s="1">
        <v>1</v>
      </c>
      <c r="L157" s="1">
        <v>1</v>
      </c>
      <c r="M157" s="1">
        <v>17.3</v>
      </c>
      <c r="N157" s="5">
        <v>0.17300000000000001</v>
      </c>
      <c r="O157" s="1">
        <f t="shared" si="24"/>
        <v>2.3506181605462504E-2</v>
      </c>
      <c r="P157" s="1">
        <v>2.3506181605462504E-2</v>
      </c>
      <c r="Q157" s="38">
        <f t="shared" si="25"/>
        <v>0.58085849573644621</v>
      </c>
      <c r="R157" s="1">
        <v>1</v>
      </c>
      <c r="S157" s="1">
        <v>1</v>
      </c>
      <c r="T157" s="1">
        <v>17.2</v>
      </c>
      <c r="U157" s="5">
        <v>0.17199999999999999</v>
      </c>
      <c r="V157" s="1">
        <f>POWER((U157/2),2)*3.14159265</f>
        <v>2.3235219239399998E-2</v>
      </c>
      <c r="W157" s="1">
        <v>2.3235219239399998E-2</v>
      </c>
      <c r="X157" s="38">
        <f>W157/0.040468</f>
        <v>0.57416277649995051</v>
      </c>
      <c r="Y157" s="1">
        <v>1</v>
      </c>
      <c r="Z157" s="1">
        <v>1</v>
      </c>
      <c r="AA157" s="1">
        <v>17.3</v>
      </c>
      <c r="AB157" s="5">
        <v>0.17300000000000001</v>
      </c>
      <c r="AC157" s="1">
        <f>POWER((AB157/2),2)*3.14159265</f>
        <v>2.3506181605462504E-2</v>
      </c>
      <c r="AD157" s="1">
        <v>2.3506181605462504E-2</v>
      </c>
      <c r="AE157" s="38">
        <f>AD157/0.040468</f>
        <v>0.58085849573644621</v>
      </c>
      <c r="AF157" s="1">
        <v>1</v>
      </c>
      <c r="AG157" s="1">
        <v>1</v>
      </c>
      <c r="AH157" s="1">
        <v>17.7</v>
      </c>
      <c r="AI157" s="5">
        <v>0.17699999999999999</v>
      </c>
      <c r="AJ157" s="1">
        <f>POWER((AI157/2),2)*3.14159265</f>
        <v>2.4605739032962499E-2</v>
      </c>
      <c r="AK157" s="1">
        <v>2.4605739032962499E-2</v>
      </c>
      <c r="AL157" s="38">
        <f>AK157/0.040468</f>
        <v>0.60802953031932638</v>
      </c>
      <c r="AM157" s="1">
        <v>1</v>
      </c>
      <c r="AN157" s="1">
        <v>1</v>
      </c>
      <c r="AO157" s="1">
        <v>18.3</v>
      </c>
      <c r="AP157" s="5">
        <v>0.18300000000000002</v>
      </c>
      <c r="AQ157" s="1">
        <f>POWER((AP157/2),2)*3.14159265</f>
        <v>2.6302199063962511E-2</v>
      </c>
      <c r="AR157" s="1">
        <v>2.6302199063962511E-2</v>
      </c>
      <c r="AS157" s="38">
        <f>AR157/0.040468</f>
        <v>0.64995055510434196</v>
      </c>
      <c r="AT157" s="1">
        <v>2</v>
      </c>
      <c r="AU157" s="1">
        <v>2</v>
      </c>
      <c r="AV157"/>
      <c r="AW157" t="s">
        <v>904</v>
      </c>
      <c r="AX157" s="7"/>
      <c r="AY157" s="7" t="s">
        <v>36</v>
      </c>
    </row>
    <row r="158" spans="1:51" s="5" customFormat="1" x14ac:dyDescent="0.25">
      <c r="A158" s="5">
        <v>3</v>
      </c>
      <c r="B158" s="6" t="s">
        <v>601</v>
      </c>
      <c r="C158" s="1" t="s">
        <v>18</v>
      </c>
      <c r="D158" s="1">
        <v>11</v>
      </c>
      <c r="E158" s="1" t="s">
        <v>23</v>
      </c>
      <c r="F158" s="1">
        <v>11.9</v>
      </c>
      <c r="G158" s="5">
        <v>0.11900000000000001</v>
      </c>
      <c r="H158" s="1">
        <f t="shared" si="22"/>
        <v>1.1122023379162502E-2</v>
      </c>
      <c r="I158" s="1">
        <v>1.1122023379162502E-2</v>
      </c>
      <c r="J158" s="38">
        <f t="shared" si="23"/>
        <v>0.27483501480583428</v>
      </c>
      <c r="K158" s="1">
        <v>1</v>
      </c>
      <c r="L158" s="1">
        <v>1</v>
      </c>
      <c r="M158" s="1"/>
      <c r="O158" s="1"/>
      <c r="P158" s="1"/>
      <c r="Q158" s="38"/>
      <c r="R158" s="1"/>
      <c r="S158" s="1">
        <v>4</v>
      </c>
      <c r="T158" s="1"/>
      <c r="V158" s="1"/>
      <c r="W158" s="1"/>
      <c r="X158" s="38"/>
      <c r="Y158" s="1"/>
      <c r="Z158" s="1">
        <v>4</v>
      </c>
      <c r="AA158" s="1"/>
      <c r="AC158" s="1"/>
      <c r="AD158" s="1"/>
      <c r="AE158" s="38"/>
      <c r="AF158" s="1"/>
      <c r="AG158" s="1"/>
      <c r="AH158" s="1"/>
      <c r="AJ158" s="1"/>
      <c r="AK158" s="1"/>
      <c r="AL158" s="38"/>
      <c r="AM158" s="1"/>
      <c r="AN158" s="1"/>
      <c r="AO158" s="1"/>
      <c r="AQ158" s="1"/>
      <c r="AR158" s="1"/>
      <c r="AS158" s="38"/>
      <c r="AT158" s="1"/>
      <c r="AU158" s="1"/>
      <c r="AV158"/>
      <c r="AW158"/>
      <c r="AX158" s="7"/>
      <c r="AY158" s="7" t="s">
        <v>74</v>
      </c>
    </row>
    <row r="159" spans="1:51" s="5" customFormat="1" x14ac:dyDescent="0.25">
      <c r="A159" s="5">
        <v>3</v>
      </c>
      <c r="B159" s="6" t="s">
        <v>601</v>
      </c>
      <c r="C159" s="1" t="s">
        <v>18</v>
      </c>
      <c r="D159" s="1">
        <v>12</v>
      </c>
      <c r="E159" s="1" t="s">
        <v>23</v>
      </c>
      <c r="F159" s="1">
        <v>40</v>
      </c>
      <c r="G159" s="5">
        <v>0.4</v>
      </c>
      <c r="H159" s="1">
        <f t="shared" si="22"/>
        <v>0.12566370600000004</v>
      </c>
      <c r="I159" s="1">
        <v>0.12566370600000004</v>
      </c>
      <c r="J159" s="38">
        <f t="shared" si="23"/>
        <v>3.1052610951863211</v>
      </c>
      <c r="K159" s="1">
        <v>1</v>
      </c>
      <c r="L159" s="1">
        <v>1</v>
      </c>
      <c r="M159" s="1">
        <v>44.5</v>
      </c>
      <c r="N159" s="5">
        <v>0.44500000000000001</v>
      </c>
      <c r="O159" s="1">
        <f t="shared" ref="O159:O171" si="26">POWER((N159/2),2)*3.14159265</f>
        <v>0.15552847112906251</v>
      </c>
      <c r="P159" s="1">
        <v>0.15552847112906251</v>
      </c>
      <c r="Q159" s="38">
        <f t="shared" ref="Q159:Q171" si="27">P159/0.040468</f>
        <v>3.8432458023391947</v>
      </c>
      <c r="R159" s="1">
        <v>1</v>
      </c>
      <c r="S159" s="1">
        <v>1</v>
      </c>
      <c r="T159" s="1"/>
      <c r="V159" s="1"/>
      <c r="W159" s="1"/>
      <c r="X159" s="38"/>
      <c r="Y159" s="1"/>
      <c r="Z159" s="1"/>
      <c r="AA159" s="1"/>
      <c r="AC159" s="1"/>
      <c r="AD159" s="1"/>
      <c r="AE159" s="38"/>
      <c r="AF159" s="1"/>
      <c r="AG159" s="1"/>
      <c r="AH159" s="1"/>
      <c r="AJ159" s="1"/>
      <c r="AK159" s="1"/>
      <c r="AL159" s="38"/>
      <c r="AM159" s="1"/>
      <c r="AN159" s="1"/>
      <c r="AO159" s="1"/>
      <c r="AQ159" s="1"/>
      <c r="AR159" s="1"/>
      <c r="AS159" s="38"/>
      <c r="AT159" s="1"/>
      <c r="AU159" s="1">
        <v>0</v>
      </c>
      <c r="AV159"/>
      <c r="AW159"/>
      <c r="AX159" s="7"/>
      <c r="AY159" s="7" t="s">
        <v>36</v>
      </c>
    </row>
    <row r="160" spans="1:51" s="5" customFormat="1" x14ac:dyDescent="0.25">
      <c r="A160" s="5">
        <v>3</v>
      </c>
      <c r="B160" s="6" t="s">
        <v>601</v>
      </c>
      <c r="C160" s="1" t="s">
        <v>18</v>
      </c>
      <c r="D160" s="1">
        <v>13</v>
      </c>
      <c r="E160" s="1" t="s">
        <v>23</v>
      </c>
      <c r="F160" s="1">
        <v>30.2</v>
      </c>
      <c r="G160" s="5">
        <v>0.30199999999999999</v>
      </c>
      <c r="H160" s="1">
        <f t="shared" si="22"/>
        <v>7.1631454012650003E-2</v>
      </c>
      <c r="I160" s="1">
        <v>7.1631454012650003E-2</v>
      </c>
      <c r="J160" s="38">
        <f t="shared" si="23"/>
        <v>1.7700764557835822</v>
      </c>
      <c r="K160" s="1">
        <v>1</v>
      </c>
      <c r="L160" s="1">
        <v>1</v>
      </c>
      <c r="M160" s="1">
        <v>33</v>
      </c>
      <c r="N160" s="5">
        <v>0.33</v>
      </c>
      <c r="O160" s="1">
        <f t="shared" si="26"/>
        <v>8.5529859896250018E-2</v>
      </c>
      <c r="P160" s="1">
        <v>8.5529859896250018E-2</v>
      </c>
      <c r="Q160" s="38">
        <f t="shared" si="27"/>
        <v>2.1135183329111897</v>
      </c>
      <c r="R160" s="1">
        <v>1</v>
      </c>
      <c r="S160" s="1">
        <v>1</v>
      </c>
      <c r="T160" s="110">
        <v>33</v>
      </c>
      <c r="U160" s="114">
        <v>0.33</v>
      </c>
      <c r="V160" s="110">
        <f>POWER((U160/2),2)*3.14159265</f>
        <v>8.5529859896250018E-2</v>
      </c>
      <c r="W160" s="110">
        <v>8.5529859896250018E-2</v>
      </c>
      <c r="X160" s="111">
        <f>W160/0.040468</f>
        <v>2.1135183329111897</v>
      </c>
      <c r="Y160" s="110">
        <v>1</v>
      </c>
      <c r="Z160" s="1"/>
      <c r="AA160" s="1">
        <v>37.5</v>
      </c>
      <c r="AB160" s="5">
        <v>0.375</v>
      </c>
      <c r="AC160" s="1">
        <f>POWER((AB160/2),2)*3.14159265</f>
        <v>0.11044661660156251</v>
      </c>
      <c r="AD160" s="1">
        <v>0.11044661660156251</v>
      </c>
      <c r="AE160" s="38">
        <f>AD160/0.040468</f>
        <v>2.7292333844411019</v>
      </c>
      <c r="AF160" s="1">
        <v>1</v>
      </c>
      <c r="AG160" s="1">
        <v>1</v>
      </c>
      <c r="AH160" s="1">
        <v>40.4</v>
      </c>
      <c r="AI160" s="5">
        <v>0.40399999999999997</v>
      </c>
      <c r="AJ160" s="1">
        <f>POWER((AI160/2),2)*3.14159265</f>
        <v>0.12818954649059999</v>
      </c>
      <c r="AK160" s="1">
        <v>0.12818954649059999</v>
      </c>
      <c r="AL160" s="38">
        <f>AK160/0.040468</f>
        <v>3.167676843199565</v>
      </c>
      <c r="AM160" s="1">
        <v>1</v>
      </c>
      <c r="AN160" s="1">
        <v>1</v>
      </c>
      <c r="AO160" s="1">
        <v>45.2</v>
      </c>
      <c r="AP160" s="5">
        <v>0.45200000000000001</v>
      </c>
      <c r="AQ160" s="1">
        <f>POWER((AP160/2),2)*3.14159265</f>
        <v>0.16045998619140003</v>
      </c>
      <c r="AR160" s="1">
        <v>0.16045998619140003</v>
      </c>
      <c r="AS160" s="38">
        <f>AR160/0.040468</f>
        <v>3.9651078924434131</v>
      </c>
      <c r="AT160" s="1">
        <v>1</v>
      </c>
      <c r="AU160" s="1">
        <v>1</v>
      </c>
      <c r="AV160">
        <v>50.9</v>
      </c>
      <c r="AW160"/>
      <c r="AX160" s="7"/>
      <c r="AY160" s="7" t="s">
        <v>36</v>
      </c>
    </row>
    <row r="161" spans="1:57" s="5" customFormat="1" x14ac:dyDescent="0.25">
      <c r="A161" s="5">
        <v>3</v>
      </c>
      <c r="B161" s="6" t="s">
        <v>601</v>
      </c>
      <c r="C161" s="1" t="s">
        <v>18</v>
      </c>
      <c r="D161" s="1">
        <v>14</v>
      </c>
      <c r="E161" s="1" t="s">
        <v>23</v>
      </c>
      <c r="F161" s="1">
        <v>25.4</v>
      </c>
      <c r="G161" s="5">
        <v>0.254</v>
      </c>
      <c r="H161" s="1">
        <f t="shared" si="22"/>
        <v>5.0670747851850009E-2</v>
      </c>
      <c r="I161" s="1">
        <v>5.0670747851850009E-2</v>
      </c>
      <c r="J161" s="38">
        <f t="shared" si="23"/>
        <v>1.2521189051065043</v>
      </c>
      <c r="K161" s="1">
        <v>1</v>
      </c>
      <c r="L161" s="1">
        <v>1</v>
      </c>
      <c r="M161" s="1">
        <v>26.5</v>
      </c>
      <c r="N161" s="5">
        <v>0.26500000000000001</v>
      </c>
      <c r="O161" s="1">
        <f t="shared" si="26"/>
        <v>5.5154585961562509E-2</v>
      </c>
      <c r="P161" s="1">
        <v>5.5154585961562509E-2</v>
      </c>
      <c r="Q161" s="38">
        <f t="shared" si="27"/>
        <v>1.3629185025591211</v>
      </c>
      <c r="R161" s="1">
        <v>1</v>
      </c>
      <c r="S161" s="1">
        <v>1</v>
      </c>
      <c r="T161" s="1"/>
      <c r="V161" s="1"/>
      <c r="W161" s="1"/>
      <c r="X161" s="38"/>
      <c r="Y161" s="1"/>
      <c r="Z161" s="1"/>
      <c r="AA161" s="1"/>
      <c r="AC161" s="1"/>
      <c r="AD161" s="1"/>
      <c r="AE161" s="38"/>
      <c r="AF161" s="1"/>
      <c r="AG161" s="1"/>
      <c r="AH161" s="1"/>
      <c r="AJ161" s="1"/>
      <c r="AK161" s="1"/>
      <c r="AL161" s="38"/>
      <c r="AM161" s="1"/>
      <c r="AN161" s="1"/>
      <c r="AO161" s="1"/>
      <c r="AQ161" s="1"/>
      <c r="AR161" s="1"/>
      <c r="AS161" s="38"/>
      <c r="AT161" s="1"/>
      <c r="AU161" s="1">
        <v>0</v>
      </c>
      <c r="AV161"/>
      <c r="AW161"/>
      <c r="AX161" s="7"/>
      <c r="AY161" s="7" t="s">
        <v>36</v>
      </c>
      <c r="BA161" s="14" t="s">
        <v>240</v>
      </c>
      <c r="BB161" s="14"/>
      <c r="BC161" s="14" t="s">
        <v>416</v>
      </c>
      <c r="BD161" s="14"/>
      <c r="BE161" s="14"/>
    </row>
    <row r="162" spans="1:57" s="5" customFormat="1" x14ac:dyDescent="0.25">
      <c r="A162" s="5">
        <v>3</v>
      </c>
      <c r="B162" s="6" t="s">
        <v>601</v>
      </c>
      <c r="C162" s="1" t="s">
        <v>18</v>
      </c>
      <c r="D162" s="1">
        <v>15</v>
      </c>
      <c r="E162" s="1" t="s">
        <v>23</v>
      </c>
      <c r="F162" s="1">
        <v>55.6</v>
      </c>
      <c r="G162" s="5">
        <v>0.55600000000000005</v>
      </c>
      <c r="H162" s="1">
        <f t="shared" si="22"/>
        <v>0.24279484636260007</v>
      </c>
      <c r="I162" s="1">
        <v>0.24279484636260007</v>
      </c>
      <c r="J162" s="38">
        <f t="shared" si="23"/>
        <v>5.9996749620094914</v>
      </c>
      <c r="K162" s="1">
        <v>1</v>
      </c>
      <c r="L162" s="1">
        <v>1</v>
      </c>
      <c r="M162" s="1">
        <v>60.4</v>
      </c>
      <c r="N162" s="5">
        <v>0.60399999999999998</v>
      </c>
      <c r="O162" s="1">
        <f t="shared" si="26"/>
        <v>0.28652581605060001</v>
      </c>
      <c r="P162" s="1">
        <v>0.28652581605060001</v>
      </c>
      <c r="Q162" s="38">
        <f t="shared" si="27"/>
        <v>7.0803058231343288</v>
      </c>
      <c r="R162" s="1">
        <v>1</v>
      </c>
      <c r="S162" s="1">
        <v>1</v>
      </c>
      <c r="T162" s="1">
        <v>63.3</v>
      </c>
      <c r="U162" s="5">
        <v>0.63300000000000001</v>
      </c>
      <c r="V162" s="1">
        <f>POWER((U162/2),2)*3.14159265</f>
        <v>0.31470040433396251</v>
      </c>
      <c r="W162" s="1">
        <v>0.31470040433396251</v>
      </c>
      <c r="X162" s="38">
        <f>W162/0.040468</f>
        <v>7.7765247685569472</v>
      </c>
      <c r="Y162" s="1">
        <v>1</v>
      </c>
      <c r="Z162" s="1">
        <v>1</v>
      </c>
      <c r="AA162" s="1">
        <v>68.8</v>
      </c>
      <c r="AB162" s="5">
        <v>0.68799999999999994</v>
      </c>
      <c r="AC162" s="1">
        <f>POWER((AB162/2),2)*3.14159265</f>
        <v>0.37176350783039996</v>
      </c>
      <c r="AD162" s="1">
        <v>0.37176350783039996</v>
      </c>
      <c r="AE162" s="38">
        <f>AD162/0.040468</f>
        <v>9.1866044239992082</v>
      </c>
      <c r="AF162" s="1">
        <v>1</v>
      </c>
      <c r="AG162" s="1">
        <v>1</v>
      </c>
      <c r="AH162" s="1">
        <v>69.900000000000006</v>
      </c>
      <c r="AI162" s="5">
        <v>0.69900000000000007</v>
      </c>
      <c r="AJ162" s="1">
        <f>POWER((AI162/2),2)*3.14159265</f>
        <v>0.38374632759566263</v>
      </c>
      <c r="AK162" s="1">
        <v>0.38374632759566263</v>
      </c>
      <c r="AL162" s="38">
        <f>AK162/0.040468</f>
        <v>9.4827104773070729</v>
      </c>
      <c r="AM162" s="1">
        <v>1</v>
      </c>
      <c r="AN162" s="1">
        <v>1</v>
      </c>
      <c r="AO162" s="1">
        <v>75.8</v>
      </c>
      <c r="AP162" s="5">
        <v>0.75800000000000001</v>
      </c>
      <c r="AQ162" s="1">
        <f>POWER((AP162/2),2)*3.14159265</f>
        <v>0.45126150983864999</v>
      </c>
      <c r="AR162" s="1">
        <v>0.45126150983864999</v>
      </c>
      <c r="AS162" s="38">
        <f>AR162/0.040468</f>
        <v>11.151070224341456</v>
      </c>
      <c r="AT162" s="1">
        <v>1</v>
      </c>
      <c r="AU162" s="1">
        <v>1</v>
      </c>
      <c r="AV162">
        <v>77.8</v>
      </c>
      <c r="AW162"/>
      <c r="AX162" s="7" t="s">
        <v>413</v>
      </c>
      <c r="AY162" s="7" t="s">
        <v>36</v>
      </c>
      <c r="BA162" s="14" t="s">
        <v>303</v>
      </c>
      <c r="BB162" s="14"/>
      <c r="BC162" s="14"/>
      <c r="BD162" s="14">
        <v>59</v>
      </c>
      <c r="BE162" s="14"/>
    </row>
    <row r="163" spans="1:57" s="5" customFormat="1" x14ac:dyDescent="0.25">
      <c r="A163" s="5">
        <v>3</v>
      </c>
      <c r="B163" s="6" t="s">
        <v>601</v>
      </c>
      <c r="C163" s="1" t="s">
        <v>18</v>
      </c>
      <c r="D163" s="1">
        <v>16</v>
      </c>
      <c r="E163" s="1" t="s">
        <v>23</v>
      </c>
      <c r="F163" s="1">
        <v>22.4</v>
      </c>
      <c r="G163" s="5">
        <v>0.22399999999999998</v>
      </c>
      <c r="H163" s="1">
        <f t="shared" si="22"/>
        <v>3.9408138201599996E-2</v>
      </c>
      <c r="I163" s="1">
        <v>3.9408138201599996E-2</v>
      </c>
      <c r="J163" s="38">
        <f t="shared" si="23"/>
        <v>0.97380987945042996</v>
      </c>
      <c r="K163" s="1">
        <v>1</v>
      </c>
      <c r="L163" s="1">
        <v>1</v>
      </c>
      <c r="M163" s="1">
        <v>23.3</v>
      </c>
      <c r="N163" s="5">
        <v>0.23300000000000001</v>
      </c>
      <c r="O163" s="1">
        <f t="shared" si="26"/>
        <v>4.2638480843962503E-2</v>
      </c>
      <c r="P163" s="1">
        <v>4.2638480843962503E-2</v>
      </c>
      <c r="Q163" s="38">
        <f t="shared" si="27"/>
        <v>1.0536344974785634</v>
      </c>
      <c r="R163" s="1">
        <v>1</v>
      </c>
      <c r="S163" s="1">
        <v>1</v>
      </c>
      <c r="T163" s="1"/>
      <c r="V163" s="1"/>
      <c r="W163" s="1"/>
      <c r="X163" s="38"/>
      <c r="Y163" s="1"/>
      <c r="Z163" s="1"/>
      <c r="AA163" s="1"/>
      <c r="AC163" s="1"/>
      <c r="AD163" s="1"/>
      <c r="AE163" s="38"/>
      <c r="AF163" s="1"/>
      <c r="AG163" s="1"/>
      <c r="AH163" s="1"/>
      <c r="AJ163" s="1"/>
      <c r="AK163" s="1"/>
      <c r="AL163" s="38"/>
      <c r="AM163" s="1"/>
      <c r="AN163" s="1"/>
      <c r="AO163" s="1"/>
      <c r="AQ163" s="1"/>
      <c r="AR163" s="1"/>
      <c r="AS163" s="38"/>
      <c r="AT163" s="1"/>
      <c r="AU163" s="1">
        <v>0</v>
      </c>
      <c r="AV163"/>
      <c r="AW163"/>
      <c r="AX163" s="7"/>
      <c r="AY163" s="7" t="s">
        <v>36</v>
      </c>
      <c r="BA163" s="14" t="s">
        <v>417</v>
      </c>
      <c r="BB163" s="14"/>
      <c r="BC163" s="14"/>
      <c r="BD163" s="14"/>
      <c r="BE163" s="14"/>
    </row>
    <row r="164" spans="1:57" s="5" customFormat="1" x14ac:dyDescent="0.25">
      <c r="A164" s="5">
        <v>3</v>
      </c>
      <c r="B164" s="6" t="s">
        <v>601</v>
      </c>
      <c r="C164" s="1" t="s">
        <v>18</v>
      </c>
      <c r="D164" s="1">
        <v>17</v>
      </c>
      <c r="E164" s="1" t="s">
        <v>23</v>
      </c>
      <c r="F164" s="1">
        <v>22.6</v>
      </c>
      <c r="G164" s="5">
        <v>0.22600000000000001</v>
      </c>
      <c r="H164" s="1">
        <f t="shared" si="22"/>
        <v>4.0114996547850008E-2</v>
      </c>
      <c r="I164" s="1">
        <v>4.0114996547850008E-2</v>
      </c>
      <c r="J164" s="38">
        <f t="shared" si="23"/>
        <v>0.99127697311085328</v>
      </c>
      <c r="K164" s="1">
        <v>1</v>
      </c>
      <c r="L164" s="1">
        <v>1</v>
      </c>
      <c r="M164" s="1">
        <v>23.2</v>
      </c>
      <c r="N164" s="5">
        <v>0.23199999999999998</v>
      </c>
      <c r="O164" s="1">
        <f t="shared" si="26"/>
        <v>4.2273270698399992E-2</v>
      </c>
      <c r="P164" s="1">
        <v>4.2273270698399992E-2</v>
      </c>
      <c r="Q164" s="38">
        <f t="shared" si="27"/>
        <v>1.0446098324206781</v>
      </c>
      <c r="R164" s="1">
        <v>1</v>
      </c>
      <c r="S164" s="1">
        <v>1</v>
      </c>
      <c r="T164" s="1">
        <v>23.4</v>
      </c>
      <c r="U164" s="5">
        <v>0.23399999999999999</v>
      </c>
      <c r="V164" s="1">
        <f>POWER((U164/2),2)*3.14159265</f>
        <v>4.3005261785849999E-2</v>
      </c>
      <c r="W164" s="1">
        <v>4.3005261785849999E-2</v>
      </c>
      <c r="X164" s="38">
        <f>W164/0.040468</f>
        <v>1.0626979783001385</v>
      </c>
      <c r="Y164" s="1">
        <v>1</v>
      </c>
      <c r="Z164" s="1">
        <v>1</v>
      </c>
      <c r="AA164" s="1">
        <v>24.2</v>
      </c>
      <c r="AB164" s="5">
        <v>0.24199999999999999</v>
      </c>
      <c r="AC164" s="1">
        <f>POWER((AB164/2),2)*3.14159265</f>
        <v>4.5996057988650002E-2</v>
      </c>
      <c r="AD164" s="1">
        <v>4.5996057988650002E-2</v>
      </c>
      <c r="AE164" s="38">
        <f>AD164/0.040468</f>
        <v>1.1366031923655728</v>
      </c>
      <c r="AF164" s="1">
        <v>1</v>
      </c>
      <c r="AG164" s="1">
        <v>1</v>
      </c>
      <c r="AH164" s="1">
        <v>25.9</v>
      </c>
      <c r="AI164" s="5">
        <v>0.25900000000000001</v>
      </c>
      <c r="AJ164" s="1">
        <f>POWER((AI164/2),2)*3.14159265</f>
        <v>5.2685294138662506E-2</v>
      </c>
      <c r="AK164" s="1">
        <v>5.2685294138662506E-2</v>
      </c>
      <c r="AL164" s="38">
        <f>AK164/0.040468</f>
        <v>1.3019001220387099</v>
      </c>
      <c r="AM164" s="1">
        <v>1</v>
      </c>
      <c r="AN164" s="1">
        <v>1</v>
      </c>
      <c r="AO164" s="1">
        <v>27.8</v>
      </c>
      <c r="AP164" s="5">
        <v>0.27800000000000002</v>
      </c>
      <c r="AQ164" s="1">
        <f>POWER((AP164/2),2)*3.14159265</f>
        <v>6.0698711590650017E-2</v>
      </c>
      <c r="AR164" s="1">
        <v>6.0698711590650017E-2</v>
      </c>
      <c r="AS164" s="38">
        <f>AR164/0.040468</f>
        <v>1.4999187405023728</v>
      </c>
      <c r="AT164" s="1">
        <v>2</v>
      </c>
      <c r="AU164" s="1">
        <v>2</v>
      </c>
      <c r="AV164">
        <v>29.2</v>
      </c>
      <c r="AW164"/>
      <c r="AX164" s="7"/>
      <c r="AY164" s="7" t="s">
        <v>36</v>
      </c>
      <c r="BA164" s="14" t="s">
        <v>584</v>
      </c>
      <c r="BB164" s="14"/>
      <c r="BC164" s="14"/>
      <c r="BD164" s="14"/>
      <c r="BE164" s="14"/>
    </row>
    <row r="165" spans="1:57" s="5" customFormat="1" x14ac:dyDescent="0.25">
      <c r="A165" s="5">
        <v>3</v>
      </c>
      <c r="B165" s="6" t="s">
        <v>601</v>
      </c>
      <c r="C165" s="1" t="s">
        <v>18</v>
      </c>
      <c r="D165" s="1">
        <v>18</v>
      </c>
      <c r="E165" s="1" t="s">
        <v>23</v>
      </c>
      <c r="F165" s="1">
        <v>36.6</v>
      </c>
      <c r="G165" s="5">
        <v>0.36600000000000005</v>
      </c>
      <c r="H165" s="1">
        <f t="shared" si="22"/>
        <v>0.10520879625585004</v>
      </c>
      <c r="I165" s="1">
        <v>0.10520879625585004</v>
      </c>
      <c r="J165" s="38">
        <f t="shared" si="23"/>
        <v>2.5998022204173679</v>
      </c>
      <c r="K165" s="1">
        <v>1</v>
      </c>
      <c r="L165" s="1">
        <v>1</v>
      </c>
      <c r="M165" s="1">
        <v>38.799999999999997</v>
      </c>
      <c r="N165" s="5">
        <v>0.38799999999999996</v>
      </c>
      <c r="O165" s="1">
        <f t="shared" si="26"/>
        <v>0.11823698097539997</v>
      </c>
      <c r="P165" s="1">
        <v>0.11823698097539997</v>
      </c>
      <c r="Q165" s="38">
        <f t="shared" si="27"/>
        <v>2.9217401644608083</v>
      </c>
      <c r="R165" s="1">
        <v>1</v>
      </c>
      <c r="S165" s="1">
        <v>1</v>
      </c>
      <c r="T165" s="1">
        <v>40</v>
      </c>
      <c r="U165" s="5">
        <v>0.4</v>
      </c>
      <c r="V165" s="1">
        <f>POWER((U165/2),2)*3.14159265</f>
        <v>0.12566370600000004</v>
      </c>
      <c r="W165" s="1">
        <v>0.12566370600000004</v>
      </c>
      <c r="X165" s="38">
        <f>W165/0.040468</f>
        <v>3.1052610951863211</v>
      </c>
      <c r="Y165" s="1">
        <v>1</v>
      </c>
      <c r="Z165" s="1">
        <v>1</v>
      </c>
      <c r="AA165" s="1">
        <v>43.5</v>
      </c>
      <c r="AB165" s="5">
        <v>0.435</v>
      </c>
      <c r="AC165" s="1">
        <f>POWER((AB165/2),2)*3.14159265</f>
        <v>0.14861696729906251</v>
      </c>
      <c r="AD165" s="1">
        <v>0.14861696729906251</v>
      </c>
      <c r="AE165" s="38">
        <f>AD165/0.040468</f>
        <v>3.6724564421039467</v>
      </c>
      <c r="AF165" s="1">
        <v>1</v>
      </c>
      <c r="AG165" s="1">
        <v>1</v>
      </c>
      <c r="AH165" s="1">
        <v>46.6</v>
      </c>
      <c r="AI165" s="5">
        <v>0.46600000000000003</v>
      </c>
      <c r="AJ165" s="1">
        <f>POWER((AI165/2),2)*3.14159265</f>
        <v>0.17055392337585001</v>
      </c>
      <c r="AK165" s="1">
        <v>0.17055392337585001</v>
      </c>
      <c r="AL165" s="38">
        <f>AK165/0.040468</f>
        <v>4.2145379899142537</v>
      </c>
      <c r="AM165" s="1">
        <v>1</v>
      </c>
      <c r="AN165" s="1">
        <v>1</v>
      </c>
      <c r="AO165" s="1">
        <v>49.8</v>
      </c>
      <c r="AP165" s="5">
        <v>0.498</v>
      </c>
      <c r="AQ165" s="1">
        <f>POWER((AP165/2),2)*3.14159265</f>
        <v>0.19478188589265003</v>
      </c>
      <c r="AR165" s="1">
        <v>0.19478188589265003</v>
      </c>
      <c r="AS165" s="38">
        <f>AR165/0.040468</f>
        <v>4.8132323290661772</v>
      </c>
      <c r="AT165" s="1">
        <v>1</v>
      </c>
      <c r="AU165" s="1">
        <v>1</v>
      </c>
      <c r="AV165">
        <v>53</v>
      </c>
      <c r="AW165"/>
      <c r="AX165" s="7" t="s">
        <v>413</v>
      </c>
      <c r="AY165" s="7" t="s">
        <v>36</v>
      </c>
      <c r="BA165" s="14"/>
      <c r="BB165" s="14"/>
      <c r="BC165" s="14"/>
      <c r="BD165" s="14"/>
      <c r="BE165" s="14"/>
    </row>
    <row r="166" spans="1:57" s="5" customFormat="1" x14ac:dyDescent="0.25">
      <c r="A166" s="5">
        <v>3</v>
      </c>
      <c r="B166" s="6" t="s">
        <v>601</v>
      </c>
      <c r="C166" s="1" t="s">
        <v>18</v>
      </c>
      <c r="D166" s="1">
        <v>19</v>
      </c>
      <c r="E166" s="1" t="s">
        <v>23</v>
      </c>
      <c r="F166" s="1">
        <v>22.1</v>
      </c>
      <c r="G166" s="5">
        <v>0.22100000000000003</v>
      </c>
      <c r="H166" s="1">
        <f t="shared" si="22"/>
        <v>3.8359631654662517E-2</v>
      </c>
      <c r="I166" s="1">
        <v>3.8359631654662517E-2</v>
      </c>
      <c r="J166" s="38">
        <f t="shared" si="23"/>
        <v>0.94790035718746957</v>
      </c>
      <c r="K166" s="1">
        <v>1</v>
      </c>
      <c r="L166" s="1">
        <v>1</v>
      </c>
      <c r="M166" s="1">
        <v>29.9</v>
      </c>
      <c r="N166" s="5">
        <v>0.29899999999999999</v>
      </c>
      <c r="O166" s="1">
        <f t="shared" si="26"/>
        <v>7.0215381125662502E-2</v>
      </c>
      <c r="P166" s="1">
        <v>7.0215381125662502E-2</v>
      </c>
      <c r="Q166" s="38">
        <f t="shared" si="27"/>
        <v>1.7350840448172014</v>
      </c>
      <c r="R166" s="1">
        <v>1</v>
      </c>
      <c r="S166" s="1">
        <v>1</v>
      </c>
      <c r="T166" s="1"/>
      <c r="V166" s="1"/>
      <c r="W166" s="1"/>
      <c r="X166" s="38"/>
      <c r="Y166" s="1"/>
      <c r="Z166" s="1"/>
      <c r="AA166" s="1"/>
      <c r="AC166" s="1"/>
      <c r="AD166" s="1"/>
      <c r="AE166" s="38"/>
      <c r="AF166" s="1"/>
      <c r="AG166" s="1"/>
      <c r="AH166" s="1"/>
      <c r="AJ166" s="1"/>
      <c r="AK166" s="1"/>
      <c r="AL166" s="38"/>
      <c r="AM166" s="1"/>
      <c r="AN166" s="1"/>
      <c r="AO166" s="1"/>
      <c r="AQ166" s="1"/>
      <c r="AR166" s="1"/>
      <c r="AS166" s="38"/>
      <c r="AT166" s="1"/>
      <c r="AU166" s="1">
        <v>0</v>
      </c>
      <c r="AV166"/>
      <c r="AW166"/>
      <c r="AX166" s="7"/>
      <c r="AY166" s="7" t="s">
        <v>36</v>
      </c>
      <c r="BA166" s="14"/>
      <c r="BB166" s="14"/>
      <c r="BC166" s="14"/>
      <c r="BD166" s="14"/>
      <c r="BE166" s="14"/>
    </row>
    <row r="167" spans="1:57" s="5" customFormat="1" x14ac:dyDescent="0.25">
      <c r="A167" s="5">
        <v>3</v>
      </c>
      <c r="B167" s="6" t="s">
        <v>601</v>
      </c>
      <c r="C167" s="1" t="s">
        <v>18</v>
      </c>
      <c r="D167" s="1">
        <v>20</v>
      </c>
      <c r="E167" s="1" t="s">
        <v>23</v>
      </c>
      <c r="F167" s="1">
        <v>39.6</v>
      </c>
      <c r="G167" s="5">
        <v>0.39600000000000002</v>
      </c>
      <c r="H167" s="1">
        <f t="shared" si="22"/>
        <v>0.12316299825060002</v>
      </c>
      <c r="I167" s="1">
        <v>0.12316299825060002</v>
      </c>
      <c r="J167" s="38">
        <f t="shared" si="23"/>
        <v>3.0434663993921132</v>
      </c>
      <c r="K167" s="1">
        <v>1</v>
      </c>
      <c r="L167" s="1">
        <v>1</v>
      </c>
      <c r="M167" s="1">
        <v>43.2</v>
      </c>
      <c r="N167" s="5">
        <v>0.43200000000000005</v>
      </c>
      <c r="O167" s="1">
        <f t="shared" si="26"/>
        <v>0.14657414667840005</v>
      </c>
      <c r="P167" s="1">
        <v>0.14657414667840005</v>
      </c>
      <c r="Q167" s="38">
        <f t="shared" si="27"/>
        <v>3.6219765414253251</v>
      </c>
      <c r="R167" s="1">
        <v>1</v>
      </c>
      <c r="S167" s="1">
        <v>1</v>
      </c>
      <c r="T167" s="1"/>
      <c r="V167" s="1"/>
      <c r="W167" s="1"/>
      <c r="X167" s="38"/>
      <c r="Y167" s="1"/>
      <c r="Z167" s="1"/>
      <c r="AA167" s="1"/>
      <c r="AC167" s="1"/>
      <c r="AD167" s="1"/>
      <c r="AE167" s="38"/>
      <c r="AF167" s="1"/>
      <c r="AG167" s="1"/>
      <c r="AH167" s="1"/>
      <c r="AJ167" s="1"/>
      <c r="AK167" s="1"/>
      <c r="AL167" s="38"/>
      <c r="AM167" s="1"/>
      <c r="AN167" s="1"/>
      <c r="AO167" s="1"/>
      <c r="AQ167" s="1"/>
      <c r="AR167" s="1"/>
      <c r="AS167" s="38"/>
      <c r="AT167" s="1"/>
      <c r="AU167" s="1">
        <v>0</v>
      </c>
      <c r="AV167"/>
      <c r="AW167"/>
      <c r="AX167" s="7"/>
      <c r="AY167" s="7" t="s">
        <v>36</v>
      </c>
      <c r="BA167" s="14" t="s">
        <v>415</v>
      </c>
      <c r="BB167" s="14"/>
      <c r="BC167" s="14"/>
      <c r="BD167" s="14"/>
      <c r="BE167" s="14"/>
    </row>
    <row r="168" spans="1:57" s="5" customFormat="1" x14ac:dyDescent="0.25">
      <c r="A168" s="5">
        <v>3</v>
      </c>
      <c r="B168" s="6" t="s">
        <v>601</v>
      </c>
      <c r="C168" s="1" t="s">
        <v>18</v>
      </c>
      <c r="D168" s="1">
        <v>21</v>
      </c>
      <c r="E168" s="1" t="s">
        <v>23</v>
      </c>
      <c r="F168" s="1">
        <v>38.9</v>
      </c>
      <c r="G168" s="5">
        <v>0.38900000000000001</v>
      </c>
      <c r="H168" s="1">
        <f t="shared" si="22"/>
        <v>0.11884723534766252</v>
      </c>
      <c r="I168" s="1">
        <v>0.11884723534766252</v>
      </c>
      <c r="J168" s="38">
        <f t="shared" si="23"/>
        <v>2.9368200886543079</v>
      </c>
      <c r="K168" s="1">
        <v>1</v>
      </c>
      <c r="L168" s="1">
        <v>1</v>
      </c>
      <c r="M168" s="1">
        <v>42</v>
      </c>
      <c r="N168" s="5">
        <v>0.42</v>
      </c>
      <c r="O168" s="1">
        <f t="shared" si="26"/>
        <v>0.13854423586499998</v>
      </c>
      <c r="P168" s="1">
        <v>0.13854423586499998</v>
      </c>
      <c r="Q168" s="38">
        <f t="shared" si="27"/>
        <v>3.4235503574429176</v>
      </c>
      <c r="R168" s="1">
        <v>1</v>
      </c>
      <c r="S168" s="1">
        <v>1</v>
      </c>
      <c r="T168" s="1">
        <v>44.5</v>
      </c>
      <c r="U168" s="5">
        <v>0.44500000000000001</v>
      </c>
      <c r="V168" s="1">
        <f>POWER((U168/2),2)*3.14159265</f>
        <v>0.15552847112906251</v>
      </c>
      <c r="W168" s="1">
        <v>0.15552847112906251</v>
      </c>
      <c r="X168" s="38">
        <f>W168/0.040468</f>
        <v>3.8432458023391947</v>
      </c>
      <c r="Y168" s="1">
        <v>1</v>
      </c>
      <c r="Z168" s="1">
        <v>1</v>
      </c>
      <c r="AA168" s="1">
        <v>46.9</v>
      </c>
      <c r="AB168" s="5">
        <v>0.46899999999999997</v>
      </c>
      <c r="AC168" s="1">
        <f>POWER((AB168/2),2)*3.14159265</f>
        <v>0.17275696522166248</v>
      </c>
      <c r="AD168" s="1">
        <v>0.17275696522166248</v>
      </c>
      <c r="AE168" s="38">
        <f>AD168/0.040468</f>
        <v>4.2689770984892386</v>
      </c>
      <c r="AF168" s="1">
        <v>1</v>
      </c>
      <c r="AG168" s="1">
        <v>1</v>
      </c>
      <c r="AH168" s="1">
        <v>49.3</v>
      </c>
      <c r="AI168" s="5">
        <v>0.49299999999999999</v>
      </c>
      <c r="AJ168" s="1">
        <f>POWER((AI168/2),2)*3.14159265</f>
        <v>0.19089023799746249</v>
      </c>
      <c r="AK168" s="1">
        <v>0.19089023799746249</v>
      </c>
      <c r="AL168" s="38">
        <f>AK168/0.040468</f>
        <v>4.7170662745246243</v>
      </c>
      <c r="AM168" s="1">
        <v>1</v>
      </c>
      <c r="AN168" s="1">
        <v>1</v>
      </c>
      <c r="AO168" s="1">
        <v>53.4</v>
      </c>
      <c r="AP168" s="5">
        <v>0.53400000000000003</v>
      </c>
      <c r="AQ168" s="1">
        <f>POWER((AP168/2),2)*3.14159265</f>
        <v>0.22396099842585004</v>
      </c>
      <c r="AR168" s="1">
        <v>0.22396099842585004</v>
      </c>
      <c r="AS168" s="38">
        <f>AR168/0.040468</f>
        <v>5.534273955368441</v>
      </c>
      <c r="AT168" s="1">
        <v>1</v>
      </c>
      <c r="AU168" s="1">
        <v>1</v>
      </c>
      <c r="AV168">
        <v>58.5</v>
      </c>
      <c r="AW168"/>
      <c r="AX168" s="7"/>
      <c r="AY168" s="7" t="s">
        <v>36</v>
      </c>
    </row>
    <row r="169" spans="1:57" s="5" customFormat="1" x14ac:dyDescent="0.25">
      <c r="A169" s="5">
        <v>3</v>
      </c>
      <c r="B169" s="6" t="s">
        <v>601</v>
      </c>
      <c r="C169" s="1" t="s">
        <v>18</v>
      </c>
      <c r="D169" s="1">
        <v>22</v>
      </c>
      <c r="E169" s="1" t="s">
        <v>23</v>
      </c>
      <c r="F169" s="1">
        <v>14.7</v>
      </c>
      <c r="G169" s="5">
        <v>0.14699999999999999</v>
      </c>
      <c r="H169" s="1">
        <f t="shared" si="22"/>
        <v>1.6971668893462497E-2</v>
      </c>
      <c r="I169" s="1">
        <v>1.6971668893462497E-2</v>
      </c>
      <c r="J169" s="38">
        <f t="shared" si="23"/>
        <v>0.41938491878675738</v>
      </c>
      <c r="K169" s="1">
        <v>1</v>
      </c>
      <c r="L169" s="1">
        <v>1</v>
      </c>
      <c r="M169" s="1">
        <v>15.4</v>
      </c>
      <c r="N169" s="5">
        <v>0.154</v>
      </c>
      <c r="O169" s="1">
        <f t="shared" si="26"/>
        <v>1.8626502821850001E-2</v>
      </c>
      <c r="P169" s="1">
        <v>1.8626502821850001E-2</v>
      </c>
      <c r="Q169" s="38">
        <f t="shared" si="27"/>
        <v>0.46027732583399233</v>
      </c>
      <c r="R169" s="1">
        <v>1</v>
      </c>
      <c r="S169" s="1">
        <v>1</v>
      </c>
      <c r="T169" s="1"/>
      <c r="V169" s="1"/>
      <c r="W169" s="1"/>
      <c r="X169" s="38"/>
      <c r="Y169" s="1"/>
      <c r="Z169" s="1"/>
      <c r="AA169" s="1"/>
      <c r="AC169" s="1"/>
      <c r="AD169" s="1"/>
      <c r="AE169" s="38"/>
      <c r="AF169" s="1"/>
      <c r="AG169" s="1"/>
      <c r="AH169" s="1"/>
      <c r="AJ169" s="1"/>
      <c r="AK169" s="1"/>
      <c r="AL169" s="38"/>
      <c r="AM169" s="1"/>
      <c r="AN169" s="1"/>
      <c r="AO169" s="1"/>
      <c r="AQ169" s="1"/>
      <c r="AR169" s="1"/>
      <c r="AS169" s="38"/>
      <c r="AT169" s="1"/>
      <c r="AU169" s="1">
        <v>0</v>
      </c>
      <c r="AV169"/>
      <c r="AW169"/>
      <c r="AX169" s="7"/>
      <c r="AY169" s="7" t="s">
        <v>36</v>
      </c>
    </row>
    <row r="170" spans="1:57" s="5" customFormat="1" x14ac:dyDescent="0.25">
      <c r="A170" s="5">
        <v>3</v>
      </c>
      <c r="B170" s="6" t="s">
        <v>601</v>
      </c>
      <c r="C170" s="1" t="s">
        <v>18</v>
      </c>
      <c r="D170" s="1">
        <v>23</v>
      </c>
      <c r="E170" s="1" t="s">
        <v>23</v>
      </c>
      <c r="F170" s="1">
        <v>30</v>
      </c>
      <c r="G170" s="5">
        <v>0.3</v>
      </c>
      <c r="H170" s="1">
        <f t="shared" si="22"/>
        <v>7.0685834624999999E-2</v>
      </c>
      <c r="I170" s="1">
        <v>7.0685834624999999E-2</v>
      </c>
      <c r="J170" s="38">
        <f t="shared" si="23"/>
        <v>1.7467093660423052</v>
      </c>
      <c r="K170" s="1">
        <v>1</v>
      </c>
      <c r="L170" s="1">
        <v>1</v>
      </c>
      <c r="M170" s="1">
        <v>31.8</v>
      </c>
      <c r="N170" s="5">
        <v>0.318</v>
      </c>
      <c r="O170" s="1">
        <f t="shared" si="26"/>
        <v>7.9422603784650006E-2</v>
      </c>
      <c r="P170" s="1">
        <v>7.9422603784650006E-2</v>
      </c>
      <c r="Q170" s="38">
        <f t="shared" si="27"/>
        <v>1.9626026436851343</v>
      </c>
      <c r="R170" s="1">
        <v>1</v>
      </c>
      <c r="S170" s="1">
        <v>1</v>
      </c>
      <c r="T170" s="1">
        <v>33.299999999999997</v>
      </c>
      <c r="U170" s="5">
        <v>0.33299999999999996</v>
      </c>
      <c r="V170" s="1">
        <f>POWER((U170/2),2)*3.14159265</f>
        <v>8.7092016841462491E-2</v>
      </c>
      <c r="W170" s="1">
        <v>8.7092016841462491E-2</v>
      </c>
      <c r="X170" s="38">
        <f>W170/0.040468</f>
        <v>2.1521206099007242</v>
      </c>
      <c r="Y170" s="1">
        <v>1</v>
      </c>
      <c r="Z170" s="1">
        <v>1</v>
      </c>
      <c r="AA170" s="1">
        <v>34.799999999999997</v>
      </c>
      <c r="AB170" s="5">
        <v>0.34799999999999998</v>
      </c>
      <c r="AC170" s="1">
        <f>POWER((AB170/2),2)*3.14159265</f>
        <v>9.5114859071399993E-2</v>
      </c>
      <c r="AD170" s="1">
        <v>9.5114859071399993E-2</v>
      </c>
      <c r="AE170" s="38">
        <f>AD170/0.040468</f>
        <v>2.3503721229465255</v>
      </c>
      <c r="AF170" s="1">
        <v>1</v>
      </c>
      <c r="AG170" s="1">
        <v>1</v>
      </c>
      <c r="AH170" s="1">
        <v>36.799999999999997</v>
      </c>
      <c r="AI170" s="5">
        <v>0.36799999999999999</v>
      </c>
      <c r="AJ170" s="1">
        <f>POWER((AI170/2),2)*3.14159265</f>
        <v>0.1063617607584</v>
      </c>
      <c r="AK170" s="1">
        <v>0.1063617607584</v>
      </c>
      <c r="AL170" s="38">
        <f>AK170/0.040468</f>
        <v>2.6282929909657016</v>
      </c>
      <c r="AM170" s="1">
        <v>1</v>
      </c>
      <c r="AN170" s="1">
        <v>1</v>
      </c>
      <c r="AO170" s="1">
        <v>40.5</v>
      </c>
      <c r="AP170" s="5">
        <v>0.40500000000000003</v>
      </c>
      <c r="AQ170" s="1">
        <f>POWER((AP170/2),2)*3.14159265</f>
        <v>0.12882493360406252</v>
      </c>
      <c r="AR170" s="1">
        <v>0.12882493360406252</v>
      </c>
      <c r="AS170" s="38">
        <f>AR170/0.040468</f>
        <v>3.1833778196121019</v>
      </c>
      <c r="AT170" s="1">
        <v>1</v>
      </c>
      <c r="AU170" s="1">
        <v>1</v>
      </c>
      <c r="AV170">
        <v>44</v>
      </c>
      <c r="AW170"/>
      <c r="AX170" s="7"/>
      <c r="AY170" s="7" t="s">
        <v>36</v>
      </c>
    </row>
    <row r="171" spans="1:57" s="5" customFormat="1" x14ac:dyDescent="0.25">
      <c r="A171" s="5">
        <v>3</v>
      </c>
      <c r="B171" s="6" t="s">
        <v>601</v>
      </c>
      <c r="C171" s="1" t="s">
        <v>18</v>
      </c>
      <c r="D171" s="1">
        <v>24</v>
      </c>
      <c r="E171" s="1" t="s">
        <v>23</v>
      </c>
      <c r="F171" s="1">
        <v>30.2</v>
      </c>
      <c r="G171" s="5">
        <v>0.30199999999999999</v>
      </c>
      <c r="H171" s="1">
        <f t="shared" si="22"/>
        <v>7.1631454012650003E-2</v>
      </c>
      <c r="I171" s="1">
        <v>7.1631454012650003E-2</v>
      </c>
      <c r="J171" s="38">
        <f t="shared" si="23"/>
        <v>1.7700764557835822</v>
      </c>
      <c r="K171" s="1">
        <v>1</v>
      </c>
      <c r="L171" s="1">
        <v>1</v>
      </c>
      <c r="M171" s="1">
        <v>31</v>
      </c>
      <c r="N171" s="5">
        <v>0.31</v>
      </c>
      <c r="O171" s="1">
        <f t="shared" si="26"/>
        <v>7.5476763416250009E-2</v>
      </c>
      <c r="P171" s="1">
        <v>7.5476763416250009E-2</v>
      </c>
      <c r="Q171" s="38">
        <f t="shared" si="27"/>
        <v>1.8650974452962839</v>
      </c>
      <c r="R171" s="1">
        <v>1</v>
      </c>
      <c r="S171" s="1">
        <v>1</v>
      </c>
      <c r="T171" s="1"/>
      <c r="V171" s="1"/>
      <c r="W171" s="1"/>
      <c r="X171" s="38"/>
      <c r="Y171" s="1"/>
      <c r="Z171" s="1"/>
      <c r="AA171" s="1"/>
      <c r="AC171" s="1"/>
      <c r="AD171" s="1"/>
      <c r="AE171" s="38"/>
      <c r="AF171" s="1"/>
      <c r="AG171" s="1"/>
      <c r="AH171" s="1"/>
      <c r="AJ171" s="1"/>
      <c r="AK171" s="1"/>
      <c r="AL171" s="38"/>
      <c r="AM171" s="1"/>
      <c r="AN171" s="1"/>
      <c r="AO171" s="1"/>
      <c r="AQ171" s="1"/>
      <c r="AR171" s="1"/>
      <c r="AS171" s="38"/>
      <c r="AT171" s="1"/>
      <c r="AU171" s="1">
        <v>0</v>
      </c>
      <c r="AV171"/>
      <c r="AW171"/>
      <c r="AX171" s="7"/>
      <c r="AY171" s="7" t="s">
        <v>36</v>
      </c>
    </row>
    <row r="172" spans="1:57" s="5" customFormat="1" hidden="1" x14ac:dyDescent="0.25">
      <c r="A172" s="5">
        <v>3</v>
      </c>
      <c r="B172" s="6" t="s">
        <v>601</v>
      </c>
      <c r="C172" s="1" t="s">
        <v>14</v>
      </c>
      <c r="D172" s="1">
        <v>32</v>
      </c>
      <c r="E172" s="1" t="s">
        <v>30</v>
      </c>
      <c r="F172" s="1"/>
      <c r="H172" s="1"/>
      <c r="I172" s="1"/>
      <c r="J172" s="38"/>
      <c r="K172" s="1"/>
      <c r="L172" s="1"/>
      <c r="M172" s="1"/>
      <c r="O172" s="1"/>
      <c r="P172" s="1"/>
      <c r="Q172" s="38"/>
      <c r="R172" s="1"/>
      <c r="S172" s="1"/>
      <c r="T172" s="1"/>
      <c r="V172" s="1"/>
      <c r="W172" s="1"/>
      <c r="X172" s="38"/>
      <c r="Y172" s="1"/>
      <c r="Z172" s="1"/>
      <c r="AA172" s="1"/>
      <c r="AC172" s="1"/>
      <c r="AD172" s="1"/>
      <c r="AE172" s="38"/>
      <c r="AF172" s="1"/>
      <c r="AG172" s="1"/>
      <c r="AH172" s="1">
        <v>19.600000000000001</v>
      </c>
      <c r="AI172" s="5">
        <v>0.19600000000000001</v>
      </c>
      <c r="AJ172" s="1">
        <f>POWER((AI172/2),2)*3.14159265</f>
        <v>3.0171855810600008E-2</v>
      </c>
      <c r="AK172" s="1">
        <v>3.0171855810600008E-2</v>
      </c>
      <c r="AL172" s="38">
        <f>AK172/0.040468</f>
        <v>0.74557318895423574</v>
      </c>
      <c r="AM172" s="1">
        <v>1</v>
      </c>
      <c r="AN172" s="1">
        <v>1</v>
      </c>
      <c r="AO172" s="1">
        <v>23.2</v>
      </c>
      <c r="AP172" s="5">
        <v>0.23199999999999998</v>
      </c>
      <c r="AQ172" s="1">
        <f>POWER((AP172/2),2)*3.14159265</f>
        <v>4.2273270698399992E-2</v>
      </c>
      <c r="AR172" s="1">
        <v>4.2273270698399992E-2</v>
      </c>
      <c r="AS172" s="38">
        <f>AR172/0.040468</f>
        <v>1.0446098324206781</v>
      </c>
      <c r="AT172" s="1">
        <v>2</v>
      </c>
      <c r="AU172" s="1">
        <v>2</v>
      </c>
      <c r="AV172" s="1"/>
      <c r="AW172" s="1"/>
      <c r="AX172" s="7" t="s">
        <v>522</v>
      </c>
      <c r="AY172" s="7" t="s">
        <v>36</v>
      </c>
    </row>
    <row r="176" spans="1:57" x14ac:dyDescent="0.25">
      <c r="C176" s="80" t="s">
        <v>678</v>
      </c>
      <c r="D176" s="55"/>
      <c r="E176" s="55"/>
      <c r="F176" s="55"/>
      <c r="G176" s="58"/>
    </row>
    <row r="177" spans="3:7" x14ac:dyDescent="0.25">
      <c r="C177" s="80" t="s">
        <v>599</v>
      </c>
      <c r="D177" s="80" t="s">
        <v>0</v>
      </c>
      <c r="E177" s="80" t="s">
        <v>1</v>
      </c>
      <c r="F177" s="80" t="s">
        <v>3</v>
      </c>
      <c r="G177" s="58" t="s">
        <v>656</v>
      </c>
    </row>
    <row r="178" spans="3:7" x14ac:dyDescent="0.25">
      <c r="C178" s="54">
        <v>3</v>
      </c>
      <c r="D178" s="54" t="s">
        <v>601</v>
      </c>
      <c r="E178" s="54" t="s">
        <v>14</v>
      </c>
      <c r="F178" s="54" t="s">
        <v>23</v>
      </c>
      <c r="G178" s="59">
        <v>23.727261212554986</v>
      </c>
    </row>
    <row r="179" spans="3:7" x14ac:dyDescent="0.25">
      <c r="C179" s="56"/>
      <c r="D179" s="56"/>
      <c r="E179" s="56"/>
      <c r="F179" s="61" t="s">
        <v>30</v>
      </c>
      <c r="G179" s="62"/>
    </row>
    <row r="180" spans="3:7" x14ac:dyDescent="0.25">
      <c r="C180" s="56"/>
      <c r="D180" s="56"/>
      <c r="E180" s="54" t="s">
        <v>622</v>
      </c>
      <c r="F180" s="55"/>
      <c r="G180" s="59">
        <v>23.727261212554986</v>
      </c>
    </row>
    <row r="181" spans="3:7" x14ac:dyDescent="0.25">
      <c r="C181" s="56"/>
      <c r="D181" s="56"/>
      <c r="E181" s="54" t="s">
        <v>15</v>
      </c>
      <c r="F181" s="54" t="s">
        <v>23</v>
      </c>
      <c r="G181" s="59">
        <v>13.965950591364164</v>
      </c>
    </row>
    <row r="182" spans="3:7" x14ac:dyDescent="0.25">
      <c r="C182" s="56"/>
      <c r="D182" s="56"/>
      <c r="E182" s="54" t="s">
        <v>623</v>
      </c>
      <c r="F182" s="55"/>
      <c r="G182" s="59">
        <v>13.965950591364164</v>
      </c>
    </row>
    <row r="183" spans="3:7" x14ac:dyDescent="0.25">
      <c r="C183" s="56"/>
      <c r="D183" s="56"/>
      <c r="E183" s="54" t="s">
        <v>16</v>
      </c>
      <c r="F183" s="54" t="s">
        <v>23</v>
      </c>
      <c r="G183" s="59">
        <v>23.466031122922441</v>
      </c>
    </row>
    <row r="184" spans="3:7" x14ac:dyDescent="0.25">
      <c r="C184" s="56"/>
      <c r="D184" s="56"/>
      <c r="E184" s="54" t="s">
        <v>624</v>
      </c>
      <c r="F184" s="55"/>
      <c r="G184" s="59">
        <v>23.466031122922441</v>
      </c>
    </row>
    <row r="185" spans="3:7" x14ac:dyDescent="0.25">
      <c r="C185" s="56"/>
      <c r="D185" s="56"/>
      <c r="E185" s="54" t="s">
        <v>17</v>
      </c>
      <c r="F185" s="54" t="s">
        <v>23</v>
      </c>
      <c r="G185" s="59">
        <v>21.480779481124287</v>
      </c>
    </row>
    <row r="186" spans="3:7" x14ac:dyDescent="0.25">
      <c r="C186" s="56"/>
      <c r="D186" s="56"/>
      <c r="E186" s="54" t="s">
        <v>625</v>
      </c>
      <c r="F186" s="55"/>
      <c r="G186" s="59">
        <v>21.480779481124287</v>
      </c>
    </row>
    <row r="187" spans="3:7" x14ac:dyDescent="0.25">
      <c r="C187" s="56"/>
      <c r="D187" s="56"/>
      <c r="E187" s="54" t="s">
        <v>18</v>
      </c>
      <c r="F187" s="54" t="s">
        <v>23</v>
      </c>
      <c r="G187" s="59">
        <v>41.033036559083115</v>
      </c>
    </row>
    <row r="188" spans="3:7" x14ac:dyDescent="0.25">
      <c r="C188" s="56"/>
      <c r="D188" s="56"/>
      <c r="E188" s="54" t="s">
        <v>626</v>
      </c>
      <c r="F188" s="55"/>
      <c r="G188" s="59">
        <v>41.033036559083115</v>
      </c>
    </row>
    <row r="189" spans="3:7" x14ac:dyDescent="0.25">
      <c r="C189" s="56"/>
      <c r="D189" s="54" t="s">
        <v>662</v>
      </c>
      <c r="E189" s="55"/>
      <c r="F189" s="55"/>
      <c r="G189" s="59">
        <v>123.67305896704899</v>
      </c>
    </row>
    <row r="190" spans="3:7" x14ac:dyDescent="0.25">
      <c r="C190" s="54" t="s">
        <v>663</v>
      </c>
      <c r="D190" s="55"/>
      <c r="E190" s="55"/>
      <c r="F190" s="55"/>
      <c r="G190" s="59">
        <v>123.67305896704899</v>
      </c>
    </row>
    <row r="191" spans="3:7" x14ac:dyDescent="0.25">
      <c r="C191" s="57" t="s">
        <v>618</v>
      </c>
      <c r="D191" s="63"/>
      <c r="E191" s="63"/>
      <c r="F191" s="63"/>
      <c r="G191" s="60">
        <v>123.67305896704899</v>
      </c>
    </row>
    <row r="196" spans="2:17" x14ac:dyDescent="0.25">
      <c r="F196" t="s">
        <v>668</v>
      </c>
      <c r="H196">
        <v>1985</v>
      </c>
      <c r="J196">
        <v>1990</v>
      </c>
      <c r="L196">
        <v>1995</v>
      </c>
      <c r="N196">
        <v>2000</v>
      </c>
      <c r="P196">
        <v>2009</v>
      </c>
    </row>
    <row r="197" spans="2:17" x14ac:dyDescent="0.25">
      <c r="B197" s="54" t="s">
        <v>599</v>
      </c>
      <c r="C197" s="54" t="s">
        <v>0</v>
      </c>
      <c r="D197" s="54" t="s">
        <v>1</v>
      </c>
      <c r="E197" s="54" t="s">
        <v>3</v>
      </c>
      <c r="F197" s="58" t="s">
        <v>656</v>
      </c>
      <c r="G197" s="58" t="s">
        <v>656</v>
      </c>
      <c r="H197" s="58" t="s">
        <v>656</v>
      </c>
      <c r="I197" s="58" t="s">
        <v>656</v>
      </c>
      <c r="J197" s="58" t="s">
        <v>656</v>
      </c>
      <c r="K197" s="58" t="s">
        <v>656</v>
      </c>
      <c r="L197" s="58" t="s">
        <v>656</v>
      </c>
      <c r="M197" s="58" t="s">
        <v>656</v>
      </c>
      <c r="N197" s="58" t="s">
        <v>656</v>
      </c>
      <c r="O197" s="58" t="s">
        <v>656</v>
      </c>
      <c r="P197" s="58" t="s">
        <v>656</v>
      </c>
      <c r="Q197" s="58" t="s">
        <v>656</v>
      </c>
    </row>
    <row r="198" spans="2:17" x14ac:dyDescent="0.25">
      <c r="B198" s="82">
        <v>3</v>
      </c>
      <c r="C198" s="82" t="s">
        <v>601</v>
      </c>
      <c r="D198" s="54" t="s">
        <v>14</v>
      </c>
      <c r="E198" s="54" t="s">
        <v>23</v>
      </c>
      <c r="F198" s="59">
        <v>31</v>
      </c>
      <c r="G198" s="59">
        <v>42.618544058521557</v>
      </c>
      <c r="H198" s="59">
        <v>22</v>
      </c>
      <c r="I198" s="59">
        <v>37.962748466981324</v>
      </c>
      <c r="J198" s="59">
        <v>6</v>
      </c>
      <c r="K198" s="59">
        <v>23.727261212554986</v>
      </c>
      <c r="L198" s="59">
        <v>6</v>
      </c>
      <c r="M198" s="59">
        <v>27.090414241696529</v>
      </c>
      <c r="N198" s="59">
        <v>5</v>
      </c>
      <c r="O198" s="59">
        <v>25.818829231099581</v>
      </c>
      <c r="P198" s="59">
        <v>2</v>
      </c>
      <c r="Q198" s="59">
        <v>9.7235040673569237</v>
      </c>
    </row>
    <row r="199" spans="2:17" x14ac:dyDescent="0.25">
      <c r="B199" s="82">
        <v>3</v>
      </c>
      <c r="C199" s="82" t="s">
        <v>601</v>
      </c>
      <c r="D199" s="54" t="s">
        <v>14</v>
      </c>
      <c r="E199" s="61" t="s">
        <v>30</v>
      </c>
      <c r="F199" s="62"/>
      <c r="G199" s="62"/>
      <c r="H199" s="62"/>
      <c r="I199" s="62"/>
      <c r="J199" s="62"/>
      <c r="K199" s="62"/>
      <c r="L199" s="62"/>
      <c r="M199" s="62"/>
      <c r="N199" s="62">
        <v>1</v>
      </c>
      <c r="O199" s="62">
        <v>0.74557318895423574</v>
      </c>
      <c r="P199" s="62">
        <v>1</v>
      </c>
      <c r="Q199" s="62">
        <v>1.0446098324206781</v>
      </c>
    </row>
    <row r="200" spans="2:17" x14ac:dyDescent="0.25">
      <c r="B200" s="82">
        <v>3</v>
      </c>
      <c r="C200" s="82" t="s">
        <v>601</v>
      </c>
      <c r="D200" s="54" t="s">
        <v>622</v>
      </c>
      <c r="E200" s="55"/>
      <c r="F200" s="59">
        <v>31</v>
      </c>
      <c r="G200" s="59">
        <v>42.618544058521557</v>
      </c>
      <c r="H200" s="59">
        <v>22</v>
      </c>
      <c r="I200" s="59">
        <v>37.962748466981324</v>
      </c>
      <c r="J200" s="59">
        <v>6</v>
      </c>
      <c r="K200" s="59">
        <v>23.727261212554986</v>
      </c>
      <c r="L200" s="59">
        <v>6</v>
      </c>
      <c r="M200" s="59">
        <v>27.090414241696529</v>
      </c>
      <c r="N200" s="59">
        <v>6</v>
      </c>
      <c r="O200" s="59">
        <v>26.564402420053817</v>
      </c>
      <c r="P200" s="59">
        <v>3</v>
      </c>
      <c r="Q200" s="59">
        <v>10.768113899777601</v>
      </c>
    </row>
    <row r="201" spans="2:17" x14ac:dyDescent="0.25">
      <c r="B201" s="82">
        <v>3</v>
      </c>
      <c r="C201" s="82" t="s">
        <v>601</v>
      </c>
      <c r="D201" s="54" t="s">
        <v>15</v>
      </c>
      <c r="E201" s="54" t="s">
        <v>23</v>
      </c>
      <c r="F201" s="59">
        <v>47</v>
      </c>
      <c r="G201" s="59">
        <v>46.054263157881245</v>
      </c>
      <c r="H201" s="59">
        <v>45</v>
      </c>
      <c r="I201" s="59">
        <v>52.414381301514481</v>
      </c>
      <c r="J201" s="59">
        <v>7</v>
      </c>
      <c r="K201" s="59">
        <v>13.965950591364164</v>
      </c>
      <c r="L201" s="59">
        <v>7</v>
      </c>
      <c r="M201" s="59">
        <v>16.746653678457982</v>
      </c>
      <c r="N201" s="59">
        <v>7</v>
      </c>
      <c r="O201" s="59">
        <v>21.033330765189781</v>
      </c>
      <c r="P201" s="59">
        <v>7</v>
      </c>
      <c r="Q201" s="59">
        <v>27.913987707785477</v>
      </c>
    </row>
    <row r="202" spans="2:17" x14ac:dyDescent="0.25">
      <c r="B202" s="82">
        <v>3</v>
      </c>
      <c r="C202" s="82" t="s">
        <v>601</v>
      </c>
      <c r="D202" s="54" t="s">
        <v>623</v>
      </c>
      <c r="E202" s="55"/>
      <c r="F202" s="59">
        <v>47</v>
      </c>
      <c r="G202" s="59">
        <v>46.054263157881245</v>
      </c>
      <c r="H202" s="59">
        <v>45</v>
      </c>
      <c r="I202" s="59">
        <v>52.414381301514481</v>
      </c>
      <c r="J202" s="59">
        <v>7</v>
      </c>
      <c r="K202" s="59">
        <v>13.965950591364164</v>
      </c>
      <c r="L202" s="59">
        <v>7</v>
      </c>
      <c r="M202" s="59">
        <v>16.746653678457982</v>
      </c>
      <c r="N202" s="59">
        <v>7</v>
      </c>
      <c r="O202" s="59">
        <v>21.033330765189781</v>
      </c>
      <c r="P202" s="59">
        <v>7</v>
      </c>
      <c r="Q202" s="59">
        <v>27.913987707785477</v>
      </c>
    </row>
    <row r="203" spans="2:17" x14ac:dyDescent="0.25">
      <c r="B203" s="82">
        <v>3</v>
      </c>
      <c r="C203" s="82" t="s">
        <v>601</v>
      </c>
      <c r="D203" s="54" t="s">
        <v>16</v>
      </c>
      <c r="E203" s="54" t="s">
        <v>23</v>
      </c>
      <c r="F203" s="59">
        <v>32</v>
      </c>
      <c r="G203" s="59">
        <v>38.067783923526001</v>
      </c>
      <c r="H203" s="59">
        <v>31</v>
      </c>
      <c r="I203" s="59">
        <v>41.980412903460767</v>
      </c>
      <c r="J203" s="59">
        <v>12</v>
      </c>
      <c r="K203" s="59">
        <v>23.466031122922441</v>
      </c>
      <c r="L203" s="59">
        <v>11</v>
      </c>
      <c r="M203" s="59">
        <v>27.034655397156094</v>
      </c>
      <c r="N203" s="59">
        <v>10</v>
      </c>
      <c r="O203" s="59">
        <v>31.310308806999981</v>
      </c>
      <c r="P203" s="59">
        <v>8</v>
      </c>
      <c r="Q203" s="59">
        <v>34.747444681734343</v>
      </c>
    </row>
    <row r="204" spans="2:17" x14ac:dyDescent="0.25">
      <c r="B204" s="82">
        <v>3</v>
      </c>
      <c r="C204" s="82" t="s">
        <v>601</v>
      </c>
      <c r="D204" s="54" t="s">
        <v>624</v>
      </c>
      <c r="E204" s="55"/>
      <c r="F204" s="59">
        <v>32</v>
      </c>
      <c r="G204" s="59">
        <v>38.067783923526001</v>
      </c>
      <c r="H204" s="59">
        <v>31</v>
      </c>
      <c r="I204" s="59">
        <v>41.980412903460767</v>
      </c>
      <c r="J204" s="59">
        <v>12</v>
      </c>
      <c r="K204" s="59">
        <v>23.466031122922441</v>
      </c>
      <c r="L204" s="59">
        <v>11</v>
      </c>
      <c r="M204" s="59">
        <v>27.034655397156094</v>
      </c>
      <c r="N204" s="59">
        <v>10</v>
      </c>
      <c r="O204" s="59">
        <v>31.310308806999981</v>
      </c>
      <c r="P204" s="59">
        <v>8</v>
      </c>
      <c r="Q204" s="59">
        <v>34.747444681734343</v>
      </c>
    </row>
    <row r="205" spans="2:17" x14ac:dyDescent="0.25">
      <c r="B205" s="82">
        <v>3</v>
      </c>
      <c r="C205" s="82" t="s">
        <v>601</v>
      </c>
      <c r="D205" s="54" t="s">
        <v>17</v>
      </c>
      <c r="E205" s="54" t="s">
        <v>23</v>
      </c>
      <c r="F205" s="59">
        <v>31</v>
      </c>
      <c r="G205" s="59">
        <v>29.485967913578008</v>
      </c>
      <c r="H205" s="59">
        <v>27</v>
      </c>
      <c r="I205" s="59">
        <v>33.361547247070845</v>
      </c>
      <c r="J205" s="59">
        <v>9</v>
      </c>
      <c r="K205" s="59">
        <v>21.480779481124287</v>
      </c>
      <c r="L205" s="59">
        <v>8</v>
      </c>
      <c r="M205" s="59">
        <v>25.807592067511369</v>
      </c>
      <c r="N205" s="59">
        <v>7</v>
      </c>
      <c r="O205" s="59">
        <v>28.222049016309803</v>
      </c>
      <c r="P205" s="59">
        <v>6</v>
      </c>
      <c r="Q205" s="59">
        <v>32.635517795134433</v>
      </c>
    </row>
    <row r="206" spans="2:17" x14ac:dyDescent="0.25">
      <c r="B206" s="82">
        <v>3</v>
      </c>
      <c r="C206" s="82" t="s">
        <v>601</v>
      </c>
      <c r="D206" s="54" t="s">
        <v>625</v>
      </c>
      <c r="E206" s="55"/>
      <c r="F206" s="59">
        <v>31</v>
      </c>
      <c r="G206" s="59">
        <v>29.485967913578008</v>
      </c>
      <c r="H206" s="59">
        <v>27</v>
      </c>
      <c r="I206" s="59">
        <v>33.361547247070845</v>
      </c>
      <c r="J206" s="59">
        <v>9</v>
      </c>
      <c r="K206" s="59">
        <v>21.480779481124287</v>
      </c>
      <c r="L206" s="59">
        <v>8</v>
      </c>
      <c r="M206" s="59">
        <v>25.807592067511369</v>
      </c>
      <c r="N206" s="59">
        <v>7</v>
      </c>
      <c r="O206" s="59">
        <v>28.222049016309803</v>
      </c>
      <c r="P206" s="59">
        <v>6</v>
      </c>
      <c r="Q206" s="59">
        <v>32.635517795134433</v>
      </c>
    </row>
    <row r="207" spans="2:17" x14ac:dyDescent="0.25">
      <c r="B207" s="82">
        <v>3</v>
      </c>
      <c r="C207" s="82" t="s">
        <v>601</v>
      </c>
      <c r="D207" s="54" t="s">
        <v>18</v>
      </c>
      <c r="E207" s="54" t="s">
        <v>23</v>
      </c>
      <c r="F207" s="59">
        <v>24</v>
      </c>
      <c r="G207" s="59">
        <v>52.567878239025909</v>
      </c>
      <c r="H207" s="59">
        <v>23</v>
      </c>
      <c r="I207" s="59">
        <v>60.681711994047475</v>
      </c>
      <c r="J207" s="113">
        <v>12</v>
      </c>
      <c r="K207" s="113">
        <v>41.033036559083115</v>
      </c>
      <c r="L207" s="59">
        <v>12</v>
      </c>
      <c r="M207" s="59">
        <v>46.218628509225816</v>
      </c>
      <c r="N207" s="59">
        <v>12</v>
      </c>
      <c r="O207" s="59">
        <v>50.798015269942624</v>
      </c>
      <c r="P207" s="59">
        <v>12</v>
      </c>
      <c r="Q207" s="59">
        <v>59.765989904958865</v>
      </c>
    </row>
    <row r="208" spans="2:17" x14ac:dyDescent="0.25">
      <c r="B208" s="82">
        <v>3</v>
      </c>
      <c r="C208" s="82" t="s">
        <v>601</v>
      </c>
      <c r="D208" s="54" t="s">
        <v>626</v>
      </c>
      <c r="E208" s="55"/>
      <c r="F208" s="59">
        <v>24</v>
      </c>
      <c r="G208" s="59">
        <v>52.567878239025909</v>
      </c>
      <c r="H208" s="59">
        <v>23</v>
      </c>
      <c r="I208" s="59">
        <v>60.681711994047475</v>
      </c>
      <c r="J208" s="113">
        <v>12</v>
      </c>
      <c r="K208" s="113">
        <v>41.033036559083115</v>
      </c>
      <c r="L208" s="59">
        <v>12</v>
      </c>
      <c r="M208" s="59">
        <v>46.218628509225816</v>
      </c>
      <c r="N208" s="59">
        <v>12</v>
      </c>
      <c r="O208" s="59">
        <v>50.798015269942624</v>
      </c>
      <c r="P208" s="59">
        <v>12</v>
      </c>
      <c r="Q208" s="59">
        <v>59.765989904958865</v>
      </c>
    </row>
    <row r="209" spans="2:17" x14ac:dyDescent="0.25">
      <c r="B209" s="82">
        <v>3</v>
      </c>
      <c r="C209" s="82" t="s">
        <v>601</v>
      </c>
      <c r="D209" s="55"/>
      <c r="E209" s="55"/>
      <c r="F209" s="59">
        <v>165</v>
      </c>
      <c r="G209" s="59">
        <v>208.79443729253271</v>
      </c>
      <c r="H209" s="59">
        <v>148</v>
      </c>
      <c r="I209" s="59">
        <v>226.40080191307487</v>
      </c>
      <c r="J209" s="113">
        <v>46</v>
      </c>
      <c r="K209" s="113">
        <v>123.67305896704899</v>
      </c>
      <c r="L209" s="59">
        <v>44</v>
      </c>
      <c r="M209" s="59">
        <v>142.89794389404778</v>
      </c>
      <c r="N209" s="59">
        <v>42</v>
      </c>
      <c r="O209" s="59">
        <v>157.92810627849602</v>
      </c>
      <c r="P209" s="59">
        <v>36</v>
      </c>
      <c r="Q209" s="59">
        <v>165.83105398939071</v>
      </c>
    </row>
    <row r="210" spans="2:17" x14ac:dyDescent="0.25">
      <c r="B210" s="54" t="s">
        <v>663</v>
      </c>
      <c r="C210" s="55"/>
      <c r="D210" s="55"/>
      <c r="E210" s="55"/>
      <c r="F210" s="59">
        <v>165</v>
      </c>
      <c r="G210" s="59">
        <v>208.79443729253271</v>
      </c>
      <c r="H210" s="59">
        <v>148</v>
      </c>
      <c r="I210" s="59">
        <v>226.40080191307487</v>
      </c>
      <c r="J210" s="59">
        <v>46</v>
      </c>
      <c r="K210" s="59">
        <v>123.67305896704899</v>
      </c>
      <c r="L210" s="59">
        <v>44</v>
      </c>
      <c r="M210" s="59">
        <v>142.89794389404778</v>
      </c>
      <c r="N210" s="59">
        <v>42</v>
      </c>
      <c r="O210" s="59">
        <v>157.92810627849602</v>
      </c>
      <c r="P210" s="59">
        <v>36</v>
      </c>
      <c r="Q210" s="59">
        <v>165.83105398939071</v>
      </c>
    </row>
    <row r="211" spans="2:17" x14ac:dyDescent="0.25">
      <c r="B211" s="57" t="s">
        <v>618</v>
      </c>
      <c r="C211" s="63"/>
      <c r="D211" s="63"/>
      <c r="E211" s="63"/>
      <c r="F211" s="60">
        <v>165</v>
      </c>
      <c r="G211" s="60">
        <v>208.79443729253271</v>
      </c>
      <c r="H211" s="60">
        <v>148</v>
      </c>
      <c r="I211" s="60">
        <v>226.40080191307487</v>
      </c>
      <c r="J211" s="60">
        <v>46</v>
      </c>
      <c r="K211" s="60">
        <v>123.67305896704899</v>
      </c>
      <c r="L211" s="60">
        <v>44</v>
      </c>
      <c r="M211" s="60">
        <v>142.89794389404778</v>
      </c>
      <c r="N211" s="60">
        <v>42</v>
      </c>
      <c r="O211" s="60">
        <v>157.92810627849602</v>
      </c>
      <c r="P211" s="60">
        <v>36</v>
      </c>
      <c r="Q211" s="60">
        <v>165.83105398939071</v>
      </c>
    </row>
  </sheetData>
  <autoFilter ref="A1:BH285" xr:uid="{00000000-0009-0000-0000-000004000000}"/>
  <phoneticPr fontId="1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66"/>
  <sheetViews>
    <sheetView topLeftCell="A72" zoomScale="75" workbookViewId="0">
      <selection activeCell="T102" sqref="T102"/>
    </sheetView>
  </sheetViews>
  <sheetFormatPr defaultColWidth="8.81640625" defaultRowHeight="12.5" x14ac:dyDescent="0.25"/>
  <cols>
    <col min="1" max="1" width="8.81640625" customWidth="1"/>
    <col min="2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4" width="0" hidden="1" customWidth="1"/>
    <col min="45" max="45" width="14.81640625" customWidth="1"/>
    <col min="46" max="46" width="17.1796875" customWidth="1"/>
    <col min="48" max="48" width="20.81640625" customWidth="1"/>
    <col min="49" max="49" width="43" customWidth="1"/>
  </cols>
  <sheetData>
    <row r="1" spans="1:58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8" s="5" customFormat="1" hidden="1" x14ac:dyDescent="0.25">
      <c r="A2" s="5">
        <v>3</v>
      </c>
      <c r="B2" s="11" t="s">
        <v>602</v>
      </c>
      <c r="C2" s="1" t="s">
        <v>17</v>
      </c>
      <c r="D2" s="1">
        <v>2</v>
      </c>
      <c r="E2" s="1" t="s">
        <v>25</v>
      </c>
      <c r="F2" s="1">
        <v>28.9</v>
      </c>
      <c r="G2" s="5">
        <v>0.28899999999999998</v>
      </c>
      <c r="H2" s="1">
        <f>POWER((G2/2),2)*3.14159265</f>
        <v>6.559723993016249E-2</v>
      </c>
      <c r="I2" s="1">
        <v>6.559723993016249E-2</v>
      </c>
      <c r="J2" s="38">
        <f>I2/0.040468</f>
        <v>1.620965699569104</v>
      </c>
      <c r="K2" s="1">
        <v>1</v>
      </c>
      <c r="L2" s="1">
        <v>1</v>
      </c>
      <c r="M2" s="1">
        <v>30</v>
      </c>
      <c r="N2" s="5">
        <v>0.3</v>
      </c>
      <c r="O2" s="1">
        <f>POWER((N2/2),2)*3.14159265</f>
        <v>7.0685834624999999E-2</v>
      </c>
      <c r="P2" s="1">
        <v>7.0685834624999999E-2</v>
      </c>
      <c r="Q2" s="38">
        <f>P2/0.040468</f>
        <v>1.7467093660423052</v>
      </c>
      <c r="R2" s="1">
        <v>1</v>
      </c>
      <c r="S2" s="1">
        <v>1</v>
      </c>
      <c r="T2" s="1">
        <v>30.1</v>
      </c>
      <c r="U2" s="5">
        <v>0.30100000000000005</v>
      </c>
      <c r="V2" s="1">
        <f>POWER((U2/2),2)*3.14159265</f>
        <v>7.1157858920662523E-2</v>
      </c>
      <c r="W2" s="1">
        <v>7.1157858920662523E-2</v>
      </c>
      <c r="X2" s="38">
        <f>W2/0.040468</f>
        <v>1.7583735030310994</v>
      </c>
      <c r="Y2" s="1">
        <v>1</v>
      </c>
      <c r="Z2" s="1">
        <v>1</v>
      </c>
      <c r="AA2" s="1">
        <v>35.700000000000003</v>
      </c>
      <c r="AB2" s="5">
        <v>0.35700000000000004</v>
      </c>
      <c r="AC2" s="1">
        <f>POWER((AB2/2),2)*3.14159265</f>
        <v>0.10009821041246253</v>
      </c>
      <c r="AD2" s="1">
        <v>0.10009821041246253</v>
      </c>
      <c r="AE2" s="38">
        <f>AD2/0.040468</f>
        <v>2.4735151332525089</v>
      </c>
      <c r="AF2" s="1">
        <v>1</v>
      </c>
      <c r="AG2" s="1">
        <v>1</v>
      </c>
      <c r="AH2" s="1">
        <v>37.9</v>
      </c>
      <c r="AI2" s="5">
        <v>0.379</v>
      </c>
      <c r="AJ2" s="1">
        <f>POWER((AI2/2),2)*3.14159265</f>
        <v>0.1128153774596625</v>
      </c>
      <c r="AK2" s="1">
        <v>0.1128153774596625</v>
      </c>
      <c r="AL2" s="38">
        <f>AK2/0.040468</f>
        <v>2.7877675560853641</v>
      </c>
      <c r="AM2" s="1">
        <v>1</v>
      </c>
      <c r="AN2" s="1">
        <v>1</v>
      </c>
      <c r="AO2" s="1">
        <v>43.7</v>
      </c>
      <c r="AP2" s="5">
        <v>0.43700000000000006</v>
      </c>
      <c r="AQ2" s="1">
        <f>POWER((AP2/2),2)*3.14159265</f>
        <v>0.14998670169446254</v>
      </c>
      <c r="AR2" s="1">
        <v>0.14998670169446254</v>
      </c>
      <c r="AS2" s="38">
        <f>AR2/0.040468</f>
        <v>3.7063037880414784</v>
      </c>
      <c r="AT2" s="1">
        <v>1</v>
      </c>
      <c r="AU2" s="1">
        <v>1</v>
      </c>
      <c r="AV2"/>
      <c r="AW2"/>
      <c r="AX2" s="7" t="s">
        <v>437</v>
      </c>
      <c r="AY2" s="7" t="s">
        <v>36</v>
      </c>
    </row>
    <row r="3" spans="1:58" s="5" customFormat="1" hidden="1" x14ac:dyDescent="0.25">
      <c r="A3" s="5">
        <v>3</v>
      </c>
      <c r="B3" s="11" t="s">
        <v>602</v>
      </c>
      <c r="C3" s="1" t="s">
        <v>14</v>
      </c>
      <c r="D3" s="1">
        <v>7</v>
      </c>
      <c r="E3" s="1" t="s">
        <v>28</v>
      </c>
      <c r="F3" s="1">
        <v>22.6</v>
      </c>
      <c r="G3" s="5">
        <v>0.22600000000000001</v>
      </c>
      <c r="H3" s="1">
        <f>POWER((G3/2),2)*3.14159265</f>
        <v>4.0114996547850008E-2</v>
      </c>
      <c r="I3" s="1">
        <v>4.0114996547850008E-2</v>
      </c>
      <c r="J3" s="38">
        <f>I3/0.040468</f>
        <v>0.99127697311085328</v>
      </c>
      <c r="K3" s="1">
        <v>1</v>
      </c>
      <c r="L3" s="1">
        <v>1</v>
      </c>
      <c r="M3" s="1"/>
      <c r="O3" s="1"/>
      <c r="P3" s="1"/>
      <c r="Q3" s="38"/>
      <c r="R3" s="1"/>
      <c r="S3" s="1">
        <v>4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/>
      <c r="AV3"/>
      <c r="AW3"/>
      <c r="AX3" s="7"/>
      <c r="AY3" s="7" t="s">
        <v>36</v>
      </c>
    </row>
    <row r="4" spans="1:58" s="5" customFormat="1" x14ac:dyDescent="0.25">
      <c r="A4" s="5">
        <v>3</v>
      </c>
      <c r="B4" s="11" t="s">
        <v>602</v>
      </c>
      <c r="C4" s="1" t="s">
        <v>14</v>
      </c>
      <c r="D4" s="1">
        <v>1</v>
      </c>
      <c r="E4" s="1" t="s">
        <v>23</v>
      </c>
      <c r="F4" s="1"/>
      <c r="H4" s="1"/>
      <c r="I4" s="1"/>
      <c r="J4" s="38"/>
      <c r="K4" s="1"/>
      <c r="L4" s="1">
        <v>3</v>
      </c>
      <c r="M4" s="1"/>
      <c r="O4" s="1"/>
      <c r="P4" s="1"/>
      <c r="Q4" s="38"/>
      <c r="R4" s="1"/>
      <c r="S4" s="1"/>
      <c r="T4" s="1"/>
      <c r="V4" s="1"/>
      <c r="W4" s="1"/>
      <c r="X4" s="38"/>
      <c r="Y4" s="1"/>
      <c r="Z4" s="1"/>
      <c r="AA4" s="1"/>
      <c r="AC4" s="1"/>
      <c r="AD4" s="1"/>
      <c r="AE4" s="38"/>
      <c r="AF4" s="1"/>
      <c r="AG4" s="1"/>
      <c r="AH4" s="1"/>
      <c r="AJ4" s="1"/>
      <c r="AK4" s="1"/>
      <c r="AL4" s="38"/>
      <c r="AM4" s="1"/>
      <c r="AN4" s="1"/>
      <c r="AO4" s="1"/>
      <c r="AQ4" s="1"/>
      <c r="AR4" s="1"/>
      <c r="AS4" s="38"/>
      <c r="AT4" s="1"/>
      <c r="AU4" s="1"/>
      <c r="AV4"/>
      <c r="AW4"/>
      <c r="AX4" s="7"/>
      <c r="AY4" s="7" t="s">
        <v>36</v>
      </c>
    </row>
    <row r="5" spans="1:58" s="5" customFormat="1" x14ac:dyDescent="0.25">
      <c r="A5" s="5">
        <v>3</v>
      </c>
      <c r="B5" s="11" t="s">
        <v>602</v>
      </c>
      <c r="C5" s="1" t="s">
        <v>14</v>
      </c>
      <c r="D5" s="1">
        <v>2</v>
      </c>
      <c r="E5" s="1" t="s">
        <v>23</v>
      </c>
      <c r="F5" s="1">
        <v>35.700000000000003</v>
      </c>
      <c r="G5" s="5">
        <v>0.35700000000000004</v>
      </c>
      <c r="H5" s="1">
        <f t="shared" ref="H5:H18" si="0">POWER((G5/2),2)*3.14159265</f>
        <v>0.10009821041246253</v>
      </c>
      <c r="I5" s="1">
        <v>0.10009821041246253</v>
      </c>
      <c r="J5" s="38">
        <f t="shared" ref="J5:J18" si="1">I5/0.040468</f>
        <v>2.4735151332525089</v>
      </c>
      <c r="K5" s="1">
        <v>1</v>
      </c>
      <c r="L5" s="1">
        <v>1</v>
      </c>
      <c r="M5" s="1">
        <v>39</v>
      </c>
      <c r="N5" s="5">
        <v>0.39</v>
      </c>
      <c r="O5" s="1">
        <f t="shared" ref="O5:O18" si="2">POWER((N5/2),2)*3.14159265</f>
        <v>0.11945906051625002</v>
      </c>
      <c r="P5" s="1">
        <v>0.11945906051625002</v>
      </c>
      <c r="Q5" s="38">
        <f t="shared" ref="Q5:Q18" si="3">P5/0.040468</f>
        <v>2.951938828611496</v>
      </c>
      <c r="R5" s="1">
        <v>1</v>
      </c>
      <c r="S5" s="1">
        <v>1</v>
      </c>
      <c r="T5" s="1"/>
      <c r="V5" s="1"/>
      <c r="W5" s="1"/>
      <c r="X5" s="38"/>
      <c r="Y5" s="1"/>
      <c r="Z5" s="1"/>
      <c r="AA5" s="1"/>
      <c r="AC5" s="1"/>
      <c r="AD5" s="1"/>
      <c r="AE5" s="38"/>
      <c r="AF5" s="1"/>
      <c r="AG5" s="1"/>
      <c r="AH5" s="1"/>
      <c r="AJ5" s="1"/>
      <c r="AK5" s="1"/>
      <c r="AL5" s="38"/>
      <c r="AM5" s="1"/>
      <c r="AN5" s="1"/>
      <c r="AO5" s="1"/>
      <c r="AQ5" s="1"/>
      <c r="AR5" s="1"/>
      <c r="AS5" s="38"/>
      <c r="AT5" s="1"/>
      <c r="AU5" s="1">
        <v>0</v>
      </c>
      <c r="AV5"/>
      <c r="AW5"/>
      <c r="AX5" s="7"/>
      <c r="AY5" s="7" t="s">
        <v>36</v>
      </c>
    </row>
    <row r="6" spans="1:58" s="5" customFormat="1" x14ac:dyDescent="0.25">
      <c r="A6" s="5">
        <v>3</v>
      </c>
      <c r="B6" s="11" t="s">
        <v>602</v>
      </c>
      <c r="C6" s="1" t="s">
        <v>14</v>
      </c>
      <c r="D6" s="1">
        <v>3</v>
      </c>
      <c r="E6" s="1" t="s">
        <v>23</v>
      </c>
      <c r="F6" s="1">
        <v>31.5</v>
      </c>
      <c r="G6" s="5">
        <v>0.315</v>
      </c>
      <c r="H6" s="1">
        <f t="shared" si="0"/>
        <v>7.7931132674062514E-2</v>
      </c>
      <c r="I6" s="1">
        <v>7.7931132674062514E-2</v>
      </c>
      <c r="J6" s="38">
        <f t="shared" si="1"/>
        <v>1.9257470760616417</v>
      </c>
      <c r="K6" s="1">
        <v>1</v>
      </c>
      <c r="L6" s="1">
        <v>1</v>
      </c>
      <c r="M6" s="1">
        <v>33.799999999999997</v>
      </c>
      <c r="N6" s="5">
        <v>0.33799999999999997</v>
      </c>
      <c r="O6" s="1">
        <f t="shared" si="2"/>
        <v>8.9727027676649987E-2</v>
      </c>
      <c r="P6" s="1">
        <v>8.9727027676649987E-2</v>
      </c>
      <c r="Q6" s="38">
        <f t="shared" si="3"/>
        <v>2.217234053490412</v>
      </c>
      <c r="R6" s="1">
        <v>1</v>
      </c>
      <c r="S6" s="1">
        <v>1</v>
      </c>
      <c r="T6" s="1">
        <v>36.1</v>
      </c>
      <c r="U6" s="5">
        <v>0.36100000000000004</v>
      </c>
      <c r="V6" s="1">
        <f>POWER((U6/2),2)*3.14159265</f>
        <v>0.10235387393516253</v>
      </c>
      <c r="W6" s="1">
        <v>0.10235387393516253</v>
      </c>
      <c r="X6" s="38">
        <f>W6/0.040468</f>
        <v>2.5292545699111035</v>
      </c>
      <c r="Y6" s="1">
        <v>1</v>
      </c>
      <c r="Z6" s="1">
        <v>1</v>
      </c>
      <c r="AA6" s="1">
        <v>40.200000000000003</v>
      </c>
      <c r="AB6" s="5">
        <v>0.40200000000000002</v>
      </c>
      <c r="AC6" s="1">
        <f>POWER((AB6/2),2)*3.14159265</f>
        <v>0.12692348465265002</v>
      </c>
      <c r="AD6" s="1">
        <v>0.12692348465265002</v>
      </c>
      <c r="AE6" s="38">
        <f>AD6/0.040468</f>
        <v>3.1363913376655637</v>
      </c>
      <c r="AF6" s="1">
        <v>1</v>
      </c>
      <c r="AG6" s="1">
        <v>1</v>
      </c>
      <c r="AH6" s="1">
        <v>44.3</v>
      </c>
      <c r="AI6" s="5">
        <v>0.443</v>
      </c>
      <c r="AJ6" s="1">
        <f>POWER((AI6/2),2)*3.14159265</f>
        <v>0.15413360399246251</v>
      </c>
      <c r="AK6" s="1">
        <v>0.15413360399246251</v>
      </c>
      <c r="AL6" s="38">
        <f>AK6/0.040468</f>
        <v>3.8087774041826261</v>
      </c>
      <c r="AM6" s="1">
        <v>1</v>
      </c>
      <c r="AN6" s="1">
        <v>1</v>
      </c>
      <c r="AO6" s="1">
        <v>49.6</v>
      </c>
      <c r="AP6" s="5">
        <v>0.49600000000000005</v>
      </c>
      <c r="AQ6" s="1">
        <f>POWER((AP6/2),2)*3.14159265</f>
        <v>0.19322051434560003</v>
      </c>
      <c r="AR6" s="1">
        <v>0.19322051434560003</v>
      </c>
      <c r="AS6" s="38">
        <f>AR6/0.040468</f>
        <v>4.7746494599584866</v>
      </c>
      <c r="AT6" s="1">
        <v>1</v>
      </c>
      <c r="AU6" s="1">
        <v>1</v>
      </c>
      <c r="AV6">
        <v>53.4</v>
      </c>
      <c r="AW6"/>
      <c r="AX6" s="7"/>
      <c r="AY6" s="7" t="s">
        <v>36</v>
      </c>
    </row>
    <row r="7" spans="1:58" s="5" customFormat="1" x14ac:dyDescent="0.25">
      <c r="A7" s="5">
        <v>3</v>
      </c>
      <c r="B7" s="11" t="s">
        <v>602</v>
      </c>
      <c r="C7" s="1" t="s">
        <v>14</v>
      </c>
      <c r="D7" s="1">
        <v>4</v>
      </c>
      <c r="E7" s="1" t="s">
        <v>23</v>
      </c>
      <c r="F7" s="1">
        <v>39</v>
      </c>
      <c r="G7" s="5">
        <v>0.39</v>
      </c>
      <c r="H7" s="1">
        <f t="shared" si="0"/>
        <v>0.11945906051625002</v>
      </c>
      <c r="I7" s="1">
        <v>0.11945906051625002</v>
      </c>
      <c r="J7" s="38">
        <f t="shared" si="1"/>
        <v>2.951938828611496</v>
      </c>
      <c r="K7" s="1">
        <v>1</v>
      </c>
      <c r="L7" s="1">
        <v>1</v>
      </c>
      <c r="M7" s="1">
        <v>41.5</v>
      </c>
      <c r="N7" s="5">
        <v>0.41499999999999998</v>
      </c>
      <c r="O7" s="1">
        <f t="shared" si="2"/>
        <v>0.13526519853656249</v>
      </c>
      <c r="P7" s="1">
        <v>0.13526519853656249</v>
      </c>
      <c r="Q7" s="38">
        <f t="shared" si="3"/>
        <v>3.3425224507403999</v>
      </c>
      <c r="R7" s="1">
        <v>1</v>
      </c>
      <c r="S7" s="1">
        <v>1</v>
      </c>
      <c r="T7" s="1"/>
      <c r="V7" s="1"/>
      <c r="W7" s="1"/>
      <c r="X7" s="38"/>
      <c r="Y7" s="1"/>
      <c r="Z7" s="1"/>
      <c r="AA7" s="1"/>
      <c r="AC7" s="1"/>
      <c r="AD7" s="1"/>
      <c r="AE7" s="38"/>
      <c r="AF7" s="1"/>
      <c r="AG7" s="1"/>
      <c r="AH7" s="1"/>
      <c r="AJ7" s="1"/>
      <c r="AK7" s="1"/>
      <c r="AL7" s="38"/>
      <c r="AM7" s="1"/>
      <c r="AN7" s="1"/>
      <c r="AO7" s="1"/>
      <c r="AQ7" s="1"/>
      <c r="AR7" s="1"/>
      <c r="AS7" s="38"/>
      <c r="AT7" s="1"/>
      <c r="AU7" s="1">
        <v>0</v>
      </c>
      <c r="AV7"/>
      <c r="AW7"/>
      <c r="AX7" s="7"/>
      <c r="AY7" s="7" t="s">
        <v>36</v>
      </c>
    </row>
    <row r="8" spans="1:58" s="5" customFormat="1" x14ac:dyDescent="0.25">
      <c r="A8" s="5">
        <v>3</v>
      </c>
      <c r="B8" s="11" t="s">
        <v>602</v>
      </c>
      <c r="C8" s="1" t="s">
        <v>14</v>
      </c>
      <c r="D8" s="1">
        <v>5</v>
      </c>
      <c r="E8" s="1" t="s">
        <v>23</v>
      </c>
      <c r="F8" s="1">
        <v>34.799999999999997</v>
      </c>
      <c r="G8" s="5">
        <v>0.34799999999999998</v>
      </c>
      <c r="H8" s="1">
        <f t="shared" si="0"/>
        <v>9.5114859071399993E-2</v>
      </c>
      <c r="I8" s="1">
        <v>9.5114859071399993E-2</v>
      </c>
      <c r="J8" s="38">
        <f t="shared" si="1"/>
        <v>2.3503721229465255</v>
      </c>
      <c r="K8" s="1">
        <v>1</v>
      </c>
      <c r="L8" s="1">
        <v>1</v>
      </c>
      <c r="M8" s="1">
        <v>38.299999999999997</v>
      </c>
      <c r="N8" s="5">
        <v>0.38300000000000001</v>
      </c>
      <c r="O8" s="1">
        <f t="shared" si="2"/>
        <v>0.11520927105896252</v>
      </c>
      <c r="P8" s="1">
        <v>0.11520927105896252</v>
      </c>
      <c r="Q8" s="38">
        <f t="shared" si="3"/>
        <v>2.8469227799486636</v>
      </c>
      <c r="R8" s="1">
        <v>1</v>
      </c>
      <c r="S8" s="1">
        <v>1</v>
      </c>
      <c r="T8" s="1">
        <v>40.1</v>
      </c>
      <c r="U8" s="5">
        <v>0.40100000000000002</v>
      </c>
      <c r="V8" s="1">
        <f>POWER((U8/2),2)*3.14159265</f>
        <v>0.12629280992816252</v>
      </c>
      <c r="W8" s="1">
        <v>0.12629280992816252</v>
      </c>
      <c r="X8" s="38">
        <f>W8/0.040468</f>
        <v>3.1208068085440974</v>
      </c>
      <c r="Y8" s="1">
        <v>1</v>
      </c>
      <c r="Z8" s="1">
        <v>1</v>
      </c>
      <c r="AA8" s="1"/>
      <c r="AC8" s="1"/>
      <c r="AD8" s="1"/>
      <c r="AE8" s="38"/>
      <c r="AF8" s="1"/>
      <c r="AG8" s="1">
        <v>1</v>
      </c>
      <c r="AH8" s="1">
        <v>45.9</v>
      </c>
      <c r="AI8" s="5">
        <v>0.45900000000000002</v>
      </c>
      <c r="AJ8" s="1">
        <f>POWER((AI8/2),2)*3.14159265</f>
        <v>0.16546847027366252</v>
      </c>
      <c r="AK8" s="1">
        <v>0.16546847027366252</v>
      </c>
      <c r="AL8" s="38">
        <f>AK8/0.040468</f>
        <v>4.0888719549684325</v>
      </c>
      <c r="AM8" s="1">
        <v>1</v>
      </c>
      <c r="AN8" s="1">
        <v>1</v>
      </c>
      <c r="AO8" s="1">
        <v>50.2</v>
      </c>
      <c r="AP8" s="5">
        <v>0.502</v>
      </c>
      <c r="AQ8" s="1">
        <f>POWER((AP8/2),2)*3.14159265</f>
        <v>0.19792347854265002</v>
      </c>
      <c r="AR8" s="1">
        <v>0.19792347854265002</v>
      </c>
      <c r="AS8" s="38">
        <f>AR8/0.040468</f>
        <v>4.8908638564458347</v>
      </c>
      <c r="AT8" s="1">
        <v>1</v>
      </c>
      <c r="AU8" s="1">
        <v>1</v>
      </c>
      <c r="AV8">
        <v>52.3</v>
      </c>
      <c r="AW8" t="s">
        <v>836</v>
      </c>
      <c r="AX8" s="7"/>
      <c r="AY8" s="7" t="s">
        <v>36</v>
      </c>
    </row>
    <row r="9" spans="1:58" s="5" customFormat="1" x14ac:dyDescent="0.25">
      <c r="A9" s="5">
        <v>3</v>
      </c>
      <c r="B9" s="11" t="s">
        <v>602</v>
      </c>
      <c r="C9" s="1" t="s">
        <v>14</v>
      </c>
      <c r="D9" s="1">
        <v>6</v>
      </c>
      <c r="E9" s="1" t="s">
        <v>23</v>
      </c>
      <c r="F9" s="1">
        <v>51.9</v>
      </c>
      <c r="G9" s="5">
        <v>0.51900000000000002</v>
      </c>
      <c r="H9" s="1">
        <f t="shared" si="0"/>
        <v>0.21155563444916253</v>
      </c>
      <c r="I9" s="1">
        <v>0.21155563444916253</v>
      </c>
      <c r="J9" s="38">
        <f t="shared" si="1"/>
        <v>5.2277264616280164</v>
      </c>
      <c r="K9" s="1">
        <v>1</v>
      </c>
      <c r="L9" s="1">
        <v>1</v>
      </c>
      <c r="M9" s="1">
        <v>55.7</v>
      </c>
      <c r="N9" s="5">
        <v>0.55700000000000005</v>
      </c>
      <c r="O9" s="1">
        <f t="shared" si="2"/>
        <v>0.24366899451746254</v>
      </c>
      <c r="P9" s="1">
        <v>0.24366899451746254</v>
      </c>
      <c r="Q9" s="38">
        <f t="shared" si="3"/>
        <v>6.0212759345028806</v>
      </c>
      <c r="R9" s="1">
        <v>1</v>
      </c>
      <c r="S9" s="1">
        <v>1</v>
      </c>
      <c r="T9" s="1">
        <v>58.5</v>
      </c>
      <c r="U9" s="5">
        <v>0.58499999999999996</v>
      </c>
      <c r="V9" s="1">
        <f>POWER((U9/2),2)*3.14159265</f>
        <v>0.26878288616156248</v>
      </c>
      <c r="W9" s="1">
        <v>0.26878288616156248</v>
      </c>
      <c r="X9" s="38">
        <f>W9/0.040468</f>
        <v>6.6418623643758652</v>
      </c>
      <c r="Y9" s="1">
        <v>1</v>
      </c>
      <c r="Z9" s="1">
        <v>1</v>
      </c>
      <c r="AA9" s="1">
        <v>62.5</v>
      </c>
      <c r="AB9" s="5">
        <v>0.625</v>
      </c>
      <c r="AC9" s="1">
        <f>POWER((AB9/2),2)*3.14159265</f>
        <v>0.3067961572265625</v>
      </c>
      <c r="AD9" s="1">
        <v>0.3067961572265625</v>
      </c>
      <c r="AE9" s="38">
        <f>AD9/0.040468</f>
        <v>7.5812038456697275</v>
      </c>
      <c r="AF9" s="1">
        <v>1</v>
      </c>
      <c r="AG9" s="1">
        <v>1</v>
      </c>
      <c r="AH9" s="1">
        <v>65.900000000000006</v>
      </c>
      <c r="AI9" s="5">
        <v>0.65900000000000003</v>
      </c>
      <c r="AJ9" s="1">
        <f>POWER((AI9/2),2)*3.14159265</f>
        <v>0.34108349940866256</v>
      </c>
      <c r="AK9" s="1">
        <v>0.34108349940866256</v>
      </c>
      <c r="AL9" s="38">
        <f>AK9/0.040468</f>
        <v>8.4284743354913161</v>
      </c>
      <c r="AM9" s="1">
        <v>1</v>
      </c>
      <c r="AN9" s="1">
        <v>1</v>
      </c>
      <c r="AO9" s="1">
        <v>72.8</v>
      </c>
      <c r="AP9" s="5">
        <v>0.72799999999999998</v>
      </c>
      <c r="AQ9" s="1">
        <f>POWER((AP9/2),2)*3.14159265</f>
        <v>0.41624845975440006</v>
      </c>
      <c r="AR9" s="1">
        <v>0.41624845975440006</v>
      </c>
      <c r="AS9" s="38">
        <f>AR9/0.040468</f>
        <v>10.285866851695168</v>
      </c>
      <c r="AT9" s="1">
        <v>1</v>
      </c>
      <c r="AU9" s="1">
        <v>1</v>
      </c>
      <c r="AV9">
        <v>80.3</v>
      </c>
      <c r="AW9"/>
      <c r="AX9" s="7"/>
      <c r="AY9" s="7" t="s">
        <v>36</v>
      </c>
    </row>
    <row r="10" spans="1:58" s="5" customFormat="1" x14ac:dyDescent="0.25">
      <c r="A10" s="5">
        <v>3</v>
      </c>
      <c r="B10" s="11" t="s">
        <v>602</v>
      </c>
      <c r="C10" s="1" t="s">
        <v>14</v>
      </c>
      <c r="D10" s="1">
        <v>8</v>
      </c>
      <c r="E10" s="1" t="s">
        <v>23</v>
      </c>
      <c r="F10" s="1">
        <v>23.2</v>
      </c>
      <c r="G10" s="5">
        <v>0.23199999999999998</v>
      </c>
      <c r="H10" s="1">
        <f t="shared" si="0"/>
        <v>4.2273270698399992E-2</v>
      </c>
      <c r="I10" s="1">
        <v>4.2273270698399992E-2</v>
      </c>
      <c r="J10" s="38">
        <f t="shared" si="1"/>
        <v>1.0446098324206781</v>
      </c>
      <c r="K10" s="1">
        <v>1</v>
      </c>
      <c r="L10" s="1">
        <v>1</v>
      </c>
      <c r="M10" s="1">
        <v>23.5</v>
      </c>
      <c r="N10" s="5">
        <v>0.23499999999999999</v>
      </c>
      <c r="O10" s="1">
        <f t="shared" si="2"/>
        <v>4.33736135240625E-2</v>
      </c>
      <c r="P10" s="1">
        <v>4.33736135240625E-2</v>
      </c>
      <c r="Q10" s="38">
        <f t="shared" si="3"/>
        <v>1.0718002748854034</v>
      </c>
      <c r="R10" s="1">
        <v>1</v>
      </c>
      <c r="S10" s="1">
        <v>1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>
        <v>0</v>
      </c>
      <c r="AV10"/>
      <c r="AW10"/>
      <c r="AX10" s="7"/>
      <c r="AY10" s="7" t="s">
        <v>36</v>
      </c>
    </row>
    <row r="11" spans="1:58" s="5" customFormat="1" x14ac:dyDescent="0.25">
      <c r="A11" s="5">
        <v>3</v>
      </c>
      <c r="B11" s="11" t="s">
        <v>602</v>
      </c>
      <c r="C11" s="1" t="s">
        <v>14</v>
      </c>
      <c r="D11" s="1">
        <v>9</v>
      </c>
      <c r="E11" s="1" t="s">
        <v>23</v>
      </c>
      <c r="F11" s="1">
        <v>46.8</v>
      </c>
      <c r="G11" s="5">
        <v>0.46799999999999997</v>
      </c>
      <c r="H11" s="1">
        <f t="shared" si="0"/>
        <v>0.1720210471434</v>
      </c>
      <c r="I11" s="1">
        <v>0.1720210471434</v>
      </c>
      <c r="J11" s="38">
        <f t="shared" si="1"/>
        <v>4.2507919132005538</v>
      </c>
      <c r="K11" s="1">
        <v>1</v>
      </c>
      <c r="L11" s="1">
        <v>1</v>
      </c>
      <c r="M11" s="1">
        <v>49.3</v>
      </c>
      <c r="N11" s="5">
        <v>0.49299999999999999</v>
      </c>
      <c r="O11" s="1">
        <f t="shared" si="2"/>
        <v>0.19089023799746249</v>
      </c>
      <c r="P11" s="1">
        <v>0.19089023799746249</v>
      </c>
      <c r="Q11" s="38">
        <f t="shared" si="3"/>
        <v>4.7170662745246243</v>
      </c>
      <c r="R11" s="1">
        <v>1</v>
      </c>
      <c r="S11" s="1">
        <v>1</v>
      </c>
      <c r="T11" s="1"/>
      <c r="V11" s="1"/>
      <c r="W11" s="1"/>
      <c r="X11" s="38"/>
      <c r="Y11" s="1"/>
      <c r="Z11" s="1"/>
      <c r="AA11" s="1"/>
      <c r="AC11" s="1"/>
      <c r="AD11" s="1"/>
      <c r="AE11" s="38"/>
      <c r="AF11" s="1"/>
      <c r="AG11" s="1"/>
      <c r="AH11" s="1"/>
      <c r="AJ11" s="1"/>
      <c r="AK11" s="1"/>
      <c r="AL11" s="38"/>
      <c r="AM11" s="1"/>
      <c r="AN11" s="1"/>
      <c r="AO11" s="1"/>
      <c r="AQ11" s="1"/>
      <c r="AR11" s="1"/>
      <c r="AS11" s="38"/>
      <c r="AT11" s="1"/>
      <c r="AU11" s="1">
        <v>0</v>
      </c>
      <c r="AV11"/>
      <c r="AW11"/>
      <c r="AX11" s="7"/>
      <c r="AY11" s="7" t="s">
        <v>36</v>
      </c>
      <c r="BB11" s="14" t="s">
        <v>240</v>
      </c>
      <c r="BC11" s="14"/>
      <c r="BD11" s="14" t="s">
        <v>421</v>
      </c>
      <c r="BE11" s="14"/>
      <c r="BF11" s="14"/>
    </row>
    <row r="12" spans="1:58" s="5" customFormat="1" x14ac:dyDescent="0.25">
      <c r="A12" s="5">
        <v>3</v>
      </c>
      <c r="B12" s="11" t="s">
        <v>602</v>
      </c>
      <c r="C12" s="1" t="s">
        <v>14</v>
      </c>
      <c r="D12" s="1">
        <v>10</v>
      </c>
      <c r="E12" s="1" t="s">
        <v>23</v>
      </c>
      <c r="F12" s="1">
        <v>43.3</v>
      </c>
      <c r="G12" s="5">
        <v>0.433</v>
      </c>
      <c r="H12" s="1">
        <f t="shared" si="0"/>
        <v>0.1472535160889625</v>
      </c>
      <c r="I12" s="1">
        <v>0.1472535160889625</v>
      </c>
      <c r="J12" s="38">
        <f t="shared" si="1"/>
        <v>3.6387643592211751</v>
      </c>
      <c r="K12" s="1">
        <v>1</v>
      </c>
      <c r="L12" s="1">
        <v>1</v>
      </c>
      <c r="M12" s="1">
        <v>44.7</v>
      </c>
      <c r="N12" s="5">
        <v>0.44700000000000006</v>
      </c>
      <c r="O12" s="1">
        <f t="shared" si="2"/>
        <v>0.15692962145096256</v>
      </c>
      <c r="P12" s="1">
        <v>0.15692962145096256</v>
      </c>
      <c r="Q12" s="38">
        <f t="shared" si="3"/>
        <v>3.8778694635505233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BB12" s="14" t="s">
        <v>303</v>
      </c>
      <c r="BC12" s="14"/>
      <c r="BD12" s="14"/>
      <c r="BE12" s="14">
        <v>96</v>
      </c>
      <c r="BF12" s="14"/>
    </row>
    <row r="13" spans="1:58" s="5" customFormat="1" x14ac:dyDescent="0.25">
      <c r="A13" s="5">
        <v>3</v>
      </c>
      <c r="B13" s="11" t="s">
        <v>602</v>
      </c>
      <c r="C13" s="1" t="s">
        <v>14</v>
      </c>
      <c r="D13" s="1">
        <v>11</v>
      </c>
      <c r="E13" s="1" t="s">
        <v>23</v>
      </c>
      <c r="F13" s="1">
        <v>35.1</v>
      </c>
      <c r="G13" s="5">
        <v>0.35100000000000003</v>
      </c>
      <c r="H13" s="1">
        <f t="shared" si="0"/>
        <v>9.6761839018162515E-2</v>
      </c>
      <c r="I13" s="1">
        <v>9.6761839018162515E-2</v>
      </c>
      <c r="J13" s="38">
        <f t="shared" si="1"/>
        <v>2.3910704511753118</v>
      </c>
      <c r="K13" s="1">
        <v>1</v>
      </c>
      <c r="L13" s="1">
        <v>1</v>
      </c>
      <c r="M13" s="1">
        <v>37.700000000000003</v>
      </c>
      <c r="N13" s="5">
        <v>0.37700000000000006</v>
      </c>
      <c r="O13" s="1">
        <f t="shared" si="2"/>
        <v>0.11162785543796254</v>
      </c>
      <c r="P13" s="1">
        <v>0.11162785543796254</v>
      </c>
      <c r="Q13" s="38">
        <f t="shared" si="3"/>
        <v>2.758422838735854</v>
      </c>
      <c r="R13" s="1">
        <v>1</v>
      </c>
      <c r="S13" s="1">
        <v>1</v>
      </c>
      <c r="T13" s="1">
        <v>39.5</v>
      </c>
      <c r="U13" s="5">
        <v>0.39500000000000002</v>
      </c>
      <c r="V13" s="1">
        <f>POWER((U13/2),2)*3.14159265</f>
        <v>0.12254174830406253</v>
      </c>
      <c r="W13" s="1">
        <v>0.12254174830406253</v>
      </c>
      <c r="X13" s="38">
        <f>W13/0.040468</f>
        <v>3.028114764852786</v>
      </c>
      <c r="Y13" s="1">
        <v>1</v>
      </c>
      <c r="Z13" s="1">
        <v>1</v>
      </c>
      <c r="AA13" s="1">
        <v>44</v>
      </c>
      <c r="AB13" s="5">
        <v>0.44</v>
      </c>
      <c r="AC13" s="1">
        <f>POWER((AB13/2),2)*3.14159265</f>
        <v>0.15205308426</v>
      </c>
      <c r="AD13" s="1">
        <v>0.15205308426</v>
      </c>
      <c r="AE13" s="38">
        <f>AD13/0.040468</f>
        <v>3.7573659251754474</v>
      </c>
      <c r="AF13" s="1">
        <v>1</v>
      </c>
      <c r="AG13" s="1">
        <v>1</v>
      </c>
      <c r="AH13" s="1">
        <v>47</v>
      </c>
      <c r="AI13" s="5">
        <v>0.47</v>
      </c>
      <c r="AJ13" s="1">
        <f>POWER((AI13/2),2)*3.14159265</f>
        <v>0.17349445409625</v>
      </c>
      <c r="AK13" s="1">
        <v>0.17349445409625</v>
      </c>
      <c r="AL13" s="38">
        <f>AK13/0.040468</f>
        <v>4.2872010995416137</v>
      </c>
      <c r="AM13" s="1">
        <v>1</v>
      </c>
      <c r="AN13" s="1">
        <v>1</v>
      </c>
      <c r="AO13" s="1">
        <v>52.2</v>
      </c>
      <c r="AP13" s="5">
        <v>0.52200000000000002</v>
      </c>
      <c r="AQ13" s="1">
        <f>POWER((AP13/2),2)*3.14159265</f>
        <v>0.21400843291065003</v>
      </c>
      <c r="AR13" s="1">
        <v>0.21400843291065003</v>
      </c>
      <c r="AS13" s="38">
        <f>AR13/0.040468</f>
        <v>5.2883372766296839</v>
      </c>
      <c r="AT13" s="1">
        <v>1</v>
      </c>
      <c r="AU13" s="1">
        <v>1</v>
      </c>
      <c r="AV13">
        <v>57.9</v>
      </c>
      <c r="AW13"/>
      <c r="AX13" s="7"/>
      <c r="AY13" s="7" t="s">
        <v>36</v>
      </c>
      <c r="BB13" s="14" t="s">
        <v>422</v>
      </c>
      <c r="BC13" s="14"/>
      <c r="BD13" s="14"/>
      <c r="BE13" s="14"/>
      <c r="BF13" s="14"/>
    </row>
    <row r="14" spans="1:58" s="5" customFormat="1" x14ac:dyDescent="0.25">
      <c r="A14" s="5">
        <v>3</v>
      </c>
      <c r="B14" s="11" t="s">
        <v>602</v>
      </c>
      <c r="C14" s="1" t="s">
        <v>14</v>
      </c>
      <c r="D14" s="1">
        <v>12</v>
      </c>
      <c r="E14" s="1" t="s">
        <v>23</v>
      </c>
      <c r="F14" s="1">
        <v>26.4</v>
      </c>
      <c r="G14" s="5">
        <v>0.26400000000000001</v>
      </c>
      <c r="H14" s="1">
        <f t="shared" si="0"/>
        <v>5.4739110333600009E-2</v>
      </c>
      <c r="I14" s="1">
        <v>5.4739110333600009E-2</v>
      </c>
      <c r="J14" s="38">
        <f t="shared" si="1"/>
        <v>1.3526517330631613</v>
      </c>
      <c r="K14" s="1">
        <v>1</v>
      </c>
      <c r="L14" s="1">
        <v>1</v>
      </c>
      <c r="M14" s="1">
        <v>26.9</v>
      </c>
      <c r="N14" s="5">
        <v>0.26900000000000002</v>
      </c>
      <c r="O14" s="1">
        <f t="shared" si="2"/>
        <v>5.6832196436662513E-2</v>
      </c>
      <c r="P14" s="1">
        <v>5.6832196436662513E-2</v>
      </c>
      <c r="Q14" s="38">
        <f t="shared" si="3"/>
        <v>1.4043737381798587</v>
      </c>
      <c r="R14" s="1">
        <v>1</v>
      </c>
      <c r="S14" s="1">
        <v>1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>
        <v>0</v>
      </c>
      <c r="AV14"/>
      <c r="AW14"/>
      <c r="AX14" s="7"/>
      <c r="AY14" s="7" t="s">
        <v>36</v>
      </c>
      <c r="BB14" s="14" t="s">
        <v>585</v>
      </c>
      <c r="BC14" s="14"/>
      <c r="BD14" s="14"/>
      <c r="BE14" s="14"/>
      <c r="BF14" s="14"/>
    </row>
    <row r="15" spans="1:58" s="5" customFormat="1" x14ac:dyDescent="0.25">
      <c r="A15" s="5">
        <v>3</v>
      </c>
      <c r="B15" s="11" t="s">
        <v>602</v>
      </c>
      <c r="C15" s="1" t="s">
        <v>14</v>
      </c>
      <c r="D15" s="1">
        <v>13</v>
      </c>
      <c r="E15" s="1" t="s">
        <v>23</v>
      </c>
      <c r="F15" s="1">
        <v>45.9</v>
      </c>
      <c r="G15" s="5">
        <v>0.45900000000000002</v>
      </c>
      <c r="H15" s="1">
        <f t="shared" si="0"/>
        <v>0.16546847027366252</v>
      </c>
      <c r="I15" s="1">
        <v>0.16546847027366252</v>
      </c>
      <c r="J15" s="38">
        <f t="shared" si="1"/>
        <v>4.0888719549684325</v>
      </c>
      <c r="K15" s="1">
        <v>1</v>
      </c>
      <c r="L15" s="1">
        <v>1</v>
      </c>
      <c r="M15" s="1">
        <v>49.1</v>
      </c>
      <c r="N15" s="5">
        <v>0.49100000000000005</v>
      </c>
      <c r="O15" s="1">
        <f t="shared" si="2"/>
        <v>0.18934457441366254</v>
      </c>
      <c r="P15" s="1">
        <v>0.18934457441366254</v>
      </c>
      <c r="Q15" s="38">
        <f t="shared" si="3"/>
        <v>4.6788715630538338</v>
      </c>
      <c r="R15" s="1">
        <v>1</v>
      </c>
      <c r="S15" s="1">
        <v>1</v>
      </c>
      <c r="T15" s="1"/>
      <c r="V15" s="1"/>
      <c r="W15" s="1"/>
      <c r="X15" s="38"/>
      <c r="Y15" s="1"/>
      <c r="Z15" s="1"/>
      <c r="AA15" s="1"/>
      <c r="AC15" s="1"/>
      <c r="AD15" s="1"/>
      <c r="AE15" s="38"/>
      <c r="AF15" s="1"/>
      <c r="AG15" s="1"/>
      <c r="AH15" s="1"/>
      <c r="AJ15" s="1"/>
      <c r="AK15" s="1"/>
      <c r="AL15" s="38"/>
      <c r="AM15" s="1"/>
      <c r="AN15" s="1"/>
      <c r="AO15" s="1"/>
      <c r="AQ15" s="1"/>
      <c r="AR15" s="1"/>
      <c r="AS15" s="38"/>
      <c r="AT15" s="1"/>
      <c r="AU15" s="1">
        <v>0</v>
      </c>
      <c r="AV15"/>
      <c r="AW15"/>
      <c r="AX15" s="7"/>
      <c r="AY15" s="7" t="s">
        <v>36</v>
      </c>
      <c r="BB15" s="14"/>
      <c r="BC15" s="14"/>
      <c r="BD15" s="14"/>
      <c r="BE15" s="14"/>
      <c r="BF15" s="14"/>
    </row>
    <row r="16" spans="1:58" s="5" customFormat="1" x14ac:dyDescent="0.25">
      <c r="A16" s="5">
        <v>3</v>
      </c>
      <c r="B16" s="11" t="s">
        <v>602</v>
      </c>
      <c r="C16" s="1" t="s">
        <v>14</v>
      </c>
      <c r="D16" s="1">
        <v>14</v>
      </c>
      <c r="E16" s="1" t="s">
        <v>23</v>
      </c>
      <c r="F16" s="1">
        <v>42.2</v>
      </c>
      <c r="G16" s="5">
        <v>0.42200000000000004</v>
      </c>
      <c r="H16" s="1">
        <f t="shared" si="0"/>
        <v>0.13986684637065006</v>
      </c>
      <c r="I16" s="1">
        <v>0.13986684637065006</v>
      </c>
      <c r="J16" s="38">
        <f t="shared" si="1"/>
        <v>3.4562332304697554</v>
      </c>
      <c r="K16" s="1">
        <v>1</v>
      </c>
      <c r="L16" s="1">
        <v>1</v>
      </c>
      <c r="M16" s="1">
        <v>45</v>
      </c>
      <c r="N16" s="5">
        <v>0.45</v>
      </c>
      <c r="O16" s="1">
        <f t="shared" si="2"/>
        <v>0.15904312790625003</v>
      </c>
      <c r="P16" s="1">
        <v>0.15904312790625003</v>
      </c>
      <c r="Q16" s="38">
        <f t="shared" si="3"/>
        <v>3.9300960735951871</v>
      </c>
      <c r="R16" s="1">
        <v>1</v>
      </c>
      <c r="S16" s="1">
        <v>1</v>
      </c>
      <c r="T16" s="1">
        <v>47.9</v>
      </c>
      <c r="U16" s="5">
        <v>0.47899999999999998</v>
      </c>
      <c r="V16" s="1">
        <f>POWER((U16/2),2)*3.14159265</f>
        <v>0.1802025398021625</v>
      </c>
      <c r="W16" s="1">
        <v>0.1802025398021625</v>
      </c>
      <c r="X16" s="38">
        <f>W16/0.040468</f>
        <v>4.4529638183790281</v>
      </c>
      <c r="Y16" s="1">
        <v>1</v>
      </c>
      <c r="Z16" s="1">
        <v>1</v>
      </c>
      <c r="AA16" s="1">
        <v>51.7</v>
      </c>
      <c r="AB16" s="5">
        <v>0.51700000000000002</v>
      </c>
      <c r="AC16" s="1">
        <f>POWER((AB16/2),2)*3.14159265</f>
        <v>0.20992828945646252</v>
      </c>
      <c r="AD16" s="1">
        <v>0.20992828945646252</v>
      </c>
      <c r="AE16" s="38">
        <f>AD16/0.040468</f>
        <v>5.1875133304453529</v>
      </c>
      <c r="AF16" s="1">
        <v>1</v>
      </c>
      <c r="AG16" s="1">
        <v>1</v>
      </c>
      <c r="AH16" s="1">
        <v>55.8</v>
      </c>
      <c r="AI16" s="5">
        <v>0.55799999999999994</v>
      </c>
      <c r="AJ16" s="1">
        <f>POWER((AI16/2),2)*3.14159265</f>
        <v>0.24454471346864995</v>
      </c>
      <c r="AK16" s="1">
        <v>0.24454471346864995</v>
      </c>
      <c r="AL16" s="38">
        <f>AK16/0.040468</f>
        <v>6.0429157227599575</v>
      </c>
      <c r="AM16" s="1">
        <v>1</v>
      </c>
      <c r="AN16" s="1">
        <v>1</v>
      </c>
      <c r="AO16" s="1">
        <v>62.1</v>
      </c>
      <c r="AP16" s="5">
        <v>0.621</v>
      </c>
      <c r="AQ16" s="1">
        <f>POWER((AP16/2),2)*3.14159265</f>
        <v>0.30288173278466252</v>
      </c>
      <c r="AR16" s="1">
        <v>0.30288173278466252</v>
      </c>
      <c r="AS16" s="38">
        <f>AR16/0.040468</f>
        <v>7.4844749625546738</v>
      </c>
      <c r="AT16" s="1">
        <v>1</v>
      </c>
      <c r="AU16" s="1">
        <v>1</v>
      </c>
      <c r="AV16">
        <v>68.900000000000006</v>
      </c>
      <c r="AW16"/>
      <c r="AX16" s="7" t="s">
        <v>418</v>
      </c>
      <c r="AY16" s="7" t="s">
        <v>36</v>
      </c>
      <c r="BB16" s="5" t="s">
        <v>423</v>
      </c>
    </row>
    <row r="17" spans="1:54" s="5" customFormat="1" x14ac:dyDescent="0.25">
      <c r="A17" s="5">
        <v>3</v>
      </c>
      <c r="B17" s="11" t="s">
        <v>602</v>
      </c>
      <c r="C17" s="1" t="s">
        <v>14</v>
      </c>
      <c r="D17" s="1">
        <v>15</v>
      </c>
      <c r="E17" s="1" t="s">
        <v>23</v>
      </c>
      <c r="F17" s="1">
        <v>20.9</v>
      </c>
      <c r="G17" s="5">
        <v>0.20899999999999999</v>
      </c>
      <c r="H17" s="1">
        <f t="shared" si="0"/>
        <v>3.43069771361625E-2</v>
      </c>
      <c r="I17" s="1">
        <v>3.43069771361625E-2</v>
      </c>
      <c r="J17" s="38">
        <f t="shared" si="1"/>
        <v>0.84775568686771041</v>
      </c>
      <c r="K17" s="1">
        <v>1</v>
      </c>
      <c r="L17" s="1">
        <v>1</v>
      </c>
      <c r="M17" s="1">
        <v>21.1</v>
      </c>
      <c r="N17" s="5">
        <v>0.21100000000000002</v>
      </c>
      <c r="O17" s="1">
        <f t="shared" si="2"/>
        <v>3.4966711592662514E-2</v>
      </c>
      <c r="P17" s="1">
        <v>3.4966711592662514E-2</v>
      </c>
      <c r="Q17" s="38">
        <f t="shared" si="3"/>
        <v>0.86405830761743885</v>
      </c>
      <c r="R17" s="1">
        <v>1</v>
      </c>
      <c r="S17" s="1">
        <v>1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>
        <v>0</v>
      </c>
      <c r="AV17"/>
      <c r="AW17"/>
      <c r="AX17" s="7"/>
      <c r="AY17" s="7" t="s">
        <v>36</v>
      </c>
      <c r="BB17" s="5" t="s">
        <v>424</v>
      </c>
    </row>
    <row r="18" spans="1:54" s="5" customFormat="1" x14ac:dyDescent="0.25">
      <c r="A18" s="5">
        <v>3</v>
      </c>
      <c r="B18" s="11" t="s">
        <v>602</v>
      </c>
      <c r="C18" s="1" t="s">
        <v>14</v>
      </c>
      <c r="D18" s="1">
        <v>16</v>
      </c>
      <c r="E18" s="1" t="s">
        <v>23</v>
      </c>
      <c r="F18" s="1">
        <v>22.8</v>
      </c>
      <c r="G18" s="5">
        <v>0.22800000000000001</v>
      </c>
      <c r="H18" s="1">
        <f t="shared" si="0"/>
        <v>4.0828138079400007E-2</v>
      </c>
      <c r="I18" s="1">
        <v>4.0828138079400007E-2</v>
      </c>
      <c r="J18" s="38">
        <f t="shared" si="1"/>
        <v>1.0088993298260356</v>
      </c>
      <c r="K18" s="1">
        <v>1</v>
      </c>
      <c r="L18" s="1">
        <v>1</v>
      </c>
      <c r="M18" s="1">
        <v>23.5</v>
      </c>
      <c r="N18" s="5">
        <v>0.23499999999999999</v>
      </c>
      <c r="O18" s="1">
        <f t="shared" si="2"/>
        <v>4.33736135240625E-2</v>
      </c>
      <c r="P18" s="1">
        <v>4.33736135240625E-2</v>
      </c>
      <c r="Q18" s="38">
        <f t="shared" si="3"/>
        <v>1.0718002748854034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  <c r="BB18" s="5" t="s">
        <v>425</v>
      </c>
    </row>
    <row r="19" spans="1:54" s="5" customFormat="1" x14ac:dyDescent="0.25">
      <c r="A19" s="5">
        <v>3</v>
      </c>
      <c r="B19" s="11" t="s">
        <v>602</v>
      </c>
      <c r="C19" s="1" t="s">
        <v>14</v>
      </c>
      <c r="D19" s="1">
        <v>17</v>
      </c>
      <c r="E19" s="1" t="s">
        <v>23</v>
      </c>
      <c r="F19" s="1"/>
      <c r="H19" s="1"/>
      <c r="I19" s="1"/>
      <c r="J19" s="38"/>
      <c r="K19" s="1"/>
      <c r="L19" s="1">
        <v>3</v>
      </c>
      <c r="M19" s="1"/>
      <c r="O19" s="1"/>
      <c r="P19" s="1"/>
      <c r="Q19" s="38"/>
      <c r="R19" s="1"/>
      <c r="S19" s="1"/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/>
      <c r="AV19"/>
      <c r="AW19"/>
      <c r="AX19" s="7"/>
      <c r="AY19" s="7" t="s">
        <v>36</v>
      </c>
      <c r="BB19" s="5" t="s">
        <v>534</v>
      </c>
    </row>
    <row r="20" spans="1:54" s="5" customFormat="1" x14ac:dyDescent="0.25">
      <c r="A20" s="5">
        <v>3</v>
      </c>
      <c r="B20" s="11" t="s">
        <v>602</v>
      </c>
      <c r="C20" s="1" t="s">
        <v>14</v>
      </c>
      <c r="D20" s="1">
        <v>18</v>
      </c>
      <c r="E20" s="1" t="s">
        <v>23</v>
      </c>
      <c r="F20" s="1">
        <v>26.6</v>
      </c>
      <c r="G20" s="5">
        <v>0.26600000000000001</v>
      </c>
      <c r="H20" s="1">
        <f t="shared" ref="H20:H32" si="4">POWER((G20/2),2)*3.14159265</f>
        <v>5.5571632385850014E-2</v>
      </c>
      <c r="I20" s="1">
        <v>5.5571632385850014E-2</v>
      </c>
      <c r="J20" s="38">
        <f t="shared" ref="J20:J32" si="5">I20/0.040468</f>
        <v>1.3732240878187709</v>
      </c>
      <c r="K20" s="1">
        <v>1</v>
      </c>
      <c r="L20" s="1">
        <v>1</v>
      </c>
      <c r="M20" s="1">
        <v>26.6</v>
      </c>
      <c r="N20" s="5">
        <v>0.26600000000000001</v>
      </c>
      <c r="O20" s="1">
        <f>POWER((N20/2),2)*3.14159265</f>
        <v>5.5571632385850014E-2</v>
      </c>
      <c r="P20" s="1">
        <v>5.5571632385850014E-2</v>
      </c>
      <c r="Q20" s="38">
        <f>P20/0.040468</f>
        <v>1.3732240878187709</v>
      </c>
      <c r="R20" s="1">
        <v>1</v>
      </c>
      <c r="S20" s="1">
        <v>1</v>
      </c>
      <c r="T20" s="1"/>
      <c r="V20" s="1"/>
      <c r="W20" s="1"/>
      <c r="X20" s="38"/>
      <c r="Y20" s="1"/>
      <c r="Z20" s="1"/>
      <c r="AA20" s="1"/>
      <c r="AC20" s="1"/>
      <c r="AD20" s="1"/>
      <c r="AE20" s="38"/>
      <c r="AF20" s="1"/>
      <c r="AG20" s="1"/>
      <c r="AH20" s="1"/>
      <c r="AJ20" s="1"/>
      <c r="AK20" s="1"/>
      <c r="AL20" s="38"/>
      <c r="AM20" s="1"/>
      <c r="AN20" s="1"/>
      <c r="AO20" s="1"/>
      <c r="AQ20" s="1"/>
      <c r="AR20" s="1"/>
      <c r="AS20" s="38"/>
      <c r="AT20" s="1"/>
      <c r="AU20" s="1">
        <v>0</v>
      </c>
      <c r="AV20"/>
      <c r="AW20"/>
      <c r="AX20" s="7"/>
      <c r="AY20" s="7" t="s">
        <v>36</v>
      </c>
    </row>
    <row r="21" spans="1:54" s="5" customFormat="1" x14ac:dyDescent="0.25">
      <c r="A21" s="5">
        <v>3</v>
      </c>
      <c r="B21" s="11" t="s">
        <v>602</v>
      </c>
      <c r="C21" s="1" t="s">
        <v>14</v>
      </c>
      <c r="D21" s="1">
        <v>19</v>
      </c>
      <c r="E21" s="1" t="s">
        <v>23</v>
      </c>
      <c r="F21" s="1">
        <v>26.6</v>
      </c>
      <c r="G21" s="5">
        <v>0.26600000000000001</v>
      </c>
      <c r="H21" s="1">
        <f t="shared" si="4"/>
        <v>5.5571632385850014E-2</v>
      </c>
      <c r="I21" s="1">
        <v>5.5571632385850014E-2</v>
      </c>
      <c r="J21" s="38">
        <f t="shared" si="5"/>
        <v>1.3732240878187709</v>
      </c>
      <c r="K21" s="1">
        <v>1</v>
      </c>
      <c r="L21" s="1">
        <v>1</v>
      </c>
      <c r="M21" s="1">
        <v>26.7</v>
      </c>
      <c r="N21" s="5">
        <v>0.26700000000000002</v>
      </c>
      <c r="O21" s="1">
        <f>POWER((N21/2),2)*3.14159265</f>
        <v>5.5990249606462511E-2</v>
      </c>
      <c r="P21" s="1">
        <v>5.5990249606462511E-2</v>
      </c>
      <c r="Q21" s="38">
        <f>P21/0.040468</f>
        <v>1.3835684888421103</v>
      </c>
      <c r="R21" s="1">
        <v>1</v>
      </c>
      <c r="S21" s="1">
        <v>1</v>
      </c>
      <c r="T21" s="1"/>
      <c r="V21" s="1"/>
      <c r="W21" s="1"/>
      <c r="X21" s="38"/>
      <c r="Y21" s="1"/>
      <c r="Z21" s="1">
        <v>4</v>
      </c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/>
      <c r="AV21"/>
      <c r="AW21"/>
      <c r="AX21" s="7"/>
      <c r="AY21" s="7" t="s">
        <v>36</v>
      </c>
    </row>
    <row r="22" spans="1:54" s="5" customFormat="1" x14ac:dyDescent="0.25">
      <c r="A22" s="5">
        <v>3</v>
      </c>
      <c r="B22" s="11" t="s">
        <v>602</v>
      </c>
      <c r="C22" s="1" t="s">
        <v>14</v>
      </c>
      <c r="D22" s="1">
        <v>20</v>
      </c>
      <c r="E22" s="1" t="s">
        <v>23</v>
      </c>
      <c r="F22" s="1">
        <v>16.7</v>
      </c>
      <c r="G22" s="5">
        <v>0.16700000000000001</v>
      </c>
      <c r="H22" s="1">
        <f t="shared" si="4"/>
        <v>2.1903969353962504E-2</v>
      </c>
      <c r="I22" s="1">
        <v>2.1903969353962504E-2</v>
      </c>
      <c r="J22" s="38">
        <f t="shared" si="5"/>
        <v>0.54126641677282061</v>
      </c>
      <c r="K22" s="1">
        <v>1</v>
      </c>
      <c r="L22" s="1">
        <v>1</v>
      </c>
      <c r="M22" s="1"/>
      <c r="O22" s="1"/>
      <c r="P22" s="1"/>
      <c r="Q22" s="38"/>
      <c r="R22" s="1"/>
      <c r="S22" s="1">
        <v>3</v>
      </c>
      <c r="T22" s="1"/>
      <c r="V22" s="1"/>
      <c r="W22" s="1"/>
      <c r="X22" s="38"/>
      <c r="Y22" s="1"/>
      <c r="Z22" s="1"/>
      <c r="AA22" s="1"/>
      <c r="AC22" s="1"/>
      <c r="AD22" s="1"/>
      <c r="AE22" s="38"/>
      <c r="AF22" s="1"/>
      <c r="AG22" s="1"/>
      <c r="AH22" s="1"/>
      <c r="AJ22" s="1"/>
      <c r="AK22" s="1"/>
      <c r="AL22" s="38"/>
      <c r="AM22" s="1"/>
      <c r="AN22" s="1"/>
      <c r="AO22" s="1"/>
      <c r="AQ22" s="1"/>
      <c r="AR22" s="1"/>
      <c r="AS22" s="38"/>
      <c r="AT22" s="1"/>
      <c r="AU22" s="1"/>
      <c r="AV22"/>
      <c r="AW22"/>
      <c r="AX22" s="7"/>
      <c r="AY22" s="7" t="s">
        <v>36</v>
      </c>
    </row>
    <row r="23" spans="1:54" s="5" customFormat="1" x14ac:dyDescent="0.25">
      <c r="A23" s="5">
        <v>3</v>
      </c>
      <c r="B23" s="11" t="s">
        <v>602</v>
      </c>
      <c r="C23" s="1" t="s">
        <v>14</v>
      </c>
      <c r="D23" s="1">
        <v>21</v>
      </c>
      <c r="E23" s="1" t="s">
        <v>23</v>
      </c>
      <c r="F23" s="1">
        <v>32.200000000000003</v>
      </c>
      <c r="G23" s="5">
        <v>0.32200000000000001</v>
      </c>
      <c r="H23" s="1">
        <f t="shared" si="4"/>
        <v>8.1433223080650013E-2</v>
      </c>
      <c r="I23" s="1">
        <v>8.1433223080650013E-2</v>
      </c>
      <c r="J23" s="38">
        <f t="shared" si="5"/>
        <v>2.0122868212081158</v>
      </c>
      <c r="K23" s="1">
        <v>1</v>
      </c>
      <c r="L23" s="1">
        <v>1</v>
      </c>
      <c r="M23" s="1">
        <v>34.799999999999997</v>
      </c>
      <c r="N23" s="5">
        <v>0.34799999999999998</v>
      </c>
      <c r="O23" s="1">
        <f t="shared" ref="O23:O32" si="6">POWER((N23/2),2)*3.14159265</f>
        <v>9.5114859071399993E-2</v>
      </c>
      <c r="P23" s="1">
        <v>9.5114859071399993E-2</v>
      </c>
      <c r="Q23" s="38">
        <f t="shared" ref="Q23:Q32" si="7">P23/0.040468</f>
        <v>2.3503721229465255</v>
      </c>
      <c r="R23" s="1">
        <v>1</v>
      </c>
      <c r="S23" s="1">
        <v>1</v>
      </c>
      <c r="T23" s="1"/>
      <c r="V23" s="1"/>
      <c r="W23" s="1"/>
      <c r="X23" s="38"/>
      <c r="Y23" s="1"/>
      <c r="Z23" s="1"/>
      <c r="AA23" s="1"/>
      <c r="AC23" s="1"/>
      <c r="AD23" s="1"/>
      <c r="AE23" s="38"/>
      <c r="AF23" s="1"/>
      <c r="AG23" s="1"/>
      <c r="AH23" s="1"/>
      <c r="AJ23" s="1"/>
      <c r="AK23" s="1"/>
      <c r="AL23" s="38"/>
      <c r="AM23" s="1"/>
      <c r="AN23" s="1"/>
      <c r="AO23" s="1"/>
      <c r="AQ23" s="1"/>
      <c r="AR23" s="1"/>
      <c r="AS23" s="38"/>
      <c r="AT23" s="1"/>
      <c r="AU23" s="1">
        <v>0</v>
      </c>
      <c r="AV23"/>
      <c r="AW23"/>
      <c r="AX23" s="7"/>
      <c r="AY23" s="7" t="s">
        <v>36</v>
      </c>
    </row>
    <row r="24" spans="1:54" s="5" customFormat="1" x14ac:dyDescent="0.25">
      <c r="A24" s="5">
        <v>3</v>
      </c>
      <c r="B24" s="11" t="s">
        <v>602</v>
      </c>
      <c r="C24" s="1" t="s">
        <v>14</v>
      </c>
      <c r="D24" s="1">
        <v>22</v>
      </c>
      <c r="E24" s="1" t="s">
        <v>23</v>
      </c>
      <c r="F24" s="1">
        <v>26.1</v>
      </c>
      <c r="G24" s="5">
        <v>0.26100000000000001</v>
      </c>
      <c r="H24" s="1">
        <f t="shared" si="4"/>
        <v>5.3502108227662507E-2</v>
      </c>
      <c r="I24" s="1">
        <v>5.3502108227662507E-2</v>
      </c>
      <c r="J24" s="38">
        <f t="shared" si="5"/>
        <v>1.322084319157421</v>
      </c>
      <c r="K24" s="1">
        <v>1</v>
      </c>
      <c r="L24" s="1">
        <v>1</v>
      </c>
      <c r="M24" s="1">
        <v>39.1</v>
      </c>
      <c r="N24" s="5">
        <v>0.39100000000000001</v>
      </c>
      <c r="O24" s="1">
        <f t="shared" si="6"/>
        <v>0.12007245648116252</v>
      </c>
      <c r="P24" s="1">
        <v>0.12007245648116252</v>
      </c>
      <c r="Q24" s="38">
        <f t="shared" si="7"/>
        <v>2.9670963843323745</v>
      </c>
      <c r="R24" s="1">
        <v>1</v>
      </c>
      <c r="S24" s="1">
        <v>1</v>
      </c>
      <c r="T24" s="1">
        <v>41.3</v>
      </c>
      <c r="U24" s="5">
        <v>0.41299999999999998</v>
      </c>
      <c r="V24" s="1">
        <f>POWER((U24/2),2)*3.14159265</f>
        <v>0.13396457917946247</v>
      </c>
      <c r="W24" s="1">
        <v>0.13396457917946247</v>
      </c>
      <c r="X24" s="38">
        <f>W24/0.040468</f>
        <v>3.3103829984052209</v>
      </c>
      <c r="Y24" s="1">
        <v>1</v>
      </c>
      <c r="Z24" s="1">
        <v>1</v>
      </c>
      <c r="AA24" s="1">
        <v>47.9</v>
      </c>
      <c r="AB24" s="5">
        <v>0.47899999999999998</v>
      </c>
      <c r="AC24" s="1">
        <f>POWER((AB24/2),2)*3.14159265</f>
        <v>0.1802025398021625</v>
      </c>
      <c r="AD24" s="1">
        <v>0.1802025398021625</v>
      </c>
      <c r="AE24" s="38">
        <f>AD24/0.040468</f>
        <v>4.4529638183790281</v>
      </c>
      <c r="AF24" s="1">
        <v>1</v>
      </c>
      <c r="AG24" s="1">
        <v>1</v>
      </c>
      <c r="AH24" s="1">
        <v>51.9</v>
      </c>
      <c r="AI24" s="5">
        <v>0.51900000000000002</v>
      </c>
      <c r="AJ24" s="1">
        <f>POWER((AI24/2),2)*3.14159265</f>
        <v>0.21155563444916253</v>
      </c>
      <c r="AK24" s="1">
        <v>0.21155563444916253</v>
      </c>
      <c r="AL24" s="38">
        <f>AK24/0.040468</f>
        <v>5.2277264616280164</v>
      </c>
      <c r="AM24" s="1">
        <v>1</v>
      </c>
      <c r="AN24" s="1">
        <v>1</v>
      </c>
      <c r="AO24" s="1">
        <v>60</v>
      </c>
      <c r="AP24" s="5">
        <v>0.6</v>
      </c>
      <c r="AQ24" s="1">
        <f>POWER((AP24/2),2)*3.14159265</f>
        <v>0.2827433385</v>
      </c>
      <c r="AR24" s="1">
        <v>0.2827433385</v>
      </c>
      <c r="AS24" s="38">
        <f>AR24/0.040468</f>
        <v>6.9868374641692208</v>
      </c>
      <c r="AT24" s="1">
        <v>1</v>
      </c>
      <c r="AU24" s="1">
        <v>1</v>
      </c>
      <c r="AV24">
        <v>67.8</v>
      </c>
      <c r="AW24"/>
      <c r="AX24" s="7" t="s">
        <v>419</v>
      </c>
      <c r="AY24" s="7" t="s">
        <v>36</v>
      </c>
    </row>
    <row r="25" spans="1:54" s="5" customFormat="1" x14ac:dyDescent="0.25">
      <c r="A25" s="5">
        <v>3</v>
      </c>
      <c r="B25" s="11" t="s">
        <v>602</v>
      </c>
      <c r="C25" s="1" t="s">
        <v>14</v>
      </c>
      <c r="D25" s="1">
        <v>23</v>
      </c>
      <c r="E25" s="1" t="s">
        <v>23</v>
      </c>
      <c r="F25" s="1">
        <v>36.299999999999997</v>
      </c>
      <c r="G25" s="5">
        <v>0.36299999999999999</v>
      </c>
      <c r="H25" s="1">
        <f t="shared" si="4"/>
        <v>0.10349113047446251</v>
      </c>
      <c r="I25" s="1">
        <v>0.10349113047446251</v>
      </c>
      <c r="J25" s="38">
        <f t="shared" si="5"/>
        <v>2.5573571828225394</v>
      </c>
      <c r="K25" s="1">
        <v>1</v>
      </c>
      <c r="L25" s="1">
        <v>1</v>
      </c>
      <c r="M25" s="1">
        <v>39.700000000000003</v>
      </c>
      <c r="N25" s="5">
        <v>0.39700000000000002</v>
      </c>
      <c r="O25" s="1">
        <f t="shared" si="6"/>
        <v>0.12378581899346253</v>
      </c>
      <c r="P25" s="1">
        <v>0.12378581899346253</v>
      </c>
      <c r="Q25" s="38">
        <f t="shared" si="7"/>
        <v>3.0588568496951303</v>
      </c>
      <c r="R25" s="1">
        <v>1</v>
      </c>
      <c r="S25" s="1">
        <v>1</v>
      </c>
      <c r="T25" s="1"/>
      <c r="V25" s="1"/>
      <c r="W25" s="1"/>
      <c r="X25" s="38"/>
      <c r="Y25" s="1"/>
      <c r="Z25" s="1"/>
      <c r="AA25" s="1"/>
      <c r="AC25" s="1"/>
      <c r="AD25" s="1"/>
      <c r="AE25" s="38"/>
      <c r="AF25" s="1"/>
      <c r="AG25" s="1"/>
      <c r="AH25" s="1"/>
      <c r="AJ25" s="1"/>
      <c r="AK25" s="1"/>
      <c r="AL25" s="38"/>
      <c r="AM25" s="1"/>
      <c r="AN25" s="1"/>
      <c r="AO25" s="1"/>
      <c r="AQ25" s="1"/>
      <c r="AR25" s="1"/>
      <c r="AS25" s="38"/>
      <c r="AT25" s="1"/>
      <c r="AU25" s="1">
        <v>0</v>
      </c>
      <c r="AV25"/>
      <c r="AW25"/>
      <c r="AX25" s="7"/>
      <c r="AY25" s="7" t="s">
        <v>36</v>
      </c>
    </row>
    <row r="26" spans="1:54" s="5" customFormat="1" x14ac:dyDescent="0.25">
      <c r="A26" s="5">
        <v>3</v>
      </c>
      <c r="B26" s="11" t="s">
        <v>602</v>
      </c>
      <c r="C26" s="1" t="s">
        <v>14</v>
      </c>
      <c r="D26" s="1">
        <v>24</v>
      </c>
      <c r="E26" s="1" t="s">
        <v>23</v>
      </c>
      <c r="F26" s="1">
        <v>23.4</v>
      </c>
      <c r="G26" s="5">
        <v>0.23399999999999999</v>
      </c>
      <c r="H26" s="1">
        <f t="shared" si="4"/>
        <v>4.3005261785849999E-2</v>
      </c>
      <c r="I26" s="1">
        <v>4.3005261785849999E-2</v>
      </c>
      <c r="J26" s="38">
        <f t="shared" si="5"/>
        <v>1.0626979783001385</v>
      </c>
      <c r="K26" s="1">
        <v>1</v>
      </c>
      <c r="L26" s="1">
        <v>1</v>
      </c>
      <c r="M26" s="1">
        <v>24.1</v>
      </c>
      <c r="N26" s="5">
        <v>0.24100000000000002</v>
      </c>
      <c r="O26" s="1">
        <f t="shared" si="6"/>
        <v>4.5616710676162506E-2</v>
      </c>
      <c r="P26" s="1">
        <v>4.5616710676162506E-2</v>
      </c>
      <c r="Q26" s="38">
        <f t="shared" si="7"/>
        <v>1.1272291854344794</v>
      </c>
      <c r="R26" s="1">
        <v>1</v>
      </c>
      <c r="S26" s="1">
        <v>1</v>
      </c>
      <c r="T26" s="1"/>
      <c r="V26" s="1"/>
      <c r="W26" s="1"/>
      <c r="X26" s="38"/>
      <c r="Y26" s="1"/>
      <c r="Z26" s="1"/>
      <c r="AA26" s="1"/>
      <c r="AC26" s="1"/>
      <c r="AD26" s="1"/>
      <c r="AE26" s="38"/>
      <c r="AF26" s="1"/>
      <c r="AG26" s="1"/>
      <c r="AH26" s="1"/>
      <c r="AJ26" s="1"/>
      <c r="AK26" s="1"/>
      <c r="AL26" s="38"/>
      <c r="AM26" s="1"/>
      <c r="AN26" s="1"/>
      <c r="AO26" s="1"/>
      <c r="AQ26" s="1"/>
      <c r="AR26" s="1"/>
      <c r="AS26" s="38"/>
      <c r="AT26" s="1"/>
      <c r="AU26" s="1">
        <v>0</v>
      </c>
      <c r="AV26"/>
      <c r="AW26"/>
      <c r="AX26" s="7"/>
      <c r="AY26" s="7" t="s">
        <v>36</v>
      </c>
    </row>
    <row r="27" spans="1:54" s="5" customFormat="1" x14ac:dyDescent="0.25">
      <c r="A27" s="5">
        <v>3</v>
      </c>
      <c r="B27" s="11" t="s">
        <v>602</v>
      </c>
      <c r="C27" s="1" t="s">
        <v>14</v>
      </c>
      <c r="D27" s="1">
        <v>25</v>
      </c>
      <c r="E27" s="1" t="s">
        <v>23</v>
      </c>
      <c r="F27" s="1">
        <v>25.7</v>
      </c>
      <c r="G27" s="5">
        <v>0.25700000000000001</v>
      </c>
      <c r="H27" s="1">
        <f t="shared" si="4"/>
        <v>5.1874763234962498E-2</v>
      </c>
      <c r="I27" s="1">
        <v>5.1874763234962498E-2</v>
      </c>
      <c r="J27" s="38">
        <f t="shared" si="5"/>
        <v>1.281871187974758</v>
      </c>
      <c r="K27" s="1">
        <v>1</v>
      </c>
      <c r="L27" s="1">
        <v>1</v>
      </c>
      <c r="M27" s="1">
        <v>26.4</v>
      </c>
      <c r="N27" s="5">
        <v>0.26400000000000001</v>
      </c>
      <c r="O27" s="1">
        <f t="shared" si="6"/>
        <v>5.4739110333600009E-2</v>
      </c>
      <c r="P27" s="1">
        <v>5.4739110333600009E-2</v>
      </c>
      <c r="Q27" s="38">
        <f t="shared" si="7"/>
        <v>1.3526517330631613</v>
      </c>
      <c r="R27" s="1">
        <v>1</v>
      </c>
      <c r="S27" s="1">
        <v>1</v>
      </c>
      <c r="T27" s="1"/>
      <c r="V27" s="1"/>
      <c r="W27" s="1"/>
      <c r="X27" s="38"/>
      <c r="Y27" s="1"/>
      <c r="Z27" s="1"/>
      <c r="AA27" s="1"/>
      <c r="AC27" s="1"/>
      <c r="AD27" s="1"/>
      <c r="AE27" s="38"/>
      <c r="AF27" s="1"/>
      <c r="AG27" s="1"/>
      <c r="AH27" s="1"/>
      <c r="AJ27" s="1"/>
      <c r="AK27" s="1"/>
      <c r="AL27" s="38"/>
      <c r="AM27" s="1"/>
      <c r="AN27" s="1"/>
      <c r="AO27" s="1"/>
      <c r="AQ27" s="1"/>
      <c r="AR27" s="1"/>
      <c r="AS27" s="38"/>
      <c r="AT27" s="1"/>
      <c r="AU27" s="1">
        <v>0</v>
      </c>
      <c r="AV27"/>
      <c r="AW27"/>
      <c r="AX27" s="7"/>
      <c r="AY27" s="7" t="s">
        <v>75</v>
      </c>
    </row>
    <row r="28" spans="1:54" s="5" customFormat="1" x14ac:dyDescent="0.25">
      <c r="A28" s="5">
        <v>3</v>
      </c>
      <c r="B28" s="11" t="s">
        <v>602</v>
      </c>
      <c r="C28" s="1" t="s">
        <v>14</v>
      </c>
      <c r="D28" s="1">
        <v>26</v>
      </c>
      <c r="E28" s="1" t="s">
        <v>23</v>
      </c>
      <c r="F28" s="1">
        <v>31</v>
      </c>
      <c r="G28" s="5">
        <v>0.31</v>
      </c>
      <c r="H28" s="1">
        <f t="shared" si="4"/>
        <v>7.5476763416250009E-2</v>
      </c>
      <c r="I28" s="1">
        <v>7.5476763416250009E-2</v>
      </c>
      <c r="J28" s="38">
        <f t="shared" si="5"/>
        <v>1.8650974452962839</v>
      </c>
      <c r="K28" s="1">
        <v>1</v>
      </c>
      <c r="L28" s="1">
        <v>1</v>
      </c>
      <c r="M28" s="1">
        <v>32</v>
      </c>
      <c r="N28" s="5">
        <v>0.32</v>
      </c>
      <c r="O28" s="1">
        <f t="shared" si="6"/>
        <v>8.0424771840000006E-2</v>
      </c>
      <c r="P28" s="1">
        <v>8.0424771840000006E-2</v>
      </c>
      <c r="Q28" s="38">
        <f t="shared" si="7"/>
        <v>1.9873671009192451</v>
      </c>
      <c r="R28" s="1">
        <v>1</v>
      </c>
      <c r="S28" s="1">
        <v>1</v>
      </c>
      <c r="T28" s="1">
        <v>34</v>
      </c>
      <c r="U28" s="5">
        <v>0.34</v>
      </c>
      <c r="V28" s="1">
        <f>POWER((U28/2),2)*3.14159265</f>
        <v>9.0792027585000018E-2</v>
      </c>
      <c r="W28" s="1">
        <v>9.0792027585000018E-2</v>
      </c>
      <c r="X28" s="38">
        <f>W28/0.040468</f>
        <v>2.2435511412721167</v>
      </c>
      <c r="Y28" s="1">
        <v>1</v>
      </c>
      <c r="Z28" s="1">
        <v>1</v>
      </c>
      <c r="AA28" s="1">
        <v>35.700000000000003</v>
      </c>
      <c r="AB28" s="5">
        <v>0.35700000000000004</v>
      </c>
      <c r="AC28" s="1">
        <f>POWER((AB28/2),2)*3.14159265</f>
        <v>0.10009821041246253</v>
      </c>
      <c r="AD28" s="1">
        <v>0.10009821041246253</v>
      </c>
      <c r="AE28" s="38">
        <f>AD28/0.040468</f>
        <v>2.4735151332525089</v>
      </c>
      <c r="AF28" s="1">
        <v>1</v>
      </c>
      <c r="AG28" s="1">
        <v>1</v>
      </c>
      <c r="AH28" s="1">
        <v>39.4</v>
      </c>
      <c r="AI28" s="5">
        <v>0.39400000000000002</v>
      </c>
      <c r="AJ28" s="1">
        <f>POWER((AI28/2),2)*3.14159265</f>
        <v>0.12192206915385002</v>
      </c>
      <c r="AK28" s="1">
        <v>0.12192206915385002</v>
      </c>
      <c r="AL28" s="38">
        <f>AK28/0.040468</f>
        <v>3.0128019460771482</v>
      </c>
      <c r="AM28" s="1">
        <v>1</v>
      </c>
      <c r="AN28" s="1">
        <v>1</v>
      </c>
      <c r="AO28" s="1">
        <v>42.2</v>
      </c>
      <c r="AP28" s="5">
        <v>0.42200000000000004</v>
      </c>
      <c r="AQ28" s="1">
        <f>POWER((AP28/2),2)*3.14159265</f>
        <v>0.13986684637065006</v>
      </c>
      <c r="AR28" s="1">
        <v>0.13986684637065006</v>
      </c>
      <c r="AS28" s="38">
        <f>AR28/0.040468</f>
        <v>3.4562332304697554</v>
      </c>
      <c r="AT28" s="1">
        <v>1</v>
      </c>
      <c r="AU28" s="1">
        <v>1</v>
      </c>
      <c r="AV28">
        <v>44.1</v>
      </c>
      <c r="AW28"/>
      <c r="AX28" s="7" t="s">
        <v>420</v>
      </c>
      <c r="AY28" s="7" t="s">
        <v>36</v>
      </c>
    </row>
    <row r="29" spans="1:54" s="5" customFormat="1" x14ac:dyDescent="0.25">
      <c r="A29" s="5">
        <v>3</v>
      </c>
      <c r="B29" s="11" t="s">
        <v>602</v>
      </c>
      <c r="C29" s="1" t="s">
        <v>14</v>
      </c>
      <c r="D29" s="1">
        <v>27</v>
      </c>
      <c r="E29" s="1" t="s">
        <v>23</v>
      </c>
      <c r="F29" s="1">
        <v>46.1</v>
      </c>
      <c r="G29" s="5">
        <v>0.46100000000000002</v>
      </c>
      <c r="H29" s="1">
        <f t="shared" si="4"/>
        <v>0.16691360289266252</v>
      </c>
      <c r="I29" s="1">
        <v>0.16691360289266252</v>
      </c>
      <c r="J29" s="38">
        <f t="shared" si="5"/>
        <v>4.1245824575630756</v>
      </c>
      <c r="K29" s="1">
        <v>1</v>
      </c>
      <c r="L29" s="1">
        <v>1</v>
      </c>
      <c r="M29" s="1">
        <v>50</v>
      </c>
      <c r="N29" s="5">
        <v>0.5</v>
      </c>
      <c r="O29" s="1">
        <f t="shared" si="6"/>
        <v>0.19634954062500001</v>
      </c>
      <c r="P29" s="1">
        <v>0.19634954062500001</v>
      </c>
      <c r="Q29" s="38">
        <f t="shared" si="7"/>
        <v>4.8519704612286256</v>
      </c>
      <c r="R29" s="1">
        <v>1</v>
      </c>
      <c r="S29" s="1">
        <v>1</v>
      </c>
      <c r="T29" s="1"/>
      <c r="V29" s="1"/>
      <c r="W29" s="1"/>
      <c r="X29" s="38"/>
      <c r="Y29" s="1"/>
      <c r="Z29" s="1"/>
      <c r="AA29" s="1"/>
      <c r="AC29" s="1"/>
      <c r="AD29" s="1"/>
      <c r="AE29" s="38"/>
      <c r="AF29" s="1"/>
      <c r="AG29" s="1"/>
      <c r="AH29" s="1"/>
      <c r="AJ29" s="1"/>
      <c r="AK29" s="1"/>
      <c r="AL29" s="38"/>
      <c r="AM29" s="1"/>
      <c r="AN29" s="1"/>
      <c r="AO29" s="1"/>
      <c r="AQ29" s="1"/>
      <c r="AR29" s="1"/>
      <c r="AS29" s="38"/>
      <c r="AT29" s="1"/>
      <c r="AU29" s="1">
        <v>0</v>
      </c>
      <c r="AV29"/>
      <c r="AW29"/>
      <c r="AX29" s="7"/>
      <c r="AY29" s="7" t="s">
        <v>36</v>
      </c>
    </row>
    <row r="30" spans="1:54" s="5" customFormat="1" x14ac:dyDescent="0.25">
      <c r="A30" s="5">
        <v>3</v>
      </c>
      <c r="B30" s="11" t="s">
        <v>602</v>
      </c>
      <c r="C30" s="1" t="s">
        <v>14</v>
      </c>
      <c r="D30" s="1">
        <v>28</v>
      </c>
      <c r="E30" s="1" t="s">
        <v>23</v>
      </c>
      <c r="F30" s="1">
        <v>32.799999999999997</v>
      </c>
      <c r="G30" s="5">
        <v>0.32799999999999996</v>
      </c>
      <c r="H30" s="1">
        <f t="shared" si="4"/>
        <v>8.4496275914399982E-2</v>
      </c>
      <c r="I30" s="1">
        <v>8.4496275914399982E-2</v>
      </c>
      <c r="J30" s="38">
        <f t="shared" si="5"/>
        <v>2.0879775604032815</v>
      </c>
      <c r="K30" s="1">
        <v>1</v>
      </c>
      <c r="L30" s="1">
        <v>1</v>
      </c>
      <c r="M30" s="1">
        <v>35</v>
      </c>
      <c r="N30" s="5">
        <v>0.35</v>
      </c>
      <c r="O30" s="1">
        <f t="shared" si="6"/>
        <v>9.6211274906249991E-2</v>
      </c>
      <c r="P30" s="1">
        <v>9.6211274906249991E-2</v>
      </c>
      <c r="Q30" s="38">
        <f t="shared" si="7"/>
        <v>2.3774655260020263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76</v>
      </c>
    </row>
    <row r="31" spans="1:54" s="5" customFormat="1" x14ac:dyDescent="0.25">
      <c r="A31" s="5">
        <v>3</v>
      </c>
      <c r="B31" s="11" t="s">
        <v>602</v>
      </c>
      <c r="C31" s="1" t="s">
        <v>14</v>
      </c>
      <c r="D31" s="1">
        <v>29</v>
      </c>
      <c r="E31" s="1" t="s">
        <v>23</v>
      </c>
      <c r="F31" s="1">
        <v>39.9</v>
      </c>
      <c r="G31" s="5">
        <v>0.39900000000000002</v>
      </c>
      <c r="H31" s="1">
        <f t="shared" si="4"/>
        <v>0.12503617286816252</v>
      </c>
      <c r="I31" s="1">
        <v>0.12503617286816252</v>
      </c>
      <c r="J31" s="38">
        <f t="shared" si="5"/>
        <v>3.0897541975922338</v>
      </c>
      <c r="K31" s="1">
        <v>1</v>
      </c>
      <c r="L31" s="1">
        <v>1</v>
      </c>
      <c r="M31" s="1">
        <v>42.1</v>
      </c>
      <c r="N31" s="5">
        <v>0.42100000000000004</v>
      </c>
      <c r="O31" s="1">
        <f t="shared" si="6"/>
        <v>0.13920475571966254</v>
      </c>
      <c r="P31" s="1">
        <v>0.13920475571966254</v>
      </c>
      <c r="Q31" s="38">
        <f t="shared" si="7"/>
        <v>3.4398723860744922</v>
      </c>
      <c r="R31" s="1">
        <v>1</v>
      </c>
      <c r="S31" s="1">
        <v>1</v>
      </c>
      <c r="T31" s="1">
        <v>43.6</v>
      </c>
      <c r="U31" s="5">
        <v>0.436</v>
      </c>
      <c r="V31" s="1">
        <f>POWER((U31/2),2)*3.14159265</f>
        <v>0.14930104909860001</v>
      </c>
      <c r="W31" s="1">
        <v>0.14930104909860001</v>
      </c>
      <c r="X31" s="38">
        <f>W31/0.040468</f>
        <v>3.6893607071908674</v>
      </c>
      <c r="Y31" s="1">
        <v>1</v>
      </c>
      <c r="Z31" s="1">
        <v>1</v>
      </c>
      <c r="AA31" s="1">
        <v>48</v>
      </c>
      <c r="AB31" s="5">
        <v>0.48</v>
      </c>
      <c r="AC31" s="1">
        <f>POWER((AB31/2),2)*3.14159265</f>
        <v>0.18095573664</v>
      </c>
      <c r="AD31" s="1">
        <v>0.18095573664</v>
      </c>
      <c r="AE31" s="38">
        <f>AD31/0.040468</f>
        <v>4.4715759770683015</v>
      </c>
      <c r="AF31" s="1">
        <v>1</v>
      </c>
      <c r="AG31" s="1">
        <v>1</v>
      </c>
      <c r="AH31" s="1">
        <v>51.3</v>
      </c>
      <c r="AI31" s="5">
        <v>0.51300000000000001</v>
      </c>
      <c r="AJ31" s="1">
        <f>POWER((AI31/2),2)*3.14159265</f>
        <v>0.20669244902696252</v>
      </c>
      <c r="AK31" s="1">
        <v>0.20669244902696252</v>
      </c>
      <c r="AL31" s="38">
        <f>AK31/0.040468</f>
        <v>5.107552857244305</v>
      </c>
      <c r="AM31" s="1">
        <v>1</v>
      </c>
      <c r="AN31" s="1">
        <v>1</v>
      </c>
      <c r="AO31" s="1">
        <v>57.3</v>
      </c>
      <c r="AP31" s="5">
        <v>0.57299999999999995</v>
      </c>
      <c r="AQ31" s="1">
        <f>POWER((AP31/2),2)*3.14159265</f>
        <v>0.25786899329546248</v>
      </c>
      <c r="AR31" s="1">
        <v>0.25786899329546248</v>
      </c>
      <c r="AS31" s="38">
        <f>AR31/0.040468</f>
        <v>6.3721704382589328</v>
      </c>
      <c r="AT31" s="1">
        <v>1</v>
      </c>
      <c r="AU31" s="1">
        <v>1</v>
      </c>
      <c r="AV31">
        <v>61.5</v>
      </c>
      <c r="AW31"/>
      <c r="AX31" s="7" t="s">
        <v>418</v>
      </c>
      <c r="AY31" s="7" t="s">
        <v>36</v>
      </c>
    </row>
    <row r="32" spans="1:54" s="5" customFormat="1" x14ac:dyDescent="0.25">
      <c r="A32" s="5">
        <v>3</v>
      </c>
      <c r="B32" s="11" t="s">
        <v>602</v>
      </c>
      <c r="C32" s="1" t="s">
        <v>14</v>
      </c>
      <c r="D32" s="1">
        <v>30</v>
      </c>
      <c r="E32" s="1" t="s">
        <v>23</v>
      </c>
      <c r="F32" s="1">
        <v>38.799999999999997</v>
      </c>
      <c r="G32" s="5">
        <v>0.38799999999999996</v>
      </c>
      <c r="H32" s="1">
        <f t="shared" si="4"/>
        <v>0.11823698097539997</v>
      </c>
      <c r="I32" s="1">
        <v>0.11823698097539997</v>
      </c>
      <c r="J32" s="38">
        <f t="shared" si="5"/>
        <v>2.9217401644608083</v>
      </c>
      <c r="K32" s="1">
        <v>1</v>
      </c>
      <c r="L32" s="1">
        <v>1</v>
      </c>
      <c r="M32" s="1">
        <v>41.1</v>
      </c>
      <c r="N32" s="5">
        <v>0.41100000000000003</v>
      </c>
      <c r="O32" s="1">
        <f t="shared" si="6"/>
        <v>0.13267024300766253</v>
      </c>
      <c r="P32" s="1">
        <v>0.13267024300766253</v>
      </c>
      <c r="Q32" s="38">
        <f t="shared" si="7"/>
        <v>3.2783988091248033</v>
      </c>
      <c r="R32" s="1">
        <v>1</v>
      </c>
      <c r="S32" s="1">
        <v>1</v>
      </c>
      <c r="T32" s="1"/>
      <c r="V32" s="1"/>
      <c r="W32" s="1"/>
      <c r="X32" s="38"/>
      <c r="Y32" s="1"/>
      <c r="Z32" s="1"/>
      <c r="AA32" s="1">
        <v>47.7</v>
      </c>
      <c r="AB32" s="5">
        <v>0.47700000000000004</v>
      </c>
      <c r="AC32" s="1">
        <f>POWER((AB32/2),2)*3.14159265</f>
        <v>0.17870085851546255</v>
      </c>
      <c r="AD32" s="1">
        <v>0.17870085851546255</v>
      </c>
      <c r="AE32" s="38">
        <f>AD32/0.040468</f>
        <v>4.4158559482915534</v>
      </c>
      <c r="AF32" s="1">
        <v>1</v>
      </c>
      <c r="AG32" s="1">
        <v>1</v>
      </c>
      <c r="AH32" s="1">
        <v>51.6</v>
      </c>
      <c r="AI32" s="5">
        <v>0.51600000000000001</v>
      </c>
      <c r="AJ32" s="1">
        <f>POWER((AI32/2),2)*3.14159265</f>
        <v>0.20911697315460001</v>
      </c>
      <c r="AK32" s="1">
        <v>0.20911697315460001</v>
      </c>
      <c r="AL32" s="38">
        <f>AK32/0.040468</f>
        <v>5.1674649884995558</v>
      </c>
      <c r="AM32" s="1">
        <v>1</v>
      </c>
      <c r="AN32" s="1">
        <v>1</v>
      </c>
      <c r="AO32" s="1">
        <v>55.9</v>
      </c>
      <c r="AP32" s="5">
        <v>0.55900000000000005</v>
      </c>
      <c r="AQ32" s="1">
        <f>POWER((AP32/2),2)*3.14159265</f>
        <v>0.24542200321616256</v>
      </c>
      <c r="AR32" s="1">
        <v>0.24542200321616256</v>
      </c>
      <c r="AS32" s="38">
        <f>AR32/0.040468</f>
        <v>6.0645943267807301</v>
      </c>
      <c r="AT32" s="1">
        <v>1</v>
      </c>
      <c r="AU32" s="1">
        <v>1</v>
      </c>
      <c r="AV32">
        <v>62</v>
      </c>
      <c r="AW32"/>
      <c r="AX32" s="7"/>
      <c r="AY32" s="7"/>
    </row>
    <row r="33" spans="1:58" s="5" customFormat="1" x14ac:dyDescent="0.25">
      <c r="A33" s="5">
        <v>3</v>
      </c>
      <c r="B33" s="11" t="s">
        <v>602</v>
      </c>
      <c r="C33" s="1" t="s">
        <v>15</v>
      </c>
      <c r="D33" s="1">
        <v>1</v>
      </c>
      <c r="E33" s="1" t="s">
        <v>23</v>
      </c>
      <c r="F33" s="1"/>
      <c r="H33" s="1"/>
      <c r="I33" s="1"/>
      <c r="J33" s="38"/>
      <c r="K33" s="1"/>
      <c r="L33" s="1"/>
      <c r="M33" s="1"/>
      <c r="O33" s="1"/>
      <c r="P33" s="1"/>
      <c r="Q33" s="38"/>
      <c r="R33" s="1"/>
      <c r="S33" s="1"/>
      <c r="T33" s="1"/>
      <c r="V33" s="1"/>
      <c r="W33" s="1"/>
      <c r="X33" s="38"/>
      <c r="Y33" s="1"/>
      <c r="Z33" s="1"/>
      <c r="AA33" s="1"/>
      <c r="AC33" s="1"/>
      <c r="AD33" s="1"/>
      <c r="AE33" s="38"/>
      <c r="AF33" s="1"/>
      <c r="AG33" s="1"/>
      <c r="AH33" s="1"/>
      <c r="AJ33" s="1"/>
      <c r="AK33" s="1"/>
      <c r="AL33" s="38"/>
      <c r="AM33" s="1"/>
      <c r="AN33" s="1"/>
      <c r="AO33" s="1"/>
      <c r="AQ33" s="1"/>
      <c r="AR33" s="1"/>
      <c r="AS33" s="38"/>
      <c r="AT33" s="1"/>
      <c r="AU33" s="1"/>
      <c r="AV33"/>
      <c r="AW33"/>
      <c r="AX33" s="7"/>
      <c r="AY33" s="7" t="s">
        <v>36</v>
      </c>
    </row>
    <row r="34" spans="1:58" s="5" customFormat="1" x14ac:dyDescent="0.25">
      <c r="A34" s="5">
        <v>3</v>
      </c>
      <c r="B34" s="11" t="s">
        <v>602</v>
      </c>
      <c r="C34" s="1" t="s">
        <v>15</v>
      </c>
      <c r="D34" s="1">
        <v>2</v>
      </c>
      <c r="E34" s="1" t="s">
        <v>23</v>
      </c>
      <c r="F34" s="1">
        <v>31.1</v>
      </c>
      <c r="G34" s="5">
        <v>0.311</v>
      </c>
      <c r="H34" s="1">
        <f t="shared" ref="H34:H48" si="8">POWER((G34/2),2)*3.14159265</f>
        <v>7.5964495675162502E-2</v>
      </c>
      <c r="I34" s="1">
        <v>7.5964495675162502E-2</v>
      </c>
      <c r="J34" s="38">
        <f t="shared" ref="J34:J48" si="9">I34/0.040468</f>
        <v>1.8771497399219756</v>
      </c>
      <c r="K34" s="1">
        <v>1</v>
      </c>
      <c r="L34" s="1">
        <v>1</v>
      </c>
      <c r="M34" s="1">
        <v>33.1</v>
      </c>
      <c r="N34" s="5">
        <v>0.33100000000000002</v>
      </c>
      <c r="O34" s="1">
        <f>POWER((N34/2),2)*3.14159265</f>
        <v>8.6049008081662506E-2</v>
      </c>
      <c r="P34" s="1">
        <v>8.6049008081662506E-2</v>
      </c>
      <c r="Q34" s="38">
        <f>P34/0.040468</f>
        <v>2.1263469428106778</v>
      </c>
      <c r="R34" s="1">
        <v>1</v>
      </c>
      <c r="S34" s="1">
        <v>1</v>
      </c>
      <c r="T34" s="1"/>
      <c r="V34" s="1"/>
      <c r="W34" s="1"/>
      <c r="X34" s="38"/>
      <c r="Y34" s="1"/>
      <c r="Z34" s="1"/>
      <c r="AA34" s="1"/>
      <c r="AC34" s="1"/>
      <c r="AD34" s="1"/>
      <c r="AE34" s="38"/>
      <c r="AF34" s="1"/>
      <c r="AG34" s="1"/>
      <c r="AH34" s="1"/>
      <c r="AJ34" s="1"/>
      <c r="AK34" s="1"/>
      <c r="AL34" s="38"/>
      <c r="AM34" s="1"/>
      <c r="AN34" s="1"/>
      <c r="AO34" s="1"/>
      <c r="AQ34" s="1"/>
      <c r="AR34" s="1"/>
      <c r="AS34" s="38"/>
      <c r="AT34" s="1"/>
      <c r="AU34" s="1">
        <v>0</v>
      </c>
      <c r="AV34"/>
      <c r="AW34"/>
      <c r="AX34" s="7"/>
      <c r="AY34" s="7" t="s">
        <v>36</v>
      </c>
    </row>
    <row r="35" spans="1:58" s="5" customFormat="1" x14ac:dyDescent="0.25">
      <c r="A35" s="5">
        <v>3</v>
      </c>
      <c r="B35" s="11" t="s">
        <v>602</v>
      </c>
      <c r="C35" s="1" t="s">
        <v>15</v>
      </c>
      <c r="D35" s="1">
        <v>3</v>
      </c>
      <c r="E35" s="1" t="s">
        <v>23</v>
      </c>
      <c r="F35" s="1">
        <v>45.2</v>
      </c>
      <c r="G35" s="5">
        <v>0.45200000000000001</v>
      </c>
      <c r="H35" s="1">
        <f t="shared" si="8"/>
        <v>0.16045998619140003</v>
      </c>
      <c r="I35" s="1">
        <v>0.16045998619140003</v>
      </c>
      <c r="J35" s="38">
        <f t="shared" si="9"/>
        <v>3.9651078924434131</v>
      </c>
      <c r="K35" s="1">
        <v>1</v>
      </c>
      <c r="L35" s="1">
        <v>1</v>
      </c>
      <c r="M35" s="1">
        <v>37.700000000000003</v>
      </c>
      <c r="N35" s="5">
        <v>0.37700000000000006</v>
      </c>
      <c r="O35" s="1">
        <f>POWER((N35/2),2)*3.14159265</f>
        <v>0.11162785543796254</v>
      </c>
      <c r="P35" s="1">
        <v>0.11162785543796254</v>
      </c>
      <c r="Q35" s="38">
        <f>P35/0.040468</f>
        <v>2.758422838735854</v>
      </c>
      <c r="R35" s="1">
        <v>1</v>
      </c>
      <c r="S35" s="1">
        <v>1</v>
      </c>
      <c r="T35" s="1">
        <v>41.1</v>
      </c>
      <c r="U35" s="5">
        <v>0.41100000000000003</v>
      </c>
      <c r="V35" s="1">
        <f>POWER((U35/2),2)*3.14159265</f>
        <v>0.13267024300766253</v>
      </c>
      <c r="W35" s="1">
        <v>0.13267024300766253</v>
      </c>
      <c r="X35" s="38">
        <f>W35/0.040468</f>
        <v>3.2783988091248033</v>
      </c>
      <c r="Y35" s="1">
        <v>1</v>
      </c>
      <c r="Z35" s="1">
        <v>1</v>
      </c>
      <c r="AA35" s="1">
        <v>44.6</v>
      </c>
      <c r="AB35" s="5">
        <v>0.44600000000000001</v>
      </c>
      <c r="AC35" s="1">
        <f>POWER((AB35/2),2)*3.14159265</f>
        <v>0.15622826089185002</v>
      </c>
      <c r="AD35" s="1">
        <v>0.15622826089185002</v>
      </c>
      <c r="AE35" s="38">
        <f>AD35/0.040468</f>
        <v>3.8605382250630136</v>
      </c>
      <c r="AF35" s="1">
        <v>1</v>
      </c>
      <c r="AG35" s="1">
        <v>1</v>
      </c>
      <c r="AH35" s="1">
        <v>47.6</v>
      </c>
      <c r="AI35" s="5">
        <v>0.47600000000000003</v>
      </c>
      <c r="AJ35" s="1">
        <f>POWER((AI35/2),2)*3.14159265</f>
        <v>0.17795237406660003</v>
      </c>
      <c r="AK35" s="1">
        <v>0.17795237406660003</v>
      </c>
      <c r="AL35" s="38">
        <f>AK35/0.040468</f>
        <v>4.3973602368933484</v>
      </c>
      <c r="AM35" s="1">
        <v>1</v>
      </c>
      <c r="AN35" s="1">
        <v>1</v>
      </c>
      <c r="AO35" s="1">
        <v>52.4</v>
      </c>
      <c r="AP35" s="5">
        <v>0.52400000000000002</v>
      </c>
      <c r="AQ35" s="1">
        <f>POWER((AP35/2),2)*3.14159265</f>
        <v>0.21565148586660005</v>
      </c>
      <c r="AR35" s="1">
        <v>0.21565148586660005</v>
      </c>
      <c r="AS35" s="38">
        <f>AR35/0.040468</f>
        <v>5.3289385654492456</v>
      </c>
      <c r="AT35" s="1">
        <v>1</v>
      </c>
      <c r="AU35" s="1">
        <v>1</v>
      </c>
      <c r="AV35">
        <v>59</v>
      </c>
      <c r="AW35"/>
      <c r="AX35" s="7" t="s">
        <v>291</v>
      </c>
      <c r="AY35" s="7" t="s">
        <v>36</v>
      </c>
    </row>
    <row r="36" spans="1:58" s="5" customFormat="1" x14ac:dyDescent="0.25">
      <c r="A36" s="5">
        <v>3</v>
      </c>
      <c r="B36" s="11" t="s">
        <v>602</v>
      </c>
      <c r="C36" s="1" t="s">
        <v>15</v>
      </c>
      <c r="D36" s="1">
        <v>4</v>
      </c>
      <c r="E36" s="1" t="s">
        <v>23</v>
      </c>
      <c r="F36" s="1">
        <v>26.3</v>
      </c>
      <c r="G36" s="5">
        <v>0.26300000000000001</v>
      </c>
      <c r="H36" s="1">
        <f t="shared" si="8"/>
        <v>5.4325205501962508E-2</v>
      </c>
      <c r="I36" s="1">
        <v>5.4325205501962508E-2</v>
      </c>
      <c r="J36" s="38">
        <f t="shared" si="9"/>
        <v>1.3424237793308913</v>
      </c>
      <c r="K36" s="1">
        <v>1</v>
      </c>
      <c r="L36" s="1">
        <v>1</v>
      </c>
      <c r="M36" s="1">
        <v>27.4</v>
      </c>
      <c r="N36" s="5">
        <v>0.27399999999999997</v>
      </c>
      <c r="O36" s="1">
        <f>POWER((N36/2),2)*3.14159265</f>
        <v>5.8964552447849983E-2</v>
      </c>
      <c r="P36" s="1">
        <v>5.8964552447849983E-2</v>
      </c>
      <c r="Q36" s="38">
        <f>P36/0.040468</f>
        <v>1.4570661373888008</v>
      </c>
      <c r="R36" s="1">
        <v>1</v>
      </c>
      <c r="S36" s="1">
        <v>1</v>
      </c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>
        <v>0</v>
      </c>
      <c r="AV36"/>
      <c r="AW36"/>
      <c r="AX36" s="7"/>
      <c r="AY36" s="7" t="s">
        <v>36</v>
      </c>
    </row>
    <row r="37" spans="1:58" s="5" customFormat="1" x14ac:dyDescent="0.25">
      <c r="A37" s="5">
        <v>3</v>
      </c>
      <c r="B37" s="11" t="s">
        <v>602</v>
      </c>
      <c r="C37" s="1" t="s">
        <v>15</v>
      </c>
      <c r="D37" s="1">
        <v>5</v>
      </c>
      <c r="E37" s="1" t="s">
        <v>23</v>
      </c>
      <c r="F37" s="1">
        <v>44.9</v>
      </c>
      <c r="G37" s="5">
        <v>0.44900000000000001</v>
      </c>
      <c r="H37" s="1">
        <f t="shared" si="8"/>
        <v>0.1583370549581625</v>
      </c>
      <c r="I37" s="1">
        <v>0.1583370549581625</v>
      </c>
      <c r="J37" s="38">
        <f t="shared" si="9"/>
        <v>3.9126483878166085</v>
      </c>
      <c r="K37" s="1">
        <v>1</v>
      </c>
      <c r="L37" s="1">
        <v>1</v>
      </c>
      <c r="M37" s="1">
        <v>49.3</v>
      </c>
      <c r="N37" s="5">
        <v>0.49299999999999999</v>
      </c>
      <c r="O37" s="1">
        <f>POWER((N37/2),2)*3.14159265</f>
        <v>0.19089023799746249</v>
      </c>
      <c r="P37" s="1">
        <v>0.19089023799746249</v>
      </c>
      <c r="Q37" s="38">
        <f>P37/0.040468</f>
        <v>4.7170662745246243</v>
      </c>
      <c r="R37" s="1">
        <v>1</v>
      </c>
      <c r="S37" s="1">
        <v>1</v>
      </c>
      <c r="T37" s="1"/>
      <c r="V37" s="1"/>
      <c r="W37" s="1"/>
      <c r="X37" s="38"/>
      <c r="Y37" s="1"/>
      <c r="Z37" s="1">
        <v>4</v>
      </c>
      <c r="AA37" s="1"/>
      <c r="AC37" s="1"/>
      <c r="AD37" s="1"/>
      <c r="AE37" s="38"/>
      <c r="AF37" s="1"/>
      <c r="AG37" s="1">
        <v>4</v>
      </c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/>
      <c r="AV37">
        <v>51.5</v>
      </c>
      <c r="AW37" t="s">
        <v>952</v>
      </c>
      <c r="AX37" s="7" t="s">
        <v>428</v>
      </c>
      <c r="AY37" s="7" t="s">
        <v>36</v>
      </c>
    </row>
    <row r="38" spans="1:58" s="5" customFormat="1" x14ac:dyDescent="0.25">
      <c r="A38" s="5">
        <v>3</v>
      </c>
      <c r="B38" s="11" t="s">
        <v>602</v>
      </c>
      <c r="C38" s="1" t="s">
        <v>15</v>
      </c>
      <c r="D38" s="1">
        <v>6</v>
      </c>
      <c r="E38" s="1" t="s">
        <v>23</v>
      </c>
      <c r="F38" s="1">
        <v>27.7</v>
      </c>
      <c r="G38" s="5">
        <v>0.27700000000000002</v>
      </c>
      <c r="H38" s="1">
        <f t="shared" si="8"/>
        <v>6.0262815610462518E-2</v>
      </c>
      <c r="I38" s="1">
        <v>6.0262815610462518E-2</v>
      </c>
      <c r="J38" s="38">
        <f t="shared" si="9"/>
        <v>1.4891473660784453</v>
      </c>
      <c r="K38" s="1">
        <v>1</v>
      </c>
      <c r="L38" s="1">
        <v>1</v>
      </c>
      <c r="M38" s="1"/>
      <c r="O38" s="1"/>
      <c r="P38" s="1"/>
      <c r="Q38" s="38"/>
      <c r="R38" s="1"/>
      <c r="S38" s="1">
        <v>4</v>
      </c>
      <c r="T38" s="1"/>
      <c r="V38" s="1"/>
      <c r="W38" s="1"/>
      <c r="X38" s="38"/>
      <c r="Y38" s="1"/>
      <c r="Z38" s="1"/>
      <c r="AA38" s="1"/>
      <c r="AC38" s="1"/>
      <c r="AD38" s="1"/>
      <c r="AE38" s="38"/>
      <c r="AF38" s="1"/>
      <c r="AG38" s="1"/>
      <c r="AH38" s="1"/>
      <c r="AJ38" s="1"/>
      <c r="AK38" s="1"/>
      <c r="AL38" s="38"/>
      <c r="AM38" s="1"/>
      <c r="AN38" s="1"/>
      <c r="AO38" s="1"/>
      <c r="AQ38" s="1"/>
      <c r="AR38" s="1"/>
      <c r="AS38" s="38"/>
      <c r="AT38" s="1"/>
      <c r="AU38" s="1"/>
      <c r="AV38"/>
      <c r="AW38"/>
      <c r="AX38" s="7"/>
      <c r="AY38" s="7" t="s">
        <v>36</v>
      </c>
    </row>
    <row r="39" spans="1:58" s="5" customFormat="1" x14ac:dyDescent="0.25">
      <c r="A39" s="5">
        <v>3</v>
      </c>
      <c r="B39" s="11" t="s">
        <v>602</v>
      </c>
      <c r="C39" s="1" t="s">
        <v>15</v>
      </c>
      <c r="D39" s="1">
        <v>7</v>
      </c>
      <c r="E39" s="1" t="s">
        <v>23</v>
      </c>
      <c r="F39" s="1">
        <v>29.3</v>
      </c>
      <c r="G39" s="5">
        <v>0.29300000000000004</v>
      </c>
      <c r="H39" s="1">
        <f t="shared" si="8"/>
        <v>6.7425646852462523E-2</v>
      </c>
      <c r="I39" s="1">
        <v>6.7425646852462523E-2</v>
      </c>
      <c r="J39" s="38">
        <f t="shared" si="9"/>
        <v>1.6661472485040656</v>
      </c>
      <c r="K39" s="1">
        <v>1</v>
      </c>
      <c r="L39" s="1">
        <v>1</v>
      </c>
      <c r="M39" s="1">
        <v>30.8</v>
      </c>
      <c r="N39" s="5">
        <v>0.308</v>
      </c>
      <c r="O39" s="1">
        <f t="shared" ref="O39:O46" si="10">POWER((N39/2),2)*3.14159265</f>
        <v>7.4506011287400004E-2</v>
      </c>
      <c r="P39" s="1">
        <v>7.4506011287400004E-2</v>
      </c>
      <c r="Q39" s="38">
        <f t="shared" ref="Q39:Q46" si="11">P39/0.040468</f>
        <v>1.8411093033359693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BB39" s="14" t="s">
        <v>240</v>
      </c>
      <c r="BC39" s="14"/>
      <c r="BD39" s="14" t="s">
        <v>430</v>
      </c>
      <c r="BE39" s="14"/>
      <c r="BF39" s="14"/>
    </row>
    <row r="40" spans="1:58" s="5" customFormat="1" x14ac:dyDescent="0.25">
      <c r="A40" s="5">
        <v>3</v>
      </c>
      <c r="B40" s="11" t="s">
        <v>602</v>
      </c>
      <c r="C40" s="1" t="s">
        <v>15</v>
      </c>
      <c r="D40" s="1">
        <v>8</v>
      </c>
      <c r="E40" s="1" t="s">
        <v>23</v>
      </c>
      <c r="F40" s="1">
        <v>48.8</v>
      </c>
      <c r="G40" s="5">
        <v>0.48799999999999999</v>
      </c>
      <c r="H40" s="1">
        <f t="shared" si="8"/>
        <v>0.18703786001040001</v>
      </c>
      <c r="I40" s="1">
        <v>0.18703786001040001</v>
      </c>
      <c r="J40" s="38">
        <f t="shared" si="9"/>
        <v>4.6218706140753198</v>
      </c>
      <c r="K40" s="1">
        <v>1</v>
      </c>
      <c r="L40" s="1">
        <v>1</v>
      </c>
      <c r="M40" s="1">
        <v>52.9</v>
      </c>
      <c r="N40" s="5">
        <v>0.52900000000000003</v>
      </c>
      <c r="O40" s="1">
        <f t="shared" si="10"/>
        <v>0.21978660719216253</v>
      </c>
      <c r="P40" s="1">
        <v>0.21978660719216253</v>
      </c>
      <c r="Q40" s="38">
        <f t="shared" si="11"/>
        <v>5.4311210633627196</v>
      </c>
      <c r="R40" s="1">
        <v>1</v>
      </c>
      <c r="S40" s="1">
        <v>1</v>
      </c>
      <c r="T40" s="1">
        <v>56.6</v>
      </c>
      <c r="U40" s="5">
        <v>0.56600000000000006</v>
      </c>
      <c r="V40" s="1">
        <f t="shared" ref="V40:V46" si="12">POWER((U40/2),2)*3.14159265</f>
        <v>0.25160701374585009</v>
      </c>
      <c r="W40" s="1">
        <v>0.25160701374585009</v>
      </c>
      <c r="X40" s="38">
        <f t="shared" ref="X40:X46" si="13">W40/0.040468</f>
        <v>6.2174313963094328</v>
      </c>
      <c r="Y40" s="1">
        <v>1</v>
      </c>
      <c r="Z40" s="1">
        <v>1</v>
      </c>
      <c r="AA40" s="1">
        <v>60.7</v>
      </c>
      <c r="AB40" s="5">
        <v>0.6070000000000001</v>
      </c>
      <c r="AC40" s="1">
        <f t="shared" ref="AC40:AC46" si="14">POWER((AB40/2),2)*3.14159265</f>
        <v>0.28937916757496263</v>
      </c>
      <c r="AD40" s="1">
        <v>0.28937916757496263</v>
      </c>
      <c r="AE40" s="38">
        <f t="shared" ref="AE40:AE46" si="15">AD40/0.040468</f>
        <v>7.1508146578769063</v>
      </c>
      <c r="AF40" s="1">
        <v>1</v>
      </c>
      <c r="AG40" s="1">
        <v>1</v>
      </c>
      <c r="AH40" s="1">
        <v>63.4</v>
      </c>
      <c r="AI40" s="5">
        <v>0.63400000000000001</v>
      </c>
      <c r="AJ40" s="1">
        <f t="shared" ref="AJ40:AJ46" si="16">POWER((AI40/2),2)*3.14159265</f>
        <v>0.31569550380585004</v>
      </c>
      <c r="AK40" s="1">
        <v>0.31569550380585004</v>
      </c>
      <c r="AL40" s="38">
        <f t="shared" ref="AL40:AL46" si="17">AK40/0.040468</f>
        <v>7.8011145548544549</v>
      </c>
      <c r="AM40" s="1">
        <v>1</v>
      </c>
      <c r="AN40" s="1">
        <v>1</v>
      </c>
      <c r="AO40" s="1"/>
      <c r="AQ40" s="1"/>
      <c r="AR40" s="1"/>
      <c r="AS40" s="38"/>
      <c r="AT40" s="1"/>
      <c r="AU40" s="1">
        <v>3</v>
      </c>
      <c r="AV40"/>
      <c r="AW40"/>
      <c r="AX40" s="7" t="s">
        <v>429</v>
      </c>
      <c r="AY40" s="7" t="s">
        <v>36</v>
      </c>
      <c r="BB40" s="14" t="s">
        <v>303</v>
      </c>
      <c r="BC40" s="14"/>
      <c r="BD40" s="14"/>
      <c r="BE40" s="14">
        <v>104</v>
      </c>
      <c r="BF40" s="14"/>
    </row>
    <row r="41" spans="1:58" s="5" customFormat="1" x14ac:dyDescent="0.25">
      <c r="A41" s="5">
        <v>3</v>
      </c>
      <c r="B41" s="11" t="s">
        <v>602</v>
      </c>
      <c r="C41" s="1" t="s">
        <v>15</v>
      </c>
      <c r="D41" s="1">
        <v>9</v>
      </c>
      <c r="E41" s="1" t="s">
        <v>23</v>
      </c>
      <c r="F41" s="1">
        <v>38</v>
      </c>
      <c r="G41" s="5">
        <v>0.38</v>
      </c>
      <c r="H41" s="1">
        <f t="shared" si="8"/>
        <v>0.113411494665</v>
      </c>
      <c r="I41" s="1">
        <v>0.113411494665</v>
      </c>
      <c r="J41" s="38">
        <f t="shared" si="9"/>
        <v>2.802498138405654</v>
      </c>
      <c r="K41" s="1">
        <v>1</v>
      </c>
      <c r="L41" s="1">
        <v>1</v>
      </c>
      <c r="M41" s="1">
        <v>42.5</v>
      </c>
      <c r="N41" s="5">
        <v>0.42499999999999999</v>
      </c>
      <c r="O41" s="1">
        <f t="shared" si="10"/>
        <v>0.14186254310156249</v>
      </c>
      <c r="P41" s="1">
        <v>0.14186254310156249</v>
      </c>
      <c r="Q41" s="38">
        <f t="shared" si="11"/>
        <v>3.5055486582376818</v>
      </c>
      <c r="R41" s="1">
        <v>1</v>
      </c>
      <c r="S41" s="1">
        <v>1</v>
      </c>
      <c r="T41" s="1">
        <v>46.5</v>
      </c>
      <c r="U41" s="5">
        <v>0.46500000000000002</v>
      </c>
      <c r="V41" s="1">
        <f t="shared" si="12"/>
        <v>0.16982271768656254</v>
      </c>
      <c r="W41" s="1">
        <v>0.16982271768656254</v>
      </c>
      <c r="X41" s="38">
        <f t="shared" si="13"/>
        <v>4.1964692519166391</v>
      </c>
      <c r="Y41" s="1">
        <v>1</v>
      </c>
      <c r="Z41" s="1">
        <v>1</v>
      </c>
      <c r="AA41" s="1">
        <v>50.8</v>
      </c>
      <c r="AB41" s="5">
        <v>0.50800000000000001</v>
      </c>
      <c r="AC41" s="1">
        <f t="shared" si="14"/>
        <v>0.20268299140740004</v>
      </c>
      <c r="AD41" s="1">
        <v>0.20268299140740004</v>
      </c>
      <c r="AE41" s="38">
        <f t="shared" si="15"/>
        <v>5.008475620426017</v>
      </c>
      <c r="AF41" s="1">
        <v>1</v>
      </c>
      <c r="AG41" s="1">
        <v>1</v>
      </c>
      <c r="AH41" s="1">
        <v>56.7</v>
      </c>
      <c r="AI41" s="5">
        <v>0.56700000000000006</v>
      </c>
      <c r="AJ41" s="1">
        <f t="shared" si="16"/>
        <v>0.25249686986396258</v>
      </c>
      <c r="AK41" s="1">
        <v>0.25249686986396258</v>
      </c>
      <c r="AL41" s="38">
        <f t="shared" si="17"/>
        <v>6.2394205264397202</v>
      </c>
      <c r="AM41" s="1">
        <v>1</v>
      </c>
      <c r="AN41" s="1">
        <v>1</v>
      </c>
      <c r="AO41" s="1">
        <v>64.099999999999994</v>
      </c>
      <c r="AP41" s="5">
        <v>0.6409999999999999</v>
      </c>
      <c r="AQ41" s="1">
        <f t="shared" ref="AQ41:AQ46" si="18">POWER((AP41/2),2)*3.14159265</f>
        <v>0.32270518240616242</v>
      </c>
      <c r="AR41" s="1">
        <v>0.32270518240616242</v>
      </c>
      <c r="AS41" s="38">
        <f t="shared" ref="AS41:AS46" si="19">AR41/0.040468</f>
        <v>7.9743299003203134</v>
      </c>
      <c r="AT41" s="1">
        <v>1</v>
      </c>
      <c r="AU41" s="1">
        <v>1</v>
      </c>
      <c r="AV41">
        <v>69.3</v>
      </c>
      <c r="AW41"/>
      <c r="AX41" s="7"/>
      <c r="AY41" s="7" t="s">
        <v>36</v>
      </c>
      <c r="BB41" s="14" t="s">
        <v>431</v>
      </c>
      <c r="BC41" s="14"/>
      <c r="BD41" s="14"/>
      <c r="BE41" s="14"/>
      <c r="BF41" s="14"/>
    </row>
    <row r="42" spans="1:58" s="5" customFormat="1" x14ac:dyDescent="0.25">
      <c r="A42" s="5">
        <v>3</v>
      </c>
      <c r="B42" s="11" t="s">
        <v>602</v>
      </c>
      <c r="C42" s="1" t="s">
        <v>15</v>
      </c>
      <c r="D42" s="1">
        <v>10</v>
      </c>
      <c r="E42" s="1" t="s">
        <v>23</v>
      </c>
      <c r="F42" s="1">
        <v>45.5</v>
      </c>
      <c r="G42" s="5">
        <v>0.45500000000000002</v>
      </c>
      <c r="H42" s="1">
        <f t="shared" si="8"/>
        <v>0.16259705459156251</v>
      </c>
      <c r="I42" s="1">
        <v>0.16259705459156251</v>
      </c>
      <c r="J42" s="38">
        <f t="shared" si="9"/>
        <v>4.0179167389434252</v>
      </c>
      <c r="K42" s="1">
        <v>1</v>
      </c>
      <c r="L42" s="1">
        <v>1</v>
      </c>
      <c r="M42" s="1">
        <v>49.3</v>
      </c>
      <c r="N42" s="5">
        <v>0.49299999999999999</v>
      </c>
      <c r="O42" s="1">
        <f t="shared" si="10"/>
        <v>0.19089023799746249</v>
      </c>
      <c r="P42" s="1">
        <v>0.19089023799746249</v>
      </c>
      <c r="Q42" s="38">
        <f t="shared" si="11"/>
        <v>4.7170662745246243</v>
      </c>
      <c r="R42" s="1">
        <v>1</v>
      </c>
      <c r="S42" s="1">
        <v>1</v>
      </c>
      <c r="T42" s="1">
        <v>52.3</v>
      </c>
      <c r="U42" s="5">
        <v>0.52300000000000002</v>
      </c>
      <c r="V42" s="1">
        <f t="shared" si="12"/>
        <v>0.21482917399046253</v>
      </c>
      <c r="W42" s="1">
        <v>0.21482917399046253</v>
      </c>
      <c r="X42" s="38">
        <f t="shared" si="13"/>
        <v>5.3086185131576196</v>
      </c>
      <c r="Y42" s="1">
        <v>1</v>
      </c>
      <c r="Z42" s="1">
        <v>1</v>
      </c>
      <c r="AA42" s="1">
        <v>55.3</v>
      </c>
      <c r="AB42" s="5">
        <v>0.55299999999999994</v>
      </c>
      <c r="AC42" s="1">
        <f t="shared" si="14"/>
        <v>0.24018182667596247</v>
      </c>
      <c r="AD42" s="1">
        <v>0.24018182667596247</v>
      </c>
      <c r="AE42" s="38">
        <f t="shared" si="15"/>
        <v>5.9351049391114579</v>
      </c>
      <c r="AF42" s="1">
        <v>1</v>
      </c>
      <c r="AG42" s="1">
        <v>1</v>
      </c>
      <c r="AH42" s="1">
        <v>58.5</v>
      </c>
      <c r="AI42" s="5">
        <v>0.58499999999999996</v>
      </c>
      <c r="AJ42" s="1">
        <f t="shared" si="16"/>
        <v>0.26878288616156248</v>
      </c>
      <c r="AK42" s="1">
        <v>0.26878288616156248</v>
      </c>
      <c r="AL42" s="38">
        <f t="shared" si="17"/>
        <v>6.6418623643758652</v>
      </c>
      <c r="AM42" s="1">
        <v>1</v>
      </c>
      <c r="AN42" s="1">
        <v>1</v>
      </c>
      <c r="AO42" s="1">
        <v>63.1</v>
      </c>
      <c r="AP42" s="5">
        <v>0.63100000000000001</v>
      </c>
      <c r="AQ42" s="1">
        <f t="shared" si="18"/>
        <v>0.31271491777916249</v>
      </c>
      <c r="AR42" s="1">
        <v>0.31271491777916249</v>
      </c>
      <c r="AS42" s="38">
        <f t="shared" si="19"/>
        <v>7.7274616432530028</v>
      </c>
      <c r="AT42" s="1">
        <v>1</v>
      </c>
      <c r="AU42" s="1">
        <v>1</v>
      </c>
      <c r="AV42">
        <v>67.099999999999994</v>
      </c>
      <c r="AW42"/>
      <c r="AX42" s="7"/>
      <c r="AY42" s="7" t="s">
        <v>36</v>
      </c>
      <c r="BB42" s="14" t="s">
        <v>586</v>
      </c>
      <c r="BC42" s="14"/>
      <c r="BD42" s="14"/>
      <c r="BE42" s="14"/>
      <c r="BF42" s="14"/>
    </row>
    <row r="43" spans="1:58" s="5" customFormat="1" x14ac:dyDescent="0.25">
      <c r="A43" s="5">
        <v>3</v>
      </c>
      <c r="B43" s="11" t="s">
        <v>602</v>
      </c>
      <c r="C43" s="1" t="s">
        <v>15</v>
      </c>
      <c r="D43" s="1">
        <v>11</v>
      </c>
      <c r="E43" s="1" t="s">
        <v>23</v>
      </c>
      <c r="F43" s="1">
        <v>39.1</v>
      </c>
      <c r="G43" s="5">
        <v>0.39100000000000001</v>
      </c>
      <c r="H43" s="1">
        <f t="shared" si="8"/>
        <v>0.12007245648116252</v>
      </c>
      <c r="I43" s="1">
        <v>0.12007245648116252</v>
      </c>
      <c r="J43" s="38">
        <f t="shared" si="9"/>
        <v>2.9670963843323745</v>
      </c>
      <c r="K43" s="1">
        <v>1</v>
      </c>
      <c r="L43" s="1">
        <v>1</v>
      </c>
      <c r="M43" s="1">
        <v>43.4</v>
      </c>
      <c r="N43" s="5">
        <v>0.434</v>
      </c>
      <c r="O43" s="1">
        <f t="shared" si="10"/>
        <v>0.14793445629585</v>
      </c>
      <c r="P43" s="1">
        <v>0.14793445629585</v>
      </c>
      <c r="Q43" s="38">
        <f t="shared" si="11"/>
        <v>3.655590992780716</v>
      </c>
      <c r="R43" s="1">
        <v>1</v>
      </c>
      <c r="S43" s="1">
        <v>1</v>
      </c>
      <c r="T43" s="1">
        <v>47.1</v>
      </c>
      <c r="U43" s="5">
        <v>0.47100000000000003</v>
      </c>
      <c r="V43" s="1">
        <f t="shared" si="12"/>
        <v>0.17423351376716253</v>
      </c>
      <c r="W43" s="1">
        <v>0.17423351376716253</v>
      </c>
      <c r="X43" s="38">
        <f t="shared" si="13"/>
        <v>4.3054639163576791</v>
      </c>
      <c r="Y43" s="1">
        <v>1</v>
      </c>
      <c r="Z43" s="1">
        <v>1</v>
      </c>
      <c r="AA43" s="1">
        <v>51.4</v>
      </c>
      <c r="AB43" s="5">
        <v>0.51400000000000001</v>
      </c>
      <c r="AC43" s="1">
        <f t="shared" si="14"/>
        <v>0.20749905293984999</v>
      </c>
      <c r="AD43" s="1">
        <v>0.20749905293984999</v>
      </c>
      <c r="AE43" s="38">
        <f t="shared" si="15"/>
        <v>5.1274847518990319</v>
      </c>
      <c r="AF43" s="1">
        <v>1</v>
      </c>
      <c r="AG43" s="1">
        <v>1</v>
      </c>
      <c r="AH43" s="1">
        <v>55</v>
      </c>
      <c r="AI43" s="5">
        <v>0.55000000000000004</v>
      </c>
      <c r="AJ43" s="1">
        <f t="shared" si="16"/>
        <v>0.23758294415625006</v>
      </c>
      <c r="AK43" s="1">
        <v>0.23758294415625006</v>
      </c>
      <c r="AL43" s="38">
        <f t="shared" si="17"/>
        <v>5.8708842580866385</v>
      </c>
      <c r="AM43" s="1">
        <v>1</v>
      </c>
      <c r="AN43" s="1">
        <v>1</v>
      </c>
      <c r="AO43" s="1">
        <v>62</v>
      </c>
      <c r="AP43" s="5">
        <v>0.62</v>
      </c>
      <c r="AQ43" s="1">
        <f t="shared" si="18"/>
        <v>0.30190705366500004</v>
      </c>
      <c r="AR43" s="1">
        <v>0.30190705366500004</v>
      </c>
      <c r="AS43" s="38">
        <f t="shared" si="19"/>
        <v>7.4603897811851354</v>
      </c>
      <c r="AT43" s="1">
        <v>1</v>
      </c>
      <c r="AU43" s="1">
        <v>1</v>
      </c>
      <c r="AV43">
        <v>69.400000000000006</v>
      </c>
      <c r="AW43"/>
      <c r="AX43" s="7"/>
      <c r="AY43" s="7" t="s">
        <v>36</v>
      </c>
      <c r="BB43" s="14"/>
      <c r="BC43" s="14"/>
      <c r="BD43" s="14"/>
      <c r="BE43" s="14"/>
      <c r="BF43" s="14"/>
    </row>
    <row r="44" spans="1:58" s="5" customFormat="1" x14ac:dyDescent="0.25">
      <c r="A44" s="5">
        <v>3</v>
      </c>
      <c r="B44" s="11" t="s">
        <v>602</v>
      </c>
      <c r="C44" s="1" t="s">
        <v>15</v>
      </c>
      <c r="D44" s="1">
        <v>12</v>
      </c>
      <c r="E44" s="1" t="s">
        <v>23</v>
      </c>
      <c r="F44" s="1">
        <v>28.2</v>
      </c>
      <c r="G44" s="5">
        <v>0.28199999999999997</v>
      </c>
      <c r="H44" s="1">
        <f t="shared" si="8"/>
        <v>6.2458003474649991E-2</v>
      </c>
      <c r="I44" s="1">
        <v>6.2458003474649991E-2</v>
      </c>
      <c r="J44" s="38">
        <f t="shared" si="9"/>
        <v>1.5433923958349807</v>
      </c>
      <c r="K44" s="1">
        <v>1</v>
      </c>
      <c r="L44" s="1">
        <v>1</v>
      </c>
      <c r="M44" s="1">
        <v>31.8</v>
      </c>
      <c r="N44" s="5">
        <v>0.318</v>
      </c>
      <c r="O44" s="1">
        <f t="shared" si="10"/>
        <v>7.9422603784650006E-2</v>
      </c>
      <c r="P44" s="1">
        <v>7.9422603784650006E-2</v>
      </c>
      <c r="Q44" s="38">
        <f t="shared" si="11"/>
        <v>1.9626026436851343</v>
      </c>
      <c r="R44" s="1">
        <v>1</v>
      </c>
      <c r="S44" s="1">
        <v>1</v>
      </c>
      <c r="T44" s="1">
        <v>34.4</v>
      </c>
      <c r="U44" s="5">
        <v>0.34399999999999997</v>
      </c>
      <c r="V44" s="1">
        <f t="shared" si="12"/>
        <v>9.2940876957599991E-2</v>
      </c>
      <c r="W44" s="1">
        <v>9.2940876957599991E-2</v>
      </c>
      <c r="X44" s="38">
        <f t="shared" si="13"/>
        <v>2.296651105999802</v>
      </c>
      <c r="Y44" s="1">
        <v>1</v>
      </c>
      <c r="Z44" s="1">
        <v>1</v>
      </c>
      <c r="AA44" s="1">
        <v>37.6</v>
      </c>
      <c r="AB44" s="5">
        <v>0.376</v>
      </c>
      <c r="AC44" s="1">
        <f t="shared" si="14"/>
        <v>0.1110364506216</v>
      </c>
      <c r="AD44" s="1">
        <v>0.1110364506216</v>
      </c>
      <c r="AE44" s="38">
        <f t="shared" si="15"/>
        <v>2.7438087037066325</v>
      </c>
      <c r="AF44" s="1">
        <v>1</v>
      </c>
      <c r="AG44" s="1">
        <v>1</v>
      </c>
      <c r="AH44" s="1">
        <v>42</v>
      </c>
      <c r="AI44" s="5">
        <v>0.42</v>
      </c>
      <c r="AJ44" s="1">
        <f t="shared" si="16"/>
        <v>0.13854423586499998</v>
      </c>
      <c r="AK44" s="1">
        <v>0.13854423586499998</v>
      </c>
      <c r="AL44" s="38">
        <f t="shared" si="17"/>
        <v>3.4235503574429176</v>
      </c>
      <c r="AM44" s="1">
        <v>1</v>
      </c>
      <c r="AN44" s="1">
        <v>1</v>
      </c>
      <c r="AO44" s="1">
        <v>49.1</v>
      </c>
      <c r="AP44" s="5">
        <v>0.49100000000000005</v>
      </c>
      <c r="AQ44" s="1">
        <f t="shared" si="18"/>
        <v>0.18934457441366254</v>
      </c>
      <c r="AR44" s="1">
        <v>0.18934457441366254</v>
      </c>
      <c r="AS44" s="38">
        <f t="shared" si="19"/>
        <v>4.6788715630538338</v>
      </c>
      <c r="AT44" s="1">
        <v>1</v>
      </c>
      <c r="AU44" s="1">
        <v>1</v>
      </c>
      <c r="AV44">
        <v>57.4</v>
      </c>
      <c r="AW44" t="s">
        <v>953</v>
      </c>
      <c r="AX44" s="7"/>
      <c r="AY44" s="7" t="s">
        <v>36</v>
      </c>
      <c r="BB44" s="14"/>
      <c r="BC44" s="14"/>
      <c r="BD44" s="14"/>
      <c r="BE44" s="14"/>
      <c r="BF44" s="14"/>
    </row>
    <row r="45" spans="1:58" s="5" customFormat="1" x14ac:dyDescent="0.25">
      <c r="A45" s="5">
        <v>3</v>
      </c>
      <c r="B45" s="11" t="s">
        <v>602</v>
      </c>
      <c r="C45" s="1" t="s">
        <v>15</v>
      </c>
      <c r="D45" s="1">
        <v>13</v>
      </c>
      <c r="E45" s="1" t="s">
        <v>23</v>
      </c>
      <c r="F45" s="1">
        <v>20</v>
      </c>
      <c r="G45" s="5">
        <v>0.2</v>
      </c>
      <c r="H45" s="1">
        <f t="shared" si="8"/>
        <v>3.141592650000001E-2</v>
      </c>
      <c r="I45" s="1">
        <v>3.141592650000001E-2</v>
      </c>
      <c r="J45" s="38">
        <f t="shared" si="9"/>
        <v>0.77631527379658027</v>
      </c>
      <c r="K45" s="1">
        <v>1</v>
      </c>
      <c r="L45" s="1">
        <v>1</v>
      </c>
      <c r="M45" s="1">
        <v>20.2</v>
      </c>
      <c r="N45" s="5">
        <v>0.20199999999999999</v>
      </c>
      <c r="O45" s="1">
        <f t="shared" si="10"/>
        <v>3.2047386622649998E-2</v>
      </c>
      <c r="P45" s="1">
        <v>3.2047386622649998E-2</v>
      </c>
      <c r="Q45" s="38">
        <f t="shared" si="11"/>
        <v>0.79191921079989125</v>
      </c>
      <c r="R45" s="1">
        <v>1</v>
      </c>
      <c r="S45" s="1">
        <v>1</v>
      </c>
      <c r="T45" s="1">
        <v>20.100000000000001</v>
      </c>
      <c r="U45" s="5">
        <v>0.20100000000000001</v>
      </c>
      <c r="V45" s="1">
        <f t="shared" si="12"/>
        <v>3.1730871163162505E-2</v>
      </c>
      <c r="W45" s="1">
        <v>3.1730871163162505E-2</v>
      </c>
      <c r="X45" s="38">
        <f t="shared" si="13"/>
        <v>0.78409783441639092</v>
      </c>
      <c r="Y45" s="1">
        <v>1</v>
      </c>
      <c r="Z45" s="1">
        <v>1</v>
      </c>
      <c r="AA45" s="1">
        <v>20.2</v>
      </c>
      <c r="AB45" s="5">
        <v>0.20199999999999999</v>
      </c>
      <c r="AC45" s="1">
        <f t="shared" si="14"/>
        <v>3.2047386622649998E-2</v>
      </c>
      <c r="AD45" s="1">
        <v>3.2047386622649998E-2</v>
      </c>
      <c r="AE45" s="38">
        <f t="shared" si="15"/>
        <v>0.79191921079989125</v>
      </c>
      <c r="AF45" s="1">
        <v>1</v>
      </c>
      <c r="AG45" s="1">
        <v>1</v>
      </c>
      <c r="AH45" s="1">
        <v>20.399999999999999</v>
      </c>
      <c r="AI45" s="5">
        <v>0.20399999999999999</v>
      </c>
      <c r="AJ45" s="1">
        <f t="shared" si="16"/>
        <v>3.26851299306E-2</v>
      </c>
      <c r="AK45" s="1">
        <v>3.26851299306E-2</v>
      </c>
      <c r="AL45" s="38">
        <f t="shared" si="17"/>
        <v>0.80767841085796188</v>
      </c>
      <c r="AM45" s="1">
        <v>1</v>
      </c>
      <c r="AN45" s="1">
        <v>1</v>
      </c>
      <c r="AO45" s="1">
        <v>21.5</v>
      </c>
      <c r="AP45" s="5">
        <v>0.215</v>
      </c>
      <c r="AQ45" s="1">
        <f t="shared" si="18"/>
        <v>3.63050300615625E-2</v>
      </c>
      <c r="AR45" s="1">
        <v>3.63050300615625E-2</v>
      </c>
      <c r="AS45" s="38">
        <f t="shared" si="19"/>
        <v>0.89712933828117281</v>
      </c>
      <c r="AT45" s="1">
        <v>2</v>
      </c>
      <c r="AU45" s="1">
        <v>2</v>
      </c>
      <c r="AV45">
        <v>21.2</v>
      </c>
      <c r="AW45" t="s">
        <v>954</v>
      </c>
      <c r="AX45" s="7" t="s">
        <v>427</v>
      </c>
      <c r="AY45" s="7" t="s">
        <v>36</v>
      </c>
      <c r="BB45" s="14"/>
      <c r="BC45" s="14"/>
      <c r="BD45" s="14"/>
      <c r="BE45" s="14"/>
      <c r="BF45" s="14"/>
    </row>
    <row r="46" spans="1:58" s="5" customFormat="1" x14ac:dyDescent="0.25">
      <c r="A46" s="5">
        <v>3</v>
      </c>
      <c r="B46" s="11" t="s">
        <v>602</v>
      </c>
      <c r="C46" s="1" t="s">
        <v>15</v>
      </c>
      <c r="D46" s="1">
        <v>14</v>
      </c>
      <c r="E46" s="1" t="s">
        <v>23</v>
      </c>
      <c r="F46" s="1">
        <v>43</v>
      </c>
      <c r="G46" s="5">
        <v>0.43</v>
      </c>
      <c r="H46" s="1">
        <f t="shared" si="8"/>
        <v>0.14522012024625</v>
      </c>
      <c r="I46" s="1">
        <v>0.14522012024625</v>
      </c>
      <c r="J46" s="38">
        <f t="shared" si="9"/>
        <v>3.5885173531246912</v>
      </c>
      <c r="K46" s="1">
        <v>1</v>
      </c>
      <c r="L46" s="1">
        <v>1</v>
      </c>
      <c r="M46" s="1">
        <v>47.7</v>
      </c>
      <c r="N46" s="5">
        <v>0.47700000000000004</v>
      </c>
      <c r="O46" s="1">
        <f t="shared" si="10"/>
        <v>0.17870085851546255</v>
      </c>
      <c r="P46" s="1">
        <v>0.17870085851546255</v>
      </c>
      <c r="Q46" s="38">
        <f t="shared" si="11"/>
        <v>4.4158559482915534</v>
      </c>
      <c r="R46" s="1">
        <v>1</v>
      </c>
      <c r="S46" s="1">
        <v>1</v>
      </c>
      <c r="T46" s="1">
        <v>51.2</v>
      </c>
      <c r="U46" s="5">
        <v>0.51200000000000001</v>
      </c>
      <c r="V46" s="1">
        <f t="shared" si="12"/>
        <v>0.2058874159104</v>
      </c>
      <c r="W46" s="1">
        <v>0.2058874159104</v>
      </c>
      <c r="X46" s="38">
        <f t="shared" si="13"/>
        <v>5.0876597783532667</v>
      </c>
      <c r="Y46" s="1">
        <v>1</v>
      </c>
      <c r="Z46" s="1">
        <v>1</v>
      </c>
      <c r="AA46" s="1">
        <v>57.3</v>
      </c>
      <c r="AB46" s="5">
        <v>0.57299999999999995</v>
      </c>
      <c r="AC46" s="1">
        <f t="shared" si="14"/>
        <v>0.25786899329546248</v>
      </c>
      <c r="AD46" s="1">
        <v>0.25786899329546248</v>
      </c>
      <c r="AE46" s="38">
        <f t="shared" si="15"/>
        <v>6.3721704382589328</v>
      </c>
      <c r="AF46" s="1">
        <v>1</v>
      </c>
      <c r="AG46" s="1">
        <v>1</v>
      </c>
      <c r="AH46" s="1">
        <v>59.5</v>
      </c>
      <c r="AI46" s="5">
        <v>0.59499999999999997</v>
      </c>
      <c r="AJ46" s="1">
        <f t="shared" si="16"/>
        <v>0.2780505844790625</v>
      </c>
      <c r="AK46" s="1">
        <v>0.2780505844790625</v>
      </c>
      <c r="AL46" s="38">
        <f t="shared" si="17"/>
        <v>6.8708753701458569</v>
      </c>
      <c r="AM46" s="1">
        <v>1</v>
      </c>
      <c r="AN46" s="1">
        <v>1</v>
      </c>
      <c r="AO46" s="1">
        <v>66.099999999999994</v>
      </c>
      <c r="AP46" s="5">
        <v>0.66099999999999992</v>
      </c>
      <c r="AQ46" s="1">
        <f t="shared" si="18"/>
        <v>0.34315695055766243</v>
      </c>
      <c r="AR46" s="1">
        <v>0.34315695055766243</v>
      </c>
      <c r="AS46" s="38">
        <f t="shared" si="19"/>
        <v>8.4797111435618877</v>
      </c>
      <c r="AT46" s="1">
        <v>1</v>
      </c>
      <c r="AU46" s="1">
        <v>1</v>
      </c>
      <c r="AV46">
        <v>75.099999999999994</v>
      </c>
      <c r="AW46" t="s">
        <v>955</v>
      </c>
      <c r="AX46" s="7"/>
      <c r="AY46" s="7" t="s">
        <v>36</v>
      </c>
    </row>
    <row r="47" spans="1:58" s="5" customFormat="1" x14ac:dyDescent="0.25">
      <c r="A47" s="5">
        <v>3</v>
      </c>
      <c r="B47" s="11" t="s">
        <v>602</v>
      </c>
      <c r="C47" s="1" t="s">
        <v>15</v>
      </c>
      <c r="D47" s="1">
        <v>15</v>
      </c>
      <c r="E47" s="1" t="s">
        <v>23</v>
      </c>
      <c r="F47" s="1">
        <v>22</v>
      </c>
      <c r="G47" s="5">
        <v>0.22</v>
      </c>
      <c r="H47" s="1">
        <f t="shared" si="8"/>
        <v>3.8013271065E-2</v>
      </c>
      <c r="I47" s="1">
        <v>3.8013271065E-2</v>
      </c>
      <c r="J47" s="38">
        <f t="shared" si="9"/>
        <v>0.93934148129386186</v>
      </c>
      <c r="K47" s="1">
        <v>1</v>
      </c>
      <c r="L47" s="1">
        <v>1</v>
      </c>
      <c r="M47" s="1"/>
      <c r="O47" s="1"/>
      <c r="P47" s="1"/>
      <c r="Q47" s="38"/>
      <c r="R47" s="1"/>
      <c r="S47" s="1">
        <v>3</v>
      </c>
      <c r="T47" s="1"/>
      <c r="V47" s="1"/>
      <c r="W47" s="1"/>
      <c r="X47" s="38"/>
      <c r="Y47" s="1"/>
      <c r="Z47" s="1"/>
      <c r="AA47" s="1"/>
      <c r="AC47" s="1"/>
      <c r="AD47" s="1"/>
      <c r="AE47" s="38"/>
      <c r="AF47" s="1"/>
      <c r="AG47" s="1">
        <v>4</v>
      </c>
      <c r="AH47" s="1"/>
      <c r="AJ47" s="1"/>
      <c r="AK47" s="1"/>
      <c r="AL47" s="38"/>
      <c r="AM47" s="1"/>
      <c r="AN47" s="1"/>
      <c r="AO47" s="1"/>
      <c r="AQ47" s="1"/>
      <c r="AR47" s="1"/>
      <c r="AS47" s="38"/>
      <c r="AT47" s="1"/>
      <c r="AU47" s="1"/>
      <c r="AV47">
        <v>21.6</v>
      </c>
      <c r="AW47" t="s">
        <v>798</v>
      </c>
      <c r="AX47" s="7" t="s">
        <v>426</v>
      </c>
      <c r="AY47" s="7" t="s">
        <v>36</v>
      </c>
    </row>
    <row r="48" spans="1:58" s="5" customFormat="1" x14ac:dyDescent="0.25">
      <c r="A48" s="5">
        <v>3</v>
      </c>
      <c r="B48" s="11" t="s">
        <v>602</v>
      </c>
      <c r="C48" s="1" t="s">
        <v>15</v>
      </c>
      <c r="D48" s="1">
        <v>16</v>
      </c>
      <c r="E48" s="1" t="s">
        <v>23</v>
      </c>
      <c r="F48" s="1">
        <v>25.1</v>
      </c>
      <c r="G48" s="5">
        <v>0.251</v>
      </c>
      <c r="H48" s="1">
        <f t="shared" si="8"/>
        <v>4.9480869635662506E-2</v>
      </c>
      <c r="I48" s="1">
        <v>4.9480869635662506E-2</v>
      </c>
      <c r="J48" s="38">
        <f t="shared" si="9"/>
        <v>1.2227159641114587</v>
      </c>
      <c r="K48" s="1">
        <v>1</v>
      </c>
      <c r="L48" s="1">
        <v>1</v>
      </c>
      <c r="M48" s="1">
        <v>27</v>
      </c>
      <c r="N48" s="5">
        <v>0.27</v>
      </c>
      <c r="O48" s="1">
        <f>POWER((N48/2),2)*3.14159265</f>
        <v>5.7255526046250012E-2</v>
      </c>
      <c r="P48" s="1">
        <v>5.7255526046250012E-2</v>
      </c>
      <c r="Q48" s="38">
        <f>P48/0.040468</f>
        <v>1.4148345864942675</v>
      </c>
      <c r="R48" s="1">
        <v>1</v>
      </c>
      <c r="S48" s="1">
        <v>1</v>
      </c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>
        <v>0</v>
      </c>
      <c r="AV48"/>
      <c r="AW48"/>
      <c r="AX48" s="7"/>
      <c r="AY48" s="7" t="s">
        <v>36</v>
      </c>
    </row>
    <row r="49" spans="1:59" s="5" customFormat="1" x14ac:dyDescent="0.25">
      <c r="A49" s="5">
        <v>3</v>
      </c>
      <c r="B49" s="11" t="s">
        <v>602</v>
      </c>
      <c r="C49" s="1" t="s">
        <v>15</v>
      </c>
      <c r="D49" s="1">
        <v>17</v>
      </c>
      <c r="E49" s="1" t="s">
        <v>23</v>
      </c>
      <c r="F49" s="1"/>
      <c r="H49" s="1"/>
      <c r="I49" s="1"/>
      <c r="J49" s="38"/>
      <c r="K49" s="1"/>
      <c r="L49" s="1">
        <v>3</v>
      </c>
      <c r="M49" s="1"/>
      <c r="O49" s="1"/>
      <c r="P49" s="1"/>
      <c r="Q49" s="38"/>
      <c r="R49" s="1"/>
      <c r="S49" s="1"/>
      <c r="T49" s="1"/>
      <c r="V49" s="1"/>
      <c r="W49" s="1"/>
      <c r="X49" s="38"/>
      <c r="Y49" s="1"/>
      <c r="Z49" s="1"/>
      <c r="AA49" s="1"/>
      <c r="AC49" s="1"/>
      <c r="AD49" s="1"/>
      <c r="AE49" s="38"/>
      <c r="AF49" s="1"/>
      <c r="AG49" s="1"/>
      <c r="AH49" s="1"/>
      <c r="AJ49" s="1"/>
      <c r="AK49" s="1"/>
      <c r="AL49" s="38"/>
      <c r="AM49" s="1"/>
      <c r="AN49" s="1"/>
      <c r="AO49" s="1"/>
      <c r="AQ49" s="1"/>
      <c r="AR49" s="1"/>
      <c r="AS49" s="38"/>
      <c r="AT49" s="1"/>
      <c r="AU49" s="1"/>
      <c r="AV49"/>
      <c r="AW49"/>
      <c r="AX49" s="7"/>
      <c r="AY49" s="7" t="s">
        <v>36</v>
      </c>
    </row>
    <row r="50" spans="1:59" s="5" customFormat="1" x14ac:dyDescent="0.25">
      <c r="A50" s="5">
        <v>3</v>
      </c>
      <c r="B50" s="11" t="s">
        <v>602</v>
      </c>
      <c r="C50" s="1" t="s">
        <v>15</v>
      </c>
      <c r="D50" s="1">
        <v>18</v>
      </c>
      <c r="E50" s="1" t="s">
        <v>23</v>
      </c>
      <c r="F50" s="1"/>
      <c r="H50" s="1"/>
      <c r="I50" s="1"/>
      <c r="J50" s="38"/>
      <c r="K50" s="1"/>
      <c r="L50" s="1">
        <v>3</v>
      </c>
      <c r="M50" s="1"/>
      <c r="O50" s="1"/>
      <c r="P50" s="1"/>
      <c r="Q50" s="38"/>
      <c r="R50" s="1"/>
      <c r="S50" s="1"/>
      <c r="T50" s="1"/>
      <c r="V50" s="1"/>
      <c r="W50" s="1"/>
      <c r="X50" s="38"/>
      <c r="Y50" s="1"/>
      <c r="Z50" s="1"/>
      <c r="AA50" s="1"/>
      <c r="AC50" s="1"/>
      <c r="AD50" s="1"/>
      <c r="AE50" s="38"/>
      <c r="AF50" s="1"/>
      <c r="AG50" s="1"/>
      <c r="AH50" s="1"/>
      <c r="AJ50" s="1"/>
      <c r="AK50" s="1"/>
      <c r="AL50" s="38"/>
      <c r="AM50" s="1"/>
      <c r="AN50" s="1"/>
      <c r="AO50" s="1"/>
      <c r="AQ50" s="1"/>
      <c r="AR50" s="1"/>
      <c r="AS50" s="38"/>
      <c r="AT50" s="1"/>
      <c r="AU50" s="1"/>
      <c r="AV50"/>
      <c r="AW50"/>
      <c r="AX50" s="7"/>
      <c r="AY50" s="7" t="s">
        <v>36</v>
      </c>
    </row>
    <row r="51" spans="1:59" s="5" customFormat="1" x14ac:dyDescent="0.25">
      <c r="A51" s="5">
        <v>3</v>
      </c>
      <c r="B51" s="11" t="s">
        <v>602</v>
      </c>
      <c r="C51" s="1" t="s">
        <v>16</v>
      </c>
      <c r="D51" s="1">
        <v>1</v>
      </c>
      <c r="E51" s="1" t="s">
        <v>23</v>
      </c>
      <c r="F51" s="1">
        <v>21</v>
      </c>
      <c r="G51" s="5">
        <v>0.21</v>
      </c>
      <c r="H51" s="1">
        <f t="shared" ref="H51:H58" si="20">POWER((G51/2),2)*3.14159265</f>
        <v>3.4636058966249994E-2</v>
      </c>
      <c r="I51" s="1">
        <v>3.4636058966249994E-2</v>
      </c>
      <c r="J51" s="38">
        <f t="shared" ref="J51:J58" si="21">I51/0.040468</f>
        <v>0.85588758936072939</v>
      </c>
      <c r="K51" s="1">
        <v>1</v>
      </c>
      <c r="L51" s="1">
        <v>1</v>
      </c>
      <c r="M51" s="1">
        <v>21.2</v>
      </c>
      <c r="N51" s="5">
        <v>0.21199999999999999</v>
      </c>
      <c r="O51" s="1">
        <f t="shared" ref="O51:O58" si="22">POWER((N51/2),2)*3.14159265</f>
        <v>3.5298935015399997E-2</v>
      </c>
      <c r="P51" s="1">
        <v>3.5298935015399997E-2</v>
      </c>
      <c r="Q51" s="38">
        <f t="shared" ref="Q51:Q58" si="23">P51/0.040468</f>
        <v>0.87226784163783733</v>
      </c>
      <c r="R51" s="1">
        <v>1</v>
      </c>
      <c r="S51" s="1">
        <v>1</v>
      </c>
      <c r="T51" s="1">
        <v>22.2</v>
      </c>
      <c r="U51" s="5">
        <v>0.222</v>
      </c>
      <c r="V51" s="1">
        <f>POWER((U51/2),2)*3.14159265</f>
        <v>3.8707563040650005E-2</v>
      </c>
      <c r="W51" s="1">
        <v>3.8707563040650005E-2</v>
      </c>
      <c r="X51" s="38">
        <f>W51/0.040468</f>
        <v>0.95649804884476641</v>
      </c>
      <c r="Y51" s="1">
        <v>1</v>
      </c>
      <c r="Z51" s="1">
        <v>1</v>
      </c>
      <c r="AA51" s="1">
        <v>22.2</v>
      </c>
      <c r="AB51" s="5">
        <v>0.222</v>
      </c>
      <c r="AC51" s="1">
        <f>POWER((AB51/2),2)*3.14159265</f>
        <v>3.8707563040650005E-2</v>
      </c>
      <c r="AD51" s="1">
        <v>3.8707563040650005E-2</v>
      </c>
      <c r="AE51" s="38">
        <f>AD51/0.040468</f>
        <v>0.95649804884476641</v>
      </c>
      <c r="AF51" s="1">
        <v>1</v>
      </c>
      <c r="AG51" s="1">
        <v>1</v>
      </c>
      <c r="AH51" s="1">
        <v>23.9</v>
      </c>
      <c r="AI51" s="5">
        <v>0.23899999999999999</v>
      </c>
      <c r="AJ51" s="1">
        <f>POWER((AI51/2),2)*3.14159265</f>
        <v>4.4862728440162501E-2</v>
      </c>
      <c r="AK51" s="1">
        <v>4.4862728440162501E-2</v>
      </c>
      <c r="AL51" s="38">
        <f>AK51/0.040468</f>
        <v>1.1085976188633613</v>
      </c>
      <c r="AM51" s="1">
        <v>1</v>
      </c>
      <c r="AN51" s="1">
        <v>1</v>
      </c>
      <c r="AO51" s="1">
        <v>24.9</v>
      </c>
      <c r="AP51" s="5">
        <v>0.249</v>
      </c>
      <c r="AQ51" s="1">
        <f>POWER((AP51/2),2)*3.14159265</f>
        <v>4.8695471473162506E-2</v>
      </c>
      <c r="AR51" s="1">
        <v>4.8695471473162506E-2</v>
      </c>
      <c r="AS51" s="38">
        <f>AR51/0.040468</f>
        <v>1.2033080822665443</v>
      </c>
      <c r="AT51" s="1">
        <v>2</v>
      </c>
      <c r="AU51" s="1">
        <v>2</v>
      </c>
      <c r="AV51">
        <v>25.8</v>
      </c>
      <c r="AW51" t="s">
        <v>840</v>
      </c>
      <c r="AX51" s="7" t="s">
        <v>103</v>
      </c>
      <c r="AY51" s="7" t="s">
        <v>36</v>
      </c>
    </row>
    <row r="52" spans="1:59" s="5" customFormat="1" x14ac:dyDescent="0.25">
      <c r="A52" s="5">
        <v>3</v>
      </c>
      <c r="B52" s="11" t="s">
        <v>602</v>
      </c>
      <c r="C52" s="1" t="s">
        <v>16</v>
      </c>
      <c r="D52" s="1">
        <v>2</v>
      </c>
      <c r="E52" s="1" t="s">
        <v>23</v>
      </c>
      <c r="F52" s="1">
        <v>28.5</v>
      </c>
      <c r="G52" s="5">
        <v>0.28499999999999998</v>
      </c>
      <c r="H52" s="1">
        <f t="shared" si="20"/>
        <v>6.3793965749062501E-2</v>
      </c>
      <c r="I52" s="1">
        <v>6.3793965749062501E-2</v>
      </c>
      <c r="J52" s="38">
        <f t="shared" si="21"/>
        <v>1.5764052028531805</v>
      </c>
      <c r="K52" s="1">
        <v>1</v>
      </c>
      <c r="L52" s="1">
        <v>1</v>
      </c>
      <c r="M52" s="1">
        <v>29.8</v>
      </c>
      <c r="N52" s="5">
        <v>0.29799999999999999</v>
      </c>
      <c r="O52" s="1">
        <f t="shared" si="22"/>
        <v>6.9746498422650002E-2</v>
      </c>
      <c r="P52" s="1">
        <v>6.9746498422650002E-2</v>
      </c>
      <c r="Q52" s="38">
        <f t="shared" si="23"/>
        <v>1.7234975393557874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/>
      <c r="AW52"/>
      <c r="AX52" s="7"/>
      <c r="AY52" s="7" t="s">
        <v>36</v>
      </c>
    </row>
    <row r="53" spans="1:59" s="5" customFormat="1" x14ac:dyDescent="0.25">
      <c r="A53" s="5">
        <v>3</v>
      </c>
      <c r="B53" s="11" t="s">
        <v>602</v>
      </c>
      <c r="C53" s="1" t="s">
        <v>16</v>
      </c>
      <c r="D53" s="1">
        <v>3</v>
      </c>
      <c r="E53" s="1" t="s">
        <v>23</v>
      </c>
      <c r="F53" s="1">
        <v>53.7</v>
      </c>
      <c r="G53" s="5">
        <v>0.53700000000000003</v>
      </c>
      <c r="H53" s="1">
        <f t="shared" si="20"/>
        <v>0.22648448272196256</v>
      </c>
      <c r="I53" s="1">
        <v>0.22648448272196256</v>
      </c>
      <c r="J53" s="38">
        <f t="shared" si="21"/>
        <v>5.5966314797361516</v>
      </c>
      <c r="K53" s="1">
        <v>1</v>
      </c>
      <c r="L53" s="1">
        <v>1</v>
      </c>
      <c r="M53" s="1">
        <v>57.6</v>
      </c>
      <c r="N53" s="5">
        <v>0.57600000000000007</v>
      </c>
      <c r="O53" s="1">
        <f t="shared" si="22"/>
        <v>0.26057626076160006</v>
      </c>
      <c r="P53" s="1">
        <v>0.26057626076160006</v>
      </c>
      <c r="Q53" s="38">
        <f t="shared" si="23"/>
        <v>6.4390694069783549</v>
      </c>
      <c r="R53" s="1">
        <v>1</v>
      </c>
      <c r="S53" s="1">
        <v>1</v>
      </c>
      <c r="T53" s="1">
        <v>60.5</v>
      </c>
      <c r="U53" s="5">
        <v>0.60499999999999998</v>
      </c>
      <c r="V53" s="1">
        <f>POWER((U53/2),2)*3.14159265</f>
        <v>0.28747536242906252</v>
      </c>
      <c r="W53" s="1">
        <v>0.28747536242906252</v>
      </c>
      <c r="X53" s="38">
        <f>W53/0.040468</f>
        <v>7.1037699522848312</v>
      </c>
      <c r="Y53" s="1">
        <v>1</v>
      </c>
      <c r="Z53" s="1">
        <v>1</v>
      </c>
      <c r="AA53" s="1">
        <v>63.3</v>
      </c>
      <c r="AB53" s="5">
        <v>0.63300000000000001</v>
      </c>
      <c r="AC53" s="1">
        <f>POWER((AB53/2),2)*3.14159265</f>
        <v>0.31470040433396251</v>
      </c>
      <c r="AD53" s="1">
        <v>0.31470040433396251</v>
      </c>
      <c r="AE53" s="38">
        <f>AD53/0.040468</f>
        <v>7.7765247685569472</v>
      </c>
      <c r="AF53" s="1">
        <v>1</v>
      </c>
      <c r="AG53" s="1">
        <v>1</v>
      </c>
      <c r="AH53" s="1">
        <v>67.599999999999994</v>
      </c>
      <c r="AI53" s="5">
        <v>0.67599999999999993</v>
      </c>
      <c r="AJ53" s="1">
        <f>POWER((AI53/2),2)*3.14159265</f>
        <v>0.35890811070659995</v>
      </c>
      <c r="AK53" s="1">
        <v>0.35890811070659995</v>
      </c>
      <c r="AL53" s="38">
        <f>AK53/0.040468</f>
        <v>8.8689362139616481</v>
      </c>
      <c r="AM53" s="1">
        <v>1</v>
      </c>
      <c r="AN53" s="1">
        <v>1</v>
      </c>
      <c r="AO53" s="1">
        <v>73.2</v>
      </c>
      <c r="AP53" s="5">
        <v>0.7320000000000001</v>
      </c>
      <c r="AQ53" s="1">
        <f>POWER((AP53/2),2)*3.14159265</f>
        <v>0.42083518502340017</v>
      </c>
      <c r="AR53" s="1">
        <v>0.42083518502340017</v>
      </c>
      <c r="AS53" s="38">
        <f>AR53/0.040468</f>
        <v>10.399208881669471</v>
      </c>
      <c r="AT53" s="1">
        <v>1</v>
      </c>
      <c r="AU53" s="1">
        <v>1</v>
      </c>
      <c r="AV53">
        <v>81.5</v>
      </c>
      <c r="AW53"/>
      <c r="AX53" s="7"/>
      <c r="AY53" s="7" t="s">
        <v>36</v>
      </c>
    </row>
    <row r="54" spans="1:59" s="5" customFormat="1" x14ac:dyDescent="0.25">
      <c r="A54" s="5">
        <v>3</v>
      </c>
      <c r="B54" s="11" t="s">
        <v>602</v>
      </c>
      <c r="C54" s="1" t="s">
        <v>16</v>
      </c>
      <c r="D54" s="1">
        <v>4</v>
      </c>
      <c r="E54" s="1" t="s">
        <v>23</v>
      </c>
      <c r="F54" s="1">
        <v>34.799999999999997</v>
      </c>
      <c r="G54" s="5">
        <v>0.34799999999999998</v>
      </c>
      <c r="H54" s="1">
        <f t="shared" si="20"/>
        <v>9.5114859071399993E-2</v>
      </c>
      <c r="I54" s="1">
        <v>9.5114859071399993E-2</v>
      </c>
      <c r="J54" s="38">
        <f t="shared" si="21"/>
        <v>2.3503721229465255</v>
      </c>
      <c r="K54" s="1">
        <v>1</v>
      </c>
      <c r="L54" s="1">
        <v>1</v>
      </c>
      <c r="M54" s="1">
        <v>36.4</v>
      </c>
      <c r="N54" s="5">
        <v>0.36399999999999999</v>
      </c>
      <c r="O54" s="1">
        <f t="shared" si="22"/>
        <v>0.10406211493860001</v>
      </c>
      <c r="P54" s="1">
        <v>0.10406211493860001</v>
      </c>
      <c r="Q54" s="38">
        <f t="shared" si="23"/>
        <v>2.571466712923792</v>
      </c>
      <c r="R54" s="1">
        <v>1</v>
      </c>
      <c r="S54" s="1">
        <v>1</v>
      </c>
      <c r="T54" s="1"/>
      <c r="V54" s="1"/>
      <c r="W54" s="1"/>
      <c r="X54" s="38"/>
      <c r="Y54" s="1"/>
      <c r="Z54" s="1"/>
      <c r="AA54" s="1"/>
      <c r="AC54" s="1"/>
      <c r="AD54" s="1"/>
      <c r="AE54" s="38"/>
      <c r="AF54" s="1"/>
      <c r="AG54" s="1"/>
      <c r="AH54" s="1"/>
      <c r="AJ54" s="1"/>
      <c r="AK54" s="1"/>
      <c r="AL54" s="38"/>
      <c r="AM54" s="1"/>
      <c r="AN54" s="1"/>
      <c r="AO54" s="1"/>
      <c r="AQ54" s="1"/>
      <c r="AR54" s="1"/>
      <c r="AS54" s="38"/>
      <c r="AT54" s="1"/>
      <c r="AU54" s="1">
        <v>0</v>
      </c>
      <c r="AV54"/>
      <c r="AW54"/>
      <c r="AX54" s="7"/>
      <c r="AY54" s="7" t="s">
        <v>36</v>
      </c>
    </row>
    <row r="55" spans="1:59" s="5" customFormat="1" x14ac:dyDescent="0.25">
      <c r="A55" s="5">
        <v>3</v>
      </c>
      <c r="B55" s="11" t="s">
        <v>602</v>
      </c>
      <c r="C55" s="1" t="s">
        <v>16</v>
      </c>
      <c r="D55" s="1">
        <v>5</v>
      </c>
      <c r="E55" s="1" t="s">
        <v>23</v>
      </c>
      <c r="F55" s="1">
        <v>19.100000000000001</v>
      </c>
      <c r="G55" s="5">
        <v>0.19100000000000003</v>
      </c>
      <c r="H55" s="1">
        <f t="shared" si="20"/>
        <v>2.8652110366162512E-2</v>
      </c>
      <c r="I55" s="1">
        <v>2.8652110366162512E-2</v>
      </c>
      <c r="J55" s="38">
        <f t="shared" si="21"/>
        <v>0.70801893758432621</v>
      </c>
      <c r="K55" s="1">
        <v>1</v>
      </c>
      <c r="L55" s="1">
        <v>1</v>
      </c>
      <c r="M55" s="1">
        <v>19.2</v>
      </c>
      <c r="N55" s="5">
        <v>0.192</v>
      </c>
      <c r="O55" s="1">
        <f t="shared" si="22"/>
        <v>2.8952917862400004E-2</v>
      </c>
      <c r="P55" s="1">
        <v>2.8952917862400004E-2</v>
      </c>
      <c r="Q55" s="38">
        <f t="shared" si="23"/>
        <v>0.71545215633092829</v>
      </c>
      <c r="R55" s="1">
        <v>1</v>
      </c>
      <c r="S55" s="1">
        <v>1</v>
      </c>
      <c r="T55" s="1"/>
      <c r="V55" s="1"/>
      <c r="W55" s="1"/>
      <c r="X55" s="38"/>
      <c r="Y55" s="1"/>
      <c r="Z55" s="1"/>
      <c r="AA55" s="1"/>
      <c r="AC55" s="1"/>
      <c r="AD55" s="1"/>
      <c r="AE55" s="38"/>
      <c r="AF55" s="1"/>
      <c r="AG55" s="1"/>
      <c r="AH55" s="1"/>
      <c r="AJ55" s="1"/>
      <c r="AK55" s="1"/>
      <c r="AL55" s="38"/>
      <c r="AM55" s="1"/>
      <c r="AN55" s="1"/>
      <c r="AO55" s="1"/>
      <c r="AQ55" s="1"/>
      <c r="AR55" s="1"/>
      <c r="AS55" s="38"/>
      <c r="AT55" s="1"/>
      <c r="AU55" s="1">
        <v>0</v>
      </c>
      <c r="AV55"/>
      <c r="AW55"/>
      <c r="AX55" s="7"/>
      <c r="AY55" s="7" t="s">
        <v>36</v>
      </c>
    </row>
    <row r="56" spans="1:59" s="5" customFormat="1" x14ac:dyDescent="0.25">
      <c r="A56" s="5">
        <v>3</v>
      </c>
      <c r="B56" s="11" t="s">
        <v>602</v>
      </c>
      <c r="C56" s="1" t="s">
        <v>16</v>
      </c>
      <c r="D56" s="1">
        <v>6</v>
      </c>
      <c r="E56" s="1" t="s">
        <v>23</v>
      </c>
      <c r="F56" s="1">
        <v>28.9</v>
      </c>
      <c r="G56" s="5">
        <v>0.28899999999999998</v>
      </c>
      <c r="H56" s="1">
        <f t="shared" si="20"/>
        <v>6.559723993016249E-2</v>
      </c>
      <c r="I56" s="1">
        <v>6.559723993016249E-2</v>
      </c>
      <c r="J56" s="38">
        <f t="shared" si="21"/>
        <v>1.620965699569104</v>
      </c>
      <c r="K56" s="1">
        <v>1</v>
      </c>
      <c r="L56" s="1">
        <v>1</v>
      </c>
      <c r="M56" s="1">
        <v>29.7</v>
      </c>
      <c r="N56" s="5">
        <v>0.29699999999999999</v>
      </c>
      <c r="O56" s="1">
        <f t="shared" si="22"/>
        <v>6.9279186515962501E-2</v>
      </c>
      <c r="P56" s="1">
        <v>6.9279186515962501E-2</v>
      </c>
      <c r="Q56" s="38">
        <f t="shared" si="23"/>
        <v>1.7119498496580634</v>
      </c>
      <c r="R56" s="1">
        <v>1</v>
      </c>
      <c r="S56" s="1">
        <v>1</v>
      </c>
      <c r="T56" s="1"/>
      <c r="V56" s="1"/>
      <c r="W56" s="1"/>
      <c r="X56" s="38"/>
      <c r="Y56" s="1"/>
      <c r="Z56" s="1"/>
      <c r="AA56" s="1"/>
      <c r="AC56" s="1"/>
      <c r="AD56" s="1"/>
      <c r="AE56" s="38"/>
      <c r="AF56" s="1"/>
      <c r="AG56" s="1"/>
      <c r="AH56" s="1"/>
      <c r="AJ56" s="1"/>
      <c r="AK56" s="1"/>
      <c r="AL56" s="38"/>
      <c r="AM56" s="1"/>
      <c r="AN56" s="1"/>
      <c r="AO56" s="1"/>
      <c r="AQ56" s="1"/>
      <c r="AR56" s="1"/>
      <c r="AS56" s="38"/>
      <c r="AT56" s="1"/>
      <c r="AU56" s="1">
        <v>0</v>
      </c>
      <c r="AV56"/>
      <c r="AW56"/>
      <c r="AX56" s="7"/>
      <c r="AY56" s="7" t="s">
        <v>36</v>
      </c>
    </row>
    <row r="57" spans="1:59" s="5" customFormat="1" x14ac:dyDescent="0.25">
      <c r="A57" s="5">
        <v>3</v>
      </c>
      <c r="B57" s="11" t="s">
        <v>602</v>
      </c>
      <c r="C57" s="1" t="s">
        <v>16</v>
      </c>
      <c r="D57" s="1">
        <v>7</v>
      </c>
      <c r="E57" s="1" t="s">
        <v>23</v>
      </c>
      <c r="F57" s="1">
        <v>20.8</v>
      </c>
      <c r="G57" s="5">
        <v>0.20800000000000002</v>
      </c>
      <c r="H57" s="1">
        <f t="shared" si="20"/>
        <v>3.3979466102400012E-2</v>
      </c>
      <c r="I57" s="1">
        <v>3.3979466102400012E-2</v>
      </c>
      <c r="J57" s="38">
        <f t="shared" si="21"/>
        <v>0.83966260013838134</v>
      </c>
      <c r="K57" s="1">
        <v>1</v>
      </c>
      <c r="L57" s="1">
        <v>1</v>
      </c>
      <c r="M57" s="1">
        <v>21</v>
      </c>
      <c r="N57" s="5">
        <v>0.21</v>
      </c>
      <c r="O57" s="1">
        <f t="shared" si="22"/>
        <v>3.4636058966249994E-2</v>
      </c>
      <c r="P57" s="1">
        <v>3.4636058966249994E-2</v>
      </c>
      <c r="Q57" s="38">
        <f t="shared" si="23"/>
        <v>0.85588758936072939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/>
      <c r="AW57"/>
      <c r="AX57" s="7"/>
      <c r="AY57" s="7" t="s">
        <v>36</v>
      </c>
      <c r="BG57" s="14"/>
    </row>
    <row r="58" spans="1:59" s="5" customFormat="1" x14ac:dyDescent="0.25">
      <c r="A58" s="5">
        <v>3</v>
      </c>
      <c r="B58" s="11" t="s">
        <v>602</v>
      </c>
      <c r="C58" s="1" t="s">
        <v>16</v>
      </c>
      <c r="D58" s="1">
        <v>8</v>
      </c>
      <c r="E58" s="1" t="s">
        <v>23</v>
      </c>
      <c r="F58" s="1">
        <v>60.5</v>
      </c>
      <c r="G58" s="5">
        <v>0.60499999999999998</v>
      </c>
      <c r="H58" s="1">
        <f t="shared" si="20"/>
        <v>0.28747536242906252</v>
      </c>
      <c r="I58" s="1">
        <v>0.28747536242906252</v>
      </c>
      <c r="J58" s="38">
        <f t="shared" si="21"/>
        <v>7.1037699522848312</v>
      </c>
      <c r="K58" s="1">
        <v>1</v>
      </c>
      <c r="L58" s="1">
        <v>1</v>
      </c>
      <c r="M58" s="1">
        <v>66.2</v>
      </c>
      <c r="N58" s="5">
        <v>0.66200000000000003</v>
      </c>
      <c r="O58" s="1">
        <f t="shared" si="22"/>
        <v>0.34419603232665003</v>
      </c>
      <c r="P58" s="1">
        <v>0.34419603232665003</v>
      </c>
      <c r="Q58" s="38">
        <f t="shared" si="23"/>
        <v>8.5053877712427113</v>
      </c>
      <c r="R58" s="1">
        <v>1</v>
      </c>
      <c r="S58" s="1">
        <v>1</v>
      </c>
      <c r="T58" s="1">
        <v>68</v>
      </c>
      <c r="U58" s="5">
        <v>0.68</v>
      </c>
      <c r="V58" s="1">
        <f>POWER((U58/2),2)*3.14159265</f>
        <v>0.36316811034000007</v>
      </c>
      <c r="W58" s="1">
        <v>0.36316811034000007</v>
      </c>
      <c r="X58" s="38">
        <f>W58/0.040468</f>
        <v>8.974204565088467</v>
      </c>
      <c r="Y58" s="1">
        <v>1</v>
      </c>
      <c r="Z58" s="1">
        <v>1</v>
      </c>
      <c r="AA58" s="1">
        <v>72.7</v>
      </c>
      <c r="AB58" s="5">
        <v>0.72700000000000009</v>
      </c>
      <c r="AC58" s="1">
        <f>POWER((AB58/2),2)*3.14159265</f>
        <v>0.41510570542796266</v>
      </c>
      <c r="AD58" s="1">
        <v>0.41510570542796266</v>
      </c>
      <c r="AE58" s="38">
        <f>AD58/0.040468</f>
        <v>10.25762838361082</v>
      </c>
      <c r="AF58" s="1">
        <v>1</v>
      </c>
      <c r="AG58" s="1">
        <v>1</v>
      </c>
      <c r="AH58" s="1">
        <v>77.7</v>
      </c>
      <c r="AI58" s="5">
        <v>0.77700000000000002</v>
      </c>
      <c r="AJ58" s="1">
        <f>POWER((AI58/2),2)*3.14159265</f>
        <v>0.47416764724796256</v>
      </c>
      <c r="AK58" s="1">
        <v>0.47416764724796256</v>
      </c>
      <c r="AL58" s="38">
        <f>AK58/0.040468</f>
        <v>11.717101098348389</v>
      </c>
      <c r="AM58" s="1">
        <v>1</v>
      </c>
      <c r="AN58" s="1">
        <v>1</v>
      </c>
      <c r="AO58" s="1">
        <v>81.3</v>
      </c>
      <c r="AP58" s="5">
        <v>0.81299999999999994</v>
      </c>
      <c r="AQ58" s="1">
        <f>POWER((AP58/2),2)*3.14159265</f>
        <v>0.5191238380694625</v>
      </c>
      <c r="AR58" s="1">
        <v>0.5191238380694625</v>
      </c>
      <c r="AS58" s="38">
        <f>AR58/0.040468</f>
        <v>12.828008255151293</v>
      </c>
      <c r="AT58" s="1">
        <v>1</v>
      </c>
      <c r="AU58" s="1">
        <v>1</v>
      </c>
      <c r="AV58">
        <v>87.8</v>
      </c>
      <c r="AW58"/>
      <c r="AY58" s="7" t="s">
        <v>36</v>
      </c>
      <c r="BG58" s="14"/>
    </row>
    <row r="59" spans="1:59" s="5" customFormat="1" x14ac:dyDescent="0.25">
      <c r="A59" s="5">
        <v>3</v>
      </c>
      <c r="B59" s="11" t="s">
        <v>602</v>
      </c>
      <c r="C59" s="1" t="s">
        <v>16</v>
      </c>
      <c r="D59" s="1">
        <v>9</v>
      </c>
      <c r="E59" s="1" t="s">
        <v>23</v>
      </c>
      <c r="F59" s="1"/>
      <c r="H59" s="1"/>
      <c r="I59" s="1"/>
      <c r="J59" s="38"/>
      <c r="K59" s="1"/>
      <c r="L59" s="1">
        <v>4</v>
      </c>
      <c r="M59" s="1"/>
      <c r="O59" s="1"/>
      <c r="P59" s="1"/>
      <c r="Q59" s="38"/>
      <c r="R59" s="1"/>
      <c r="S59" s="1"/>
      <c r="T59" s="1"/>
      <c r="V59" s="1"/>
      <c r="W59" s="1"/>
      <c r="X59" s="38"/>
      <c r="Y59" s="1"/>
      <c r="Z59" s="1"/>
      <c r="AA59" s="1"/>
      <c r="AC59" s="1"/>
      <c r="AD59" s="1"/>
      <c r="AE59" s="38"/>
      <c r="AF59" s="1"/>
      <c r="AG59" s="1"/>
      <c r="AH59" s="1"/>
      <c r="AJ59" s="1"/>
      <c r="AK59" s="1"/>
      <c r="AL59" s="38"/>
      <c r="AM59" s="1"/>
      <c r="AN59" s="1"/>
      <c r="AO59" s="1"/>
      <c r="AQ59" s="1"/>
      <c r="AR59" s="1"/>
      <c r="AS59" s="38"/>
      <c r="AT59" s="1"/>
      <c r="AU59" s="1"/>
      <c r="AV59"/>
      <c r="AW59"/>
      <c r="AX59" s="7"/>
      <c r="AY59" s="7" t="s">
        <v>36</v>
      </c>
      <c r="BG59" s="14"/>
    </row>
    <row r="60" spans="1:59" s="5" customFormat="1" x14ac:dyDescent="0.25">
      <c r="A60" s="5">
        <v>3</v>
      </c>
      <c r="B60" s="11" t="s">
        <v>602</v>
      </c>
      <c r="C60" s="1" t="s">
        <v>16</v>
      </c>
      <c r="D60" s="1">
        <v>10</v>
      </c>
      <c r="E60" s="1" t="s">
        <v>23</v>
      </c>
      <c r="F60" s="1">
        <v>23.4</v>
      </c>
      <c r="G60" s="5">
        <v>0.23399999999999999</v>
      </c>
      <c r="H60" s="1">
        <f t="shared" ref="H60:H66" si="24">POWER((G60/2),2)*3.14159265</f>
        <v>4.3005261785849999E-2</v>
      </c>
      <c r="I60" s="1">
        <v>4.3005261785849999E-2</v>
      </c>
      <c r="J60" s="38">
        <f t="shared" ref="J60:J66" si="25">I60/0.040468</f>
        <v>1.0626979783001385</v>
      </c>
      <c r="K60" s="1">
        <v>1</v>
      </c>
      <c r="L60" s="1">
        <v>1</v>
      </c>
      <c r="M60" s="1"/>
      <c r="O60" s="1"/>
      <c r="P60" s="1"/>
      <c r="Q60" s="38"/>
      <c r="R60" s="1"/>
      <c r="S60" s="1">
        <v>3</v>
      </c>
      <c r="T60" s="1"/>
      <c r="V60" s="1"/>
      <c r="W60" s="1"/>
      <c r="X60" s="38"/>
      <c r="Y60" s="1"/>
      <c r="Z60" s="1"/>
      <c r="AA60" s="1"/>
      <c r="AC60" s="1"/>
      <c r="AD60" s="1"/>
      <c r="AE60" s="38"/>
      <c r="AF60" s="1"/>
      <c r="AG60" s="1"/>
      <c r="AH60" s="1"/>
      <c r="AJ60" s="1"/>
      <c r="AK60" s="1"/>
      <c r="AL60" s="38"/>
      <c r="AM60" s="1"/>
      <c r="AN60" s="1"/>
      <c r="AO60" s="1"/>
      <c r="AQ60" s="1"/>
      <c r="AR60" s="1"/>
      <c r="AS60" s="38"/>
      <c r="AT60" s="1"/>
      <c r="AU60" s="1"/>
      <c r="AV60"/>
      <c r="AW60"/>
      <c r="AX60" s="7"/>
      <c r="AY60" s="7" t="s">
        <v>36</v>
      </c>
      <c r="BG60" s="14"/>
    </row>
    <row r="61" spans="1:59" s="5" customFormat="1" x14ac:dyDescent="0.25">
      <c r="A61" s="5">
        <v>3</v>
      </c>
      <c r="B61" s="11" t="s">
        <v>602</v>
      </c>
      <c r="C61" s="1" t="s">
        <v>16</v>
      </c>
      <c r="D61" s="1">
        <v>11</v>
      </c>
      <c r="E61" s="1" t="s">
        <v>23</v>
      </c>
      <c r="F61" s="1">
        <v>53.4</v>
      </c>
      <c r="G61" s="5">
        <v>0.53400000000000003</v>
      </c>
      <c r="H61" s="1">
        <f t="shared" si="24"/>
        <v>0.22396099842585004</v>
      </c>
      <c r="I61" s="1">
        <v>0.22396099842585004</v>
      </c>
      <c r="J61" s="38">
        <f t="shared" si="25"/>
        <v>5.534273955368441</v>
      </c>
      <c r="K61" s="1">
        <v>1</v>
      </c>
      <c r="L61" s="1">
        <v>1</v>
      </c>
      <c r="M61" s="1">
        <v>56.7</v>
      </c>
      <c r="N61" s="5">
        <v>0.56700000000000006</v>
      </c>
      <c r="O61" s="1">
        <f t="shared" ref="O61:O66" si="26">POWER((N61/2),2)*3.14159265</f>
        <v>0.25249686986396258</v>
      </c>
      <c r="P61" s="1">
        <v>0.25249686986396258</v>
      </c>
      <c r="Q61" s="38">
        <f t="shared" ref="Q61:Q66" si="27">P61/0.040468</f>
        <v>6.2394205264397202</v>
      </c>
      <c r="R61" s="1">
        <v>1</v>
      </c>
      <c r="S61" s="1">
        <v>1</v>
      </c>
      <c r="T61" s="1">
        <v>59.4</v>
      </c>
      <c r="U61" s="5">
        <v>0.59399999999999997</v>
      </c>
      <c r="V61" s="1">
        <f>POWER((U61/2),2)*3.14159265</f>
        <v>0.27711674606385001</v>
      </c>
      <c r="W61" s="1">
        <v>0.27711674606385001</v>
      </c>
      <c r="X61" s="38">
        <f>W61/0.040468</f>
        <v>6.8477993986322536</v>
      </c>
      <c r="Y61" s="1">
        <v>1</v>
      </c>
      <c r="Z61" s="1">
        <v>1</v>
      </c>
      <c r="AA61" s="1">
        <v>62.9</v>
      </c>
      <c r="AB61" s="5">
        <v>0.629</v>
      </c>
      <c r="AC61" s="1">
        <f>POWER((AB61/2),2)*3.14159265</f>
        <v>0.31073571440966252</v>
      </c>
      <c r="AD61" s="1">
        <v>0.31073571440966252</v>
      </c>
      <c r="AE61" s="38">
        <f>AD61/0.040468</f>
        <v>7.6785537810038189</v>
      </c>
      <c r="AF61" s="1">
        <v>1</v>
      </c>
      <c r="AG61" s="1">
        <v>1</v>
      </c>
      <c r="AH61" s="1">
        <v>64</v>
      </c>
      <c r="AI61" s="5">
        <v>0.64</v>
      </c>
      <c r="AJ61" s="1">
        <f>POWER((AI61/2),2)*3.14159265</f>
        <v>0.32169908736000002</v>
      </c>
      <c r="AK61" s="1">
        <v>0.32169908736000002</v>
      </c>
      <c r="AL61" s="38">
        <f>AK61/0.040468</f>
        <v>7.9494684036769803</v>
      </c>
      <c r="AM61" s="1">
        <v>1</v>
      </c>
      <c r="AN61" s="1">
        <v>1</v>
      </c>
      <c r="AO61" s="1">
        <v>68.599999999999994</v>
      </c>
      <c r="AP61" s="5">
        <v>0.68599999999999994</v>
      </c>
      <c r="AQ61" s="1">
        <f>POWER((AP61/2),2)*3.14159265</f>
        <v>0.36960523367984993</v>
      </c>
      <c r="AR61" s="1">
        <v>0.36960523367984993</v>
      </c>
      <c r="AS61" s="38">
        <f>AR61/0.040468</f>
        <v>9.1332715646893838</v>
      </c>
      <c r="AT61" s="1">
        <v>1</v>
      </c>
      <c r="AU61" s="1">
        <v>1</v>
      </c>
      <c r="AV61">
        <v>74.400000000000006</v>
      </c>
      <c r="AW61"/>
      <c r="AX61" s="7"/>
      <c r="AY61" s="7" t="s">
        <v>36</v>
      </c>
      <c r="BG61" s="14"/>
    </row>
    <row r="62" spans="1:59" s="5" customFormat="1" x14ac:dyDescent="0.25">
      <c r="A62" s="5">
        <v>3</v>
      </c>
      <c r="B62" s="11" t="s">
        <v>602</v>
      </c>
      <c r="C62" s="1" t="s">
        <v>16</v>
      </c>
      <c r="D62" s="1">
        <v>12</v>
      </c>
      <c r="E62" s="1" t="s">
        <v>23</v>
      </c>
      <c r="F62" s="1">
        <v>47.6</v>
      </c>
      <c r="G62" s="5">
        <v>0.47600000000000003</v>
      </c>
      <c r="H62" s="1">
        <f t="shared" si="24"/>
        <v>0.17795237406660003</v>
      </c>
      <c r="I62" s="1">
        <v>0.17795237406660003</v>
      </c>
      <c r="J62" s="38">
        <f t="shared" si="25"/>
        <v>4.3973602368933484</v>
      </c>
      <c r="K62" s="1">
        <v>1</v>
      </c>
      <c r="L62" s="1">
        <v>1</v>
      </c>
      <c r="M62" s="1">
        <v>49.5</v>
      </c>
      <c r="N62" s="5">
        <v>0.495</v>
      </c>
      <c r="O62" s="1">
        <f t="shared" si="26"/>
        <v>0.1924421847665625</v>
      </c>
      <c r="P62" s="1">
        <v>0.1924421847665625</v>
      </c>
      <c r="Q62" s="38">
        <f t="shared" si="27"/>
        <v>4.7554162490501755</v>
      </c>
      <c r="R62" s="1">
        <v>1</v>
      </c>
      <c r="S62" s="1">
        <v>1</v>
      </c>
      <c r="T62" s="1"/>
      <c r="V62" s="1"/>
      <c r="W62" s="1"/>
      <c r="X62" s="38"/>
      <c r="Y62" s="1"/>
      <c r="Z62" s="1"/>
      <c r="AA62" s="1"/>
      <c r="AC62" s="1"/>
      <c r="AD62" s="1"/>
      <c r="AE62" s="38"/>
      <c r="AF62" s="1"/>
      <c r="AG62" s="1"/>
      <c r="AH62" s="1"/>
      <c r="AJ62" s="1"/>
      <c r="AK62" s="1"/>
      <c r="AL62" s="38"/>
      <c r="AM62" s="1"/>
      <c r="AN62" s="1"/>
      <c r="AO62" s="1"/>
      <c r="AQ62" s="1"/>
      <c r="AR62" s="1"/>
      <c r="AS62" s="38"/>
      <c r="AT62" s="1"/>
      <c r="AU62" s="1">
        <v>0</v>
      </c>
      <c r="AV62"/>
      <c r="AW62"/>
      <c r="AX62" s="7"/>
      <c r="AY62" s="7" t="s">
        <v>36</v>
      </c>
      <c r="BG62" s="14"/>
    </row>
    <row r="63" spans="1:59" s="5" customFormat="1" x14ac:dyDescent="0.25">
      <c r="A63" s="5">
        <v>3</v>
      </c>
      <c r="B63" s="11" t="s">
        <v>602</v>
      </c>
      <c r="C63" s="1" t="s">
        <v>16</v>
      </c>
      <c r="D63" s="1">
        <v>13</v>
      </c>
      <c r="E63" s="1" t="s">
        <v>23</v>
      </c>
      <c r="F63" s="1">
        <v>43.6</v>
      </c>
      <c r="G63" s="5">
        <v>0.436</v>
      </c>
      <c r="H63" s="1">
        <f t="shared" si="24"/>
        <v>0.14930104909860001</v>
      </c>
      <c r="I63" s="1">
        <v>0.14930104909860001</v>
      </c>
      <c r="J63" s="38">
        <f t="shared" si="25"/>
        <v>3.6893607071908674</v>
      </c>
      <c r="K63" s="1">
        <v>1</v>
      </c>
      <c r="L63" s="1">
        <v>1</v>
      </c>
      <c r="M63" s="1">
        <v>47.5</v>
      </c>
      <c r="N63" s="5">
        <v>0.47499999999999998</v>
      </c>
      <c r="O63" s="1">
        <f t="shared" si="26"/>
        <v>0.17720546041406252</v>
      </c>
      <c r="P63" s="1">
        <v>0.17720546041406252</v>
      </c>
      <c r="Q63" s="38">
        <f t="shared" si="27"/>
        <v>4.3789033412588347</v>
      </c>
      <c r="R63" s="1">
        <v>1</v>
      </c>
      <c r="S63" s="1">
        <v>1</v>
      </c>
      <c r="T63" s="1"/>
      <c r="V63" s="1"/>
      <c r="W63" s="1"/>
      <c r="X63" s="38"/>
      <c r="Y63" s="1"/>
      <c r="Z63" s="1"/>
      <c r="AA63" s="1"/>
      <c r="AC63" s="1"/>
      <c r="AD63" s="1"/>
      <c r="AE63" s="38"/>
      <c r="AF63" s="1"/>
      <c r="AG63" s="1"/>
      <c r="AH63" s="1"/>
      <c r="AJ63" s="1"/>
      <c r="AK63" s="1"/>
      <c r="AL63" s="38"/>
      <c r="AM63" s="1"/>
      <c r="AN63" s="1"/>
      <c r="AO63" s="1"/>
      <c r="AQ63" s="1"/>
      <c r="AR63" s="1"/>
      <c r="AS63" s="38"/>
      <c r="AT63" s="1"/>
      <c r="AU63" s="1">
        <v>0</v>
      </c>
      <c r="AV63"/>
      <c r="AW63"/>
      <c r="AX63" s="7"/>
      <c r="AY63" s="7" t="s">
        <v>36</v>
      </c>
      <c r="BC63" s="14"/>
      <c r="BD63" s="14"/>
      <c r="BE63" s="14"/>
      <c r="BF63" s="14"/>
      <c r="BG63" s="14"/>
    </row>
    <row r="64" spans="1:59" s="5" customFormat="1" x14ac:dyDescent="0.25">
      <c r="A64" s="5">
        <v>3</v>
      </c>
      <c r="B64" s="11" t="s">
        <v>602</v>
      </c>
      <c r="C64" s="1" t="s">
        <v>16</v>
      </c>
      <c r="D64" s="1">
        <v>14</v>
      </c>
      <c r="E64" s="1" t="s">
        <v>23</v>
      </c>
      <c r="F64" s="1">
        <v>38.9</v>
      </c>
      <c r="G64" s="5">
        <v>0.38900000000000001</v>
      </c>
      <c r="H64" s="1">
        <f t="shared" si="24"/>
        <v>0.11884723534766252</v>
      </c>
      <c r="I64" s="1">
        <v>0.11884723534766252</v>
      </c>
      <c r="J64" s="38">
        <f t="shared" si="25"/>
        <v>2.9368200886543079</v>
      </c>
      <c r="K64" s="1">
        <v>1</v>
      </c>
      <c r="L64" s="1">
        <v>1</v>
      </c>
      <c r="M64" s="1">
        <v>40.700000000000003</v>
      </c>
      <c r="N64" s="5">
        <v>0.40700000000000003</v>
      </c>
      <c r="O64" s="1">
        <f t="shared" si="26"/>
        <v>0.13010042021996251</v>
      </c>
      <c r="P64" s="1">
        <v>0.13010042021996251</v>
      </c>
      <c r="Q64" s="38">
        <f t="shared" si="27"/>
        <v>3.2148962197282427</v>
      </c>
      <c r="R64" s="1">
        <v>1</v>
      </c>
      <c r="S64" s="1">
        <v>1</v>
      </c>
      <c r="T64" s="1">
        <v>42.4</v>
      </c>
      <c r="U64" s="5">
        <v>0.42399999999999999</v>
      </c>
      <c r="V64" s="1">
        <f>POWER((U64/2),2)*3.14159265</f>
        <v>0.14119574006159999</v>
      </c>
      <c r="W64" s="1">
        <v>0.14119574006159999</v>
      </c>
      <c r="X64" s="38">
        <f>W64/0.040468</f>
        <v>3.4890713665513493</v>
      </c>
      <c r="Y64" s="1">
        <v>1</v>
      </c>
      <c r="Z64" s="1">
        <v>1</v>
      </c>
      <c r="AA64" s="1">
        <v>46</v>
      </c>
      <c r="AB64" s="5">
        <v>0.46</v>
      </c>
      <c r="AC64" s="1">
        <f>POWER((AB64/2),2)*3.14159265</f>
        <v>0.16619025118500003</v>
      </c>
      <c r="AD64" s="1">
        <v>0.16619025118500003</v>
      </c>
      <c r="AE64" s="38">
        <f>AD64/0.040468</f>
        <v>4.1067077983839093</v>
      </c>
      <c r="AF64" s="1">
        <v>1</v>
      </c>
      <c r="AG64" s="1">
        <v>1</v>
      </c>
      <c r="AH64" s="1">
        <v>46.7</v>
      </c>
      <c r="AI64" s="5">
        <v>0.46700000000000003</v>
      </c>
      <c r="AJ64" s="1">
        <f>POWER((AI64/2),2)*3.14159265</f>
        <v>0.17128669986146253</v>
      </c>
      <c r="AK64" s="1">
        <v>0.17128669986146253</v>
      </c>
      <c r="AL64" s="38">
        <f>AK64/0.040468</f>
        <v>4.2326455436755595</v>
      </c>
      <c r="AM64" s="1">
        <v>1</v>
      </c>
      <c r="AN64" s="1">
        <v>1</v>
      </c>
      <c r="AO64" s="1">
        <v>49.5</v>
      </c>
      <c r="AP64" s="5">
        <v>0.495</v>
      </c>
      <c r="AQ64" s="1">
        <f>POWER((AP64/2),2)*3.14159265</f>
        <v>0.1924421847665625</v>
      </c>
      <c r="AR64" s="1">
        <v>0.1924421847665625</v>
      </c>
      <c r="AS64" s="38">
        <f>AR64/0.040468</f>
        <v>4.7554162490501755</v>
      </c>
      <c r="AT64" s="1">
        <v>1</v>
      </c>
      <c r="AU64" s="1">
        <v>1</v>
      </c>
      <c r="AV64">
        <v>51.5</v>
      </c>
      <c r="AW64"/>
      <c r="AX64" s="7" t="s">
        <v>432</v>
      </c>
      <c r="AY64" s="7" t="s">
        <v>36</v>
      </c>
    </row>
    <row r="65" spans="1:59" s="5" customFormat="1" x14ac:dyDescent="0.25">
      <c r="A65" s="5">
        <v>3</v>
      </c>
      <c r="B65" s="11" t="s">
        <v>602</v>
      </c>
      <c r="C65" s="1" t="s">
        <v>16</v>
      </c>
      <c r="D65" s="1">
        <v>15</v>
      </c>
      <c r="E65" s="1" t="s">
        <v>23</v>
      </c>
      <c r="F65" s="1">
        <v>35.700000000000003</v>
      </c>
      <c r="G65" s="5">
        <v>0.35700000000000004</v>
      </c>
      <c r="H65" s="1">
        <f t="shared" si="24"/>
        <v>0.10009821041246253</v>
      </c>
      <c r="I65" s="1">
        <v>0.10009821041246253</v>
      </c>
      <c r="J65" s="38">
        <f t="shared" si="25"/>
        <v>2.4735151332525089</v>
      </c>
      <c r="K65" s="1">
        <v>1</v>
      </c>
      <c r="L65" s="1">
        <v>1</v>
      </c>
      <c r="M65" s="1">
        <v>37.799999999999997</v>
      </c>
      <c r="N65" s="5">
        <v>0.378</v>
      </c>
      <c r="O65" s="1">
        <f t="shared" si="26"/>
        <v>0.11222083105065002</v>
      </c>
      <c r="P65" s="1">
        <v>0.11222083105065002</v>
      </c>
      <c r="Q65" s="38">
        <f t="shared" si="27"/>
        <v>2.7730757895287641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/>
      <c r="AW65"/>
      <c r="AX65" s="7"/>
      <c r="AY65" s="7" t="s">
        <v>36</v>
      </c>
      <c r="BC65" s="14" t="s">
        <v>240</v>
      </c>
      <c r="BD65" s="14"/>
      <c r="BE65" s="14" t="s">
        <v>433</v>
      </c>
      <c r="BF65" s="14"/>
      <c r="BG65" s="14"/>
    </row>
    <row r="66" spans="1:59" s="5" customFormat="1" x14ac:dyDescent="0.25">
      <c r="A66" s="5">
        <v>3</v>
      </c>
      <c r="B66" s="11" t="s">
        <v>602</v>
      </c>
      <c r="C66" s="1" t="s">
        <v>16</v>
      </c>
      <c r="D66" s="1">
        <v>16</v>
      </c>
      <c r="E66" s="1" t="s">
        <v>23</v>
      </c>
      <c r="F66" s="1">
        <v>25.1</v>
      </c>
      <c r="G66" s="5">
        <v>0.251</v>
      </c>
      <c r="H66" s="1">
        <f t="shared" si="24"/>
        <v>4.9480869635662506E-2</v>
      </c>
      <c r="I66" s="1">
        <v>4.9480869635662506E-2</v>
      </c>
      <c r="J66" s="38">
        <f t="shared" si="25"/>
        <v>1.2227159641114587</v>
      </c>
      <c r="K66" s="1">
        <v>1</v>
      </c>
      <c r="L66" s="1">
        <v>1</v>
      </c>
      <c r="M66" s="1">
        <v>25.4</v>
      </c>
      <c r="N66" s="5">
        <v>0.254</v>
      </c>
      <c r="O66" s="1">
        <f t="shared" si="26"/>
        <v>5.0670747851850009E-2</v>
      </c>
      <c r="P66" s="1">
        <v>5.0670747851850009E-2</v>
      </c>
      <c r="Q66" s="38">
        <f t="shared" si="27"/>
        <v>1.2521189051065043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/>
      <c r="AW66"/>
      <c r="AX66" s="7"/>
      <c r="AY66" s="7" t="s">
        <v>36</v>
      </c>
      <c r="BC66" s="14" t="s">
        <v>303</v>
      </c>
      <c r="BD66" s="14"/>
      <c r="BE66" s="14"/>
      <c r="BF66" s="14">
        <v>70</v>
      </c>
      <c r="BG66" s="14"/>
    </row>
    <row r="67" spans="1:59" s="5" customFormat="1" x14ac:dyDescent="0.25">
      <c r="A67" s="5">
        <v>3</v>
      </c>
      <c r="B67" s="11" t="s">
        <v>602</v>
      </c>
      <c r="C67" s="1" t="s">
        <v>16</v>
      </c>
      <c r="D67" s="1">
        <v>17</v>
      </c>
      <c r="E67" s="1" t="s">
        <v>23</v>
      </c>
      <c r="F67" s="1"/>
      <c r="H67" s="1"/>
      <c r="I67" s="1"/>
      <c r="J67" s="38"/>
      <c r="K67" s="1"/>
      <c r="L67" s="1">
        <v>4</v>
      </c>
      <c r="M67" s="1"/>
      <c r="O67" s="1"/>
      <c r="P67" s="1"/>
      <c r="Q67" s="38"/>
      <c r="R67" s="1"/>
      <c r="S67" s="1"/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H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/>
      <c r="AV67"/>
      <c r="AW67"/>
      <c r="AX67" s="7"/>
      <c r="AY67" s="7" t="s">
        <v>36</v>
      </c>
      <c r="BC67" s="14" t="s">
        <v>353</v>
      </c>
      <c r="BD67" s="14"/>
      <c r="BE67" s="14"/>
      <c r="BF67" s="14"/>
      <c r="BG67" s="14"/>
    </row>
    <row r="68" spans="1:59" s="5" customFormat="1" x14ac:dyDescent="0.25">
      <c r="A68" s="5">
        <v>3</v>
      </c>
      <c r="B68" s="11" t="s">
        <v>602</v>
      </c>
      <c r="C68" s="1" t="s">
        <v>16</v>
      </c>
      <c r="D68" s="1">
        <v>18</v>
      </c>
      <c r="E68" s="1" t="s">
        <v>23</v>
      </c>
      <c r="F68" s="1">
        <v>36.799999999999997</v>
      </c>
      <c r="G68" s="5">
        <v>0.36799999999999999</v>
      </c>
      <c r="H68" s="1">
        <f>POWER((G68/2),2)*3.14159265</f>
        <v>0.1063617607584</v>
      </c>
      <c r="I68" s="1">
        <v>0.1063617607584</v>
      </c>
      <c r="J68" s="38">
        <f>I68/0.040468</f>
        <v>2.6282929909657016</v>
      </c>
      <c r="K68" s="1">
        <v>1</v>
      </c>
      <c r="L68" s="1">
        <v>1</v>
      </c>
      <c r="M68" s="1">
        <v>38.5</v>
      </c>
      <c r="N68" s="5">
        <v>0.38500000000000001</v>
      </c>
      <c r="O68" s="1">
        <f>POWER((N68/2),2)*3.14159265</f>
        <v>0.11641564263656251</v>
      </c>
      <c r="P68" s="1">
        <v>0.11641564263656251</v>
      </c>
      <c r="Q68" s="38">
        <f>P68/0.040468</f>
        <v>2.8767332864624522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H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/>
      <c r="AW68"/>
      <c r="AX68" s="7"/>
      <c r="AY68" s="7" t="s">
        <v>36</v>
      </c>
      <c r="BC68" s="14" t="s">
        <v>587</v>
      </c>
      <c r="BD68" s="14"/>
      <c r="BE68" s="14"/>
      <c r="BF68" s="14"/>
      <c r="BG68" s="14"/>
    </row>
    <row r="69" spans="1:59" s="5" customFormat="1" x14ac:dyDescent="0.25">
      <c r="A69" s="5">
        <v>3</v>
      </c>
      <c r="B69" s="11" t="s">
        <v>602</v>
      </c>
      <c r="C69" s="1" t="s">
        <v>16</v>
      </c>
      <c r="D69" s="1">
        <v>19</v>
      </c>
      <c r="E69" s="1" t="s">
        <v>23</v>
      </c>
      <c r="F69" s="1">
        <v>21.8</v>
      </c>
      <c r="G69" s="5">
        <v>0.218</v>
      </c>
      <c r="H69" s="1">
        <f>POWER((G69/2),2)*3.14159265</f>
        <v>3.7325262274650002E-2</v>
      </c>
      <c r="I69" s="1">
        <v>3.7325262274650002E-2</v>
      </c>
      <c r="J69" s="38">
        <f>I69/0.040468</f>
        <v>0.92234017679771685</v>
      </c>
      <c r="K69" s="1">
        <v>1</v>
      </c>
      <c r="L69" s="1">
        <v>1</v>
      </c>
      <c r="M69" s="1">
        <v>22.2</v>
      </c>
      <c r="N69" s="5">
        <v>0.222</v>
      </c>
      <c r="O69" s="1">
        <f>POWER((N69/2),2)*3.14159265</f>
        <v>3.8707563040650005E-2</v>
      </c>
      <c r="P69" s="1">
        <v>3.8707563040650005E-2</v>
      </c>
      <c r="Q69" s="38">
        <f>P69/0.040468</f>
        <v>0.95649804884476641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A69" s="1"/>
      <c r="AC69" s="1"/>
      <c r="AD69" s="1"/>
      <c r="AE69" s="38"/>
      <c r="AF69" s="1"/>
      <c r="AG69" s="1"/>
      <c r="AH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/>
      <c r="AW69"/>
      <c r="AX69" s="7"/>
      <c r="AY69" s="7" t="s">
        <v>36</v>
      </c>
      <c r="BC69" s="14"/>
      <c r="BD69" s="14"/>
      <c r="BE69" s="14"/>
      <c r="BF69" s="14"/>
      <c r="BG69" s="14"/>
    </row>
    <row r="70" spans="1:59" s="5" customFormat="1" x14ac:dyDescent="0.25">
      <c r="A70" s="5">
        <v>3</v>
      </c>
      <c r="B70" s="11" t="s">
        <v>602</v>
      </c>
      <c r="C70" s="1" t="s">
        <v>16</v>
      </c>
      <c r="D70" s="1">
        <v>20</v>
      </c>
      <c r="E70" s="1" t="s">
        <v>23</v>
      </c>
      <c r="F70" s="1">
        <v>56.5</v>
      </c>
      <c r="G70" s="5">
        <v>0.56499999999999995</v>
      </c>
      <c r="H70" s="1">
        <f>POWER((G70/2),2)*3.14159265</f>
        <v>0.25071872842406245</v>
      </c>
      <c r="I70" s="1">
        <v>0.25071872842406245</v>
      </c>
      <c r="J70" s="38">
        <f>I70/0.040468</f>
        <v>6.1954810819428303</v>
      </c>
      <c r="K70" s="1">
        <v>1</v>
      </c>
      <c r="L70" s="1">
        <v>1</v>
      </c>
      <c r="M70" s="1">
        <v>58.4</v>
      </c>
      <c r="N70" s="5">
        <v>0.58399999999999996</v>
      </c>
      <c r="O70" s="1">
        <f>POWER((N70/2),2)*3.14159265</f>
        <v>0.2678647557096</v>
      </c>
      <c r="P70" s="1">
        <v>0.2678647557096</v>
      </c>
      <c r="Q70" s="38">
        <f>P70/0.040468</f>
        <v>6.6191745504991601</v>
      </c>
      <c r="R70" s="1">
        <v>1</v>
      </c>
      <c r="S70" s="1">
        <v>1</v>
      </c>
      <c r="T70" s="1">
        <v>61</v>
      </c>
      <c r="U70" s="5">
        <v>0.61</v>
      </c>
      <c r="V70" s="1">
        <f>POWER((U70/2),2)*3.14159265</f>
        <v>0.29224665626625002</v>
      </c>
      <c r="W70" s="1">
        <v>0.29224665626625002</v>
      </c>
      <c r="X70" s="38">
        <f>W70/0.040468</f>
        <v>7.2216728344926864</v>
      </c>
      <c r="Y70" s="1">
        <v>1</v>
      </c>
      <c r="Z70" s="1">
        <v>1</v>
      </c>
      <c r="AA70" s="1">
        <v>64.8</v>
      </c>
      <c r="AB70" s="5">
        <v>0.64800000000000002</v>
      </c>
      <c r="AC70" s="1">
        <f>POWER((AB70/2),2)*3.14159265</f>
        <v>0.3297918300264</v>
      </c>
      <c r="AD70" s="1">
        <v>0.3297918300264</v>
      </c>
      <c r="AE70" s="38">
        <f>AD70/0.040468</f>
        <v>8.1494472182069781</v>
      </c>
      <c r="AF70" s="1">
        <v>1</v>
      </c>
      <c r="AG70" s="1">
        <v>1</v>
      </c>
      <c r="AH70" s="1">
        <v>69.3</v>
      </c>
      <c r="AI70" s="5">
        <v>0.69299999999999995</v>
      </c>
      <c r="AJ70" s="1">
        <f>POWER((AI70/2),2)*3.14159265</f>
        <v>0.37718668214246248</v>
      </c>
      <c r="AK70" s="1">
        <v>0.37718668214246248</v>
      </c>
      <c r="AL70" s="38">
        <f>AK70/0.040468</f>
        <v>9.3206158481383437</v>
      </c>
      <c r="AM70" s="1">
        <v>1</v>
      </c>
      <c r="AN70" s="1">
        <v>1</v>
      </c>
      <c r="AO70" s="1">
        <v>75.099999999999994</v>
      </c>
      <c r="AP70" s="5">
        <v>0.751</v>
      </c>
      <c r="AQ70" s="1">
        <f>POWER((AP70/2),2)*3.14159265</f>
        <v>0.44296534904816248</v>
      </c>
      <c r="AR70" s="1">
        <v>0.44296534904816248</v>
      </c>
      <c r="AS70" s="38">
        <f>AR70/0.040468</f>
        <v>10.946064768413624</v>
      </c>
      <c r="AT70" s="1">
        <v>1</v>
      </c>
      <c r="AU70" s="1">
        <v>1</v>
      </c>
      <c r="AV70">
        <v>84.2</v>
      </c>
      <c r="AW70"/>
      <c r="AX70" s="7"/>
      <c r="AY70" s="7" t="s">
        <v>36</v>
      </c>
      <c r="BC70" s="14"/>
      <c r="BD70" s="14"/>
      <c r="BE70" s="14"/>
      <c r="BF70" s="14"/>
      <c r="BG70" s="14"/>
    </row>
    <row r="71" spans="1:59" s="5" customFormat="1" x14ac:dyDescent="0.25">
      <c r="A71" s="5">
        <v>3</v>
      </c>
      <c r="B71" s="11" t="s">
        <v>602</v>
      </c>
      <c r="C71" s="1" t="s">
        <v>16</v>
      </c>
      <c r="D71" s="1">
        <v>21</v>
      </c>
      <c r="E71" s="1" t="s">
        <v>23</v>
      </c>
      <c r="F71" s="1"/>
      <c r="H71" s="1"/>
      <c r="I71" s="1"/>
      <c r="J71" s="38"/>
      <c r="K71" s="1"/>
      <c r="L71" s="1">
        <v>4</v>
      </c>
      <c r="M71" s="1"/>
      <c r="O71" s="1"/>
      <c r="P71" s="1"/>
      <c r="Q71" s="38"/>
      <c r="R71" s="1"/>
      <c r="S71" s="1"/>
      <c r="T71" s="1"/>
      <c r="V71" s="1"/>
      <c r="W71" s="1"/>
      <c r="X71" s="38"/>
      <c r="Y71" s="1"/>
      <c r="Z71" s="1"/>
      <c r="AA71" s="1"/>
      <c r="AC71" s="1"/>
      <c r="AD71" s="1"/>
      <c r="AE71" s="38"/>
      <c r="AF71" s="1"/>
      <c r="AG71" s="1"/>
      <c r="AH71" s="1"/>
      <c r="AJ71" s="1"/>
      <c r="AK71" s="1"/>
      <c r="AL71" s="38"/>
      <c r="AM71" s="1"/>
      <c r="AN71" s="1"/>
      <c r="AO71" s="1"/>
      <c r="AQ71" s="1"/>
      <c r="AR71" s="1"/>
      <c r="AS71" s="38"/>
      <c r="AT71" s="1"/>
      <c r="AU71" s="1"/>
      <c r="AV71"/>
      <c r="AW71"/>
      <c r="AX71" s="7"/>
      <c r="AY71" s="7" t="s">
        <v>36</v>
      </c>
      <c r="BC71" s="14"/>
      <c r="BD71" s="14"/>
      <c r="BE71" s="14"/>
      <c r="BF71" s="14"/>
      <c r="BG71" s="14"/>
    </row>
    <row r="72" spans="1:59" s="5" customFormat="1" x14ac:dyDescent="0.25">
      <c r="A72" s="5">
        <v>3</v>
      </c>
      <c r="B72" s="11" t="s">
        <v>602</v>
      </c>
      <c r="C72" s="1" t="s">
        <v>16</v>
      </c>
      <c r="D72" s="1">
        <v>22</v>
      </c>
      <c r="E72" s="1" t="s">
        <v>23</v>
      </c>
      <c r="F72" s="1">
        <v>18.600000000000001</v>
      </c>
      <c r="G72" s="5">
        <v>0.18600000000000003</v>
      </c>
      <c r="H72" s="1">
        <f t="shared" ref="H72:H85" si="28">POWER((G72/2),2)*3.14159265</f>
        <v>2.7171634829850008E-2</v>
      </c>
      <c r="I72" s="1">
        <v>2.7171634829850008E-2</v>
      </c>
      <c r="J72" s="38">
        <f t="shared" ref="J72:J85" si="29">I72/0.040468</f>
        <v>0.67143508030666232</v>
      </c>
      <c r="K72" s="1">
        <v>1</v>
      </c>
      <c r="L72" s="1">
        <v>1</v>
      </c>
      <c r="M72" s="1"/>
      <c r="O72" s="1"/>
      <c r="P72" s="1"/>
      <c r="Q72" s="38"/>
      <c r="R72" s="1"/>
      <c r="S72" s="1">
        <v>3</v>
      </c>
      <c r="T72" s="1"/>
      <c r="V72" s="1"/>
      <c r="W72" s="1"/>
      <c r="X72" s="38"/>
      <c r="Y72" s="1"/>
      <c r="Z72" s="1"/>
      <c r="AA72" s="1"/>
      <c r="AC72" s="1"/>
      <c r="AD72" s="1"/>
      <c r="AE72" s="38"/>
      <c r="AF72" s="1"/>
      <c r="AG72" s="1"/>
      <c r="AH72" s="1"/>
      <c r="AJ72" s="1"/>
      <c r="AK72" s="1"/>
      <c r="AL72" s="38"/>
      <c r="AM72" s="1"/>
      <c r="AN72" s="1"/>
      <c r="AO72" s="1"/>
      <c r="AQ72" s="1"/>
      <c r="AR72" s="1"/>
      <c r="AS72" s="38"/>
      <c r="AT72" s="1"/>
      <c r="AU72" s="1"/>
      <c r="AV72"/>
      <c r="AW72"/>
      <c r="AX72" s="7"/>
      <c r="AY72" s="7" t="s">
        <v>36</v>
      </c>
    </row>
    <row r="73" spans="1:59" s="5" customFormat="1" x14ac:dyDescent="0.25">
      <c r="A73" s="5">
        <v>3</v>
      </c>
      <c r="B73" s="11" t="s">
        <v>602</v>
      </c>
      <c r="C73" s="1" t="s">
        <v>16</v>
      </c>
      <c r="D73" s="1">
        <v>23</v>
      </c>
      <c r="E73" s="1" t="s">
        <v>23</v>
      </c>
      <c r="F73" s="1">
        <v>31.3</v>
      </c>
      <c r="G73" s="5">
        <v>0.313</v>
      </c>
      <c r="H73" s="1">
        <f t="shared" si="28"/>
        <v>7.6944672581962512E-2</v>
      </c>
      <c r="I73" s="1">
        <v>7.6944672581962512E-2</v>
      </c>
      <c r="J73" s="38">
        <f t="shared" si="29"/>
        <v>1.9013707764644292</v>
      </c>
      <c r="K73" s="1">
        <v>1</v>
      </c>
      <c r="L73" s="1">
        <v>1</v>
      </c>
      <c r="M73" s="1">
        <v>23.4</v>
      </c>
      <c r="N73" s="5">
        <v>0.23399999999999999</v>
      </c>
      <c r="O73" s="1">
        <f>POWER((N73/2),2)*3.14159265</f>
        <v>4.3005261785849999E-2</v>
      </c>
      <c r="P73" s="1">
        <v>4.3005261785849999E-2</v>
      </c>
      <c r="Q73" s="38">
        <f>P73/0.040468</f>
        <v>1.0626979783001385</v>
      </c>
      <c r="R73" s="1">
        <v>1</v>
      </c>
      <c r="S73" s="1">
        <v>1</v>
      </c>
      <c r="T73" s="1"/>
      <c r="V73" s="1"/>
      <c r="W73" s="1"/>
      <c r="X73" s="38"/>
      <c r="Y73" s="1"/>
      <c r="Z73" s="1"/>
      <c r="AA73" s="1"/>
      <c r="AC73" s="1"/>
      <c r="AD73" s="1"/>
      <c r="AE73" s="38"/>
      <c r="AF73" s="1"/>
      <c r="AG73" s="1"/>
      <c r="AH73" s="1"/>
      <c r="AJ73" s="1"/>
      <c r="AK73" s="1"/>
      <c r="AL73" s="38"/>
      <c r="AM73" s="1"/>
      <c r="AN73" s="1"/>
      <c r="AO73" s="1"/>
      <c r="AQ73" s="1"/>
      <c r="AR73" s="1"/>
      <c r="AS73" s="38"/>
      <c r="AT73" s="1"/>
      <c r="AU73" s="1">
        <v>0</v>
      </c>
      <c r="AV73"/>
      <c r="AW73"/>
      <c r="AX73" s="7"/>
      <c r="AY73" s="7" t="s">
        <v>36</v>
      </c>
    </row>
    <row r="74" spans="1:59" s="5" customFormat="1" x14ac:dyDescent="0.25">
      <c r="A74" s="5">
        <v>3</v>
      </c>
      <c r="B74" s="11" t="s">
        <v>602</v>
      </c>
      <c r="C74" s="1" t="s">
        <v>16</v>
      </c>
      <c r="D74" s="1">
        <v>24</v>
      </c>
      <c r="E74" s="1" t="s">
        <v>23</v>
      </c>
      <c r="F74" s="1">
        <v>46.4</v>
      </c>
      <c r="G74" s="5">
        <v>0.46399999999999997</v>
      </c>
      <c r="H74" s="1">
        <f t="shared" si="28"/>
        <v>0.16909308279359997</v>
      </c>
      <c r="I74" s="1">
        <v>0.16909308279359997</v>
      </c>
      <c r="J74" s="38">
        <f t="shared" si="29"/>
        <v>4.1784393296827123</v>
      </c>
      <c r="K74" s="1">
        <v>1</v>
      </c>
      <c r="L74" s="1">
        <v>1</v>
      </c>
      <c r="M74" s="1">
        <v>49</v>
      </c>
      <c r="N74" s="5">
        <v>0.49</v>
      </c>
      <c r="O74" s="1">
        <f>POWER((N74/2),2)*3.14159265</f>
        <v>0.18857409881625001</v>
      </c>
      <c r="P74" s="1">
        <v>0.18857409881625001</v>
      </c>
      <c r="Q74" s="38">
        <f>P74/0.040468</f>
        <v>4.6598324309639718</v>
      </c>
      <c r="R74" s="1">
        <v>1</v>
      </c>
      <c r="S74" s="1">
        <v>1</v>
      </c>
      <c r="T74" s="1"/>
      <c r="V74" s="1"/>
      <c r="W74" s="1"/>
      <c r="X74" s="38"/>
      <c r="Y74" s="1"/>
      <c r="Z74" s="1"/>
      <c r="AA74" s="1"/>
      <c r="AC74" s="1"/>
      <c r="AD74" s="1"/>
      <c r="AE74" s="38"/>
      <c r="AF74" s="1"/>
      <c r="AG74" s="1"/>
      <c r="AH74" s="1"/>
      <c r="AJ74" s="1"/>
      <c r="AK74" s="1"/>
      <c r="AL74" s="38"/>
      <c r="AM74" s="1"/>
      <c r="AN74" s="1"/>
      <c r="AO74" s="1"/>
      <c r="AQ74" s="1"/>
      <c r="AR74" s="1"/>
      <c r="AS74" s="38"/>
      <c r="AT74" s="1"/>
      <c r="AU74" s="1">
        <v>0</v>
      </c>
      <c r="AV74"/>
      <c r="AW74"/>
      <c r="AX74" s="7"/>
      <c r="AY74" s="7" t="s">
        <v>36</v>
      </c>
    </row>
    <row r="75" spans="1:59" s="5" customFormat="1" x14ac:dyDescent="0.25">
      <c r="A75" s="5">
        <v>3</v>
      </c>
      <c r="B75" s="11" t="s">
        <v>602</v>
      </c>
      <c r="C75" s="1" t="s">
        <v>16</v>
      </c>
      <c r="D75" s="1">
        <v>25</v>
      </c>
      <c r="E75" s="1" t="s">
        <v>23</v>
      </c>
      <c r="F75" s="1">
        <v>21.4</v>
      </c>
      <c r="G75" s="5">
        <v>0.214</v>
      </c>
      <c r="H75" s="1">
        <f t="shared" si="28"/>
        <v>3.5968094249850001E-2</v>
      </c>
      <c r="I75" s="1">
        <v>3.5968094249850001E-2</v>
      </c>
      <c r="J75" s="38">
        <f t="shared" si="29"/>
        <v>0.88880335696970458</v>
      </c>
      <c r="K75" s="1">
        <v>1</v>
      </c>
      <c r="L75" s="1">
        <v>1</v>
      </c>
      <c r="M75" s="1">
        <v>21.7</v>
      </c>
      <c r="N75" s="5">
        <v>0.217</v>
      </c>
      <c r="O75" s="1">
        <f>POWER((N75/2),2)*3.14159265</f>
        <v>3.6983614073962501E-2</v>
      </c>
      <c r="P75" s="1">
        <v>3.6983614073962501E-2</v>
      </c>
      <c r="Q75" s="38">
        <f>P75/0.040468</f>
        <v>0.91389774819517899</v>
      </c>
      <c r="R75" s="1">
        <v>1</v>
      </c>
      <c r="S75" s="1">
        <v>1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>
        <v>0</v>
      </c>
      <c r="AV75"/>
      <c r="AW75"/>
      <c r="AX75" s="7"/>
      <c r="AY75" s="7" t="s">
        <v>36</v>
      </c>
    </row>
    <row r="76" spans="1:59" s="5" customFormat="1" x14ac:dyDescent="0.25">
      <c r="A76" s="5">
        <v>3</v>
      </c>
      <c r="B76" s="11" t="s">
        <v>602</v>
      </c>
      <c r="C76" s="1" t="s">
        <v>16</v>
      </c>
      <c r="D76" s="1">
        <v>26</v>
      </c>
      <c r="E76" s="1" t="s">
        <v>23</v>
      </c>
      <c r="F76" s="1">
        <v>30.7</v>
      </c>
      <c r="G76" s="5">
        <v>0.307</v>
      </c>
      <c r="H76" s="1">
        <f t="shared" si="28"/>
        <v>7.4022991417462505E-2</v>
      </c>
      <c r="I76" s="1">
        <v>7.4022991417462505E-2</v>
      </c>
      <c r="J76" s="38">
        <f t="shared" si="29"/>
        <v>1.8291734560013471</v>
      </c>
      <c r="K76" s="1">
        <v>1</v>
      </c>
      <c r="L76" s="1">
        <v>1</v>
      </c>
      <c r="M76" s="1">
        <v>32.5</v>
      </c>
      <c r="N76" s="5">
        <v>0.32500000000000001</v>
      </c>
      <c r="O76" s="1">
        <f>POWER((N76/2),2)*3.14159265</f>
        <v>8.2957680914062512E-2</v>
      </c>
      <c r="P76" s="1">
        <v>8.2957680914062512E-2</v>
      </c>
      <c r="Q76" s="38">
        <f>P76/0.040468</f>
        <v>2.0499575198690945</v>
      </c>
      <c r="R76" s="1">
        <v>1</v>
      </c>
      <c r="S76" s="1">
        <v>1</v>
      </c>
      <c r="T76" s="1"/>
      <c r="V76" s="1"/>
      <c r="W76" s="1"/>
      <c r="X76" s="38"/>
      <c r="Y76" s="1"/>
      <c r="Z76" s="1"/>
      <c r="AA76" s="1"/>
      <c r="AC76" s="1"/>
      <c r="AD76" s="1"/>
      <c r="AE76" s="38"/>
      <c r="AF76" s="1"/>
      <c r="AG76" s="1"/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0</v>
      </c>
      <c r="AV76"/>
      <c r="AW76"/>
      <c r="AX76" s="7"/>
      <c r="AY76" s="7" t="s">
        <v>36</v>
      </c>
    </row>
    <row r="77" spans="1:59" s="5" customFormat="1" x14ac:dyDescent="0.25">
      <c r="A77" s="5">
        <v>3</v>
      </c>
      <c r="B77" s="11" t="s">
        <v>602</v>
      </c>
      <c r="C77" s="1" t="s">
        <v>16</v>
      </c>
      <c r="D77" s="1">
        <v>27</v>
      </c>
      <c r="E77" s="1" t="s">
        <v>23</v>
      </c>
      <c r="F77" s="1">
        <v>35</v>
      </c>
      <c r="G77" s="5">
        <v>0.35</v>
      </c>
      <c r="H77" s="1">
        <f t="shared" si="28"/>
        <v>9.6211274906249991E-2</v>
      </c>
      <c r="I77" s="1">
        <v>9.6211274906249991E-2</v>
      </c>
      <c r="J77" s="38">
        <f t="shared" si="29"/>
        <v>2.3774655260020263</v>
      </c>
      <c r="K77" s="1">
        <v>1</v>
      </c>
      <c r="L77" s="1">
        <v>1</v>
      </c>
      <c r="M77" s="1">
        <v>36.5</v>
      </c>
      <c r="N77" s="5">
        <v>0.36499999999999999</v>
      </c>
      <c r="O77" s="1">
        <f>POWER((N77/2),2)*3.14159265</f>
        <v>0.10463467019906249</v>
      </c>
      <c r="P77" s="1">
        <v>0.10463467019906249</v>
      </c>
      <c r="Q77" s="38">
        <f>P77/0.040468</f>
        <v>2.5856150587887341</v>
      </c>
      <c r="R77" s="1">
        <v>1</v>
      </c>
      <c r="S77" s="1">
        <v>1</v>
      </c>
      <c r="T77" s="1"/>
      <c r="V77" s="1"/>
      <c r="W77" s="1"/>
      <c r="X77" s="38"/>
      <c r="Y77" s="1"/>
      <c r="Z77" s="1"/>
      <c r="AA77" s="1"/>
      <c r="AC77" s="1"/>
      <c r="AD77" s="1"/>
      <c r="AE77" s="38"/>
      <c r="AF77" s="1"/>
      <c r="AG77" s="1"/>
      <c r="AH77" s="1"/>
      <c r="AJ77" s="1"/>
      <c r="AK77" s="1"/>
      <c r="AL77" s="38"/>
      <c r="AM77" s="1"/>
      <c r="AN77" s="1"/>
      <c r="AO77" s="1"/>
      <c r="AQ77" s="1"/>
      <c r="AR77" s="1"/>
      <c r="AS77" s="38"/>
      <c r="AT77" s="1"/>
      <c r="AU77" s="1">
        <v>0</v>
      </c>
      <c r="AV77"/>
      <c r="AW77"/>
      <c r="AX77" s="7"/>
      <c r="AY77" s="7" t="s">
        <v>36</v>
      </c>
    </row>
    <row r="78" spans="1:59" s="5" customFormat="1" x14ac:dyDescent="0.25">
      <c r="A78" s="5">
        <v>3</v>
      </c>
      <c r="B78" s="11" t="s">
        <v>602</v>
      </c>
      <c r="C78" s="1" t="s">
        <v>16</v>
      </c>
      <c r="D78" s="1">
        <v>28</v>
      </c>
      <c r="E78" s="1" t="s">
        <v>23</v>
      </c>
      <c r="F78" s="1">
        <v>19.8</v>
      </c>
      <c r="G78" s="5">
        <v>0.19800000000000001</v>
      </c>
      <c r="H78" s="1">
        <f t="shared" si="28"/>
        <v>3.0790749562650006E-2</v>
      </c>
      <c r="I78" s="1">
        <v>3.0790749562650006E-2</v>
      </c>
      <c r="J78" s="38">
        <f t="shared" si="29"/>
        <v>0.76086659984802829</v>
      </c>
      <c r="K78" s="1">
        <v>1</v>
      </c>
      <c r="L78" s="1">
        <v>1</v>
      </c>
      <c r="M78" s="1"/>
      <c r="O78" s="1"/>
      <c r="P78" s="1"/>
      <c r="Q78" s="38"/>
      <c r="R78" s="1"/>
      <c r="S78" s="1">
        <v>4</v>
      </c>
      <c r="T78" s="1"/>
      <c r="V78" s="1"/>
      <c r="W78" s="1"/>
      <c r="X78" s="38"/>
      <c r="Y78" s="1"/>
      <c r="Z78" s="1"/>
      <c r="AA78" s="1"/>
      <c r="AC78" s="1"/>
      <c r="AD78" s="1"/>
      <c r="AE78" s="38"/>
      <c r="AF78" s="1"/>
      <c r="AG78" s="1"/>
      <c r="AH78" s="1"/>
      <c r="AJ78" s="1"/>
      <c r="AK78" s="1"/>
      <c r="AL78" s="38"/>
      <c r="AM78" s="1"/>
      <c r="AN78" s="1"/>
      <c r="AO78" s="1"/>
      <c r="AQ78" s="1"/>
      <c r="AR78" s="1"/>
      <c r="AS78" s="38"/>
      <c r="AT78" s="1"/>
      <c r="AU78" s="1"/>
      <c r="AV78"/>
      <c r="AW78"/>
      <c r="AX78" s="7"/>
      <c r="AY78" s="7" t="s">
        <v>36</v>
      </c>
    </row>
    <row r="79" spans="1:59" s="5" customFormat="1" x14ac:dyDescent="0.25">
      <c r="A79" s="5">
        <v>3</v>
      </c>
      <c r="B79" s="11" t="s">
        <v>602</v>
      </c>
      <c r="C79" s="1" t="s">
        <v>16</v>
      </c>
      <c r="D79" s="1">
        <v>29</v>
      </c>
      <c r="E79" s="1" t="s">
        <v>23</v>
      </c>
      <c r="F79" s="1">
        <v>37.700000000000003</v>
      </c>
      <c r="G79" s="5">
        <v>0.37700000000000006</v>
      </c>
      <c r="H79" s="1">
        <f t="shared" si="28"/>
        <v>0.11162785543796254</v>
      </c>
      <c r="I79" s="1">
        <v>0.11162785543796254</v>
      </c>
      <c r="J79" s="38">
        <f t="shared" si="29"/>
        <v>2.758422838735854</v>
      </c>
      <c r="K79" s="1">
        <v>1</v>
      </c>
      <c r="L79" s="1">
        <v>1</v>
      </c>
      <c r="M79" s="1">
        <v>40.200000000000003</v>
      </c>
      <c r="N79" s="5">
        <v>0.40200000000000002</v>
      </c>
      <c r="O79" s="1">
        <f t="shared" ref="O79:O85" si="30">POWER((N79/2),2)*3.14159265</f>
        <v>0.12692348465265002</v>
      </c>
      <c r="P79" s="1">
        <v>0.12692348465265002</v>
      </c>
      <c r="Q79" s="38">
        <f t="shared" ref="Q79:Q85" si="31">P79/0.040468</f>
        <v>3.1363913376655637</v>
      </c>
      <c r="R79" s="1">
        <v>1</v>
      </c>
      <c r="S79" s="1">
        <v>1</v>
      </c>
      <c r="T79" s="1"/>
      <c r="V79" s="1"/>
      <c r="W79" s="1"/>
      <c r="X79" s="38"/>
      <c r="Y79" s="1"/>
      <c r="Z79" s="1"/>
      <c r="AA79" s="1"/>
      <c r="AC79" s="1"/>
      <c r="AD79" s="1"/>
      <c r="AE79" s="38"/>
      <c r="AF79" s="1"/>
      <c r="AG79" s="1"/>
      <c r="AH79" s="1"/>
      <c r="AJ79" s="1"/>
      <c r="AK79" s="1"/>
      <c r="AL79" s="38"/>
      <c r="AM79" s="1"/>
      <c r="AN79" s="1"/>
      <c r="AO79" s="1"/>
      <c r="AQ79" s="1"/>
      <c r="AR79" s="1"/>
      <c r="AS79" s="38"/>
      <c r="AT79" s="1"/>
      <c r="AU79" s="1">
        <v>0</v>
      </c>
      <c r="AV79"/>
      <c r="AW79"/>
      <c r="AX79" s="7"/>
      <c r="AY79" s="7" t="s">
        <v>36</v>
      </c>
    </row>
    <row r="80" spans="1:59" s="5" customFormat="1" x14ac:dyDescent="0.25">
      <c r="A80" s="5">
        <v>3</v>
      </c>
      <c r="B80" s="11" t="s">
        <v>602</v>
      </c>
      <c r="C80" s="1" t="s">
        <v>16</v>
      </c>
      <c r="D80" s="1">
        <v>30</v>
      </c>
      <c r="E80" s="1" t="s">
        <v>23</v>
      </c>
      <c r="F80" s="1">
        <v>37.5</v>
      </c>
      <c r="G80" s="5">
        <v>0.375</v>
      </c>
      <c r="H80" s="1">
        <f t="shared" si="28"/>
        <v>0.11044661660156251</v>
      </c>
      <c r="I80" s="1">
        <v>0.11044661660156251</v>
      </c>
      <c r="J80" s="38">
        <f t="shared" si="29"/>
        <v>2.7292333844411019</v>
      </c>
      <c r="K80" s="1">
        <v>1</v>
      </c>
      <c r="L80" s="1">
        <v>1</v>
      </c>
      <c r="M80" s="1">
        <v>40</v>
      </c>
      <c r="N80" s="5">
        <v>0.4</v>
      </c>
      <c r="O80" s="1">
        <f t="shared" si="30"/>
        <v>0.12566370600000004</v>
      </c>
      <c r="P80" s="1">
        <v>0.12566370600000004</v>
      </c>
      <c r="Q80" s="38">
        <f t="shared" si="31"/>
        <v>3.1052610951863211</v>
      </c>
      <c r="R80" s="1">
        <v>1</v>
      </c>
      <c r="S80" s="1">
        <v>1</v>
      </c>
      <c r="T80" s="1">
        <v>42.2</v>
      </c>
      <c r="U80" s="5">
        <v>0.42200000000000004</v>
      </c>
      <c r="V80" s="1">
        <f>POWER((U80/2),2)*3.14159265</f>
        <v>0.13986684637065006</v>
      </c>
      <c r="W80" s="1">
        <v>0.13986684637065006</v>
      </c>
      <c r="X80" s="38">
        <f>W80/0.040468</f>
        <v>3.4562332304697554</v>
      </c>
      <c r="Y80" s="1">
        <v>1</v>
      </c>
      <c r="Z80" s="1">
        <v>1</v>
      </c>
      <c r="AA80" s="1">
        <v>46.2</v>
      </c>
      <c r="AB80" s="5">
        <v>0.46200000000000002</v>
      </c>
      <c r="AC80" s="1">
        <f>POWER((AB80/2),2)*3.14159265</f>
        <v>0.16763852539665003</v>
      </c>
      <c r="AD80" s="1">
        <v>0.16763852539665003</v>
      </c>
      <c r="AE80" s="38">
        <f>AD80/0.040468</f>
        <v>4.1424959325059314</v>
      </c>
      <c r="AF80" s="1">
        <v>1</v>
      </c>
      <c r="AG80" s="1">
        <v>1</v>
      </c>
      <c r="AH80" s="1">
        <v>49.5</v>
      </c>
      <c r="AI80" s="5">
        <v>0.495</v>
      </c>
      <c r="AJ80" s="1">
        <f>POWER((AI80/2),2)*3.14159265</f>
        <v>0.1924421847665625</v>
      </c>
      <c r="AK80" s="1">
        <v>0.1924421847665625</v>
      </c>
      <c r="AL80" s="38">
        <f>AK80/0.040468</f>
        <v>4.7554162490501755</v>
      </c>
      <c r="AM80" s="1">
        <v>1</v>
      </c>
      <c r="AN80" s="1">
        <v>1</v>
      </c>
      <c r="AO80" s="1">
        <v>55.2</v>
      </c>
      <c r="AP80" s="5">
        <v>0.55200000000000005</v>
      </c>
      <c r="AQ80" s="1">
        <f>POWER((AP80/2),2)*3.14159265</f>
        <v>0.23931396170640004</v>
      </c>
      <c r="AR80" s="1">
        <v>0.23931396170640004</v>
      </c>
      <c r="AS80" s="38">
        <f>AR80/0.040468</f>
        <v>5.9136592296728292</v>
      </c>
      <c r="AT80" s="1">
        <v>1</v>
      </c>
      <c r="AU80" s="1">
        <v>1</v>
      </c>
      <c r="AV80">
        <v>61.7</v>
      </c>
      <c r="AW80"/>
      <c r="AX80" s="7"/>
      <c r="AY80" s="7"/>
    </row>
    <row r="81" spans="1:59" s="5" customFormat="1" x14ac:dyDescent="0.25">
      <c r="A81" s="5">
        <v>3</v>
      </c>
      <c r="B81" s="11" t="s">
        <v>602</v>
      </c>
      <c r="C81" s="1" t="s">
        <v>17</v>
      </c>
      <c r="D81" s="1">
        <v>1</v>
      </c>
      <c r="E81" s="1" t="s">
        <v>23</v>
      </c>
      <c r="F81" s="1">
        <v>53.8</v>
      </c>
      <c r="G81" s="5">
        <v>0.53800000000000003</v>
      </c>
      <c r="H81" s="1">
        <f t="shared" si="28"/>
        <v>0.22732878574665005</v>
      </c>
      <c r="I81" s="1">
        <v>0.22732878574665005</v>
      </c>
      <c r="J81" s="38">
        <f t="shared" si="29"/>
        <v>5.6174949527194347</v>
      </c>
      <c r="K81" s="1">
        <v>1</v>
      </c>
      <c r="L81" s="1">
        <v>1</v>
      </c>
      <c r="M81" s="1">
        <v>58.2</v>
      </c>
      <c r="N81" s="5">
        <v>0.58200000000000007</v>
      </c>
      <c r="O81" s="1">
        <f t="shared" si="30"/>
        <v>0.26603320719465007</v>
      </c>
      <c r="P81" s="1">
        <v>0.26603320719465007</v>
      </c>
      <c r="Q81" s="38">
        <f t="shared" si="31"/>
        <v>6.5739153700368211</v>
      </c>
      <c r="R81" s="1">
        <v>1</v>
      </c>
      <c r="S81" s="1">
        <v>1</v>
      </c>
      <c r="T81" s="1">
        <v>61.1</v>
      </c>
      <c r="U81" s="5">
        <v>0.61099999999999999</v>
      </c>
      <c r="V81" s="1">
        <f>POWER((U81/2),2)*3.14159265</f>
        <v>0.29320562742266248</v>
      </c>
      <c r="W81" s="1">
        <v>0.29320562742266248</v>
      </c>
      <c r="X81" s="38">
        <f>W81/0.040468</f>
        <v>7.2453698582253265</v>
      </c>
      <c r="Y81" s="1">
        <v>1</v>
      </c>
      <c r="Z81" s="1">
        <v>1</v>
      </c>
      <c r="AA81" s="1">
        <v>64.900000000000006</v>
      </c>
      <c r="AB81" s="5">
        <v>0.64900000000000002</v>
      </c>
      <c r="AC81" s="1">
        <f>POWER((AB81/2),2)*3.14159265</f>
        <v>0.33081049144316255</v>
      </c>
      <c r="AD81" s="1">
        <v>0.33081049144316255</v>
      </c>
      <c r="AE81" s="38">
        <f>AD81/0.040468</f>
        <v>8.1746192409598351</v>
      </c>
      <c r="AF81" s="1">
        <v>1</v>
      </c>
      <c r="AG81" s="1">
        <v>1</v>
      </c>
      <c r="AH81" s="1">
        <v>71.3</v>
      </c>
      <c r="AI81" s="5">
        <v>0.71299999999999997</v>
      </c>
      <c r="AJ81" s="1">
        <f>POWER((AI81/2),2)*3.14159265</f>
        <v>0.3992720784719625</v>
      </c>
      <c r="AK81" s="1">
        <v>0.3992720784719625</v>
      </c>
      <c r="AL81" s="38">
        <f>AK81/0.040468</f>
        <v>9.8663654856173402</v>
      </c>
      <c r="AM81" s="1">
        <v>1</v>
      </c>
      <c r="AN81" s="1">
        <v>1</v>
      </c>
      <c r="AO81" s="1">
        <v>80</v>
      </c>
      <c r="AP81" s="5">
        <v>0.8</v>
      </c>
      <c r="AQ81" s="1">
        <f>POWER((AP81/2),2)*3.14159265</f>
        <v>0.50265482400000017</v>
      </c>
      <c r="AR81" s="1">
        <v>0.50265482400000017</v>
      </c>
      <c r="AS81" s="38">
        <f>AR81/0.040468</f>
        <v>12.421044380745284</v>
      </c>
      <c r="AT81" s="1">
        <v>1</v>
      </c>
      <c r="AU81" s="1">
        <v>1</v>
      </c>
      <c r="AV81">
        <v>88</v>
      </c>
      <c r="AW81" t="s">
        <v>841</v>
      </c>
      <c r="AX81" s="7" t="s">
        <v>291</v>
      </c>
      <c r="AY81" s="7" t="s">
        <v>36</v>
      </c>
    </row>
    <row r="82" spans="1:59" s="5" customFormat="1" x14ac:dyDescent="0.25">
      <c r="A82" s="5">
        <v>3</v>
      </c>
      <c r="B82" s="11" t="s">
        <v>602</v>
      </c>
      <c r="C82" s="1" t="s">
        <v>17</v>
      </c>
      <c r="D82" s="1">
        <v>3</v>
      </c>
      <c r="E82" s="1" t="s">
        <v>23</v>
      </c>
      <c r="F82" s="1">
        <v>46.4</v>
      </c>
      <c r="G82" s="5">
        <v>0.46399999999999997</v>
      </c>
      <c r="H82" s="1">
        <f t="shared" si="28"/>
        <v>0.16909308279359997</v>
      </c>
      <c r="I82" s="1">
        <v>0.16909308279359997</v>
      </c>
      <c r="J82" s="38">
        <f t="shared" si="29"/>
        <v>4.1784393296827123</v>
      </c>
      <c r="K82" s="1">
        <v>1</v>
      </c>
      <c r="L82" s="1">
        <v>1</v>
      </c>
      <c r="M82" s="1">
        <v>50.6</v>
      </c>
      <c r="N82" s="5">
        <v>0.50600000000000001</v>
      </c>
      <c r="O82" s="1">
        <f t="shared" si="30"/>
        <v>0.20109020393384999</v>
      </c>
      <c r="P82" s="1">
        <v>0.20109020393384999</v>
      </c>
      <c r="Q82" s="38">
        <f t="shared" si="31"/>
        <v>4.969116436044529</v>
      </c>
      <c r="R82" s="1">
        <v>1</v>
      </c>
      <c r="S82" s="1">
        <v>1</v>
      </c>
      <c r="T82" s="1"/>
      <c r="V82" s="1"/>
      <c r="W82" s="1"/>
      <c r="X82" s="38"/>
      <c r="Y82" s="1"/>
      <c r="Z82" s="1"/>
      <c r="AA82" s="1"/>
      <c r="AC82" s="1"/>
      <c r="AD82" s="1"/>
      <c r="AE82" s="38"/>
      <c r="AF82" s="1"/>
      <c r="AG82" s="1"/>
      <c r="AH82" s="1"/>
      <c r="AJ82" s="1"/>
      <c r="AK82" s="1"/>
      <c r="AL82" s="38"/>
      <c r="AM82" s="1"/>
      <c r="AN82" s="1"/>
      <c r="AO82" s="1"/>
      <c r="AQ82" s="1"/>
      <c r="AR82" s="1"/>
      <c r="AS82" s="38"/>
      <c r="AT82" s="1"/>
      <c r="AU82" s="1">
        <v>0</v>
      </c>
      <c r="AV82"/>
      <c r="AW82"/>
      <c r="AX82" s="7"/>
      <c r="AY82" s="7" t="s">
        <v>36</v>
      </c>
    </row>
    <row r="83" spans="1:59" s="5" customFormat="1" x14ac:dyDescent="0.25">
      <c r="A83" s="5">
        <v>3</v>
      </c>
      <c r="B83" s="11" t="s">
        <v>602</v>
      </c>
      <c r="C83" s="1" t="s">
        <v>17</v>
      </c>
      <c r="D83" s="1">
        <v>4</v>
      </c>
      <c r="E83" s="1" t="s">
        <v>23</v>
      </c>
      <c r="F83" s="1">
        <v>38.9</v>
      </c>
      <c r="G83" s="5">
        <v>0.38900000000000001</v>
      </c>
      <c r="H83" s="1">
        <f t="shared" si="28"/>
        <v>0.11884723534766252</v>
      </c>
      <c r="I83" s="1">
        <v>0.11884723534766252</v>
      </c>
      <c r="J83" s="38">
        <f t="shared" si="29"/>
        <v>2.9368200886543079</v>
      </c>
      <c r="K83" s="1">
        <v>1</v>
      </c>
      <c r="L83" s="1">
        <v>1</v>
      </c>
      <c r="M83" s="1">
        <v>41.3</v>
      </c>
      <c r="N83" s="5">
        <v>0.41299999999999998</v>
      </c>
      <c r="O83" s="1">
        <f t="shared" si="30"/>
        <v>0.13396457917946247</v>
      </c>
      <c r="P83" s="1">
        <v>0.13396457917946247</v>
      </c>
      <c r="Q83" s="38">
        <f t="shared" si="31"/>
        <v>3.3103829984052209</v>
      </c>
      <c r="R83" s="1">
        <v>1</v>
      </c>
      <c r="S83" s="1">
        <v>1</v>
      </c>
      <c r="T83" s="1"/>
      <c r="V83" s="1"/>
      <c r="W83" s="1"/>
      <c r="X83" s="38"/>
      <c r="Y83" s="1"/>
      <c r="Z83" s="1"/>
      <c r="AA83" s="1"/>
      <c r="AC83" s="1"/>
      <c r="AD83" s="1"/>
      <c r="AE83" s="38"/>
      <c r="AF83" s="1"/>
      <c r="AG83" s="1"/>
      <c r="AH83" s="1"/>
      <c r="AJ83" s="1"/>
      <c r="AK83" s="1"/>
      <c r="AL83" s="38"/>
      <c r="AM83" s="1"/>
      <c r="AN83" s="1"/>
      <c r="AO83" s="1"/>
      <c r="AQ83" s="1"/>
      <c r="AR83" s="1"/>
      <c r="AS83" s="38"/>
      <c r="AT83" s="1"/>
      <c r="AU83" s="1">
        <v>0</v>
      </c>
      <c r="AV83"/>
      <c r="AW83"/>
      <c r="AX83" s="7"/>
      <c r="AY83" s="7" t="s">
        <v>36</v>
      </c>
    </row>
    <row r="84" spans="1:59" s="5" customFormat="1" x14ac:dyDescent="0.25">
      <c r="A84" s="5">
        <v>3</v>
      </c>
      <c r="B84" s="11" t="s">
        <v>602</v>
      </c>
      <c r="C84" s="1" t="s">
        <v>17</v>
      </c>
      <c r="D84" s="1">
        <v>5</v>
      </c>
      <c r="E84" s="1" t="s">
        <v>23</v>
      </c>
      <c r="F84" s="1">
        <v>40.5</v>
      </c>
      <c r="G84" s="5">
        <v>0.40500000000000003</v>
      </c>
      <c r="H84" s="1">
        <f t="shared" si="28"/>
        <v>0.12882493360406252</v>
      </c>
      <c r="I84" s="1">
        <v>0.12882493360406252</v>
      </c>
      <c r="J84" s="38">
        <f t="shared" si="29"/>
        <v>3.1833778196121019</v>
      </c>
      <c r="K84" s="1">
        <v>1</v>
      </c>
      <c r="L84" s="1">
        <v>1</v>
      </c>
      <c r="M84" s="1">
        <v>41.6</v>
      </c>
      <c r="N84" s="5">
        <v>0.41600000000000004</v>
      </c>
      <c r="O84" s="1">
        <f t="shared" si="30"/>
        <v>0.13591786440960005</v>
      </c>
      <c r="P84" s="1">
        <v>0.13591786440960005</v>
      </c>
      <c r="Q84" s="38">
        <f t="shared" si="31"/>
        <v>3.3586504005535254</v>
      </c>
      <c r="R84" s="1">
        <v>1</v>
      </c>
      <c r="S84" s="1">
        <v>1</v>
      </c>
      <c r="T84" s="1"/>
      <c r="V84" s="1"/>
      <c r="W84" s="1"/>
      <c r="X84" s="38"/>
      <c r="Y84" s="1"/>
      <c r="Z84" s="1"/>
      <c r="AA84" s="1"/>
      <c r="AC84" s="1"/>
      <c r="AD84" s="1"/>
      <c r="AE84" s="38"/>
      <c r="AF84" s="1"/>
      <c r="AG84" s="1"/>
      <c r="AH84" s="1"/>
      <c r="AJ84" s="1"/>
      <c r="AK84" s="1"/>
      <c r="AL84" s="38"/>
      <c r="AM84" s="1"/>
      <c r="AN84" s="1"/>
      <c r="AO84" s="1"/>
      <c r="AQ84" s="1"/>
      <c r="AR84" s="1"/>
      <c r="AS84" s="38"/>
      <c r="AT84" s="1"/>
      <c r="AU84" s="1">
        <v>0</v>
      </c>
      <c r="AV84"/>
      <c r="AW84"/>
      <c r="AX84" s="7"/>
      <c r="AY84" s="7" t="s">
        <v>36</v>
      </c>
      <c r="BD84" s="14" t="s">
        <v>240</v>
      </c>
      <c r="BE84" s="14"/>
      <c r="BF84" s="14" t="s">
        <v>438</v>
      </c>
      <c r="BG84" s="14"/>
    </row>
    <row r="85" spans="1:59" s="5" customFormat="1" x14ac:dyDescent="0.25">
      <c r="A85" s="5">
        <v>3</v>
      </c>
      <c r="B85" s="11" t="s">
        <v>602</v>
      </c>
      <c r="C85" s="1" t="s">
        <v>17</v>
      </c>
      <c r="D85" s="1">
        <v>6</v>
      </c>
      <c r="E85" s="1" t="s">
        <v>23</v>
      </c>
      <c r="F85" s="1">
        <v>40</v>
      </c>
      <c r="G85" s="5">
        <v>0.4</v>
      </c>
      <c r="H85" s="1">
        <f t="shared" si="28"/>
        <v>0.12566370600000004</v>
      </c>
      <c r="I85" s="1">
        <v>0.12566370600000004</v>
      </c>
      <c r="J85" s="38">
        <f t="shared" si="29"/>
        <v>3.1052610951863211</v>
      </c>
      <c r="K85" s="1">
        <v>1</v>
      </c>
      <c r="L85" s="1">
        <v>1</v>
      </c>
      <c r="M85" s="1">
        <v>41.5</v>
      </c>
      <c r="N85" s="5">
        <v>0.41499999999999998</v>
      </c>
      <c r="O85" s="1">
        <f t="shared" si="30"/>
        <v>0.13526519853656249</v>
      </c>
      <c r="P85" s="1">
        <v>0.13526519853656249</v>
      </c>
      <c r="Q85" s="38">
        <f t="shared" si="31"/>
        <v>3.3425224507403999</v>
      </c>
      <c r="R85" s="1">
        <v>1</v>
      </c>
      <c r="S85" s="1">
        <v>1</v>
      </c>
      <c r="T85" s="1">
        <v>41.7</v>
      </c>
      <c r="U85" s="5">
        <v>0.41700000000000004</v>
      </c>
      <c r="V85" s="1">
        <f>POWER((U85/2),2)*3.14159265</f>
        <v>0.13657210107896253</v>
      </c>
      <c r="W85" s="1">
        <v>0.13657210107896253</v>
      </c>
      <c r="X85" s="38">
        <f>W85/0.040468</f>
        <v>3.3748171661303386</v>
      </c>
      <c r="Y85" s="1">
        <v>1</v>
      </c>
      <c r="Z85" s="1">
        <v>1</v>
      </c>
      <c r="AA85" s="1">
        <v>44.5</v>
      </c>
      <c r="AB85" s="5">
        <v>0.44500000000000001</v>
      </c>
      <c r="AC85" s="1">
        <f>POWER((AB85/2),2)*3.14159265</f>
        <v>0.15552847112906251</v>
      </c>
      <c r="AD85" s="1">
        <v>0.15552847112906251</v>
      </c>
      <c r="AE85" s="38">
        <f>AD85/0.040468</f>
        <v>3.8432458023391947</v>
      </c>
      <c r="AF85" s="1">
        <v>1</v>
      </c>
      <c r="AG85" s="1">
        <v>1</v>
      </c>
      <c r="AH85" s="1">
        <v>47</v>
      </c>
      <c r="AI85" s="5">
        <v>0.47</v>
      </c>
      <c r="AJ85" s="1">
        <f>POWER((AI85/2),2)*3.14159265</f>
        <v>0.17349445409625</v>
      </c>
      <c r="AK85" s="1">
        <v>0.17349445409625</v>
      </c>
      <c r="AL85" s="38">
        <f>AK85/0.040468</f>
        <v>4.2872010995416137</v>
      </c>
      <c r="AM85" s="1">
        <v>1</v>
      </c>
      <c r="AN85" s="1">
        <v>1</v>
      </c>
      <c r="AO85" s="1">
        <v>49.8</v>
      </c>
      <c r="AP85" s="5">
        <v>0.498</v>
      </c>
      <c r="AQ85" s="1">
        <f>POWER((AP85/2),2)*3.14159265</f>
        <v>0.19478188589265003</v>
      </c>
      <c r="AR85" s="1">
        <v>0.19478188589265003</v>
      </c>
      <c r="AS85" s="38">
        <f>AR85/0.040468</f>
        <v>4.8132323290661772</v>
      </c>
      <c r="AT85" s="1">
        <v>1</v>
      </c>
      <c r="AU85" s="1">
        <v>1</v>
      </c>
      <c r="AV85">
        <v>56.6</v>
      </c>
      <c r="AW85"/>
      <c r="AX85" s="7" t="s">
        <v>436</v>
      </c>
      <c r="AY85" s="7" t="s">
        <v>36</v>
      </c>
      <c r="BD85" s="14" t="s">
        <v>303</v>
      </c>
      <c r="BE85" s="14"/>
      <c r="BF85" s="14"/>
      <c r="BG85" s="14">
        <v>95</v>
      </c>
    </row>
    <row r="86" spans="1:59" s="5" customFormat="1" x14ac:dyDescent="0.25">
      <c r="A86" s="5">
        <v>3</v>
      </c>
      <c r="B86" s="11" t="s">
        <v>602</v>
      </c>
      <c r="C86" s="1" t="s">
        <v>17</v>
      </c>
      <c r="D86" s="1">
        <v>7</v>
      </c>
      <c r="E86" s="1" t="s">
        <v>23</v>
      </c>
      <c r="F86" s="1"/>
      <c r="H86" s="1"/>
      <c r="I86" s="1"/>
      <c r="J86" s="38"/>
      <c r="K86" s="1"/>
      <c r="L86" s="1">
        <v>3</v>
      </c>
      <c r="M86" s="1"/>
      <c r="O86" s="1"/>
      <c r="P86" s="1"/>
      <c r="Q86" s="38"/>
      <c r="R86" s="1"/>
      <c r="S86" s="1"/>
      <c r="T86" s="1"/>
      <c r="V86" s="1"/>
      <c r="W86" s="1"/>
      <c r="X86" s="38"/>
      <c r="Y86" s="1"/>
      <c r="Z86" s="1"/>
      <c r="AA86" s="1"/>
      <c r="AC86" s="1"/>
      <c r="AD86" s="1"/>
      <c r="AE86" s="38"/>
      <c r="AF86" s="1"/>
      <c r="AG86" s="1"/>
      <c r="AH86" s="1"/>
      <c r="AJ86" s="1"/>
      <c r="AK86" s="1"/>
      <c r="AL86" s="38"/>
      <c r="AM86" s="1"/>
      <c r="AN86" s="1"/>
      <c r="AO86" s="1"/>
      <c r="AQ86" s="1"/>
      <c r="AR86" s="1"/>
      <c r="AS86" s="38"/>
      <c r="AT86" s="1"/>
      <c r="AU86" s="1"/>
      <c r="AV86"/>
      <c r="AW86"/>
      <c r="AX86" s="7"/>
      <c r="AY86" s="7" t="s">
        <v>77</v>
      </c>
      <c r="BD86" s="14" t="s">
        <v>439</v>
      </c>
      <c r="BE86" s="14"/>
      <c r="BF86" s="14"/>
      <c r="BG86" s="14"/>
    </row>
    <row r="87" spans="1:59" s="5" customFormat="1" x14ac:dyDescent="0.25">
      <c r="A87" s="5">
        <v>3</v>
      </c>
      <c r="B87" s="11" t="s">
        <v>602</v>
      </c>
      <c r="C87" s="1" t="s">
        <v>17</v>
      </c>
      <c r="D87" s="1">
        <v>8</v>
      </c>
      <c r="E87" s="1" t="s">
        <v>23</v>
      </c>
      <c r="F87" s="1">
        <v>30.9</v>
      </c>
      <c r="G87" s="5">
        <v>0.309</v>
      </c>
      <c r="H87" s="1">
        <f t="shared" ref="H87:H97" si="32">POWER((G87/2),2)*3.14159265</f>
        <v>7.49906019536625E-2</v>
      </c>
      <c r="I87" s="1">
        <v>7.49906019536625E-2</v>
      </c>
      <c r="J87" s="38">
        <f t="shared" ref="J87:J97" si="33">I87/0.040468</f>
        <v>1.8530839664342815</v>
      </c>
      <c r="K87" s="1">
        <v>1</v>
      </c>
      <c r="L87" s="1">
        <v>1</v>
      </c>
      <c r="M87" s="1">
        <v>32.799999999999997</v>
      </c>
      <c r="N87" s="5">
        <v>0.32799999999999996</v>
      </c>
      <c r="O87" s="1">
        <f>POWER((N87/2),2)*3.14159265</f>
        <v>8.4496275914399982E-2</v>
      </c>
      <c r="P87" s="1">
        <v>8.4496275914399982E-2</v>
      </c>
      <c r="Q87" s="38">
        <f>P87/0.040468</f>
        <v>2.0879775604032815</v>
      </c>
      <c r="R87" s="1">
        <v>1</v>
      </c>
      <c r="S87" s="1">
        <v>1</v>
      </c>
      <c r="T87" s="1"/>
      <c r="V87" s="1"/>
      <c r="W87" s="1"/>
      <c r="X87" s="38"/>
      <c r="Y87" s="1"/>
      <c r="Z87" s="1"/>
      <c r="AA87" s="1"/>
      <c r="AC87" s="1"/>
      <c r="AD87" s="1"/>
      <c r="AE87" s="38"/>
      <c r="AF87" s="1"/>
      <c r="AG87" s="1"/>
      <c r="AH87" s="1"/>
      <c r="AJ87" s="1"/>
      <c r="AK87" s="1"/>
      <c r="AL87" s="38"/>
      <c r="AM87" s="1"/>
      <c r="AN87" s="1"/>
      <c r="AO87" s="1"/>
      <c r="AQ87" s="1"/>
      <c r="AR87" s="1"/>
      <c r="AS87" s="38"/>
      <c r="AT87" s="1"/>
      <c r="AU87" s="1">
        <v>0</v>
      </c>
      <c r="AV87"/>
      <c r="AW87"/>
      <c r="AX87" s="7"/>
      <c r="AY87" s="7" t="s">
        <v>36</v>
      </c>
      <c r="BD87" s="14" t="s">
        <v>588</v>
      </c>
      <c r="BE87" s="14"/>
      <c r="BF87" s="14"/>
      <c r="BG87" s="14"/>
    </row>
    <row r="88" spans="1:59" s="5" customFormat="1" x14ac:dyDescent="0.25">
      <c r="A88" s="5">
        <v>3</v>
      </c>
      <c r="B88" s="11" t="s">
        <v>602</v>
      </c>
      <c r="C88" s="1" t="s">
        <v>17</v>
      </c>
      <c r="D88" s="1">
        <v>9</v>
      </c>
      <c r="E88" s="1" t="s">
        <v>23</v>
      </c>
      <c r="F88" s="1">
        <v>17.7</v>
      </c>
      <c r="G88" s="5">
        <v>0.17699999999999999</v>
      </c>
      <c r="H88" s="1">
        <f t="shared" si="32"/>
        <v>2.4605739032962499E-2</v>
      </c>
      <c r="I88" s="1">
        <v>2.4605739032962499E-2</v>
      </c>
      <c r="J88" s="38">
        <f t="shared" si="33"/>
        <v>0.60802953031932638</v>
      </c>
      <c r="K88" s="1">
        <v>1</v>
      </c>
      <c r="L88" s="1">
        <v>1</v>
      </c>
      <c r="M88" s="1"/>
      <c r="O88" s="1"/>
      <c r="P88" s="1"/>
      <c r="Q88" s="38"/>
      <c r="R88" s="1"/>
      <c r="S88" s="1">
        <v>3</v>
      </c>
      <c r="T88" s="1"/>
      <c r="V88" s="1"/>
      <c r="W88" s="1"/>
      <c r="X88" s="38"/>
      <c r="Y88" s="1"/>
      <c r="Z88" s="1"/>
      <c r="AA88" s="1"/>
      <c r="AC88" s="1"/>
      <c r="AD88" s="1"/>
      <c r="AE88" s="38"/>
      <c r="AF88" s="1"/>
      <c r="AG88" s="1"/>
      <c r="AH88" s="1"/>
      <c r="AJ88" s="1"/>
      <c r="AK88" s="1"/>
      <c r="AL88" s="38"/>
      <c r="AM88" s="1"/>
      <c r="AN88" s="1"/>
      <c r="AO88" s="1"/>
      <c r="AQ88" s="1"/>
      <c r="AR88" s="1"/>
      <c r="AS88" s="38"/>
      <c r="AT88" s="1"/>
      <c r="AU88" s="1"/>
      <c r="AV88"/>
      <c r="AW88"/>
      <c r="AX88" s="7"/>
      <c r="AY88" s="7" t="s">
        <v>36</v>
      </c>
      <c r="BD88" s="14"/>
      <c r="BE88" s="14"/>
      <c r="BF88" s="14"/>
      <c r="BG88" s="14"/>
    </row>
    <row r="89" spans="1:59" s="5" customFormat="1" x14ac:dyDescent="0.25">
      <c r="A89" s="5">
        <v>3</v>
      </c>
      <c r="B89" s="11" t="s">
        <v>602</v>
      </c>
      <c r="C89" s="1" t="s">
        <v>17</v>
      </c>
      <c r="D89" s="1">
        <v>10</v>
      </c>
      <c r="E89" s="1" t="s">
        <v>23</v>
      </c>
      <c r="F89" s="1">
        <v>17</v>
      </c>
      <c r="G89" s="5">
        <v>0.17</v>
      </c>
      <c r="H89" s="1">
        <f t="shared" si="32"/>
        <v>2.2698006896250005E-2</v>
      </c>
      <c r="I89" s="1">
        <v>2.2698006896250005E-2</v>
      </c>
      <c r="J89" s="38">
        <f t="shared" si="33"/>
        <v>0.56088778531802919</v>
      </c>
      <c r="K89" s="1">
        <v>1</v>
      </c>
      <c r="L89" s="1">
        <v>1</v>
      </c>
      <c r="M89" s="1"/>
      <c r="O89" s="1"/>
      <c r="P89" s="1"/>
      <c r="Q89" s="38"/>
      <c r="R89" s="1"/>
      <c r="S89" s="1">
        <v>4</v>
      </c>
      <c r="T89" s="1"/>
      <c r="V89" s="1"/>
      <c r="W89" s="1"/>
      <c r="X89" s="38"/>
      <c r="Y89" s="1"/>
      <c r="Z89" s="1"/>
      <c r="AA89" s="1"/>
      <c r="AC89" s="1"/>
      <c r="AD89" s="1"/>
      <c r="AE89" s="38"/>
      <c r="AF89" s="1"/>
      <c r="AG89" s="1"/>
      <c r="AH89" s="1"/>
      <c r="AJ89" s="1"/>
      <c r="AK89" s="1"/>
      <c r="AL89" s="38"/>
      <c r="AM89" s="1"/>
      <c r="AN89" s="1"/>
      <c r="AO89" s="1"/>
      <c r="AQ89" s="1"/>
      <c r="AR89" s="1"/>
      <c r="AS89" s="38"/>
      <c r="AT89" s="1"/>
      <c r="AU89" s="1"/>
      <c r="AV89"/>
      <c r="AW89"/>
      <c r="AX89" s="7"/>
      <c r="AY89" s="7" t="s">
        <v>36</v>
      </c>
      <c r="BD89" s="14"/>
      <c r="BE89" s="14"/>
      <c r="BF89" s="14"/>
      <c r="BG89" s="14"/>
    </row>
    <row r="90" spans="1:59" s="5" customFormat="1" x14ac:dyDescent="0.25">
      <c r="A90" s="5">
        <v>3</v>
      </c>
      <c r="B90" s="11" t="s">
        <v>602</v>
      </c>
      <c r="C90" s="1" t="s">
        <v>17</v>
      </c>
      <c r="D90" s="1">
        <v>11</v>
      </c>
      <c r="E90" s="1" t="s">
        <v>23</v>
      </c>
      <c r="F90" s="1">
        <v>28.2</v>
      </c>
      <c r="G90" s="5">
        <v>0.28199999999999997</v>
      </c>
      <c r="H90" s="1">
        <f t="shared" si="32"/>
        <v>6.2458003474649991E-2</v>
      </c>
      <c r="I90" s="1">
        <v>6.2458003474649991E-2</v>
      </c>
      <c r="J90" s="38">
        <f t="shared" si="33"/>
        <v>1.5433923958349807</v>
      </c>
      <c r="K90" s="1">
        <v>1</v>
      </c>
      <c r="L90" s="1">
        <v>1</v>
      </c>
      <c r="M90" s="1">
        <v>28.7</v>
      </c>
      <c r="N90" s="5">
        <v>0.28699999999999998</v>
      </c>
      <c r="O90" s="1">
        <f>POWER((N90/2),2)*3.14159265</f>
        <v>6.4692461246962485E-2</v>
      </c>
      <c r="P90" s="1">
        <v>6.4692461246962485E-2</v>
      </c>
      <c r="Q90" s="38">
        <f>P90/0.040468</f>
        <v>1.5986078196837623</v>
      </c>
      <c r="R90" s="1">
        <v>1</v>
      </c>
      <c r="S90" s="1">
        <v>1</v>
      </c>
      <c r="T90" s="1"/>
      <c r="V90" s="1"/>
      <c r="W90" s="1"/>
      <c r="X90" s="38"/>
      <c r="Y90" s="1"/>
      <c r="Z90" s="1"/>
      <c r="AA90" s="1"/>
      <c r="AC90" s="1"/>
      <c r="AD90" s="1"/>
      <c r="AE90" s="38"/>
      <c r="AF90" s="1"/>
      <c r="AG90" s="1"/>
      <c r="AH90" s="1"/>
      <c r="AJ90" s="1"/>
      <c r="AK90" s="1"/>
      <c r="AL90" s="38"/>
      <c r="AM90" s="1"/>
      <c r="AN90" s="1"/>
      <c r="AO90" s="1"/>
      <c r="AQ90" s="1"/>
      <c r="AR90" s="1"/>
      <c r="AS90" s="38"/>
      <c r="AT90" s="1"/>
      <c r="AU90" s="1">
        <v>0</v>
      </c>
      <c r="AV90"/>
      <c r="AW90"/>
      <c r="AX90" s="7"/>
      <c r="AY90" s="7" t="s">
        <v>36</v>
      </c>
    </row>
    <row r="91" spans="1:59" s="5" customFormat="1" x14ac:dyDescent="0.25">
      <c r="A91" s="5">
        <v>3</v>
      </c>
      <c r="B91" s="11" t="s">
        <v>602</v>
      </c>
      <c r="C91" s="1" t="s">
        <v>17</v>
      </c>
      <c r="D91" s="1">
        <v>12</v>
      </c>
      <c r="E91" s="1" t="s">
        <v>23</v>
      </c>
      <c r="F91" s="1">
        <v>44.8</v>
      </c>
      <c r="G91" s="5">
        <v>0.44799999999999995</v>
      </c>
      <c r="H91" s="1">
        <f t="shared" si="32"/>
        <v>0.15763255280639998</v>
      </c>
      <c r="I91" s="1">
        <v>0.15763255280639998</v>
      </c>
      <c r="J91" s="38">
        <f t="shared" si="33"/>
        <v>3.8952395178017198</v>
      </c>
      <c r="K91" s="1">
        <v>1</v>
      </c>
      <c r="L91" s="1">
        <v>1</v>
      </c>
      <c r="M91" s="1">
        <v>47.7</v>
      </c>
      <c r="N91" s="5">
        <v>0.47700000000000004</v>
      </c>
      <c r="O91" s="1">
        <f>POWER((N91/2),2)*3.14159265</f>
        <v>0.17870085851546255</v>
      </c>
      <c r="P91" s="1">
        <v>0.17870085851546255</v>
      </c>
      <c r="Q91" s="38">
        <f>P91/0.040468</f>
        <v>4.4158559482915534</v>
      </c>
      <c r="R91" s="1">
        <v>1</v>
      </c>
      <c r="S91" s="1">
        <v>1</v>
      </c>
      <c r="T91" s="1"/>
      <c r="V91" s="1"/>
      <c r="W91" s="1"/>
      <c r="X91" s="38"/>
      <c r="Y91" s="1"/>
      <c r="Z91" s="1">
        <v>4</v>
      </c>
      <c r="AA91" s="1"/>
      <c r="AC91" s="1"/>
      <c r="AD91" s="1"/>
      <c r="AE91" s="38"/>
      <c r="AF91" s="1"/>
      <c r="AG91" s="1"/>
      <c r="AH91" s="1"/>
      <c r="AJ91" s="1"/>
      <c r="AK91" s="1"/>
      <c r="AL91" s="38"/>
      <c r="AM91" s="1"/>
      <c r="AN91" s="1"/>
      <c r="AO91" s="1"/>
      <c r="AQ91" s="1"/>
      <c r="AR91" s="1"/>
      <c r="AS91" s="38"/>
      <c r="AT91" s="1"/>
      <c r="AU91" s="1"/>
      <c r="AV91"/>
      <c r="AW91"/>
      <c r="AX91" s="7"/>
      <c r="AY91" s="7" t="s">
        <v>36</v>
      </c>
    </row>
    <row r="92" spans="1:59" s="5" customFormat="1" x14ac:dyDescent="0.25">
      <c r="A92" s="5">
        <v>3</v>
      </c>
      <c r="B92" s="11" t="s">
        <v>602</v>
      </c>
      <c r="C92" s="1" t="s">
        <v>17</v>
      </c>
      <c r="D92" s="1">
        <v>13</v>
      </c>
      <c r="E92" s="1" t="s">
        <v>23</v>
      </c>
      <c r="F92" s="1">
        <v>37.5</v>
      </c>
      <c r="G92" s="5">
        <v>0.375</v>
      </c>
      <c r="H92" s="1">
        <f t="shared" si="32"/>
        <v>0.11044661660156251</v>
      </c>
      <c r="I92" s="1">
        <v>0.11044661660156251</v>
      </c>
      <c r="J92" s="38">
        <f t="shared" si="33"/>
        <v>2.7292333844411019</v>
      </c>
      <c r="K92" s="1">
        <v>1</v>
      </c>
      <c r="L92" s="1">
        <v>1</v>
      </c>
      <c r="M92" s="1">
        <v>39.299999999999997</v>
      </c>
      <c r="N92" s="5">
        <v>0.39299999999999996</v>
      </c>
      <c r="O92" s="1">
        <f>POWER((N92/2),2)*3.14159265</f>
        <v>0.12130396079996249</v>
      </c>
      <c r="P92" s="1">
        <v>0.12130396079996249</v>
      </c>
      <c r="Q92" s="38">
        <f>P92/0.040468</f>
        <v>2.9975279430651995</v>
      </c>
      <c r="R92" s="1">
        <v>1</v>
      </c>
      <c r="S92" s="1">
        <v>1</v>
      </c>
      <c r="T92" s="1"/>
      <c r="V92" s="1"/>
      <c r="W92" s="1"/>
      <c r="X92" s="38"/>
      <c r="Y92" s="1"/>
      <c r="Z92" s="1"/>
      <c r="AA92" s="1"/>
      <c r="AC92" s="1"/>
      <c r="AD92" s="1"/>
      <c r="AE92" s="38"/>
      <c r="AF92" s="1"/>
      <c r="AG92" s="1"/>
      <c r="AH92" s="1"/>
      <c r="AJ92" s="1"/>
      <c r="AK92" s="1"/>
      <c r="AL92" s="38"/>
      <c r="AM92" s="1"/>
      <c r="AN92" s="1"/>
      <c r="AO92" s="1"/>
      <c r="AQ92" s="1"/>
      <c r="AR92" s="1"/>
      <c r="AS92" s="38"/>
      <c r="AT92" s="1"/>
      <c r="AU92" s="1">
        <v>0</v>
      </c>
      <c r="AV92"/>
      <c r="AW92"/>
      <c r="AX92" s="7"/>
      <c r="AY92" s="7" t="s">
        <v>36</v>
      </c>
      <c r="BF92" s="5" t="s">
        <v>531</v>
      </c>
    </row>
    <row r="93" spans="1:59" s="5" customFormat="1" x14ac:dyDescent="0.25">
      <c r="A93" s="5">
        <v>3</v>
      </c>
      <c r="B93" s="11" t="s">
        <v>602</v>
      </c>
      <c r="C93" s="1" t="s">
        <v>17</v>
      </c>
      <c r="D93" s="1">
        <v>14</v>
      </c>
      <c r="E93" s="1" t="s">
        <v>23</v>
      </c>
      <c r="F93" s="1">
        <v>17.7</v>
      </c>
      <c r="G93" s="5">
        <v>0.17699999999999999</v>
      </c>
      <c r="H93" s="1">
        <f t="shared" si="32"/>
        <v>2.4605739032962499E-2</v>
      </c>
      <c r="I93" s="1">
        <v>2.4605739032962499E-2</v>
      </c>
      <c r="J93" s="38">
        <f t="shared" si="33"/>
        <v>0.60802953031932638</v>
      </c>
      <c r="K93" s="1">
        <v>1</v>
      </c>
      <c r="L93" s="1">
        <v>1</v>
      </c>
      <c r="M93" s="1"/>
      <c r="O93" s="1"/>
      <c r="P93" s="1"/>
      <c r="Q93" s="38"/>
      <c r="R93" s="1"/>
      <c r="S93" s="1">
        <v>3</v>
      </c>
      <c r="T93" s="1"/>
      <c r="V93" s="1"/>
      <c r="W93" s="1"/>
      <c r="X93" s="38"/>
      <c r="Y93" s="1"/>
      <c r="Z93" s="1"/>
      <c r="AA93" s="1"/>
      <c r="AC93" s="1"/>
      <c r="AD93" s="1"/>
      <c r="AE93" s="38"/>
      <c r="AF93" s="1"/>
      <c r="AG93" s="1"/>
      <c r="AH93" s="1"/>
      <c r="AJ93" s="1"/>
      <c r="AK93" s="1"/>
      <c r="AL93" s="38"/>
      <c r="AM93" s="1"/>
      <c r="AN93" s="1"/>
      <c r="AO93" s="1"/>
      <c r="AQ93" s="1"/>
      <c r="AR93" s="1"/>
      <c r="AS93" s="38"/>
      <c r="AT93" s="1"/>
      <c r="AU93" s="1"/>
      <c r="AV93"/>
      <c r="AW93"/>
      <c r="AX93" s="7"/>
      <c r="AY93" s="7" t="s">
        <v>36</v>
      </c>
      <c r="BF93" s="5" t="s">
        <v>532</v>
      </c>
    </row>
    <row r="94" spans="1:59" s="5" customFormat="1" ht="12" customHeight="1" x14ac:dyDescent="0.25">
      <c r="A94" s="5">
        <v>3</v>
      </c>
      <c r="B94" s="11" t="s">
        <v>602</v>
      </c>
      <c r="C94" s="1" t="s">
        <v>17</v>
      </c>
      <c r="D94" s="1">
        <v>15</v>
      </c>
      <c r="E94" s="1" t="s">
        <v>23</v>
      </c>
      <c r="F94" s="1">
        <v>47.3</v>
      </c>
      <c r="G94" s="5">
        <v>0.47299999999999998</v>
      </c>
      <c r="H94" s="1">
        <f t="shared" si="32"/>
        <v>0.1757163454979625</v>
      </c>
      <c r="I94" s="1">
        <v>0.1757163454979625</v>
      </c>
      <c r="J94" s="38">
        <f t="shared" si="33"/>
        <v>4.3421059972808767</v>
      </c>
      <c r="K94" s="1">
        <v>1</v>
      </c>
      <c r="L94" s="1">
        <v>1</v>
      </c>
      <c r="M94" s="1">
        <v>51</v>
      </c>
      <c r="N94" s="5">
        <v>0.51</v>
      </c>
      <c r="O94" s="1">
        <f>POWER((N94/2),2)*3.14159265</f>
        <v>0.20428206206625002</v>
      </c>
      <c r="P94" s="1">
        <v>0.20428206206625002</v>
      </c>
      <c r="Q94" s="38">
        <f>P94/0.040468</f>
        <v>5.047990067862262</v>
      </c>
      <c r="R94" s="1">
        <v>1</v>
      </c>
      <c r="S94" s="1">
        <v>1</v>
      </c>
      <c r="T94" s="1">
        <v>51.2</v>
      </c>
      <c r="U94" s="5">
        <v>0.51200000000000001</v>
      </c>
      <c r="V94" s="1">
        <f>POWER((U94/2),2)*3.14159265</f>
        <v>0.2058874159104</v>
      </c>
      <c r="W94" s="1">
        <v>0.2058874159104</v>
      </c>
      <c r="X94" s="38">
        <f>W94/0.040468</f>
        <v>5.0876597783532667</v>
      </c>
      <c r="Y94" s="1">
        <v>1</v>
      </c>
      <c r="Z94" s="1">
        <v>1</v>
      </c>
      <c r="AA94" s="1">
        <v>55</v>
      </c>
      <c r="AB94" s="5">
        <v>0.55000000000000004</v>
      </c>
      <c r="AC94" s="1">
        <f>POWER((AB94/2),2)*3.14159265</f>
        <v>0.23758294415625006</v>
      </c>
      <c r="AD94" s="1">
        <v>0.23758294415625006</v>
      </c>
      <c r="AE94" s="38">
        <f>AD94/0.040468</f>
        <v>5.8708842580866385</v>
      </c>
      <c r="AF94" s="1">
        <v>1</v>
      </c>
      <c r="AG94" s="1">
        <v>1</v>
      </c>
      <c r="AH94" s="1">
        <v>61.4</v>
      </c>
      <c r="AI94" s="5">
        <v>0.61399999999999999</v>
      </c>
      <c r="AJ94" s="1">
        <f>POWER((AI94/2),2)*3.14159265</f>
        <v>0.29609196566985002</v>
      </c>
      <c r="AK94" s="1">
        <v>0.29609196566985002</v>
      </c>
      <c r="AL94" s="38">
        <f>AK94/0.040468</f>
        <v>7.3166938240053883</v>
      </c>
      <c r="AM94" s="1">
        <v>1</v>
      </c>
      <c r="AN94" s="1">
        <v>1</v>
      </c>
      <c r="AO94" s="1">
        <v>73</v>
      </c>
      <c r="AP94" s="5">
        <v>0.73</v>
      </c>
      <c r="AQ94" s="1">
        <f>POWER((AP94/2),2)*3.14159265</f>
        <v>0.41853868079624995</v>
      </c>
      <c r="AR94" s="1">
        <v>0.41853868079624995</v>
      </c>
      <c r="AS94" s="38">
        <f>AR94/0.040468</f>
        <v>10.342460235154936</v>
      </c>
      <c r="AT94" s="1">
        <v>1</v>
      </c>
      <c r="AU94" s="1">
        <v>1</v>
      </c>
      <c r="AV94">
        <v>85.5</v>
      </c>
      <c r="AW94"/>
      <c r="AX94" s="7" t="s">
        <v>435</v>
      </c>
      <c r="AY94" s="7" t="s">
        <v>36</v>
      </c>
      <c r="BF94" s="5" t="s">
        <v>533</v>
      </c>
    </row>
    <row r="95" spans="1:59" s="5" customFormat="1" x14ac:dyDescent="0.25">
      <c r="A95" s="5">
        <v>3</v>
      </c>
      <c r="B95" s="11" t="s">
        <v>602</v>
      </c>
      <c r="C95" s="1" t="s">
        <v>17</v>
      </c>
      <c r="D95" s="1">
        <v>16</v>
      </c>
      <c r="E95" s="1" t="s">
        <v>23</v>
      </c>
      <c r="F95" s="1">
        <v>48</v>
      </c>
      <c r="G95" s="5">
        <v>0.48</v>
      </c>
      <c r="H95" s="1">
        <f t="shared" si="32"/>
        <v>0.18095573664</v>
      </c>
      <c r="I95" s="1">
        <v>0.18095573664</v>
      </c>
      <c r="J95" s="38">
        <f t="shared" si="33"/>
        <v>4.4715759770683015</v>
      </c>
      <c r="K95" s="1">
        <v>1</v>
      </c>
      <c r="L95" s="1">
        <v>1</v>
      </c>
      <c r="M95" s="1">
        <v>51.4</v>
      </c>
      <c r="N95" s="5">
        <v>0.51400000000000001</v>
      </c>
      <c r="O95" s="1">
        <f>POWER((N95/2),2)*3.14159265</f>
        <v>0.20749905293984999</v>
      </c>
      <c r="P95" s="1">
        <v>0.20749905293984999</v>
      </c>
      <c r="Q95" s="38">
        <f>P95/0.040468</f>
        <v>5.1274847518990319</v>
      </c>
      <c r="R95" s="1">
        <v>1</v>
      </c>
      <c r="S95" s="1">
        <v>1</v>
      </c>
      <c r="T95" s="1"/>
      <c r="V95" s="1"/>
      <c r="W95" s="1"/>
      <c r="X95" s="38"/>
      <c r="Y95" s="1"/>
      <c r="Z95" s="1"/>
      <c r="AA95" s="1"/>
      <c r="AC95" s="1"/>
      <c r="AD95" s="1"/>
      <c r="AE95" s="38"/>
      <c r="AF95" s="1"/>
      <c r="AG95" s="1"/>
      <c r="AH95" s="1"/>
      <c r="AJ95" s="1"/>
      <c r="AK95" s="1"/>
      <c r="AL95" s="38"/>
      <c r="AM95" s="1"/>
      <c r="AN95" s="1"/>
      <c r="AO95" s="1"/>
      <c r="AQ95" s="1"/>
      <c r="AR95" s="1"/>
      <c r="AS95" s="38"/>
      <c r="AT95" s="1"/>
      <c r="AU95" s="1">
        <v>0</v>
      </c>
      <c r="AV95"/>
      <c r="AW95"/>
      <c r="AX95" s="7"/>
      <c r="AY95" s="7" t="s">
        <v>36</v>
      </c>
      <c r="AZ95" s="7"/>
    </row>
    <row r="96" spans="1:59" s="5" customFormat="1" x14ac:dyDescent="0.25">
      <c r="A96" s="5">
        <v>3</v>
      </c>
      <c r="B96" s="11" t="s">
        <v>602</v>
      </c>
      <c r="C96" s="1" t="s">
        <v>17</v>
      </c>
      <c r="D96" s="1">
        <v>17</v>
      </c>
      <c r="E96" s="1" t="s">
        <v>23</v>
      </c>
      <c r="F96" s="1">
        <v>21.5</v>
      </c>
      <c r="G96" s="5">
        <v>0.215</v>
      </c>
      <c r="H96" s="1">
        <f t="shared" si="32"/>
        <v>3.63050300615625E-2</v>
      </c>
      <c r="I96" s="1">
        <v>3.63050300615625E-2</v>
      </c>
      <c r="J96" s="38">
        <f t="shared" si="33"/>
        <v>0.89712933828117281</v>
      </c>
      <c r="K96" s="1">
        <v>1</v>
      </c>
      <c r="L96" s="1">
        <v>1</v>
      </c>
      <c r="M96" s="1"/>
      <c r="O96" s="1"/>
      <c r="P96" s="1"/>
      <c r="Q96" s="38"/>
      <c r="R96" s="1"/>
      <c r="S96" s="1">
        <v>4</v>
      </c>
      <c r="T96" s="1"/>
      <c r="V96" s="1"/>
      <c r="W96" s="1"/>
      <c r="X96" s="38"/>
      <c r="Y96" s="1"/>
      <c r="Z96" s="1"/>
      <c r="AA96" s="1"/>
      <c r="AC96" s="1"/>
      <c r="AD96" s="1"/>
      <c r="AE96" s="38"/>
      <c r="AF96" s="1"/>
      <c r="AG96" s="1"/>
      <c r="AH96" s="1"/>
      <c r="AJ96" s="1"/>
      <c r="AK96" s="1"/>
      <c r="AL96" s="38"/>
      <c r="AM96" s="1"/>
      <c r="AN96" s="1"/>
      <c r="AO96" s="1"/>
      <c r="AQ96" s="1"/>
      <c r="AR96" s="1"/>
      <c r="AS96" s="38"/>
      <c r="AT96" s="1"/>
      <c r="AU96" s="1"/>
      <c r="AV96"/>
      <c r="AW96"/>
      <c r="AX96" s="7"/>
      <c r="AY96" s="7" t="s">
        <v>36</v>
      </c>
      <c r="AZ96" s="7"/>
    </row>
    <row r="97" spans="1:57" s="5" customFormat="1" x14ac:dyDescent="0.25">
      <c r="A97" s="5">
        <v>3</v>
      </c>
      <c r="B97" s="11" t="s">
        <v>602</v>
      </c>
      <c r="C97" s="1" t="s">
        <v>17</v>
      </c>
      <c r="D97" s="1">
        <v>18</v>
      </c>
      <c r="E97" s="1" t="s">
        <v>23</v>
      </c>
      <c r="F97" s="1">
        <v>29</v>
      </c>
      <c r="G97" s="5">
        <v>0.28999999999999998</v>
      </c>
      <c r="H97" s="1">
        <f t="shared" si="32"/>
        <v>6.6051985466250004E-2</v>
      </c>
      <c r="I97" s="1">
        <v>6.6051985466250004E-2</v>
      </c>
      <c r="J97" s="38">
        <f t="shared" si="33"/>
        <v>1.6322028631573098</v>
      </c>
      <c r="K97" s="1">
        <v>1</v>
      </c>
      <c r="L97" s="1">
        <v>1</v>
      </c>
      <c r="M97" s="1">
        <v>29.9</v>
      </c>
      <c r="N97" s="5">
        <v>0.29899999999999999</v>
      </c>
      <c r="O97" s="1">
        <f>POWER((N97/2),2)*3.14159265</f>
        <v>7.0215381125662502E-2</v>
      </c>
      <c r="P97" s="1">
        <v>7.0215381125662502E-2</v>
      </c>
      <c r="Q97" s="38">
        <f>P97/0.040468</f>
        <v>1.7350840448172014</v>
      </c>
      <c r="R97" s="1">
        <v>1</v>
      </c>
      <c r="S97" s="1">
        <v>1</v>
      </c>
      <c r="T97" s="1"/>
      <c r="V97" s="1"/>
      <c r="W97" s="1"/>
      <c r="X97" s="38"/>
      <c r="Y97" s="1"/>
      <c r="Z97" s="1"/>
      <c r="AA97" s="1"/>
      <c r="AC97" s="1"/>
      <c r="AD97" s="1"/>
      <c r="AE97" s="38"/>
      <c r="AF97" s="1"/>
      <c r="AG97" s="1"/>
      <c r="AH97" s="1"/>
      <c r="AJ97" s="1"/>
      <c r="AK97" s="1"/>
      <c r="AL97" s="38"/>
      <c r="AM97" s="1"/>
      <c r="AN97" s="1"/>
      <c r="AO97" s="1"/>
      <c r="AQ97" s="1"/>
      <c r="AR97" s="1"/>
      <c r="AS97" s="38"/>
      <c r="AT97" s="1"/>
      <c r="AU97" s="1">
        <v>0</v>
      </c>
      <c r="AV97"/>
      <c r="AW97"/>
      <c r="AX97" s="7"/>
      <c r="AY97" s="7" t="s">
        <v>36</v>
      </c>
      <c r="AZ97" s="7"/>
    </row>
    <row r="98" spans="1:57" s="5" customFormat="1" x14ac:dyDescent="0.25">
      <c r="A98" s="5">
        <v>3</v>
      </c>
      <c r="B98" s="11" t="s">
        <v>602</v>
      </c>
      <c r="C98" s="1" t="s">
        <v>17</v>
      </c>
      <c r="D98" s="1">
        <v>19</v>
      </c>
      <c r="E98" s="1" t="s">
        <v>23</v>
      </c>
      <c r="F98" s="1"/>
      <c r="H98" s="1"/>
      <c r="I98" s="1"/>
      <c r="J98" s="38"/>
      <c r="K98" s="1"/>
      <c r="L98" s="1">
        <v>3</v>
      </c>
      <c r="M98" s="1"/>
      <c r="O98" s="1"/>
      <c r="P98" s="1"/>
      <c r="Q98" s="38"/>
      <c r="R98" s="1"/>
      <c r="S98" s="1"/>
      <c r="T98" s="1"/>
      <c r="V98" s="1"/>
      <c r="W98" s="1"/>
      <c r="X98" s="38"/>
      <c r="Y98" s="1"/>
      <c r="Z98" s="1"/>
      <c r="AA98" s="1"/>
      <c r="AC98" s="1"/>
      <c r="AD98" s="1"/>
      <c r="AE98" s="38"/>
      <c r="AF98" s="1"/>
      <c r="AG98" s="1"/>
      <c r="AH98" s="1"/>
      <c r="AJ98" s="1"/>
      <c r="AK98" s="1"/>
      <c r="AL98" s="38"/>
      <c r="AM98" s="1"/>
      <c r="AN98" s="1"/>
      <c r="AO98" s="1"/>
      <c r="AQ98" s="1"/>
      <c r="AR98" s="1"/>
      <c r="AS98" s="38"/>
      <c r="AT98" s="1"/>
      <c r="AU98" s="1"/>
      <c r="AV98"/>
      <c r="AW98"/>
      <c r="AX98" s="7"/>
      <c r="AY98" s="7" t="s">
        <v>36</v>
      </c>
      <c r="AZ98" s="7"/>
    </row>
    <row r="99" spans="1:57" s="5" customFormat="1" x14ac:dyDescent="0.25">
      <c r="A99" s="5">
        <v>3</v>
      </c>
      <c r="B99" s="11" t="s">
        <v>602</v>
      </c>
      <c r="C99" s="1" t="s">
        <v>17</v>
      </c>
      <c r="D99" s="1">
        <v>20</v>
      </c>
      <c r="E99" s="1" t="s">
        <v>23</v>
      </c>
      <c r="F99" s="1">
        <v>15.3</v>
      </c>
      <c r="G99" s="5">
        <v>0.153</v>
      </c>
      <c r="H99" s="1">
        <f t="shared" ref="H99:H122" si="34">POWER((G99/2),2)*3.14159265</f>
        <v>1.8385385585962501E-2</v>
      </c>
      <c r="I99" s="1">
        <v>1.8385385585962501E-2</v>
      </c>
      <c r="J99" s="38">
        <f t="shared" ref="J99:J122" si="35">I99/0.040468</f>
        <v>0.45431910610760362</v>
      </c>
      <c r="K99" s="1">
        <v>1</v>
      </c>
      <c r="L99" s="1">
        <v>1</v>
      </c>
      <c r="M99" s="1"/>
      <c r="O99" s="1"/>
      <c r="P99" s="1"/>
      <c r="Q99" s="38"/>
      <c r="R99" s="1"/>
      <c r="S99" s="1">
        <v>3</v>
      </c>
      <c r="T99" s="1"/>
      <c r="V99" s="1"/>
      <c r="W99" s="1"/>
      <c r="X99" s="38"/>
      <c r="Y99" s="1"/>
      <c r="Z99" s="1"/>
      <c r="AA99" s="1"/>
      <c r="AC99" s="1"/>
      <c r="AD99" s="1"/>
      <c r="AE99" s="38"/>
      <c r="AF99" s="1"/>
      <c r="AG99" s="1"/>
      <c r="AH99" s="1"/>
      <c r="AJ99" s="1"/>
      <c r="AK99" s="1"/>
      <c r="AL99" s="38"/>
      <c r="AM99" s="1"/>
      <c r="AN99" s="1"/>
      <c r="AO99" s="1"/>
      <c r="AQ99" s="1"/>
      <c r="AR99" s="1"/>
      <c r="AS99" s="38"/>
      <c r="AT99" s="1"/>
      <c r="AU99" s="1"/>
      <c r="AV99"/>
      <c r="AW99"/>
      <c r="AX99" s="7"/>
      <c r="AY99" s="7" t="s">
        <v>36</v>
      </c>
      <c r="AZ99" s="7"/>
    </row>
    <row r="100" spans="1:57" s="5" customFormat="1" x14ac:dyDescent="0.25">
      <c r="A100" s="5">
        <v>3</v>
      </c>
      <c r="B100" s="11" t="s">
        <v>602</v>
      </c>
      <c r="C100" s="1" t="s">
        <v>17</v>
      </c>
      <c r="D100" s="1">
        <v>21</v>
      </c>
      <c r="E100" s="1" t="s">
        <v>23</v>
      </c>
      <c r="F100" s="1">
        <v>64.5</v>
      </c>
      <c r="G100" s="5">
        <v>0.64500000000000002</v>
      </c>
      <c r="H100" s="1">
        <f t="shared" si="34"/>
        <v>0.32674527055406255</v>
      </c>
      <c r="I100" s="1">
        <v>0.32674527055406255</v>
      </c>
      <c r="J100" s="38">
        <f t="shared" si="35"/>
        <v>8.0741640445305567</v>
      </c>
      <c r="K100" s="1">
        <v>1</v>
      </c>
      <c r="L100" s="1">
        <v>1</v>
      </c>
      <c r="M100" s="1">
        <v>69</v>
      </c>
      <c r="N100" s="5">
        <v>0.69</v>
      </c>
      <c r="O100" s="1">
        <f t="shared" ref="O100:O107" si="36">POWER((N100/2),2)*3.14159265</f>
        <v>0.37392806516624993</v>
      </c>
      <c r="P100" s="1">
        <v>0.37392806516624993</v>
      </c>
      <c r="Q100" s="38">
        <f t="shared" ref="Q100:Q107" si="37">P100/0.040468</f>
        <v>9.2400925463637922</v>
      </c>
      <c r="R100" s="1">
        <v>1</v>
      </c>
      <c r="S100" s="1">
        <v>1</v>
      </c>
      <c r="T100" s="1">
        <v>72.900000000000006</v>
      </c>
      <c r="U100" s="5">
        <v>0.72900000000000009</v>
      </c>
      <c r="V100" s="1">
        <f>POWER((U100/2),2)*3.14159265</f>
        <v>0.41739278487716264</v>
      </c>
      <c r="W100" s="1">
        <v>0.41739278487716264</v>
      </c>
      <c r="X100" s="38">
        <f>W100/0.040468</f>
        <v>10.314144135543211</v>
      </c>
      <c r="Y100" s="1">
        <v>1</v>
      </c>
      <c r="Z100" s="1">
        <v>1</v>
      </c>
      <c r="AA100" s="1">
        <v>78</v>
      </c>
      <c r="AB100" s="5">
        <v>0.78</v>
      </c>
      <c r="AC100" s="1">
        <f>POWER((AB100/2),2)*3.14159265</f>
        <v>0.47783624206500008</v>
      </c>
      <c r="AD100" s="1">
        <v>0.47783624206500008</v>
      </c>
      <c r="AE100" s="38">
        <f>AD100/0.040468</f>
        <v>11.807755314445984</v>
      </c>
      <c r="AF100" s="1">
        <v>1</v>
      </c>
      <c r="AG100" s="1">
        <v>1</v>
      </c>
      <c r="AH100" s="1">
        <v>86.6</v>
      </c>
      <c r="AI100" s="5">
        <v>0.86599999999999999</v>
      </c>
      <c r="AJ100" s="1">
        <f>POWER((AI100/2),2)*3.14159265</f>
        <v>0.58901406435585002</v>
      </c>
      <c r="AK100" s="1">
        <v>0.58901406435585002</v>
      </c>
      <c r="AL100" s="38">
        <f>AK100/0.040468</f>
        <v>14.555057436884701</v>
      </c>
      <c r="AM100" s="1">
        <v>1</v>
      </c>
      <c r="AN100" s="1">
        <v>1</v>
      </c>
      <c r="AO100" s="1">
        <v>94.7</v>
      </c>
      <c r="AP100" s="5">
        <v>0.94700000000000006</v>
      </c>
      <c r="AQ100" s="1">
        <f>POWER((AP100/2),2)*3.14159265</f>
        <v>0.70435214071346264</v>
      </c>
      <c r="AR100" s="1">
        <v>0.70435214071346264</v>
      </c>
      <c r="AS100" s="38">
        <f>AR100/0.040468</f>
        <v>17.405163109455934</v>
      </c>
      <c r="AT100" s="1">
        <v>1</v>
      </c>
      <c r="AU100" s="1">
        <v>1</v>
      </c>
      <c r="AV100">
        <v>102.8</v>
      </c>
      <c r="AW100"/>
      <c r="AX100" s="7" t="s">
        <v>530</v>
      </c>
      <c r="AY100" s="7" t="s">
        <v>36</v>
      </c>
      <c r="AZ100" s="7"/>
    </row>
    <row r="101" spans="1:57" s="5" customFormat="1" x14ac:dyDescent="0.25">
      <c r="A101" s="5">
        <v>3</v>
      </c>
      <c r="B101" s="11" t="s">
        <v>602</v>
      </c>
      <c r="C101" s="1" t="s">
        <v>17</v>
      </c>
      <c r="D101" s="1">
        <v>22</v>
      </c>
      <c r="E101" s="1" t="s">
        <v>23</v>
      </c>
      <c r="F101" s="1">
        <v>48.6</v>
      </c>
      <c r="G101" s="5">
        <v>0.48600000000000004</v>
      </c>
      <c r="H101" s="1">
        <f t="shared" si="34"/>
        <v>0.18550790438985004</v>
      </c>
      <c r="I101" s="1">
        <v>0.18550790438985004</v>
      </c>
      <c r="J101" s="38">
        <f t="shared" si="35"/>
        <v>4.5840640602414267</v>
      </c>
      <c r="K101" s="1">
        <v>1</v>
      </c>
      <c r="L101" s="1">
        <v>1</v>
      </c>
      <c r="M101" s="1">
        <v>49.4</v>
      </c>
      <c r="N101" s="5">
        <v>0.49399999999999999</v>
      </c>
      <c r="O101" s="1">
        <f t="shared" si="36"/>
        <v>0.19166542598385</v>
      </c>
      <c r="P101" s="1">
        <v>0.19166542598385</v>
      </c>
      <c r="Q101" s="38">
        <f t="shared" si="37"/>
        <v>4.7362218539055556</v>
      </c>
      <c r="R101" s="1">
        <v>1</v>
      </c>
      <c r="S101" s="1">
        <v>1</v>
      </c>
      <c r="T101" s="1"/>
      <c r="V101" s="1"/>
      <c r="W101" s="1"/>
      <c r="X101" s="38"/>
      <c r="Y101" s="1"/>
      <c r="Z101" s="1"/>
      <c r="AA101" s="1"/>
      <c r="AC101" s="1"/>
      <c r="AD101" s="1"/>
      <c r="AE101" s="38"/>
      <c r="AF101" s="1"/>
      <c r="AG101" s="1"/>
      <c r="AH101" s="1"/>
      <c r="AJ101" s="1"/>
      <c r="AK101" s="1"/>
      <c r="AL101" s="38"/>
      <c r="AM101" s="1"/>
      <c r="AN101" s="1"/>
      <c r="AO101" s="1"/>
      <c r="AQ101" s="1"/>
      <c r="AR101" s="1"/>
      <c r="AS101" s="38"/>
      <c r="AT101" s="1"/>
      <c r="AU101" s="1">
        <v>0</v>
      </c>
      <c r="AV101"/>
      <c r="AW101"/>
      <c r="AX101" s="7"/>
      <c r="AY101" s="7" t="s">
        <v>77</v>
      </c>
      <c r="AZ101" s="7" t="s">
        <v>78</v>
      </c>
    </row>
    <row r="102" spans="1:57" s="5" customFormat="1" x14ac:dyDescent="0.25">
      <c r="A102" s="5">
        <v>3</v>
      </c>
      <c r="B102" s="11" t="s">
        <v>602</v>
      </c>
      <c r="C102" s="1" t="s">
        <v>17</v>
      </c>
      <c r="D102" s="1">
        <v>23</v>
      </c>
      <c r="E102" s="1" t="s">
        <v>23</v>
      </c>
      <c r="F102" s="1">
        <v>43.4</v>
      </c>
      <c r="G102" s="5">
        <v>0.434</v>
      </c>
      <c r="H102" s="1">
        <f t="shared" si="34"/>
        <v>0.14793445629585</v>
      </c>
      <c r="I102" s="1">
        <v>0.14793445629585</v>
      </c>
      <c r="J102" s="38">
        <f t="shared" si="35"/>
        <v>3.655590992780716</v>
      </c>
      <c r="K102" s="1">
        <v>1</v>
      </c>
      <c r="L102" s="1">
        <v>1</v>
      </c>
      <c r="M102" s="1">
        <v>44.7</v>
      </c>
      <c r="N102" s="5">
        <v>0.44700000000000006</v>
      </c>
      <c r="O102" s="1">
        <f t="shared" si="36"/>
        <v>0.15692962145096256</v>
      </c>
      <c r="P102" s="1">
        <v>0.15692962145096256</v>
      </c>
      <c r="Q102" s="38">
        <f t="shared" si="37"/>
        <v>3.8778694635505233</v>
      </c>
      <c r="R102" s="1">
        <v>1</v>
      </c>
      <c r="S102" s="1">
        <v>1</v>
      </c>
      <c r="T102" s="110">
        <v>44.7</v>
      </c>
      <c r="U102" s="114">
        <v>0.44700000000000006</v>
      </c>
      <c r="V102" s="110">
        <f>POWER((U102/2),2)*3.14159265</f>
        <v>0.15692962145096256</v>
      </c>
      <c r="W102" s="110">
        <v>0.15692962145096256</v>
      </c>
      <c r="X102" s="111">
        <f>W102/0.040468</f>
        <v>3.8778694635505233</v>
      </c>
      <c r="Y102" s="110">
        <v>1</v>
      </c>
      <c r="Z102" s="1">
        <v>1</v>
      </c>
      <c r="AA102" s="110">
        <v>55.5</v>
      </c>
      <c r="AB102" s="114">
        <v>0.55500000000000005</v>
      </c>
      <c r="AC102" s="110">
        <f>POWER((AB102/2),2)*3.14159265</f>
        <v>0.24192226900406255</v>
      </c>
      <c r="AD102" s="110">
        <v>0.24192226900406255</v>
      </c>
      <c r="AE102" s="111">
        <f>AD102/0.040468</f>
        <v>5.9781128052797907</v>
      </c>
      <c r="AF102" s="110">
        <v>1</v>
      </c>
      <c r="AG102" s="1">
        <v>1</v>
      </c>
      <c r="AH102" s="110">
        <v>62</v>
      </c>
      <c r="AI102" s="114">
        <v>0.62</v>
      </c>
      <c r="AJ102" s="110">
        <f>POWER((AI102/2),2)*3.14159265</f>
        <v>0.30190705366500004</v>
      </c>
      <c r="AK102" s="110">
        <v>0.30190705366500004</v>
      </c>
      <c r="AL102" s="111">
        <f>AK102/0.040468</f>
        <v>7.4603897811851354</v>
      </c>
      <c r="AM102" s="110">
        <v>1</v>
      </c>
      <c r="AN102" s="1">
        <v>1</v>
      </c>
      <c r="AO102" s="110">
        <v>72</v>
      </c>
      <c r="AP102" s="114">
        <v>0.72</v>
      </c>
      <c r="AQ102" s="110">
        <f>POWER((AP102/2),2)*3.14159265</f>
        <v>0.40715040744000003</v>
      </c>
      <c r="AR102" s="110">
        <v>0.40715040744000003</v>
      </c>
      <c r="AS102" s="111">
        <f>AR102/0.040468</f>
        <v>10.061045948403679</v>
      </c>
      <c r="AT102" s="110">
        <v>1</v>
      </c>
      <c r="AU102" s="1">
        <v>1</v>
      </c>
      <c r="AV102">
        <v>81.7</v>
      </c>
      <c r="AW102"/>
      <c r="AX102" s="123" t="s">
        <v>434</v>
      </c>
      <c r="AY102" s="7" t="s">
        <v>36</v>
      </c>
      <c r="AZ102" s="7"/>
    </row>
    <row r="103" spans="1:57" s="5" customFormat="1" x14ac:dyDescent="0.25">
      <c r="A103" s="5">
        <v>3</v>
      </c>
      <c r="B103" s="11" t="s">
        <v>602</v>
      </c>
      <c r="C103" s="1" t="s">
        <v>18</v>
      </c>
      <c r="D103" s="1">
        <v>1</v>
      </c>
      <c r="E103" s="1" t="s">
        <v>23</v>
      </c>
      <c r="F103" s="1">
        <v>63.5</v>
      </c>
      <c r="G103" s="5">
        <v>0.63500000000000001</v>
      </c>
      <c r="H103" s="1">
        <f t="shared" si="34"/>
        <v>0.31669217407406253</v>
      </c>
      <c r="I103" s="1">
        <v>0.31669217407406253</v>
      </c>
      <c r="J103" s="38">
        <f t="shared" si="35"/>
        <v>7.8257431569156504</v>
      </c>
      <c r="K103" s="1">
        <v>1</v>
      </c>
      <c r="L103" s="1">
        <v>1</v>
      </c>
      <c r="M103" s="1">
        <v>68.7</v>
      </c>
      <c r="N103" s="5">
        <v>0.68700000000000006</v>
      </c>
      <c r="O103" s="1">
        <f t="shared" si="36"/>
        <v>0.37068358535696261</v>
      </c>
      <c r="P103" s="1">
        <v>0.37068358535696261</v>
      </c>
      <c r="Q103" s="38">
        <f t="shared" si="37"/>
        <v>9.1599185864624548</v>
      </c>
      <c r="R103" s="1">
        <v>1</v>
      </c>
      <c r="S103" s="1">
        <v>1</v>
      </c>
      <c r="T103" s="1">
        <v>72.5</v>
      </c>
      <c r="U103" s="5">
        <v>0.72499999999999998</v>
      </c>
      <c r="V103" s="1">
        <f>POWER((U103/2),2)*3.14159265</f>
        <v>0.41282490916406256</v>
      </c>
      <c r="W103" s="1">
        <v>0.41282490916406256</v>
      </c>
      <c r="X103" s="38">
        <f>W103/0.040468</f>
        <v>10.201267894733187</v>
      </c>
      <c r="Y103" s="1">
        <v>1</v>
      </c>
      <c r="Z103" s="1">
        <v>1</v>
      </c>
      <c r="AA103" s="1">
        <v>77.2</v>
      </c>
      <c r="AB103" s="5">
        <v>0.77200000000000002</v>
      </c>
      <c r="AC103" s="1">
        <f>POWER((AB103/2),2)*3.14159265</f>
        <v>0.46808473847940008</v>
      </c>
      <c r="AD103" s="1">
        <v>0.46808473847940008</v>
      </c>
      <c r="AE103" s="38">
        <f>AD103/0.040468</f>
        <v>11.566787053459526</v>
      </c>
      <c r="AF103" s="1">
        <v>1</v>
      </c>
      <c r="AG103" s="1">
        <v>1</v>
      </c>
      <c r="AH103" s="1">
        <v>83.9</v>
      </c>
      <c r="AI103" s="5">
        <v>0.83900000000000008</v>
      </c>
      <c r="AJ103" s="1">
        <f>POWER((AI103/2),2)*3.14159265</f>
        <v>0.55285825994516269</v>
      </c>
      <c r="AK103" s="1">
        <v>0.55285825994516269</v>
      </c>
      <c r="AL103" s="38">
        <f>AK103/0.040468</f>
        <v>13.661615596154066</v>
      </c>
      <c r="AM103" s="1">
        <v>1</v>
      </c>
      <c r="AN103" s="1">
        <v>1</v>
      </c>
      <c r="AO103" s="1">
        <v>90.5</v>
      </c>
      <c r="AP103" s="5">
        <v>0.90500000000000003</v>
      </c>
      <c r="AQ103" s="1">
        <f>POWER((AP103/2),2)*3.14159265</f>
        <v>0.64326073004156259</v>
      </c>
      <c r="AR103" s="1">
        <v>0.64326073004156259</v>
      </c>
      <c r="AS103" s="38">
        <f>AR103/0.040468</f>
        <v>15.895540428031103</v>
      </c>
      <c r="AT103" s="1">
        <v>1</v>
      </c>
      <c r="AU103" s="1">
        <v>1</v>
      </c>
      <c r="AV103">
        <v>99.4</v>
      </c>
      <c r="AW103" t="s">
        <v>844</v>
      </c>
      <c r="AX103" s="7"/>
      <c r="AY103" s="7" t="s">
        <v>36</v>
      </c>
      <c r="AZ103" s="7"/>
    </row>
    <row r="104" spans="1:57" s="5" customFormat="1" x14ac:dyDescent="0.25">
      <c r="A104" s="5">
        <v>3</v>
      </c>
      <c r="B104" s="11" t="s">
        <v>602</v>
      </c>
      <c r="C104" s="1" t="s">
        <v>18</v>
      </c>
      <c r="D104" s="1">
        <v>2</v>
      </c>
      <c r="E104" s="1" t="s">
        <v>23</v>
      </c>
      <c r="F104" s="1">
        <v>66.400000000000006</v>
      </c>
      <c r="G104" s="5">
        <v>0.66400000000000003</v>
      </c>
      <c r="H104" s="1">
        <f t="shared" si="34"/>
        <v>0.34627890825360008</v>
      </c>
      <c r="I104" s="1">
        <v>0.34627890825360008</v>
      </c>
      <c r="J104" s="38">
        <f t="shared" si="35"/>
        <v>8.5568574738954268</v>
      </c>
      <c r="K104" s="1">
        <v>1</v>
      </c>
      <c r="L104" s="1">
        <v>1</v>
      </c>
      <c r="M104" s="1">
        <v>72.5</v>
      </c>
      <c r="N104" s="5">
        <v>0.72499999999999998</v>
      </c>
      <c r="O104" s="1">
        <f t="shared" si="36"/>
        <v>0.41282490916406256</v>
      </c>
      <c r="P104" s="1">
        <v>0.41282490916406256</v>
      </c>
      <c r="Q104" s="38">
        <f t="shared" si="37"/>
        <v>10.201267894733187</v>
      </c>
      <c r="R104" s="1">
        <v>1</v>
      </c>
      <c r="S104" s="1">
        <v>1</v>
      </c>
      <c r="T104" s="1"/>
      <c r="V104" s="1"/>
      <c r="W104" s="1"/>
      <c r="X104" s="38"/>
      <c r="Y104" s="1"/>
      <c r="Z104" s="1"/>
      <c r="AA104" s="1"/>
      <c r="AC104" s="1"/>
      <c r="AD104" s="1"/>
      <c r="AE104" s="38"/>
      <c r="AF104" s="1"/>
      <c r="AG104" s="1"/>
      <c r="AH104" s="1"/>
      <c r="AJ104" s="1"/>
      <c r="AK104" s="1"/>
      <c r="AL104" s="38"/>
      <c r="AM104" s="1"/>
      <c r="AN104" s="1"/>
      <c r="AO104" s="1"/>
      <c r="AQ104" s="1"/>
      <c r="AR104" s="1"/>
      <c r="AS104" s="38"/>
      <c r="AT104" s="1"/>
      <c r="AU104" s="1">
        <v>0</v>
      </c>
      <c r="AV104"/>
      <c r="AW104"/>
      <c r="AX104" s="7"/>
      <c r="AY104" s="29" t="s">
        <v>36</v>
      </c>
      <c r="AZ104" s="7"/>
    </row>
    <row r="105" spans="1:57" s="5" customFormat="1" x14ac:dyDescent="0.25">
      <c r="A105" s="5">
        <v>3</v>
      </c>
      <c r="B105" s="11" t="s">
        <v>602</v>
      </c>
      <c r="C105" s="1" t="s">
        <v>18</v>
      </c>
      <c r="D105" s="1">
        <v>3</v>
      </c>
      <c r="E105" s="1" t="s">
        <v>23</v>
      </c>
      <c r="F105" s="1">
        <v>32.4</v>
      </c>
      <c r="G105" s="5">
        <v>0.32400000000000001</v>
      </c>
      <c r="H105" s="1">
        <f t="shared" si="34"/>
        <v>8.24479575066E-2</v>
      </c>
      <c r="I105" s="1">
        <v>8.24479575066E-2</v>
      </c>
      <c r="J105" s="38">
        <f t="shared" si="35"/>
        <v>2.0373618045517445</v>
      </c>
      <c r="K105" s="1">
        <v>1</v>
      </c>
      <c r="L105" s="1">
        <v>1</v>
      </c>
      <c r="M105" s="1">
        <v>22.8</v>
      </c>
      <c r="N105" s="5">
        <v>0.22800000000000001</v>
      </c>
      <c r="O105" s="1">
        <f t="shared" si="36"/>
        <v>4.0828138079400007E-2</v>
      </c>
      <c r="P105" s="1">
        <v>4.0828138079400007E-2</v>
      </c>
      <c r="Q105" s="38">
        <f t="shared" si="37"/>
        <v>1.0088993298260356</v>
      </c>
      <c r="R105" s="1">
        <v>1</v>
      </c>
      <c r="S105" s="1">
        <v>1</v>
      </c>
      <c r="T105" s="1"/>
      <c r="V105" s="1"/>
      <c r="W105" s="1"/>
      <c r="X105" s="38"/>
      <c r="Y105" s="1"/>
      <c r="Z105" s="1"/>
      <c r="AA105" s="1"/>
      <c r="AC105" s="1"/>
      <c r="AD105" s="1"/>
      <c r="AE105" s="38"/>
      <c r="AF105" s="1"/>
      <c r="AG105" s="1"/>
      <c r="AH105" s="1"/>
      <c r="AJ105" s="1"/>
      <c r="AK105" s="1"/>
      <c r="AL105" s="38"/>
      <c r="AM105" s="1"/>
      <c r="AN105" s="1"/>
      <c r="AO105" s="1"/>
      <c r="AQ105" s="1"/>
      <c r="AR105" s="1"/>
      <c r="AS105" s="38"/>
      <c r="AT105" s="1"/>
      <c r="AU105" s="1">
        <v>0</v>
      </c>
      <c r="AV105"/>
      <c r="AW105"/>
      <c r="AX105" s="7"/>
      <c r="AY105" s="29" t="s">
        <v>36</v>
      </c>
      <c r="AZ105" s="7"/>
    </row>
    <row r="106" spans="1:57" s="5" customFormat="1" x14ac:dyDescent="0.25">
      <c r="A106" s="5">
        <v>3</v>
      </c>
      <c r="B106" s="11" t="s">
        <v>602</v>
      </c>
      <c r="C106" s="1" t="s">
        <v>18</v>
      </c>
      <c r="D106" s="1">
        <v>4</v>
      </c>
      <c r="E106" s="1" t="s">
        <v>23</v>
      </c>
      <c r="F106" s="1">
        <v>26.7</v>
      </c>
      <c r="G106" s="5">
        <v>0.26700000000000002</v>
      </c>
      <c r="H106" s="1">
        <f t="shared" si="34"/>
        <v>5.5990249606462511E-2</v>
      </c>
      <c r="I106" s="1">
        <v>5.5990249606462511E-2</v>
      </c>
      <c r="J106" s="38">
        <f t="shared" si="35"/>
        <v>1.3835684888421103</v>
      </c>
      <c r="K106" s="1">
        <v>1</v>
      </c>
      <c r="L106" s="1">
        <v>1</v>
      </c>
      <c r="M106" s="1">
        <v>28.3</v>
      </c>
      <c r="N106" s="5">
        <v>0.28300000000000003</v>
      </c>
      <c r="O106" s="1">
        <f t="shared" si="36"/>
        <v>6.2901753436462524E-2</v>
      </c>
      <c r="P106" s="1">
        <v>6.2901753436462524E-2</v>
      </c>
      <c r="Q106" s="38">
        <f t="shared" si="37"/>
        <v>1.5543578490773582</v>
      </c>
      <c r="R106" s="1">
        <v>1</v>
      </c>
      <c r="S106" s="1">
        <v>1</v>
      </c>
      <c r="T106" s="1">
        <v>29.2</v>
      </c>
      <c r="U106" s="5">
        <v>0.29199999999999998</v>
      </c>
      <c r="V106" s="1">
        <f>POWER((U106/2),2)*3.14159265</f>
        <v>6.69661889274E-2</v>
      </c>
      <c r="W106" s="1">
        <v>6.69661889274E-2</v>
      </c>
      <c r="X106" s="38">
        <f>W106/0.040468</f>
        <v>1.65479363762479</v>
      </c>
      <c r="Y106" s="1">
        <v>1</v>
      </c>
      <c r="Z106" s="1">
        <v>1</v>
      </c>
      <c r="AA106" s="1">
        <v>31.1</v>
      </c>
      <c r="AB106" s="5">
        <v>0.311</v>
      </c>
      <c r="AC106" s="1">
        <f>POWER((AB106/2),2)*3.14159265</f>
        <v>7.5964495675162502E-2</v>
      </c>
      <c r="AD106" s="1">
        <v>7.5964495675162502E-2</v>
      </c>
      <c r="AE106" s="38">
        <f>AD106/0.040468</f>
        <v>1.8771497399219756</v>
      </c>
      <c r="AF106" s="1">
        <v>1</v>
      </c>
      <c r="AG106" s="1">
        <v>1</v>
      </c>
      <c r="AH106" s="1">
        <v>32.6</v>
      </c>
      <c r="AI106" s="5">
        <v>0.32600000000000001</v>
      </c>
      <c r="AJ106" s="1">
        <f>POWER((AI106/2),2)*3.14159265</f>
        <v>8.3468975117850008E-2</v>
      </c>
      <c r="AK106" s="1">
        <v>8.3468975117850008E-2</v>
      </c>
      <c r="AL106" s="38">
        <f>AK106/0.040468</f>
        <v>2.0625920509501339</v>
      </c>
      <c r="AM106" s="1">
        <v>1</v>
      </c>
      <c r="AN106" s="1">
        <v>1</v>
      </c>
      <c r="AO106" s="1">
        <v>34</v>
      </c>
      <c r="AP106" s="5">
        <v>0.34</v>
      </c>
      <c r="AQ106" s="1">
        <f>POWER((AP106/2),2)*3.14159265</f>
        <v>9.0792027585000018E-2</v>
      </c>
      <c r="AR106" s="1">
        <v>9.0792027585000018E-2</v>
      </c>
      <c r="AS106" s="38">
        <f>AR106/0.040468</f>
        <v>2.2435511412721167</v>
      </c>
      <c r="AT106" s="1">
        <v>1</v>
      </c>
      <c r="AU106" s="1">
        <v>1</v>
      </c>
      <c r="AV106">
        <v>34.799999999999997</v>
      </c>
      <c r="AW106"/>
      <c r="AX106" s="7"/>
      <c r="AY106" s="29" t="s">
        <v>36</v>
      </c>
      <c r="AZ106" s="7"/>
      <c r="BA106" s="14" t="s">
        <v>240</v>
      </c>
      <c r="BB106" s="14"/>
      <c r="BC106" s="14" t="s">
        <v>441</v>
      </c>
      <c r="BD106" s="14"/>
      <c r="BE106" s="14"/>
    </row>
    <row r="107" spans="1:57" s="5" customFormat="1" x14ac:dyDescent="0.25">
      <c r="A107" s="5">
        <v>3</v>
      </c>
      <c r="B107" s="11" t="s">
        <v>602</v>
      </c>
      <c r="C107" s="1" t="s">
        <v>18</v>
      </c>
      <c r="D107" s="1">
        <v>5</v>
      </c>
      <c r="E107" s="1" t="s">
        <v>23</v>
      </c>
      <c r="F107" s="1">
        <v>26.2</v>
      </c>
      <c r="G107" s="5">
        <v>0.26200000000000001</v>
      </c>
      <c r="H107" s="1">
        <f t="shared" si="34"/>
        <v>5.3912871466650011E-2</v>
      </c>
      <c r="I107" s="1">
        <v>5.3912871466650011E-2</v>
      </c>
      <c r="J107" s="38">
        <f t="shared" si="35"/>
        <v>1.3322346413623114</v>
      </c>
      <c r="K107" s="1">
        <v>1</v>
      </c>
      <c r="L107" s="1">
        <v>1</v>
      </c>
      <c r="M107" s="1">
        <v>27</v>
      </c>
      <c r="N107" s="5">
        <v>0.27</v>
      </c>
      <c r="O107" s="1">
        <f t="shared" si="36"/>
        <v>5.7255526046250012E-2</v>
      </c>
      <c r="P107" s="1">
        <v>5.7255526046250012E-2</v>
      </c>
      <c r="Q107" s="38">
        <f t="shared" si="37"/>
        <v>1.4148345864942675</v>
      </c>
      <c r="R107" s="1">
        <v>1</v>
      </c>
      <c r="S107" s="1">
        <v>1</v>
      </c>
      <c r="T107" s="1"/>
      <c r="V107" s="1"/>
      <c r="W107" s="1"/>
      <c r="X107" s="38"/>
      <c r="Y107" s="1"/>
      <c r="Z107" s="1"/>
      <c r="AA107" s="1"/>
      <c r="AC107" s="1"/>
      <c r="AD107" s="1"/>
      <c r="AE107" s="38"/>
      <c r="AF107" s="1"/>
      <c r="AG107" s="1"/>
      <c r="AH107" s="1"/>
      <c r="AJ107" s="1"/>
      <c r="AK107" s="1"/>
      <c r="AL107" s="38"/>
      <c r="AM107" s="1"/>
      <c r="AN107" s="1"/>
      <c r="AO107" s="1"/>
      <c r="AQ107" s="1"/>
      <c r="AR107" s="1"/>
      <c r="AS107" s="38"/>
      <c r="AT107" s="1"/>
      <c r="AU107" s="1">
        <v>0</v>
      </c>
      <c r="AV107"/>
      <c r="AW107"/>
      <c r="AX107" s="7"/>
      <c r="AY107" s="29" t="s">
        <v>36</v>
      </c>
      <c r="AZ107" s="7"/>
      <c r="BA107" s="14" t="s">
        <v>303</v>
      </c>
      <c r="BB107" s="14"/>
      <c r="BC107" s="14"/>
      <c r="BD107" s="14">
        <v>69</v>
      </c>
      <c r="BE107" s="14"/>
    </row>
    <row r="108" spans="1:57" s="5" customFormat="1" x14ac:dyDescent="0.25">
      <c r="A108" s="5">
        <v>3</v>
      </c>
      <c r="B108" s="11" t="s">
        <v>602</v>
      </c>
      <c r="C108" s="1" t="s">
        <v>18</v>
      </c>
      <c r="D108" s="1">
        <v>6</v>
      </c>
      <c r="E108" s="1" t="s">
        <v>23</v>
      </c>
      <c r="F108" s="1">
        <v>17.600000000000001</v>
      </c>
      <c r="G108" s="5">
        <v>0.17600000000000002</v>
      </c>
      <c r="H108" s="1">
        <f t="shared" si="34"/>
        <v>2.4328493481600006E-2</v>
      </c>
      <c r="I108" s="1">
        <v>2.4328493481600006E-2</v>
      </c>
      <c r="J108" s="38">
        <f t="shared" si="35"/>
        <v>0.6011785480280718</v>
      </c>
      <c r="K108" s="1">
        <v>1</v>
      </c>
      <c r="L108" s="1">
        <v>1</v>
      </c>
      <c r="M108" s="1"/>
      <c r="O108" s="1"/>
      <c r="P108" s="1"/>
      <c r="Q108" s="38"/>
      <c r="R108" s="1"/>
      <c r="S108" s="1">
        <v>4</v>
      </c>
      <c r="T108" s="1"/>
      <c r="V108" s="1"/>
      <c r="W108" s="1"/>
      <c r="X108" s="38"/>
      <c r="Y108" s="1"/>
      <c r="Z108" s="1"/>
      <c r="AA108" s="1"/>
      <c r="AC108" s="1"/>
      <c r="AD108" s="1"/>
      <c r="AE108" s="38"/>
      <c r="AF108" s="1"/>
      <c r="AG108" s="1"/>
      <c r="AH108" s="1"/>
      <c r="AJ108" s="1"/>
      <c r="AK108" s="1"/>
      <c r="AL108" s="38"/>
      <c r="AM108" s="1"/>
      <c r="AN108" s="1"/>
      <c r="AO108" s="1"/>
      <c r="AQ108" s="1"/>
      <c r="AR108" s="1"/>
      <c r="AS108" s="38"/>
      <c r="AT108" s="1"/>
      <c r="AU108" s="1"/>
      <c r="AV108"/>
      <c r="AW108"/>
      <c r="AX108" s="7"/>
      <c r="AY108" s="29" t="s">
        <v>36</v>
      </c>
      <c r="AZ108" s="7"/>
      <c r="BA108" s="14" t="s">
        <v>282</v>
      </c>
      <c r="BB108" s="14"/>
      <c r="BC108" s="14"/>
      <c r="BD108" s="14"/>
      <c r="BE108" s="14"/>
    </row>
    <row r="109" spans="1:57" s="5" customFormat="1" x14ac:dyDescent="0.25">
      <c r="A109" s="5">
        <v>3</v>
      </c>
      <c r="B109" s="11" t="s">
        <v>602</v>
      </c>
      <c r="C109" s="1" t="s">
        <v>18</v>
      </c>
      <c r="D109" s="1">
        <v>7</v>
      </c>
      <c r="E109" s="1" t="s">
        <v>23</v>
      </c>
      <c r="F109" s="1">
        <v>47.8</v>
      </c>
      <c r="G109" s="5">
        <v>0.47799999999999998</v>
      </c>
      <c r="H109" s="1">
        <f t="shared" si="34"/>
        <v>0.17945091376065</v>
      </c>
      <c r="I109" s="1">
        <v>0.17945091376065</v>
      </c>
      <c r="J109" s="38">
        <f t="shared" si="35"/>
        <v>4.4343904754534451</v>
      </c>
      <c r="K109" s="1">
        <v>1</v>
      </c>
      <c r="L109" s="1">
        <v>1</v>
      </c>
      <c r="M109" s="1">
        <v>48.3</v>
      </c>
      <c r="N109" s="5">
        <v>0.48299999999999998</v>
      </c>
      <c r="O109" s="1">
        <f t="shared" ref="O109:O122" si="38">POWER((N109/2),2)*3.14159265</f>
        <v>0.18322475193146251</v>
      </c>
      <c r="P109" s="1">
        <v>0.18322475193146251</v>
      </c>
      <c r="Q109" s="38">
        <f t="shared" ref="Q109:Q122" si="39">P109/0.040468</f>
        <v>4.5276453477182592</v>
      </c>
      <c r="R109" s="1">
        <v>1</v>
      </c>
      <c r="S109" s="1">
        <v>1</v>
      </c>
      <c r="T109" s="1">
        <v>48.3</v>
      </c>
      <c r="U109" s="5">
        <v>0.48299999999999998</v>
      </c>
      <c r="V109" s="1">
        <f>POWER((U109/2),2)*3.14159265</f>
        <v>0.18322475193146251</v>
      </c>
      <c r="W109" s="1">
        <v>0.18322475193146251</v>
      </c>
      <c r="X109" s="38">
        <f>W109/0.040468</f>
        <v>4.5276453477182592</v>
      </c>
      <c r="Y109" s="1">
        <v>1</v>
      </c>
      <c r="Z109" s="1">
        <v>1</v>
      </c>
      <c r="AA109" s="1">
        <v>49.4</v>
      </c>
      <c r="AB109" s="5">
        <v>0.49399999999999999</v>
      </c>
      <c r="AC109" s="1">
        <f>POWER((AB109/2),2)*3.14159265</f>
        <v>0.19166542598385</v>
      </c>
      <c r="AD109" s="1">
        <v>0.19166542598385</v>
      </c>
      <c r="AE109" s="38">
        <f>AD109/0.040468</f>
        <v>4.7362218539055556</v>
      </c>
      <c r="AF109" s="1">
        <v>1</v>
      </c>
      <c r="AG109" s="1">
        <v>1</v>
      </c>
      <c r="AH109" s="1">
        <v>52.9</v>
      </c>
      <c r="AI109" s="5">
        <v>0.52900000000000003</v>
      </c>
      <c r="AJ109" s="1">
        <f>POWER((AI109/2),2)*3.14159265</f>
        <v>0.21978660719216253</v>
      </c>
      <c r="AK109" s="1">
        <v>0.21978660719216253</v>
      </c>
      <c r="AL109" s="38">
        <f>AK109/0.040468</f>
        <v>5.4311210633627196</v>
      </c>
      <c r="AM109" s="1">
        <v>1</v>
      </c>
      <c r="AN109" s="1">
        <v>1</v>
      </c>
      <c r="AO109" s="1">
        <v>51.9</v>
      </c>
      <c r="AP109" s="5">
        <v>0.51900000000000002</v>
      </c>
      <c r="AQ109" s="1">
        <f>POWER((AP109/2),2)*3.14159265</f>
        <v>0.21155563444916253</v>
      </c>
      <c r="AR109" s="1">
        <v>0.21155563444916253</v>
      </c>
      <c r="AS109" s="38">
        <f>AR109/0.040468</f>
        <v>5.2277264616280164</v>
      </c>
      <c r="AT109" s="1">
        <v>1</v>
      </c>
      <c r="AU109" s="1">
        <v>1</v>
      </c>
      <c r="AV109">
        <v>54.5</v>
      </c>
      <c r="AW109"/>
      <c r="AX109" s="7"/>
      <c r="AY109" s="29" t="s">
        <v>36</v>
      </c>
      <c r="AZ109" s="7"/>
      <c r="BA109" s="14" t="s">
        <v>589</v>
      </c>
      <c r="BB109" s="14"/>
      <c r="BC109" s="14"/>
      <c r="BD109" s="14"/>
      <c r="BE109" s="14"/>
    </row>
    <row r="110" spans="1:57" s="5" customFormat="1" x14ac:dyDescent="0.25">
      <c r="A110" s="5">
        <v>3</v>
      </c>
      <c r="B110" s="11" t="s">
        <v>602</v>
      </c>
      <c r="C110" s="1" t="s">
        <v>18</v>
      </c>
      <c r="D110" s="1">
        <v>8</v>
      </c>
      <c r="E110" s="1" t="s">
        <v>23</v>
      </c>
      <c r="F110" s="1">
        <v>42.3</v>
      </c>
      <c r="G110" s="5">
        <v>0.42299999999999999</v>
      </c>
      <c r="H110" s="1">
        <f t="shared" si="34"/>
        <v>0.1405305078179625</v>
      </c>
      <c r="I110" s="1">
        <v>0.1405305078179625</v>
      </c>
      <c r="J110" s="38">
        <f t="shared" si="35"/>
        <v>3.4726328906287067</v>
      </c>
      <c r="K110" s="1">
        <v>1</v>
      </c>
      <c r="L110" s="1">
        <v>1</v>
      </c>
      <c r="M110" s="1">
        <v>44.5</v>
      </c>
      <c r="N110" s="5">
        <v>0.44500000000000001</v>
      </c>
      <c r="O110" s="1">
        <f t="shared" si="38"/>
        <v>0.15552847112906251</v>
      </c>
      <c r="P110" s="1">
        <v>0.15552847112906251</v>
      </c>
      <c r="Q110" s="38">
        <f t="shared" si="39"/>
        <v>3.8432458023391947</v>
      </c>
      <c r="R110" s="1">
        <v>1</v>
      </c>
      <c r="S110" s="1">
        <v>1</v>
      </c>
      <c r="T110" s="1"/>
      <c r="V110" s="1"/>
      <c r="W110" s="1"/>
      <c r="X110" s="38"/>
      <c r="Y110" s="1"/>
      <c r="Z110" s="1"/>
      <c r="AA110" s="1"/>
      <c r="AC110" s="1"/>
      <c r="AD110" s="1"/>
      <c r="AE110" s="38"/>
      <c r="AF110" s="1"/>
      <c r="AG110" s="1"/>
      <c r="AH110" s="1"/>
      <c r="AJ110" s="1"/>
      <c r="AK110" s="1"/>
      <c r="AL110" s="38"/>
      <c r="AM110" s="1"/>
      <c r="AN110" s="1"/>
      <c r="AO110" s="1"/>
      <c r="AQ110" s="1"/>
      <c r="AR110" s="1"/>
      <c r="AS110" s="38"/>
      <c r="AT110" s="1"/>
      <c r="AU110" s="1">
        <v>0</v>
      </c>
      <c r="AV110"/>
      <c r="AW110"/>
      <c r="AX110" s="7"/>
      <c r="AY110" s="29" t="s">
        <v>36</v>
      </c>
      <c r="BA110" s="14"/>
      <c r="BB110" s="14"/>
      <c r="BC110" s="14"/>
      <c r="BD110" s="14"/>
      <c r="BE110" s="14"/>
    </row>
    <row r="111" spans="1:57" s="5" customFormat="1" x14ac:dyDescent="0.25">
      <c r="A111" s="5">
        <v>3</v>
      </c>
      <c r="B111" s="11" t="s">
        <v>602</v>
      </c>
      <c r="C111" s="1" t="s">
        <v>18</v>
      </c>
      <c r="D111" s="1">
        <v>9</v>
      </c>
      <c r="E111" s="1" t="s">
        <v>23</v>
      </c>
      <c r="F111" s="1">
        <v>50.5</v>
      </c>
      <c r="G111" s="5">
        <v>0.505</v>
      </c>
      <c r="H111" s="1">
        <f t="shared" si="34"/>
        <v>0.2002961663915625</v>
      </c>
      <c r="I111" s="1">
        <v>0.2002961663915625</v>
      </c>
      <c r="J111" s="38">
        <f t="shared" si="35"/>
        <v>4.9494950674993206</v>
      </c>
      <c r="K111" s="1">
        <v>1</v>
      </c>
      <c r="L111" s="1">
        <v>1</v>
      </c>
      <c r="M111" s="1">
        <v>54.3</v>
      </c>
      <c r="N111" s="5">
        <v>0.54300000000000004</v>
      </c>
      <c r="O111" s="1">
        <f t="shared" si="38"/>
        <v>0.23157386281496253</v>
      </c>
      <c r="P111" s="1">
        <v>0.23157386281496253</v>
      </c>
      <c r="Q111" s="38">
        <f t="shared" si="39"/>
        <v>5.7223945540911965</v>
      </c>
      <c r="R111" s="1">
        <v>1</v>
      </c>
      <c r="S111" s="1">
        <v>1</v>
      </c>
      <c r="T111" s="1"/>
      <c r="V111" s="1"/>
      <c r="W111" s="1"/>
      <c r="X111" s="38"/>
      <c r="Y111" s="1"/>
      <c r="Z111" s="1"/>
      <c r="AA111" s="1"/>
      <c r="AC111" s="1"/>
      <c r="AD111" s="1"/>
      <c r="AE111" s="38"/>
      <c r="AF111" s="1"/>
      <c r="AG111" s="1"/>
      <c r="AH111" s="1"/>
      <c r="AJ111" s="1"/>
      <c r="AK111" s="1"/>
      <c r="AL111" s="38"/>
      <c r="AM111" s="1"/>
      <c r="AN111" s="1"/>
      <c r="AO111" s="1"/>
      <c r="AQ111" s="1"/>
      <c r="AR111" s="1"/>
      <c r="AS111" s="38"/>
      <c r="AT111" s="1"/>
      <c r="AU111" s="1">
        <v>0</v>
      </c>
      <c r="AV111"/>
      <c r="AW111"/>
      <c r="AX111" s="7"/>
      <c r="AY111" s="29" t="s">
        <v>36</v>
      </c>
      <c r="BA111" s="14"/>
      <c r="BB111" s="14"/>
      <c r="BC111" s="14"/>
      <c r="BD111" s="14"/>
      <c r="BE111" s="14"/>
    </row>
    <row r="112" spans="1:57" s="5" customFormat="1" x14ac:dyDescent="0.25">
      <c r="A112" s="5">
        <v>3</v>
      </c>
      <c r="B112" s="11" t="s">
        <v>602</v>
      </c>
      <c r="C112" s="1" t="s">
        <v>18</v>
      </c>
      <c r="D112" s="1">
        <v>10</v>
      </c>
      <c r="E112" s="1" t="s">
        <v>23</v>
      </c>
      <c r="F112" s="1">
        <v>36</v>
      </c>
      <c r="G112" s="5">
        <v>0.36</v>
      </c>
      <c r="H112" s="1">
        <f t="shared" si="34"/>
        <v>0.10178760186000001</v>
      </c>
      <c r="I112" s="1">
        <v>0.10178760186000001</v>
      </c>
      <c r="J112" s="38">
        <f t="shared" si="35"/>
        <v>2.5152614871009198</v>
      </c>
      <c r="K112" s="1">
        <v>1</v>
      </c>
      <c r="L112" s="1">
        <v>1</v>
      </c>
      <c r="M112" s="1">
        <v>39</v>
      </c>
      <c r="N112" s="5">
        <v>0.39</v>
      </c>
      <c r="O112" s="1">
        <f t="shared" si="38"/>
        <v>0.11945906051625002</v>
      </c>
      <c r="P112" s="1">
        <v>0.11945906051625002</v>
      </c>
      <c r="Q112" s="38">
        <f t="shared" si="39"/>
        <v>2.951938828611496</v>
      </c>
      <c r="R112" s="1">
        <v>1</v>
      </c>
      <c r="S112" s="1">
        <v>1</v>
      </c>
      <c r="T112" s="1">
        <v>41.2</v>
      </c>
      <c r="U112" s="5">
        <v>0.41200000000000003</v>
      </c>
      <c r="V112" s="1">
        <f>POWER((U112/2),2)*3.14159265</f>
        <v>0.13331662569540004</v>
      </c>
      <c r="W112" s="1">
        <v>0.13331662569540004</v>
      </c>
      <c r="X112" s="38">
        <f>W112/0.040468</f>
        <v>3.2943714958831682</v>
      </c>
      <c r="Y112" s="1">
        <v>1</v>
      </c>
      <c r="Z112" s="1">
        <v>1</v>
      </c>
      <c r="AA112" s="1">
        <v>43.1</v>
      </c>
      <c r="AB112" s="5">
        <v>0.43100000000000005</v>
      </c>
      <c r="AC112" s="1">
        <f>POWER((AB112/2),2)*3.14159265</f>
        <v>0.14589634806416255</v>
      </c>
      <c r="AD112" s="1">
        <v>0.14589634806416255</v>
      </c>
      <c r="AE112" s="38">
        <f>AD112/0.040468</f>
        <v>3.6052275393931641</v>
      </c>
      <c r="AF112" s="1">
        <v>1</v>
      </c>
      <c r="AG112" s="1">
        <v>1</v>
      </c>
      <c r="AH112" s="1">
        <v>45.5</v>
      </c>
      <c r="AI112" s="5">
        <v>0.45500000000000002</v>
      </c>
      <c r="AJ112" s="1">
        <f>POWER((AI112/2),2)*3.14159265</f>
        <v>0.16259705459156251</v>
      </c>
      <c r="AK112" s="1">
        <v>0.16259705459156251</v>
      </c>
      <c r="AL112" s="38">
        <f>AK112/0.040468</f>
        <v>4.0179167389434252</v>
      </c>
      <c r="AM112" s="1">
        <v>1</v>
      </c>
      <c r="AN112" s="1">
        <v>1</v>
      </c>
      <c r="AO112" s="1">
        <v>49</v>
      </c>
      <c r="AP112" s="5">
        <v>0.49</v>
      </c>
      <c r="AQ112" s="1">
        <f>POWER((AP112/2),2)*3.14159265</f>
        <v>0.18857409881625001</v>
      </c>
      <c r="AR112" s="1">
        <v>0.18857409881625001</v>
      </c>
      <c r="AS112" s="38">
        <f>AR112/0.040468</f>
        <v>4.6598324309639718</v>
      </c>
      <c r="AT112" s="1">
        <v>1</v>
      </c>
      <c r="AU112" s="1">
        <v>1</v>
      </c>
      <c r="AV112">
        <v>54.4</v>
      </c>
      <c r="AW112"/>
      <c r="AX112" s="7" t="s">
        <v>440</v>
      </c>
      <c r="AY112" s="29" t="s">
        <v>36</v>
      </c>
      <c r="BA112" s="14"/>
      <c r="BB112" s="14"/>
      <c r="BC112" s="14"/>
      <c r="BD112" s="14"/>
      <c r="BE112" s="14"/>
    </row>
    <row r="113" spans="1:51" s="5" customFormat="1" x14ac:dyDescent="0.25">
      <c r="A113" s="5">
        <v>3</v>
      </c>
      <c r="B113" s="11" t="s">
        <v>602</v>
      </c>
      <c r="C113" s="1" t="s">
        <v>18</v>
      </c>
      <c r="D113" s="1">
        <v>11</v>
      </c>
      <c r="E113" s="1" t="s">
        <v>23</v>
      </c>
      <c r="F113" s="1">
        <v>26.8</v>
      </c>
      <c r="G113" s="5">
        <v>0.26800000000000002</v>
      </c>
      <c r="H113" s="1">
        <f t="shared" si="34"/>
        <v>5.6410437623400013E-2</v>
      </c>
      <c r="I113" s="1">
        <v>5.6410437623400013E-2</v>
      </c>
      <c r="J113" s="38">
        <f t="shared" si="35"/>
        <v>1.3939517056291395</v>
      </c>
      <c r="K113" s="1">
        <v>1</v>
      </c>
      <c r="L113" s="1">
        <v>1</v>
      </c>
      <c r="M113" s="1">
        <v>27.1</v>
      </c>
      <c r="N113" s="5">
        <v>0.27100000000000002</v>
      </c>
      <c r="O113" s="1">
        <f t="shared" si="38"/>
        <v>5.7680426452162509E-2</v>
      </c>
      <c r="P113" s="1">
        <v>5.7680426452162509E-2</v>
      </c>
      <c r="Q113" s="38">
        <f t="shared" si="39"/>
        <v>1.4253342505723661</v>
      </c>
      <c r="R113" s="1">
        <v>1</v>
      </c>
      <c r="S113" s="1">
        <v>1</v>
      </c>
      <c r="T113" s="1"/>
      <c r="V113" s="1"/>
      <c r="W113" s="1"/>
      <c r="X113" s="38"/>
      <c r="Y113" s="1"/>
      <c r="Z113" s="1"/>
      <c r="AA113" s="1"/>
      <c r="AC113" s="1"/>
      <c r="AD113" s="1"/>
      <c r="AE113" s="38"/>
      <c r="AF113" s="1"/>
      <c r="AG113" s="1"/>
      <c r="AH113" s="1"/>
      <c r="AJ113" s="1"/>
      <c r="AK113" s="1"/>
      <c r="AL113" s="38"/>
      <c r="AM113" s="1"/>
      <c r="AN113" s="1"/>
      <c r="AO113" s="1"/>
      <c r="AQ113" s="1"/>
      <c r="AR113" s="1"/>
      <c r="AS113" s="38"/>
      <c r="AT113" s="1"/>
      <c r="AU113" s="1">
        <v>0</v>
      </c>
      <c r="AV113"/>
      <c r="AW113"/>
      <c r="AX113" s="7"/>
      <c r="AY113" s="29" t="s">
        <v>36</v>
      </c>
    </row>
    <row r="114" spans="1:51" s="5" customFormat="1" x14ac:dyDescent="0.25">
      <c r="A114" s="5">
        <v>3</v>
      </c>
      <c r="B114" s="11" t="s">
        <v>602</v>
      </c>
      <c r="C114" s="1" t="s">
        <v>18</v>
      </c>
      <c r="D114" s="1">
        <v>12</v>
      </c>
      <c r="E114" s="1" t="s">
        <v>23</v>
      </c>
      <c r="F114" s="1">
        <v>26.7</v>
      </c>
      <c r="G114" s="5">
        <v>0.26700000000000002</v>
      </c>
      <c r="H114" s="1">
        <f t="shared" si="34"/>
        <v>5.5990249606462511E-2</v>
      </c>
      <c r="I114" s="1">
        <v>5.5990249606462511E-2</v>
      </c>
      <c r="J114" s="38">
        <f t="shared" si="35"/>
        <v>1.3835684888421103</v>
      </c>
      <c r="K114" s="1">
        <v>1</v>
      </c>
      <c r="L114" s="1">
        <v>1</v>
      </c>
      <c r="M114" s="1">
        <v>27.5</v>
      </c>
      <c r="N114" s="5">
        <v>0.27500000000000002</v>
      </c>
      <c r="O114" s="1">
        <f t="shared" si="38"/>
        <v>5.9395736039062515E-2</v>
      </c>
      <c r="P114" s="1">
        <v>5.9395736039062515E-2</v>
      </c>
      <c r="Q114" s="38">
        <f t="shared" si="39"/>
        <v>1.4677210645216596</v>
      </c>
      <c r="R114" s="1">
        <v>1</v>
      </c>
      <c r="S114" s="1">
        <v>1</v>
      </c>
      <c r="T114" s="1"/>
      <c r="V114" s="1"/>
      <c r="W114" s="1"/>
      <c r="X114" s="38"/>
      <c r="Y114" s="1"/>
      <c r="Z114" s="1"/>
      <c r="AA114" s="1"/>
      <c r="AC114" s="1"/>
      <c r="AD114" s="1"/>
      <c r="AE114" s="38"/>
      <c r="AF114" s="1"/>
      <c r="AG114" s="1"/>
      <c r="AH114" s="1"/>
      <c r="AJ114" s="1"/>
      <c r="AK114" s="1"/>
      <c r="AL114" s="38"/>
      <c r="AM114" s="1"/>
      <c r="AN114" s="1"/>
      <c r="AO114" s="1"/>
      <c r="AQ114" s="1"/>
      <c r="AR114" s="1"/>
      <c r="AS114" s="38"/>
      <c r="AT114" s="1"/>
      <c r="AU114" s="1">
        <v>0</v>
      </c>
      <c r="AV114"/>
      <c r="AW114"/>
      <c r="AX114" s="7"/>
      <c r="AY114" s="29" t="s">
        <v>36</v>
      </c>
    </row>
    <row r="115" spans="1:51" s="5" customFormat="1" x14ac:dyDescent="0.25">
      <c r="A115" s="5">
        <v>3</v>
      </c>
      <c r="B115" s="11" t="s">
        <v>602</v>
      </c>
      <c r="C115" s="1" t="s">
        <v>18</v>
      </c>
      <c r="D115" s="1">
        <v>13</v>
      </c>
      <c r="E115" s="1" t="s">
        <v>23</v>
      </c>
      <c r="F115" s="1">
        <v>18.5</v>
      </c>
      <c r="G115" s="5">
        <v>0.185</v>
      </c>
      <c r="H115" s="1">
        <f t="shared" si="34"/>
        <v>2.6880252111562499E-2</v>
      </c>
      <c r="I115" s="1">
        <v>2.6880252111562499E-2</v>
      </c>
      <c r="J115" s="38">
        <f t="shared" si="35"/>
        <v>0.66423475614219885</v>
      </c>
      <c r="K115" s="1">
        <v>1</v>
      </c>
      <c r="L115" s="1">
        <v>1</v>
      </c>
      <c r="M115" s="1">
        <v>18.600000000000001</v>
      </c>
      <c r="N115" s="5">
        <v>0.18600000000000003</v>
      </c>
      <c r="O115" s="1">
        <f t="shared" si="38"/>
        <v>2.7171634829850008E-2</v>
      </c>
      <c r="P115" s="1">
        <v>2.7171634829850008E-2</v>
      </c>
      <c r="Q115" s="38">
        <f t="shared" si="39"/>
        <v>0.67143508030666232</v>
      </c>
      <c r="R115" s="1">
        <v>1</v>
      </c>
      <c r="S115" s="1">
        <v>1</v>
      </c>
      <c r="T115" s="1"/>
      <c r="V115" s="1"/>
      <c r="W115" s="1"/>
      <c r="X115" s="38"/>
      <c r="Y115" s="1"/>
      <c r="Z115" s="1"/>
      <c r="AA115" s="1"/>
      <c r="AC115" s="1"/>
      <c r="AD115" s="1"/>
      <c r="AE115" s="38"/>
      <c r="AF115" s="1"/>
      <c r="AG115" s="1"/>
      <c r="AH115" s="1"/>
      <c r="AJ115" s="1"/>
      <c r="AK115" s="1"/>
      <c r="AL115" s="38"/>
      <c r="AM115" s="1"/>
      <c r="AN115" s="1"/>
      <c r="AO115" s="1"/>
      <c r="AQ115" s="1"/>
      <c r="AR115" s="1"/>
      <c r="AS115" s="38"/>
      <c r="AT115" s="1"/>
      <c r="AU115" s="1">
        <v>0</v>
      </c>
      <c r="AV115"/>
      <c r="AW115"/>
      <c r="AX115" s="7"/>
      <c r="AY115" s="29" t="s">
        <v>36</v>
      </c>
    </row>
    <row r="116" spans="1:51" s="5" customFormat="1" x14ac:dyDescent="0.25">
      <c r="A116" s="5">
        <v>3</v>
      </c>
      <c r="B116" s="11" t="s">
        <v>602</v>
      </c>
      <c r="C116" s="1" t="s">
        <v>18</v>
      </c>
      <c r="D116" s="1">
        <v>14</v>
      </c>
      <c r="E116" s="1" t="s">
        <v>23</v>
      </c>
      <c r="F116" s="1">
        <v>22.5</v>
      </c>
      <c r="G116" s="5">
        <v>0.22500000000000001</v>
      </c>
      <c r="H116" s="1">
        <f t="shared" si="34"/>
        <v>3.9760781976562506E-2</v>
      </c>
      <c r="I116" s="1">
        <v>3.9760781976562506E-2</v>
      </c>
      <c r="J116" s="38">
        <f t="shared" si="35"/>
        <v>0.98252401839879677</v>
      </c>
      <c r="K116" s="1">
        <v>1</v>
      </c>
      <c r="L116" s="1">
        <v>1</v>
      </c>
      <c r="M116" s="1">
        <v>23</v>
      </c>
      <c r="N116" s="5">
        <v>0.23</v>
      </c>
      <c r="O116" s="1">
        <f t="shared" si="38"/>
        <v>4.1547562796250007E-2</v>
      </c>
      <c r="P116" s="1">
        <v>4.1547562796250007E-2</v>
      </c>
      <c r="Q116" s="38">
        <f t="shared" si="39"/>
        <v>1.0266769495959773</v>
      </c>
      <c r="R116" s="1">
        <v>1</v>
      </c>
      <c r="S116" s="1">
        <v>1</v>
      </c>
      <c r="T116" s="1"/>
      <c r="V116" s="1"/>
      <c r="W116" s="1"/>
      <c r="X116" s="38"/>
      <c r="Y116" s="1"/>
      <c r="Z116" s="1"/>
      <c r="AA116" s="1"/>
      <c r="AC116" s="1"/>
      <c r="AD116" s="1"/>
      <c r="AE116" s="38"/>
      <c r="AF116" s="1"/>
      <c r="AG116" s="1"/>
      <c r="AH116" s="1"/>
      <c r="AJ116" s="1"/>
      <c r="AK116" s="1"/>
      <c r="AL116" s="38"/>
      <c r="AM116" s="1"/>
      <c r="AN116" s="1"/>
      <c r="AO116" s="1"/>
      <c r="AQ116" s="1"/>
      <c r="AR116" s="1"/>
      <c r="AS116" s="38"/>
      <c r="AT116" s="1"/>
      <c r="AU116" s="1">
        <v>0</v>
      </c>
      <c r="AV116"/>
      <c r="AW116"/>
      <c r="AX116" s="7"/>
      <c r="AY116" s="29" t="s">
        <v>36</v>
      </c>
    </row>
    <row r="117" spans="1:51" s="5" customFormat="1" x14ac:dyDescent="0.25">
      <c r="A117" s="5">
        <v>3</v>
      </c>
      <c r="B117" s="11" t="s">
        <v>602</v>
      </c>
      <c r="C117" s="1" t="s">
        <v>18</v>
      </c>
      <c r="D117" s="1">
        <v>15</v>
      </c>
      <c r="E117" s="1" t="s">
        <v>23</v>
      </c>
      <c r="F117" s="1">
        <v>36.1</v>
      </c>
      <c r="G117" s="5">
        <v>0.36100000000000004</v>
      </c>
      <c r="H117" s="1">
        <f t="shared" si="34"/>
        <v>0.10235387393516253</v>
      </c>
      <c r="I117" s="1">
        <v>0.10235387393516253</v>
      </c>
      <c r="J117" s="38">
        <f t="shared" si="35"/>
        <v>2.5292545699111035</v>
      </c>
      <c r="K117" s="1">
        <v>1</v>
      </c>
      <c r="L117" s="1">
        <v>1</v>
      </c>
      <c r="M117" s="1">
        <v>39</v>
      </c>
      <c r="N117" s="5">
        <v>0.39</v>
      </c>
      <c r="O117" s="1">
        <f t="shared" si="38"/>
        <v>0.11945906051625002</v>
      </c>
      <c r="P117" s="1">
        <v>0.11945906051625002</v>
      </c>
      <c r="Q117" s="38">
        <f t="shared" si="39"/>
        <v>2.951938828611496</v>
      </c>
      <c r="R117" s="1">
        <v>1</v>
      </c>
      <c r="S117" s="1">
        <v>1</v>
      </c>
      <c r="T117" s="1"/>
      <c r="V117" s="1"/>
      <c r="W117" s="1"/>
      <c r="X117" s="38"/>
      <c r="Y117" s="1"/>
      <c r="Z117" s="1"/>
      <c r="AA117" s="1"/>
      <c r="AC117" s="1"/>
      <c r="AD117" s="1"/>
      <c r="AE117" s="38"/>
      <c r="AF117" s="1"/>
      <c r="AG117" s="1"/>
      <c r="AH117" s="1"/>
      <c r="AJ117" s="1"/>
      <c r="AK117" s="1"/>
      <c r="AL117" s="38"/>
      <c r="AM117" s="1"/>
      <c r="AN117" s="1"/>
      <c r="AO117" s="1"/>
      <c r="AQ117" s="1"/>
      <c r="AR117" s="1"/>
      <c r="AS117" s="38"/>
      <c r="AT117" s="1"/>
      <c r="AU117" s="1">
        <v>0</v>
      </c>
      <c r="AV117"/>
      <c r="AW117"/>
      <c r="AX117" s="7"/>
      <c r="AY117" s="29" t="s">
        <v>36</v>
      </c>
    </row>
    <row r="118" spans="1:51" s="5" customFormat="1" x14ac:dyDescent="0.25">
      <c r="A118" s="5">
        <v>3</v>
      </c>
      <c r="B118" s="11" t="s">
        <v>602</v>
      </c>
      <c r="C118" s="1" t="s">
        <v>18</v>
      </c>
      <c r="D118" s="1">
        <v>16</v>
      </c>
      <c r="E118" s="1" t="s">
        <v>23</v>
      </c>
      <c r="F118" s="1">
        <v>25.5</v>
      </c>
      <c r="G118" s="5">
        <v>0.255</v>
      </c>
      <c r="H118" s="1">
        <f t="shared" si="34"/>
        <v>5.1070515516562505E-2</v>
      </c>
      <c r="I118" s="1">
        <v>5.1070515516562505E-2</v>
      </c>
      <c r="J118" s="38">
        <f t="shared" si="35"/>
        <v>1.2619975169655655</v>
      </c>
      <c r="K118" s="1">
        <v>1</v>
      </c>
      <c r="L118" s="1">
        <v>1</v>
      </c>
      <c r="M118" s="1">
        <v>26.5</v>
      </c>
      <c r="N118" s="5">
        <v>0.26500000000000001</v>
      </c>
      <c r="O118" s="1">
        <f t="shared" si="38"/>
        <v>5.5154585961562509E-2</v>
      </c>
      <c r="P118" s="1">
        <v>5.5154585961562509E-2</v>
      </c>
      <c r="Q118" s="38">
        <f t="shared" si="39"/>
        <v>1.3629185025591211</v>
      </c>
      <c r="R118" s="1">
        <v>1</v>
      </c>
      <c r="S118" s="1">
        <v>1</v>
      </c>
      <c r="T118" s="1"/>
      <c r="V118" s="1"/>
      <c r="W118" s="1"/>
      <c r="X118" s="38"/>
      <c r="Y118" s="1"/>
      <c r="Z118" s="1"/>
      <c r="AA118" s="1"/>
      <c r="AC118" s="1"/>
      <c r="AD118" s="1"/>
      <c r="AE118" s="38"/>
      <c r="AF118" s="1"/>
      <c r="AG118" s="1"/>
      <c r="AH118" s="1"/>
      <c r="AJ118" s="1"/>
      <c r="AK118" s="1"/>
      <c r="AL118" s="38"/>
      <c r="AM118" s="1"/>
      <c r="AN118" s="1"/>
      <c r="AO118" s="1"/>
      <c r="AQ118" s="1"/>
      <c r="AR118" s="1"/>
      <c r="AS118" s="38"/>
      <c r="AT118" s="1"/>
      <c r="AU118" s="1">
        <v>0</v>
      </c>
      <c r="AV118"/>
      <c r="AW118"/>
      <c r="AX118" s="7"/>
      <c r="AY118" s="29" t="s">
        <v>36</v>
      </c>
    </row>
    <row r="119" spans="1:51" s="5" customFormat="1" x14ac:dyDescent="0.25">
      <c r="A119" s="5">
        <v>3</v>
      </c>
      <c r="B119" s="11" t="s">
        <v>602</v>
      </c>
      <c r="C119" s="1" t="s">
        <v>18</v>
      </c>
      <c r="D119" s="1">
        <v>17</v>
      </c>
      <c r="E119" s="1" t="s">
        <v>23</v>
      </c>
      <c r="F119" s="1">
        <v>35.1</v>
      </c>
      <c r="G119" s="5">
        <v>0.35100000000000003</v>
      </c>
      <c r="H119" s="1">
        <f t="shared" si="34"/>
        <v>9.6761839018162515E-2</v>
      </c>
      <c r="I119" s="1">
        <v>9.6761839018162515E-2</v>
      </c>
      <c r="J119" s="38">
        <f t="shared" si="35"/>
        <v>2.3910704511753118</v>
      </c>
      <c r="K119" s="1">
        <v>1</v>
      </c>
      <c r="L119" s="1">
        <v>1</v>
      </c>
      <c r="M119" s="1">
        <v>37.1</v>
      </c>
      <c r="N119" s="5">
        <v>0.371</v>
      </c>
      <c r="O119" s="1">
        <f t="shared" si="38"/>
        <v>0.1081029884846625</v>
      </c>
      <c r="P119" s="1">
        <v>0.1081029884846625</v>
      </c>
      <c r="Q119" s="38">
        <f t="shared" si="39"/>
        <v>2.6713202650158769</v>
      </c>
      <c r="R119" s="1">
        <v>1</v>
      </c>
      <c r="S119" s="1">
        <v>1</v>
      </c>
      <c r="T119" s="1"/>
      <c r="V119" s="1"/>
      <c r="W119" s="1"/>
      <c r="X119" s="38"/>
      <c r="Y119" s="1"/>
      <c r="Z119" s="1"/>
      <c r="AA119" s="1"/>
      <c r="AC119" s="1"/>
      <c r="AD119" s="1"/>
      <c r="AE119" s="38"/>
      <c r="AF119" s="1"/>
      <c r="AG119" s="1"/>
      <c r="AH119" s="1"/>
      <c r="AJ119" s="1"/>
      <c r="AK119" s="1"/>
      <c r="AL119" s="38"/>
      <c r="AM119" s="1"/>
      <c r="AN119" s="1"/>
      <c r="AO119" s="1"/>
      <c r="AQ119" s="1"/>
      <c r="AR119" s="1"/>
      <c r="AS119" s="38"/>
      <c r="AT119" s="1"/>
      <c r="AU119" s="1">
        <v>0</v>
      </c>
      <c r="AV119"/>
      <c r="AW119"/>
      <c r="AX119" s="7"/>
      <c r="AY119" s="29" t="s">
        <v>36</v>
      </c>
    </row>
    <row r="120" spans="1:51" s="5" customFormat="1" x14ac:dyDescent="0.25">
      <c r="A120" s="5">
        <v>3</v>
      </c>
      <c r="B120" s="11" t="s">
        <v>602</v>
      </c>
      <c r="C120" s="1" t="s">
        <v>18</v>
      </c>
      <c r="D120" s="1">
        <v>18</v>
      </c>
      <c r="E120" s="1" t="s">
        <v>23</v>
      </c>
      <c r="F120" s="1">
        <v>68.099999999999994</v>
      </c>
      <c r="G120" s="5">
        <v>0.68099999999999994</v>
      </c>
      <c r="H120" s="1">
        <f t="shared" si="34"/>
        <v>0.36423703723916245</v>
      </c>
      <c r="I120" s="1">
        <v>0.36423703723916245</v>
      </c>
      <c r="J120" s="38">
        <f t="shared" si="35"/>
        <v>9.0006186922793923</v>
      </c>
      <c r="K120" s="1">
        <v>1</v>
      </c>
      <c r="L120" s="1">
        <v>1</v>
      </c>
      <c r="M120" s="1">
        <v>72.5</v>
      </c>
      <c r="N120" s="5">
        <v>0.72499999999999998</v>
      </c>
      <c r="O120" s="1">
        <f t="shared" si="38"/>
        <v>0.41282490916406256</v>
      </c>
      <c r="P120" s="1">
        <v>0.41282490916406256</v>
      </c>
      <c r="Q120" s="38">
        <f t="shared" si="39"/>
        <v>10.201267894733187</v>
      </c>
      <c r="R120" s="1">
        <v>1</v>
      </c>
      <c r="S120" s="1">
        <v>1</v>
      </c>
      <c r="T120" s="1">
        <v>74.5</v>
      </c>
      <c r="U120" s="5">
        <v>0.745</v>
      </c>
      <c r="V120" s="1">
        <f>POWER((U120/2),2)*3.14159265</f>
        <v>0.43591561514156252</v>
      </c>
      <c r="W120" s="1">
        <v>0.43591561514156252</v>
      </c>
      <c r="X120" s="38">
        <f>W120/0.040468</f>
        <v>10.771859620973672</v>
      </c>
      <c r="Y120" s="1">
        <v>1</v>
      </c>
      <c r="Z120" s="1">
        <v>1</v>
      </c>
      <c r="AA120" s="1">
        <v>80.099999999999994</v>
      </c>
      <c r="AB120" s="5">
        <v>0.80099999999999993</v>
      </c>
      <c r="AC120" s="1">
        <f>POWER((AB120/2),2)*3.14159265</f>
        <v>0.50391224645816246</v>
      </c>
      <c r="AD120" s="1">
        <v>0.50391224645816246</v>
      </c>
      <c r="AE120" s="38">
        <f>AD120/0.040468</f>
        <v>12.452116399578989</v>
      </c>
      <c r="AF120" s="1">
        <v>1</v>
      </c>
      <c r="AG120" s="1">
        <v>1</v>
      </c>
      <c r="AH120" s="1">
        <v>84.3</v>
      </c>
      <c r="AI120" s="5">
        <v>0.84299999999999997</v>
      </c>
      <c r="AJ120" s="1">
        <f>POWER((AI120/2),2)*3.14159265</f>
        <v>0.55814241878246251</v>
      </c>
      <c r="AK120" s="1">
        <v>0.55814241878246251</v>
      </c>
      <c r="AL120" s="38">
        <f>AK120/0.040468</f>
        <v>13.792191825206647</v>
      </c>
      <c r="AM120" s="1">
        <v>1</v>
      </c>
      <c r="AN120" s="1">
        <v>1</v>
      </c>
      <c r="AO120" s="1">
        <v>89.8</v>
      </c>
      <c r="AP120" s="5">
        <v>0.89800000000000002</v>
      </c>
      <c r="AQ120" s="1">
        <f>POWER((AP120/2),2)*3.14159265</f>
        <v>0.63334821983264999</v>
      </c>
      <c r="AR120" s="1">
        <v>0.63334821983264999</v>
      </c>
      <c r="AS120" s="38">
        <f>AR120/0.040468</f>
        <v>15.650593551266434</v>
      </c>
      <c r="AT120" s="1">
        <v>1</v>
      </c>
      <c r="AU120" s="1">
        <v>1</v>
      </c>
      <c r="AV120">
        <v>99</v>
      </c>
      <c r="AW120"/>
      <c r="AX120" s="7"/>
      <c r="AY120" s="29" t="s">
        <v>36</v>
      </c>
    </row>
    <row r="121" spans="1:51" s="5" customFormat="1" x14ac:dyDescent="0.25">
      <c r="A121" s="5">
        <v>3</v>
      </c>
      <c r="B121" s="11" t="s">
        <v>602</v>
      </c>
      <c r="C121" s="1" t="s">
        <v>18</v>
      </c>
      <c r="D121" s="1">
        <v>19</v>
      </c>
      <c r="E121" s="1" t="s">
        <v>23</v>
      </c>
      <c r="F121" s="1">
        <v>28.3</v>
      </c>
      <c r="G121" s="5">
        <v>0.28300000000000003</v>
      </c>
      <c r="H121" s="1">
        <f t="shared" si="34"/>
        <v>6.2901753436462524E-2</v>
      </c>
      <c r="I121" s="1">
        <v>6.2901753436462524E-2</v>
      </c>
      <c r="J121" s="38">
        <f t="shared" si="35"/>
        <v>1.5543578490773582</v>
      </c>
      <c r="K121" s="1">
        <v>1</v>
      </c>
      <c r="L121" s="1">
        <v>1</v>
      </c>
      <c r="M121" s="1">
        <v>29.9</v>
      </c>
      <c r="N121" s="5">
        <v>0.29899999999999999</v>
      </c>
      <c r="O121" s="1">
        <f t="shared" si="38"/>
        <v>7.0215381125662502E-2</v>
      </c>
      <c r="P121" s="1">
        <v>7.0215381125662502E-2</v>
      </c>
      <c r="Q121" s="38">
        <f t="shared" si="39"/>
        <v>1.7350840448172014</v>
      </c>
      <c r="R121" s="1">
        <v>1</v>
      </c>
      <c r="S121" s="1">
        <v>1</v>
      </c>
      <c r="T121" s="1">
        <v>31.2</v>
      </c>
      <c r="U121" s="5">
        <v>0.312</v>
      </c>
      <c r="V121" s="1">
        <f>POWER((U121/2),2)*3.14159265</f>
        <v>7.6453798730400008E-2</v>
      </c>
      <c r="W121" s="1">
        <v>7.6453798730400008E-2</v>
      </c>
      <c r="X121" s="38">
        <f>W121/0.040468</f>
        <v>1.8892408503113574</v>
      </c>
      <c r="Y121" s="1">
        <v>1</v>
      </c>
      <c r="Z121" s="1">
        <v>1</v>
      </c>
      <c r="AA121" s="1">
        <v>34</v>
      </c>
      <c r="AB121" s="5">
        <v>0.34</v>
      </c>
      <c r="AC121" s="1">
        <f>POWER((AB121/2),2)*3.14159265</f>
        <v>9.0792027585000018E-2</v>
      </c>
      <c r="AD121" s="1">
        <v>9.0792027585000018E-2</v>
      </c>
      <c r="AE121" s="38">
        <f>AD121/0.040468</f>
        <v>2.2435511412721167</v>
      </c>
      <c r="AF121" s="1">
        <v>1</v>
      </c>
      <c r="AG121" s="1">
        <v>1</v>
      </c>
      <c r="AH121" s="1">
        <v>36.1</v>
      </c>
      <c r="AI121" s="5">
        <v>0.36100000000000004</v>
      </c>
      <c r="AJ121" s="1">
        <f>POWER((AI121/2),2)*3.14159265</f>
        <v>0.10235387393516253</v>
      </c>
      <c r="AK121" s="1">
        <v>0.10235387393516253</v>
      </c>
      <c r="AL121" s="38">
        <f>AK121/0.040468</f>
        <v>2.5292545699111035</v>
      </c>
      <c r="AM121" s="1">
        <v>1</v>
      </c>
      <c r="AN121" s="1">
        <v>1</v>
      </c>
      <c r="AO121" s="1">
        <v>38.6</v>
      </c>
      <c r="AP121" s="5">
        <v>0.38600000000000001</v>
      </c>
      <c r="AQ121" s="1">
        <f>POWER((AP121/2),2)*3.14159265</f>
        <v>0.11702118461985002</v>
      </c>
      <c r="AR121" s="1">
        <v>0.11702118461985002</v>
      </c>
      <c r="AS121" s="38">
        <f>AR121/0.040468</f>
        <v>2.8916967633648816</v>
      </c>
      <c r="AT121" s="1">
        <v>1</v>
      </c>
      <c r="AU121" s="1">
        <v>1</v>
      </c>
      <c r="AV121">
        <v>40.4</v>
      </c>
      <c r="AW121"/>
      <c r="AX121" s="7"/>
      <c r="AY121" s="29" t="s">
        <v>36</v>
      </c>
    </row>
    <row r="122" spans="1:51" s="5" customFormat="1" x14ac:dyDescent="0.25">
      <c r="A122" s="5">
        <v>3</v>
      </c>
      <c r="B122" s="11" t="s">
        <v>602</v>
      </c>
      <c r="C122" s="1" t="s">
        <v>18</v>
      </c>
      <c r="D122" s="1">
        <v>20</v>
      </c>
      <c r="E122" s="1" t="s">
        <v>23</v>
      </c>
      <c r="F122" s="1">
        <v>28.1</v>
      </c>
      <c r="G122" s="5">
        <v>0.28100000000000003</v>
      </c>
      <c r="H122" s="1">
        <f t="shared" si="34"/>
        <v>6.2015824309162519E-2</v>
      </c>
      <c r="I122" s="1">
        <v>6.2015824309162519E-2</v>
      </c>
      <c r="J122" s="38">
        <f t="shared" si="35"/>
        <v>1.5324657583562944</v>
      </c>
      <c r="K122" s="1">
        <v>1</v>
      </c>
      <c r="L122" s="1">
        <v>1</v>
      </c>
      <c r="M122" s="1">
        <v>29.4</v>
      </c>
      <c r="N122" s="5">
        <v>0.29399999999999998</v>
      </c>
      <c r="O122" s="1">
        <f t="shared" si="38"/>
        <v>6.7886675573849989E-2</v>
      </c>
      <c r="P122" s="1">
        <v>6.7886675573849989E-2</v>
      </c>
      <c r="Q122" s="38">
        <f t="shared" si="39"/>
        <v>1.6775396751470295</v>
      </c>
      <c r="R122" s="1">
        <v>1</v>
      </c>
      <c r="S122" s="1">
        <v>1</v>
      </c>
      <c r="T122" s="1"/>
      <c r="V122" s="1"/>
      <c r="W122" s="1"/>
      <c r="X122" s="38"/>
      <c r="Y122" s="1"/>
      <c r="Z122" s="1"/>
      <c r="AA122" s="1"/>
      <c r="AC122" s="1"/>
      <c r="AD122" s="1"/>
      <c r="AE122" s="38"/>
      <c r="AF122" s="1"/>
      <c r="AG122" s="1"/>
      <c r="AH122" s="1"/>
      <c r="AJ122" s="1"/>
      <c r="AK122" s="1"/>
      <c r="AL122" s="38"/>
      <c r="AM122" s="1"/>
      <c r="AN122" s="1"/>
      <c r="AO122" s="1"/>
      <c r="AQ122" s="1"/>
      <c r="AR122" s="1"/>
      <c r="AS122" s="38"/>
      <c r="AT122" s="1"/>
      <c r="AU122" s="1">
        <v>0</v>
      </c>
      <c r="AV122"/>
      <c r="AW122"/>
      <c r="AX122" s="7"/>
      <c r="AY122" s="29" t="s">
        <v>36</v>
      </c>
    </row>
    <row r="123" spans="1:51" s="5" customFormat="1" hidden="1" x14ac:dyDescent="0.25">
      <c r="A123" s="5">
        <v>3</v>
      </c>
      <c r="B123" s="11" t="s">
        <v>602</v>
      </c>
      <c r="C123" s="1" t="s">
        <v>16</v>
      </c>
      <c r="D123" s="1">
        <v>31</v>
      </c>
      <c r="E123" s="1" t="s">
        <v>22</v>
      </c>
      <c r="F123" s="1"/>
      <c r="H123" s="1"/>
      <c r="I123" s="1"/>
      <c r="J123" s="38"/>
      <c r="K123" s="1"/>
      <c r="L123" s="1"/>
      <c r="M123" s="1"/>
      <c r="O123" s="1"/>
      <c r="P123" s="1"/>
      <c r="Q123" s="38"/>
      <c r="R123" s="1"/>
      <c r="S123" s="1"/>
      <c r="T123" s="1"/>
      <c r="V123" s="1"/>
      <c r="W123" s="1"/>
      <c r="X123" s="38"/>
      <c r="Y123" s="1"/>
      <c r="Z123" s="1"/>
      <c r="AA123" s="1"/>
      <c r="AC123" s="1"/>
      <c r="AD123" s="1"/>
      <c r="AE123" s="38"/>
      <c r="AF123" s="1"/>
      <c r="AG123" s="1"/>
      <c r="AH123" s="1"/>
      <c r="AJ123" s="1"/>
      <c r="AK123" s="1"/>
      <c r="AL123" s="38"/>
      <c r="AM123" s="1"/>
      <c r="AN123" s="1"/>
      <c r="AO123" s="1">
        <v>20.9</v>
      </c>
      <c r="AP123" s="5">
        <v>0.20899999999999999</v>
      </c>
      <c r="AQ123" s="1">
        <f>POWER((AP123/2),2)*3.14159265</f>
        <v>3.43069771361625E-2</v>
      </c>
      <c r="AR123" s="1">
        <v>3.43069771361625E-2</v>
      </c>
      <c r="AS123" s="38">
        <f>AR123/0.040468</f>
        <v>0.84775568686771041</v>
      </c>
      <c r="AT123" s="1">
        <v>1</v>
      </c>
      <c r="AU123" s="1">
        <v>1</v>
      </c>
      <c r="AV123"/>
      <c r="AW123"/>
      <c r="AX123" s="7" t="s">
        <v>524</v>
      </c>
      <c r="AY123" s="29" t="s">
        <v>36</v>
      </c>
    </row>
    <row r="124" spans="1:51" hidden="1" x14ac:dyDescent="0.25">
      <c r="G124" s="5"/>
      <c r="N124" s="5"/>
      <c r="U124" s="5"/>
      <c r="AB124" s="5"/>
      <c r="AI124" s="5"/>
      <c r="AP124" s="5"/>
    </row>
    <row r="125" spans="1:51" hidden="1" x14ac:dyDescent="0.25">
      <c r="L125" s="91"/>
      <c r="S125" s="91"/>
      <c r="Z125" s="91"/>
      <c r="AA125">
        <f>COUNT(AA2:AA122)</f>
        <v>35</v>
      </c>
      <c r="AG125" s="91"/>
      <c r="AH125">
        <f>COUNT(AH2:AH122)</f>
        <v>36</v>
      </c>
      <c r="AN125" s="91"/>
      <c r="AO125">
        <f>COUNT(AO2:AO122)</f>
        <v>35</v>
      </c>
      <c r="AU125" s="91"/>
    </row>
    <row r="126" spans="1:51" s="91" customFormat="1" x14ac:dyDescent="0.25">
      <c r="AV126"/>
      <c r="AW126"/>
    </row>
    <row r="127" spans="1:51" s="91" customFormat="1" x14ac:dyDescent="0.25">
      <c r="AV127"/>
      <c r="AW127"/>
    </row>
    <row r="128" spans="1:51" s="91" customFormat="1" x14ac:dyDescent="0.25">
      <c r="B128" s="80" t="s">
        <v>659</v>
      </c>
      <c r="C128" s="55"/>
      <c r="D128" s="55"/>
      <c r="E128" s="55"/>
      <c r="F128" s="58"/>
      <c r="G128"/>
      <c r="H128"/>
      <c r="I128"/>
      <c r="J128"/>
      <c r="K128"/>
      <c r="AV128"/>
      <c r="AW128"/>
    </row>
    <row r="129" spans="2:49" s="91" customFormat="1" x14ac:dyDescent="0.25">
      <c r="B129" s="80" t="s">
        <v>599</v>
      </c>
      <c r="C129" s="80" t="s">
        <v>0</v>
      </c>
      <c r="D129" s="80" t="s">
        <v>1</v>
      </c>
      <c r="E129" s="80" t="s">
        <v>3</v>
      </c>
      <c r="F129" s="58" t="s">
        <v>656</v>
      </c>
      <c r="G129"/>
      <c r="H129"/>
      <c r="I129"/>
      <c r="J129"/>
      <c r="K129"/>
      <c r="AV129"/>
      <c r="AW129"/>
    </row>
    <row r="130" spans="2:49" s="91" customFormat="1" x14ac:dyDescent="0.25">
      <c r="B130" s="54">
        <v>3</v>
      </c>
      <c r="C130" s="54" t="s">
        <v>602</v>
      </c>
      <c r="D130" s="54" t="s">
        <v>14</v>
      </c>
      <c r="E130" s="54" t="s">
        <v>28</v>
      </c>
      <c r="F130" s="59"/>
      <c r="G130"/>
      <c r="H130"/>
      <c r="I130"/>
      <c r="J130"/>
      <c r="K130"/>
      <c r="AV130"/>
      <c r="AW130"/>
    </row>
    <row r="131" spans="2:49" s="91" customFormat="1" x14ac:dyDescent="0.25">
      <c r="B131" s="56"/>
      <c r="C131" s="56"/>
      <c r="D131" s="56"/>
      <c r="E131" s="61" t="s">
        <v>23</v>
      </c>
      <c r="F131" s="62">
        <v>55.604027866962483</v>
      </c>
      <c r="G131"/>
      <c r="H131"/>
      <c r="I131"/>
      <c r="J131"/>
      <c r="K131"/>
      <c r="AV131"/>
      <c r="AW131"/>
    </row>
    <row r="132" spans="2:49" s="91" customFormat="1" x14ac:dyDescent="0.25">
      <c r="B132" s="56"/>
      <c r="C132" s="56"/>
      <c r="D132" s="54" t="s">
        <v>622</v>
      </c>
      <c r="E132" s="55"/>
      <c r="F132" s="59">
        <v>55.604027866962483</v>
      </c>
      <c r="G132"/>
      <c r="H132"/>
      <c r="I132"/>
      <c r="J132"/>
      <c r="K132"/>
      <c r="AV132"/>
      <c r="AW132"/>
    </row>
    <row r="133" spans="2:49" s="91" customFormat="1" x14ac:dyDescent="0.25">
      <c r="B133" s="56"/>
      <c r="C133" s="56"/>
      <c r="D133" s="54" t="s">
        <v>15</v>
      </c>
      <c r="E133" s="54" t="s">
        <v>23</v>
      </c>
      <c r="F133" s="59">
        <v>42.546831935104592</v>
      </c>
      <c r="G133"/>
      <c r="H133"/>
      <c r="I133"/>
      <c r="J133"/>
      <c r="K133"/>
      <c r="AV133"/>
      <c r="AW133"/>
    </row>
    <row r="134" spans="2:49" s="91" customFormat="1" x14ac:dyDescent="0.25">
      <c r="B134" s="56"/>
      <c r="C134" s="56"/>
      <c r="D134" s="54" t="s">
        <v>623</v>
      </c>
      <c r="E134" s="55"/>
      <c r="F134" s="59">
        <v>42.546831935104592</v>
      </c>
      <c r="G134"/>
      <c r="H134"/>
      <c r="I134"/>
      <c r="J134"/>
      <c r="K134"/>
      <c r="AV134"/>
      <c r="AW134"/>
    </row>
    <row r="135" spans="2:49" s="91" customFormat="1" x14ac:dyDescent="0.25">
      <c r="B135" s="56"/>
      <c r="C135" s="56"/>
      <c r="D135" s="54" t="s">
        <v>16</v>
      </c>
      <c r="E135" s="54" t="s">
        <v>23</v>
      </c>
      <c r="F135" s="59">
        <v>55.178937030913332</v>
      </c>
      <c r="G135"/>
      <c r="H135"/>
      <c r="I135"/>
      <c r="J135"/>
      <c r="K135"/>
      <c r="AV135"/>
      <c r="AW135"/>
    </row>
    <row r="136" spans="2:49" s="91" customFormat="1" x14ac:dyDescent="0.25">
      <c r="B136" s="56"/>
      <c r="C136" s="56"/>
      <c r="D136" s="56"/>
      <c r="E136" s="61" t="s">
        <v>22</v>
      </c>
      <c r="F136" s="62">
        <v>0.84775568686771041</v>
      </c>
      <c r="G136"/>
      <c r="H136"/>
      <c r="I136"/>
      <c r="J136"/>
      <c r="K136"/>
      <c r="AV136"/>
      <c r="AW136"/>
    </row>
    <row r="137" spans="2:49" s="91" customFormat="1" x14ac:dyDescent="0.25">
      <c r="B137" s="56"/>
      <c r="C137" s="56"/>
      <c r="D137" s="54" t="s">
        <v>624</v>
      </c>
      <c r="E137" s="55"/>
      <c r="F137" s="59">
        <v>56.026692717781039</v>
      </c>
      <c r="G137"/>
      <c r="H137"/>
      <c r="I137"/>
      <c r="J137"/>
      <c r="K137"/>
      <c r="AV137"/>
      <c r="AW137"/>
    </row>
    <row r="138" spans="2:49" s="91" customFormat="1" x14ac:dyDescent="0.25">
      <c r="B138" s="56"/>
      <c r="C138" s="56"/>
      <c r="D138" s="54" t="s">
        <v>17</v>
      </c>
      <c r="E138" s="54" t="s">
        <v>25</v>
      </c>
      <c r="F138" s="59">
        <v>3.7063037880414784</v>
      </c>
      <c r="G138"/>
      <c r="H138"/>
      <c r="I138"/>
      <c r="J138"/>
      <c r="K138"/>
      <c r="AV138"/>
      <c r="AW138"/>
    </row>
    <row r="139" spans="2:49" s="91" customFormat="1" x14ac:dyDescent="0.25">
      <c r="B139" s="56"/>
      <c r="C139" s="56"/>
      <c r="D139" s="56"/>
      <c r="E139" s="61" t="s">
        <v>23</v>
      </c>
      <c r="F139" s="62">
        <v>55.042946002826014</v>
      </c>
      <c r="G139"/>
      <c r="H139"/>
      <c r="I139"/>
      <c r="J139"/>
      <c r="K139"/>
      <c r="AV139"/>
      <c r="AW139"/>
    </row>
    <row r="140" spans="2:49" s="91" customFormat="1" x14ac:dyDescent="0.25">
      <c r="B140" s="56"/>
      <c r="C140" s="56"/>
      <c r="D140" s="54" t="s">
        <v>625</v>
      </c>
      <c r="E140" s="55"/>
      <c r="F140" s="59">
        <v>58.749249790867495</v>
      </c>
      <c r="G140"/>
      <c r="H140"/>
      <c r="I140"/>
      <c r="J140"/>
      <c r="K140"/>
      <c r="AV140"/>
      <c r="AW140"/>
    </row>
    <row r="141" spans="2:49" s="91" customFormat="1" x14ac:dyDescent="0.25">
      <c r="B141" s="56"/>
      <c r="C141" s="56"/>
      <c r="D141" s="54" t="s">
        <v>18</v>
      </c>
      <c r="E141" s="54" t="s">
        <v>23</v>
      </c>
      <c r="F141" s="59">
        <v>46.568940776526524</v>
      </c>
      <c r="G141"/>
      <c r="H141"/>
      <c r="I141"/>
      <c r="J141"/>
      <c r="K141"/>
      <c r="AV141"/>
      <c r="AW141"/>
    </row>
    <row r="142" spans="2:49" s="91" customFormat="1" x14ac:dyDescent="0.25">
      <c r="B142" s="56"/>
      <c r="C142" s="56"/>
      <c r="D142" s="54" t="s">
        <v>626</v>
      </c>
      <c r="E142" s="55"/>
      <c r="F142" s="59">
        <v>46.568940776526524</v>
      </c>
      <c r="G142"/>
      <c r="H142"/>
      <c r="I142"/>
      <c r="J142"/>
      <c r="K142"/>
      <c r="AV142"/>
      <c r="AW142"/>
    </row>
    <row r="143" spans="2:49" s="91" customFormat="1" x14ac:dyDescent="0.25">
      <c r="B143" s="56"/>
      <c r="C143" s="54" t="s">
        <v>663</v>
      </c>
      <c r="D143" s="55"/>
      <c r="E143" s="55"/>
      <c r="F143" s="59">
        <v>259.49574308724215</v>
      </c>
      <c r="G143"/>
      <c r="H143"/>
      <c r="I143"/>
      <c r="J143"/>
      <c r="K143"/>
      <c r="AV143"/>
      <c r="AW143"/>
    </row>
    <row r="144" spans="2:49" s="91" customFormat="1" x14ac:dyDescent="0.25">
      <c r="B144" s="54" t="s">
        <v>663</v>
      </c>
      <c r="C144" s="55"/>
      <c r="D144" s="55"/>
      <c r="E144" s="55"/>
      <c r="F144" s="59">
        <v>259.49574308724215</v>
      </c>
      <c r="G144"/>
      <c r="H144"/>
      <c r="I144"/>
      <c r="J144"/>
      <c r="K144"/>
      <c r="AV144"/>
      <c r="AW144"/>
    </row>
    <row r="145" spans="2:49" s="91" customFormat="1" x14ac:dyDescent="0.25">
      <c r="B145" s="57" t="s">
        <v>618</v>
      </c>
      <c r="C145" s="63"/>
      <c r="D145" s="63"/>
      <c r="E145" s="63"/>
      <c r="F145" s="60">
        <v>259.49574308724215</v>
      </c>
      <c r="G145"/>
      <c r="H145"/>
      <c r="I145"/>
      <c r="J145"/>
      <c r="K145"/>
      <c r="AV145"/>
      <c r="AW145"/>
    </row>
    <row r="146" spans="2:49" s="91" customFormat="1" x14ac:dyDescent="0.25">
      <c r="B146"/>
      <c r="C146"/>
      <c r="D146"/>
      <c r="E146"/>
      <c r="F146"/>
      <c r="G146"/>
      <c r="H146"/>
      <c r="I146"/>
      <c r="J146"/>
      <c r="K146"/>
      <c r="AV146"/>
      <c r="AW146"/>
    </row>
    <row r="147" spans="2:49" s="91" customFormat="1" x14ac:dyDescent="0.25">
      <c r="L147" s="5"/>
      <c r="S147" s="5"/>
      <c r="Z147" s="5"/>
      <c r="AG147" s="5"/>
      <c r="AN147" s="5"/>
      <c r="AU147" s="5"/>
      <c r="AV147"/>
      <c r="AW147"/>
    </row>
    <row r="148" spans="2:49" s="5" customFormat="1" x14ac:dyDescent="0.25">
      <c r="L148" s="5">
        <v>1995</v>
      </c>
      <c r="AV148"/>
      <c r="AW148"/>
    </row>
    <row r="149" spans="2:49" s="5" customFormat="1" x14ac:dyDescent="0.25">
      <c r="F149" s="5" t="s">
        <v>668</v>
      </c>
      <c r="H149" s="5">
        <v>1985</v>
      </c>
      <c r="J149" s="5">
        <v>1990</v>
      </c>
      <c r="L149" s="58" t="s">
        <v>656</v>
      </c>
      <c r="N149" s="5">
        <v>2000</v>
      </c>
      <c r="P149" s="5">
        <v>2009</v>
      </c>
      <c r="AV149"/>
      <c r="AW149"/>
    </row>
    <row r="150" spans="2:49" s="5" customFormat="1" x14ac:dyDescent="0.25">
      <c r="B150" s="82" t="s">
        <v>599</v>
      </c>
      <c r="C150" s="82" t="s">
        <v>0</v>
      </c>
      <c r="D150" s="54" t="s">
        <v>1</v>
      </c>
      <c r="E150" s="54" t="s">
        <v>3</v>
      </c>
      <c r="F150" s="58" t="s">
        <v>656</v>
      </c>
      <c r="G150" s="58" t="s">
        <v>656</v>
      </c>
      <c r="H150" s="58" t="s">
        <v>656</v>
      </c>
      <c r="I150" s="58" t="s">
        <v>656</v>
      </c>
      <c r="J150" s="58" t="s">
        <v>656</v>
      </c>
      <c r="K150" s="58" t="s">
        <v>656</v>
      </c>
      <c r="L150" s="59"/>
      <c r="M150" s="58" t="s">
        <v>656</v>
      </c>
      <c r="N150" s="58" t="s">
        <v>656</v>
      </c>
      <c r="O150" s="58" t="s">
        <v>656</v>
      </c>
      <c r="P150" s="58" t="s">
        <v>656</v>
      </c>
      <c r="Q150" s="58" t="s">
        <v>656</v>
      </c>
      <c r="AV150"/>
      <c r="AW150"/>
    </row>
    <row r="151" spans="2:49" s="5" customFormat="1" x14ac:dyDescent="0.25">
      <c r="B151" s="82">
        <v>3</v>
      </c>
      <c r="C151" s="82" t="s">
        <v>602</v>
      </c>
      <c r="D151" s="54" t="s">
        <v>14</v>
      </c>
      <c r="E151" s="54" t="s">
        <v>28</v>
      </c>
      <c r="F151" s="59">
        <v>1</v>
      </c>
      <c r="G151" s="59">
        <v>0.99127697311085328</v>
      </c>
      <c r="H151" s="59"/>
      <c r="I151" s="59"/>
      <c r="J151" s="59"/>
      <c r="K151" s="59"/>
      <c r="L151" s="62">
        <v>8</v>
      </c>
      <c r="M151" s="59"/>
      <c r="N151" s="59"/>
      <c r="O151" s="59"/>
      <c r="P151" s="59"/>
      <c r="Q151" s="59"/>
      <c r="S151"/>
      <c r="Z151"/>
      <c r="AG151"/>
      <c r="AN151"/>
      <c r="AU151"/>
      <c r="AV151"/>
      <c r="AW151"/>
    </row>
    <row r="152" spans="2:49" x14ac:dyDescent="0.25">
      <c r="B152" s="82">
        <v>3</v>
      </c>
      <c r="C152" s="82" t="s">
        <v>602</v>
      </c>
      <c r="D152" s="54" t="s">
        <v>14</v>
      </c>
      <c r="E152" s="61" t="s">
        <v>23</v>
      </c>
      <c r="F152" s="62">
        <v>27</v>
      </c>
      <c r="G152" s="62">
        <v>62.622112020902016</v>
      </c>
      <c r="H152" s="62">
        <v>26</v>
      </c>
      <c r="I152" s="62">
        <v>71.302325991803741</v>
      </c>
      <c r="J152" s="62">
        <v>8</v>
      </c>
      <c r="K152" s="62">
        <v>29.016297172931086</v>
      </c>
      <c r="L152" s="59">
        <v>8</v>
      </c>
      <c r="M152" s="62">
        <v>35.476385315947482</v>
      </c>
      <c r="N152" s="62">
        <v>9</v>
      </c>
      <c r="O152" s="62">
        <v>45.17178677039297</v>
      </c>
      <c r="P152" s="62">
        <v>9</v>
      </c>
      <c r="Q152" s="62">
        <v>55.604027866962483</v>
      </c>
    </row>
    <row r="153" spans="2:49" x14ac:dyDescent="0.25">
      <c r="B153" s="82">
        <v>3</v>
      </c>
      <c r="C153" s="82" t="s">
        <v>602</v>
      </c>
      <c r="D153" s="54" t="s">
        <v>622</v>
      </c>
      <c r="E153" s="55"/>
      <c r="F153" s="59">
        <v>28</v>
      </c>
      <c r="G153" s="59">
        <v>63.613388994012865</v>
      </c>
      <c r="H153" s="59">
        <v>26</v>
      </c>
      <c r="I153" s="59">
        <v>71.302325991803741</v>
      </c>
      <c r="J153" s="59">
        <v>8</v>
      </c>
      <c r="K153" s="59">
        <v>29.016297172931086</v>
      </c>
      <c r="L153" s="59">
        <v>8</v>
      </c>
      <c r="M153" s="59">
        <v>35.476385315947482</v>
      </c>
      <c r="N153" s="59">
        <v>9</v>
      </c>
      <c r="O153" s="59">
        <v>45.17178677039297</v>
      </c>
      <c r="P153" s="59">
        <v>9</v>
      </c>
      <c r="Q153" s="59">
        <v>55.604027866962483</v>
      </c>
    </row>
    <row r="154" spans="2:49" x14ac:dyDescent="0.25">
      <c r="B154" s="82">
        <v>3</v>
      </c>
      <c r="C154" s="82" t="s">
        <v>602</v>
      </c>
      <c r="D154" s="54" t="s">
        <v>15</v>
      </c>
      <c r="E154" s="54" t="s">
        <v>23</v>
      </c>
      <c r="F154" s="59">
        <v>15</v>
      </c>
      <c r="G154" s="59">
        <v>36.732288758013745</v>
      </c>
      <c r="H154" s="59">
        <v>13</v>
      </c>
      <c r="I154" s="59">
        <v>38.794550874972515</v>
      </c>
      <c r="J154" s="59">
        <v>8</v>
      </c>
      <c r="K154" s="59">
        <v>31.474790605635636</v>
      </c>
      <c r="L154" s="59">
        <v>8</v>
      </c>
      <c r="M154" s="59">
        <v>36.99031654714188</v>
      </c>
      <c r="N154" s="59">
        <v>8</v>
      </c>
      <c r="O154" s="59">
        <v>42.052746079096764</v>
      </c>
      <c r="P154" s="59">
        <v>7</v>
      </c>
      <c r="Q154" s="59">
        <v>42.546831935104592</v>
      </c>
    </row>
    <row r="155" spans="2:49" x14ac:dyDescent="0.25">
      <c r="B155" s="82">
        <v>3</v>
      </c>
      <c r="C155" s="82" t="s">
        <v>602</v>
      </c>
      <c r="D155" s="54" t="s">
        <v>623</v>
      </c>
      <c r="E155" s="55"/>
      <c r="F155" s="59">
        <v>15</v>
      </c>
      <c r="G155" s="59">
        <v>36.732288758013745</v>
      </c>
      <c r="H155" s="59">
        <v>13</v>
      </c>
      <c r="I155" s="59">
        <v>38.794550874972515</v>
      </c>
      <c r="J155" s="59">
        <v>8</v>
      </c>
      <c r="K155" s="59">
        <v>31.474790605635636</v>
      </c>
      <c r="L155" s="59">
        <v>7</v>
      </c>
      <c r="M155" s="59">
        <v>36.99031654714188</v>
      </c>
      <c r="N155" s="59">
        <v>8</v>
      </c>
      <c r="O155" s="59">
        <v>42.052746079096764</v>
      </c>
      <c r="P155" s="59">
        <v>7</v>
      </c>
      <c r="Q155" s="59">
        <v>42.546831935104592</v>
      </c>
    </row>
    <row r="156" spans="2:49" x14ac:dyDescent="0.25">
      <c r="B156" s="82">
        <v>3</v>
      </c>
      <c r="C156" s="82" t="s">
        <v>602</v>
      </c>
      <c r="D156" s="54" t="s">
        <v>16</v>
      </c>
      <c r="E156" s="54" t="s">
        <v>23</v>
      </c>
      <c r="F156" s="59">
        <v>27</v>
      </c>
      <c r="G156" s="59">
        <v>69.80978224640242</v>
      </c>
      <c r="H156" s="59">
        <v>24</v>
      </c>
      <c r="I156" s="59">
        <v>73.974868953375818</v>
      </c>
      <c r="J156" s="59">
        <v>7</v>
      </c>
      <c r="K156" s="59">
        <v>38.049249396364111</v>
      </c>
      <c r="L156" s="62"/>
      <c r="M156" s="59">
        <v>43.067855931113172</v>
      </c>
      <c r="N156" s="59">
        <v>7</v>
      </c>
      <c r="O156" s="59">
        <v>47.952780975714461</v>
      </c>
      <c r="P156" s="59">
        <v>7</v>
      </c>
      <c r="Q156" s="59">
        <v>55.178937030913332</v>
      </c>
    </row>
    <row r="157" spans="2:49" x14ac:dyDescent="0.25">
      <c r="B157" s="82">
        <v>3</v>
      </c>
      <c r="C157" s="82" t="s">
        <v>602</v>
      </c>
      <c r="D157" s="54" t="s">
        <v>16</v>
      </c>
      <c r="E157" s="61" t="s">
        <v>22</v>
      </c>
      <c r="F157" s="62"/>
      <c r="G157" s="62"/>
      <c r="H157" s="62"/>
      <c r="I157" s="62"/>
      <c r="J157" s="62"/>
      <c r="K157" s="62"/>
      <c r="L157" s="59">
        <v>7</v>
      </c>
      <c r="M157" s="62"/>
      <c r="N157" s="62"/>
      <c r="O157" s="62"/>
      <c r="P157" s="62">
        <v>1</v>
      </c>
      <c r="Q157" s="62">
        <v>0.84775568686771041</v>
      </c>
    </row>
    <row r="158" spans="2:49" x14ac:dyDescent="0.25">
      <c r="B158" s="82">
        <v>3</v>
      </c>
      <c r="C158" s="82" t="s">
        <v>602</v>
      </c>
      <c r="D158" s="54" t="s">
        <v>624</v>
      </c>
      <c r="E158" s="55"/>
      <c r="F158" s="59">
        <v>27</v>
      </c>
      <c r="G158" s="59">
        <v>69.80978224640242</v>
      </c>
      <c r="H158" s="59">
        <v>24</v>
      </c>
      <c r="I158" s="59">
        <v>73.974868953375818</v>
      </c>
      <c r="J158" s="59">
        <v>7</v>
      </c>
      <c r="K158" s="59">
        <v>38.049249396364111</v>
      </c>
      <c r="L158" s="59">
        <v>1</v>
      </c>
      <c r="M158" s="59">
        <v>43.067855931113172</v>
      </c>
      <c r="N158" s="59">
        <v>7</v>
      </c>
      <c r="O158" s="59">
        <v>47.952780975714461</v>
      </c>
      <c r="P158" s="59">
        <v>8</v>
      </c>
      <c r="Q158" s="59">
        <v>56.026692717781039</v>
      </c>
    </row>
    <row r="159" spans="2:49" x14ac:dyDescent="0.25">
      <c r="B159" s="82">
        <v>3</v>
      </c>
      <c r="C159" s="82" t="s">
        <v>602</v>
      </c>
      <c r="D159" s="54" t="s">
        <v>17</v>
      </c>
      <c r="E159" s="54" t="s">
        <v>25</v>
      </c>
      <c r="F159" s="59">
        <v>1</v>
      </c>
      <c r="G159" s="59">
        <v>1.620965699569104</v>
      </c>
      <c r="H159" s="59">
        <v>1</v>
      </c>
      <c r="I159" s="59">
        <v>1.7467093660423052</v>
      </c>
      <c r="J159" s="59">
        <v>1</v>
      </c>
      <c r="K159" s="59">
        <v>1.7583735030310994</v>
      </c>
      <c r="L159" s="112">
        <v>5</v>
      </c>
      <c r="M159" s="59">
        <v>2.4735151332525089</v>
      </c>
      <c r="N159" s="59">
        <v>1</v>
      </c>
      <c r="O159" s="59">
        <v>2.7877675560853641</v>
      </c>
      <c r="P159" s="59">
        <v>1</v>
      </c>
      <c r="Q159" s="59">
        <v>3.7063037880414784</v>
      </c>
    </row>
    <row r="160" spans="2:49" x14ac:dyDescent="0.25">
      <c r="B160" s="82">
        <v>3</v>
      </c>
      <c r="C160" s="82" t="s">
        <v>602</v>
      </c>
      <c r="D160" s="54" t="s">
        <v>17</v>
      </c>
      <c r="E160" s="61" t="s">
        <v>23</v>
      </c>
      <c r="F160" s="62">
        <v>20</v>
      </c>
      <c r="G160" s="62">
        <v>58.930441775771605</v>
      </c>
      <c r="H160" s="62">
        <v>15</v>
      </c>
      <c r="I160" s="62">
        <v>62.419299655622666</v>
      </c>
      <c r="J160" s="112">
        <v>5</v>
      </c>
      <c r="K160" s="112">
        <v>29.89986040180267</v>
      </c>
      <c r="L160" s="59">
        <v>6</v>
      </c>
      <c r="M160" s="112">
        <v>35.674617421111442</v>
      </c>
      <c r="N160" s="112">
        <v>5</v>
      </c>
      <c r="O160" s="112">
        <v>43.485707627234177</v>
      </c>
      <c r="P160" s="112">
        <v>5</v>
      </c>
      <c r="Q160" s="112">
        <v>55.042946002826014</v>
      </c>
    </row>
    <row r="161" spans="2:17" x14ac:dyDescent="0.25">
      <c r="B161" s="82">
        <v>3</v>
      </c>
      <c r="C161" s="82" t="s">
        <v>602</v>
      </c>
      <c r="D161" s="54" t="s">
        <v>625</v>
      </c>
      <c r="E161" s="55"/>
      <c r="F161" s="59">
        <v>21</v>
      </c>
      <c r="G161" s="59">
        <v>60.55140747534071</v>
      </c>
      <c r="H161" s="59">
        <v>16</v>
      </c>
      <c r="I161" s="59">
        <v>64.166009021664976</v>
      </c>
      <c r="J161" s="59">
        <v>6</v>
      </c>
      <c r="K161" s="59">
        <v>31.658233904833768</v>
      </c>
      <c r="L161" s="59">
        <v>6</v>
      </c>
      <c r="M161" s="59">
        <v>38.148132554363954</v>
      </c>
      <c r="N161" s="59">
        <v>6</v>
      </c>
      <c r="O161" s="59">
        <v>46.27347518331954</v>
      </c>
      <c r="P161" s="59">
        <v>6</v>
      </c>
      <c r="Q161" s="59">
        <v>58.749249790867495</v>
      </c>
    </row>
    <row r="162" spans="2:17" x14ac:dyDescent="0.25">
      <c r="B162" s="82">
        <v>3</v>
      </c>
      <c r="C162" s="82" t="s">
        <v>602</v>
      </c>
      <c r="D162" s="54" t="s">
        <v>18</v>
      </c>
      <c r="E162" s="54" t="s">
        <v>23</v>
      </c>
      <c r="F162" s="59">
        <v>20</v>
      </c>
      <c r="G162" s="59">
        <v>59.80276784105498</v>
      </c>
      <c r="H162" s="59">
        <v>19</v>
      </c>
      <c r="I162" s="59">
        <v>65.575739335234033</v>
      </c>
      <c r="J162" s="59">
        <v>6</v>
      </c>
      <c r="K162" s="59">
        <v>32.339178847244433</v>
      </c>
      <c r="L162" s="59">
        <v>6</v>
      </c>
      <c r="M162" s="59">
        <v>36.481053727531325</v>
      </c>
      <c r="N162" s="59">
        <v>6</v>
      </c>
      <c r="O162" s="59">
        <v>41.494691844528091</v>
      </c>
      <c r="P162" s="59">
        <v>6</v>
      </c>
      <c r="Q162" s="59">
        <v>46.568940776526524</v>
      </c>
    </row>
    <row r="163" spans="2:17" x14ac:dyDescent="0.25">
      <c r="B163" s="82">
        <v>3</v>
      </c>
      <c r="C163" s="82" t="s">
        <v>602</v>
      </c>
      <c r="D163" s="54" t="s">
        <v>626</v>
      </c>
      <c r="E163" s="55"/>
      <c r="F163" s="59">
        <v>20</v>
      </c>
      <c r="G163" s="59">
        <v>59.80276784105498</v>
      </c>
      <c r="H163" s="59">
        <v>19</v>
      </c>
      <c r="I163" s="59">
        <v>65.575739335234033</v>
      </c>
      <c r="J163" s="59">
        <v>6</v>
      </c>
      <c r="K163" s="59">
        <v>32.339178847244433</v>
      </c>
      <c r="L163" s="59">
        <v>35</v>
      </c>
      <c r="M163" s="59">
        <v>36.481053727531325</v>
      </c>
      <c r="N163" s="59">
        <v>6</v>
      </c>
      <c r="O163" s="59">
        <v>41.494691844528091</v>
      </c>
      <c r="P163" s="59">
        <v>6</v>
      </c>
      <c r="Q163" s="59">
        <v>46.568940776526524</v>
      </c>
    </row>
    <row r="164" spans="2:17" x14ac:dyDescent="0.25">
      <c r="B164" s="56"/>
      <c r="C164" s="54" t="s">
        <v>663</v>
      </c>
      <c r="D164" s="55"/>
      <c r="E164" s="55"/>
      <c r="F164" s="59">
        <v>111</v>
      </c>
      <c r="G164" s="59">
        <v>290.50963531482472</v>
      </c>
      <c r="H164" s="59">
        <v>98</v>
      </c>
      <c r="I164" s="59">
        <v>313.8134941770511</v>
      </c>
      <c r="J164" s="59">
        <v>35</v>
      </c>
      <c r="K164" s="59">
        <v>162.53774992700903</v>
      </c>
      <c r="L164" s="59">
        <v>35</v>
      </c>
      <c r="M164" s="59">
        <v>190.1637440760978</v>
      </c>
      <c r="N164" s="59">
        <v>36</v>
      </c>
      <c r="O164" s="59">
        <v>222.94548085305181</v>
      </c>
      <c r="P164" s="59">
        <v>36</v>
      </c>
      <c r="Q164" s="59">
        <v>259.49574308724215</v>
      </c>
    </row>
    <row r="165" spans="2:17" x14ac:dyDescent="0.25">
      <c r="B165" s="54" t="s">
        <v>663</v>
      </c>
      <c r="C165" s="55"/>
      <c r="D165" s="55"/>
      <c r="E165" s="55"/>
      <c r="F165" s="59">
        <v>111</v>
      </c>
      <c r="G165" s="59">
        <v>290.50963531482472</v>
      </c>
      <c r="H165" s="59">
        <v>98</v>
      </c>
      <c r="I165" s="59">
        <v>313.8134941770511</v>
      </c>
      <c r="J165" s="59">
        <v>35</v>
      </c>
      <c r="K165" s="59">
        <v>162.53774992700903</v>
      </c>
      <c r="L165" s="60">
        <v>35</v>
      </c>
      <c r="M165" s="59">
        <v>190.1637440760978</v>
      </c>
      <c r="N165" s="59">
        <v>36</v>
      </c>
      <c r="O165" s="59">
        <v>222.94548085305181</v>
      </c>
      <c r="P165" s="59">
        <v>36</v>
      </c>
      <c r="Q165" s="59">
        <v>259.49574308724215</v>
      </c>
    </row>
    <row r="166" spans="2:17" x14ac:dyDescent="0.25">
      <c r="B166" s="57" t="s">
        <v>618</v>
      </c>
      <c r="C166" s="63"/>
      <c r="D166" s="63"/>
      <c r="E166" s="63"/>
      <c r="F166" s="60">
        <v>111</v>
      </c>
      <c r="G166" s="60">
        <v>290.50963531482472</v>
      </c>
      <c r="H166" s="60">
        <v>98</v>
      </c>
      <c r="I166" s="60">
        <v>313.8134941770511</v>
      </c>
      <c r="J166" s="60">
        <v>35</v>
      </c>
      <c r="K166" s="60">
        <v>162.53774992700903</v>
      </c>
      <c r="M166" s="60">
        <v>190.1637440760978</v>
      </c>
      <c r="N166" s="60">
        <v>36</v>
      </c>
      <c r="O166" s="60">
        <v>222.94548085305181</v>
      </c>
      <c r="P166" s="60">
        <v>36</v>
      </c>
      <c r="Q166" s="60">
        <v>259.49574308724215</v>
      </c>
    </row>
  </sheetData>
  <autoFilter ref="A1:BG146" xr:uid="{00000000-0009-0000-0000-000005000000}"/>
  <phoneticPr fontId="11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36"/>
  <sheetViews>
    <sheetView topLeftCell="B42" zoomScaleNormal="100" workbookViewId="0">
      <selection activeCell="AW52" sqref="AW52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5.36328125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4" width="12" hidden="1" customWidth="1"/>
    <col min="25" max="25" width="5.36328125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7" max="50" width="8.81640625" customWidth="1"/>
    <col min="51" max="57" width="0" hidden="1" customWidth="1"/>
  </cols>
  <sheetData>
    <row r="1" spans="1:57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670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7" s="5" customFormat="1" x14ac:dyDescent="0.25">
      <c r="A2" s="5">
        <v>3</v>
      </c>
      <c r="B2" s="6" t="s">
        <v>603</v>
      </c>
      <c r="C2" s="1" t="s">
        <v>14</v>
      </c>
      <c r="D2" s="1">
        <v>1</v>
      </c>
      <c r="E2" s="1" t="s">
        <v>23</v>
      </c>
      <c r="F2" s="1">
        <v>47.8</v>
      </c>
      <c r="G2" s="1">
        <v>0.47799999999999998</v>
      </c>
      <c r="H2" s="1">
        <f>POWER((G2/2),2)*3.14159265</f>
        <v>0.17945091376065</v>
      </c>
      <c r="I2" s="1">
        <v>0.17945091376065</v>
      </c>
      <c r="J2" s="38">
        <f>I2/0.040468</f>
        <v>4.4343904754534451</v>
      </c>
      <c r="K2" s="1">
        <v>1</v>
      </c>
      <c r="L2" s="1">
        <v>1</v>
      </c>
      <c r="M2" s="1">
        <v>49.4</v>
      </c>
      <c r="N2" s="1">
        <v>0.49399999999999999</v>
      </c>
      <c r="O2" s="1">
        <f>POWER((N2/2),2)*3.14159265</f>
        <v>0.19166542598385</v>
      </c>
      <c r="P2" s="1">
        <v>0.19166542598385</v>
      </c>
      <c r="Q2" s="38">
        <f>P2/0.040468</f>
        <v>4.7362218539055556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N2" s="1"/>
      <c r="AO2" s="1"/>
      <c r="AP2" s="1"/>
      <c r="AQ2" s="1"/>
      <c r="AR2" s="1"/>
      <c r="AS2" s="38"/>
      <c r="AT2" s="1"/>
      <c r="AU2" s="1">
        <v>0</v>
      </c>
      <c r="AV2" s="1"/>
      <c r="AW2" s="1"/>
      <c r="AX2" s="7"/>
      <c r="AY2" s="29" t="s">
        <v>36</v>
      </c>
    </row>
    <row r="3" spans="1:57" s="5" customFormat="1" x14ac:dyDescent="0.25">
      <c r="A3" s="5">
        <v>3</v>
      </c>
      <c r="B3" s="6" t="s">
        <v>603</v>
      </c>
      <c r="C3" s="1" t="s">
        <v>14</v>
      </c>
      <c r="D3" s="1">
        <v>2</v>
      </c>
      <c r="E3" s="1" t="s">
        <v>23</v>
      </c>
      <c r="F3" s="1">
        <v>40.200000000000003</v>
      </c>
      <c r="G3" s="1">
        <v>0.40200000000000002</v>
      </c>
      <c r="H3" s="1">
        <f>POWER((G3/2),2)*3.14159265</f>
        <v>0.12692348465265002</v>
      </c>
      <c r="I3" s="1">
        <v>0.12692348465265002</v>
      </c>
      <c r="J3" s="38">
        <f>I3/0.040468</f>
        <v>3.1363913376655637</v>
      </c>
      <c r="K3" s="1">
        <v>1</v>
      </c>
      <c r="L3" s="1">
        <v>1</v>
      </c>
      <c r="M3" s="1">
        <v>43.1</v>
      </c>
      <c r="N3" s="1">
        <v>0.43100000000000005</v>
      </c>
      <c r="O3" s="1">
        <f>POWER((N3/2),2)*3.14159265</f>
        <v>0.14589634806416255</v>
      </c>
      <c r="P3" s="1">
        <v>0.14589634806416255</v>
      </c>
      <c r="Q3" s="38">
        <f>P3/0.040468</f>
        <v>3.6052275393931641</v>
      </c>
      <c r="R3" s="1">
        <v>1</v>
      </c>
      <c r="S3" s="1">
        <v>1</v>
      </c>
      <c r="T3" s="1">
        <v>45.4</v>
      </c>
      <c r="U3" s="1">
        <v>0.45400000000000001</v>
      </c>
      <c r="V3" s="1">
        <f>POWER((U3/2),2)*3.14159265</f>
        <v>0.16188312766185003</v>
      </c>
      <c r="W3" s="1">
        <v>0.16188312766185003</v>
      </c>
      <c r="X3" s="38">
        <f>W3/0.040468</f>
        <v>4.0002749743463983</v>
      </c>
      <c r="Y3" s="1">
        <v>1</v>
      </c>
      <c r="Z3" s="1">
        <v>1</v>
      </c>
      <c r="AA3" s="1">
        <v>48.1</v>
      </c>
      <c r="AB3" s="1">
        <v>0.48100000000000004</v>
      </c>
      <c r="AC3" s="1">
        <f>POWER((AB3/2),2)*3.14159265</f>
        <v>0.18171050427416255</v>
      </c>
      <c r="AD3" s="1">
        <v>0.18171050427416255</v>
      </c>
      <c r="AE3" s="38">
        <f>AD3/0.040468</f>
        <v>4.4902269515212652</v>
      </c>
      <c r="AF3" s="1">
        <v>1</v>
      </c>
      <c r="AG3" s="1">
        <v>1</v>
      </c>
      <c r="AH3" s="1">
        <v>50.7</v>
      </c>
      <c r="AI3" s="1">
        <v>0.50700000000000001</v>
      </c>
      <c r="AJ3" s="1">
        <f>POWER((AI3/2),2)*3.14159265</f>
        <v>0.20188581227246252</v>
      </c>
      <c r="AK3" s="1">
        <v>0.20188581227246252</v>
      </c>
      <c r="AL3" s="38">
        <f>AK3/0.040468</f>
        <v>4.9887766203534287</v>
      </c>
      <c r="AM3" s="1">
        <v>1</v>
      </c>
      <c r="AN3" s="1">
        <v>1</v>
      </c>
      <c r="AO3" s="1">
        <v>55.1</v>
      </c>
      <c r="AP3" s="1">
        <v>0.55100000000000005</v>
      </c>
      <c r="AQ3" s="1">
        <f>POWER((AP3/2),2)*3.14159265</f>
        <v>0.23844766753316257</v>
      </c>
      <c r="AR3" s="1">
        <v>0.23844766753316257</v>
      </c>
      <c r="AS3" s="38">
        <f>AR3/0.040468</f>
        <v>5.8922523359978891</v>
      </c>
      <c r="AT3" s="1">
        <v>1</v>
      </c>
      <c r="AU3" s="1">
        <v>1</v>
      </c>
      <c r="AV3" s="1">
        <v>59.8</v>
      </c>
      <c r="AW3" s="1" t="s">
        <v>960</v>
      </c>
      <c r="AX3" s="7" t="s">
        <v>34</v>
      </c>
      <c r="AY3" s="29" t="s">
        <v>36</v>
      </c>
      <c r="BA3" s="14" t="s">
        <v>240</v>
      </c>
      <c r="BB3" s="14"/>
      <c r="BC3" s="14" t="s">
        <v>444</v>
      </c>
      <c r="BD3" s="14"/>
      <c r="BE3" s="14"/>
    </row>
    <row r="4" spans="1:57" s="5" customFormat="1" x14ac:dyDescent="0.25">
      <c r="A4" s="5">
        <v>3</v>
      </c>
      <c r="B4" s="6" t="s">
        <v>603</v>
      </c>
      <c r="C4" s="1" t="s">
        <v>14</v>
      </c>
      <c r="D4" s="1">
        <v>3</v>
      </c>
      <c r="E4" s="1" t="s">
        <v>23</v>
      </c>
      <c r="F4" s="1">
        <v>26.9</v>
      </c>
      <c r="G4" s="1">
        <v>0.26900000000000002</v>
      </c>
      <c r="H4" s="1">
        <f>POWER((G4/2),2)*3.14159265</f>
        <v>5.6832196436662513E-2</v>
      </c>
      <c r="I4" s="1">
        <v>5.6832196436662513E-2</v>
      </c>
      <c r="J4" s="38">
        <f>I4/0.040468</f>
        <v>1.4043737381798587</v>
      </c>
      <c r="K4" s="1">
        <v>1</v>
      </c>
      <c r="L4" s="1">
        <v>1</v>
      </c>
      <c r="M4" s="1">
        <v>28.1</v>
      </c>
      <c r="N4" s="1">
        <v>0.28100000000000003</v>
      </c>
      <c r="O4" s="1">
        <f>POWER((N4/2),2)*3.14159265</f>
        <v>6.2015824309162519E-2</v>
      </c>
      <c r="P4" s="1">
        <v>6.2015824309162519E-2</v>
      </c>
      <c r="Q4" s="38">
        <f>P4/0.040468</f>
        <v>1.5324657583562944</v>
      </c>
      <c r="R4" s="1">
        <v>1</v>
      </c>
      <c r="S4" s="1">
        <v>1</v>
      </c>
      <c r="T4" s="1">
        <v>28.5</v>
      </c>
      <c r="U4" s="1">
        <v>0.28499999999999998</v>
      </c>
      <c r="V4" s="1">
        <f>POWER((U4/2),2)*3.14159265</f>
        <v>6.3793965749062501E-2</v>
      </c>
      <c r="W4" s="1">
        <v>6.3793965749062501E-2</v>
      </c>
      <c r="X4" s="38">
        <f>W4/0.040468</f>
        <v>1.5764052028531805</v>
      </c>
      <c r="Y4" s="1">
        <v>1</v>
      </c>
      <c r="Z4" s="1">
        <v>1</v>
      </c>
      <c r="AA4" s="1">
        <v>28.5</v>
      </c>
      <c r="AB4" s="1">
        <v>0.28499999999999998</v>
      </c>
      <c r="AC4" s="1">
        <f>POWER((AB4/2),2)*3.14159265</f>
        <v>6.3793965749062501E-2</v>
      </c>
      <c r="AD4" s="1">
        <v>6.3793965749062501E-2</v>
      </c>
      <c r="AE4" s="38">
        <f>AD4/0.040468</f>
        <v>1.5764052028531805</v>
      </c>
      <c r="AF4" s="1">
        <v>1</v>
      </c>
      <c r="AG4" s="1">
        <v>1</v>
      </c>
      <c r="AH4" s="1">
        <v>28.6</v>
      </c>
      <c r="AI4" s="1">
        <v>0.28600000000000003</v>
      </c>
      <c r="AJ4" s="1">
        <f>POWER((AI4/2),2)*3.14159265</f>
        <v>6.4242428099850021E-2</v>
      </c>
      <c r="AK4" s="1">
        <v>6.4242428099850021E-2</v>
      </c>
      <c r="AL4" s="38">
        <f>AK4/0.040468</f>
        <v>1.5874871033866271</v>
      </c>
      <c r="AM4" s="1">
        <v>1</v>
      </c>
      <c r="AN4" s="1">
        <v>1</v>
      </c>
      <c r="AO4" s="1">
        <v>29</v>
      </c>
      <c r="AP4" s="1">
        <v>0.28999999999999998</v>
      </c>
      <c r="AQ4" s="1">
        <f>POWER((AP4/2),2)*3.14159265</f>
        <v>6.6051985466250004E-2</v>
      </c>
      <c r="AR4" s="1">
        <v>6.6051985466250004E-2</v>
      </c>
      <c r="AS4" s="38">
        <f>AR4/0.040468</f>
        <v>1.6322028631573098</v>
      </c>
      <c r="AT4" s="1">
        <v>2</v>
      </c>
      <c r="AU4" s="1">
        <v>2</v>
      </c>
      <c r="AV4" s="1">
        <v>28.6</v>
      </c>
      <c r="AW4" s="1"/>
      <c r="AX4" s="7" t="s">
        <v>443</v>
      </c>
      <c r="AY4" s="29" t="s">
        <v>36</v>
      </c>
      <c r="BA4" s="14" t="s">
        <v>303</v>
      </c>
      <c r="BB4" s="14"/>
      <c r="BC4" s="14"/>
      <c r="BD4" s="14">
        <v>105</v>
      </c>
      <c r="BE4" s="14"/>
    </row>
    <row r="5" spans="1:57" s="5" customFormat="1" x14ac:dyDescent="0.25">
      <c r="A5" s="5">
        <v>3</v>
      </c>
      <c r="B5" s="6" t="s">
        <v>603</v>
      </c>
      <c r="C5" s="1" t="s">
        <v>14</v>
      </c>
      <c r="D5" s="1">
        <v>4</v>
      </c>
      <c r="E5" s="1" t="s">
        <v>23</v>
      </c>
      <c r="F5" s="1">
        <v>34.5</v>
      </c>
      <c r="G5" s="1">
        <v>0.34499999999999997</v>
      </c>
      <c r="H5" s="1">
        <f>POWER((G5/2),2)*3.14159265</f>
        <v>9.3482016291562484E-2</v>
      </c>
      <c r="I5" s="1">
        <v>9.3482016291562484E-2</v>
      </c>
      <c r="J5" s="38">
        <f>I5/0.040468</f>
        <v>2.310023136590948</v>
      </c>
      <c r="K5" s="1">
        <v>1</v>
      </c>
      <c r="L5" s="1">
        <v>1</v>
      </c>
      <c r="M5" s="1">
        <v>35.1</v>
      </c>
      <c r="N5" s="1">
        <v>0.35100000000000003</v>
      </c>
      <c r="O5" s="1">
        <f>POWER((N5/2),2)*3.14159265</f>
        <v>9.6761839018162515E-2</v>
      </c>
      <c r="P5" s="1">
        <v>9.6761839018162515E-2</v>
      </c>
      <c r="Q5" s="38">
        <f>P5/0.040468</f>
        <v>2.3910704511753118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N5" s="1"/>
      <c r="AO5" s="1"/>
      <c r="AP5" s="1"/>
      <c r="AQ5" s="1"/>
      <c r="AR5" s="1"/>
      <c r="AS5" s="38"/>
      <c r="AT5" s="1"/>
      <c r="AU5" s="1">
        <v>0</v>
      </c>
      <c r="AV5" s="1"/>
      <c r="AW5" s="1"/>
      <c r="AX5" s="7"/>
      <c r="AY5" s="29" t="s">
        <v>36</v>
      </c>
      <c r="BA5" s="14" t="s">
        <v>355</v>
      </c>
      <c r="BB5" s="14"/>
      <c r="BC5" s="14"/>
      <c r="BD5" s="14"/>
      <c r="BE5" s="14"/>
    </row>
    <row r="6" spans="1:57" s="5" customFormat="1" x14ac:dyDescent="0.25">
      <c r="A6" s="5">
        <v>3</v>
      </c>
      <c r="B6" s="6" t="s">
        <v>603</v>
      </c>
      <c r="C6" s="1" t="s">
        <v>14</v>
      </c>
      <c r="D6" s="1">
        <v>5</v>
      </c>
      <c r="E6" s="1" t="s">
        <v>23</v>
      </c>
      <c r="F6" s="1">
        <v>59.4</v>
      </c>
      <c r="G6" s="1">
        <v>0.59399999999999997</v>
      </c>
      <c r="H6" s="1">
        <f>POWER((G6/2),2)*3.14159265</f>
        <v>0.27711674606385001</v>
      </c>
      <c r="I6" s="1">
        <v>0.27711674606385001</v>
      </c>
      <c r="J6" s="38">
        <f>I6/0.040468</f>
        <v>6.8477993986322536</v>
      </c>
      <c r="K6" s="1">
        <v>1</v>
      </c>
      <c r="L6" s="1">
        <v>1</v>
      </c>
      <c r="M6" s="1">
        <v>63.7</v>
      </c>
      <c r="N6" s="1">
        <v>0.63700000000000001</v>
      </c>
      <c r="O6" s="1">
        <f>POWER((N6/2),2)*3.14159265</f>
        <v>0.31869022699946253</v>
      </c>
      <c r="P6" s="1">
        <v>0.31869022699946253</v>
      </c>
      <c r="Q6" s="38">
        <f>P6/0.040468</f>
        <v>7.8751168083291132</v>
      </c>
      <c r="R6" s="1">
        <v>1</v>
      </c>
      <c r="S6" s="1">
        <v>1</v>
      </c>
      <c r="T6" s="1">
        <v>67.099999999999994</v>
      </c>
      <c r="U6" s="1">
        <v>0.67099999999999993</v>
      </c>
      <c r="V6" s="1">
        <f>POWER((U6/2),2)*3.14159265</f>
        <v>0.35361845408216241</v>
      </c>
      <c r="W6" s="1">
        <v>0.35361845408216241</v>
      </c>
      <c r="X6" s="38">
        <f>W6/0.040468</f>
        <v>8.7382241297361478</v>
      </c>
      <c r="Y6" s="1">
        <v>1</v>
      </c>
      <c r="Z6" s="1">
        <v>1</v>
      </c>
      <c r="AA6" s="1">
        <v>69.900000000000006</v>
      </c>
      <c r="AB6" s="1">
        <v>0.69900000000000007</v>
      </c>
      <c r="AC6" s="1">
        <f>POWER((AB6/2),2)*3.14159265</f>
        <v>0.38374632759566263</v>
      </c>
      <c r="AD6" s="1">
        <v>0.38374632759566263</v>
      </c>
      <c r="AE6" s="38">
        <f>AD6/0.040468</f>
        <v>9.4827104773070729</v>
      </c>
      <c r="AF6" s="1">
        <v>1</v>
      </c>
      <c r="AG6" s="1">
        <v>1</v>
      </c>
      <c r="AH6" s="1">
        <v>73.5</v>
      </c>
      <c r="AI6" s="1">
        <v>0.73499999999999999</v>
      </c>
      <c r="AJ6" s="1">
        <f>POWER((AI6/2),2)*3.14159265</f>
        <v>0.42429172233656248</v>
      </c>
      <c r="AK6" s="1">
        <v>0.42429172233656248</v>
      </c>
      <c r="AL6" s="38">
        <f>AK6/0.040468</f>
        <v>10.484622969668937</v>
      </c>
      <c r="AM6" s="1">
        <v>1</v>
      </c>
      <c r="AN6" s="1">
        <v>1</v>
      </c>
      <c r="AO6" s="1">
        <v>78.400000000000006</v>
      </c>
      <c r="AP6" s="1">
        <v>0.78400000000000003</v>
      </c>
      <c r="AQ6" s="1">
        <f>POWER((AP6/2),2)*3.14159265</f>
        <v>0.48274969296960013</v>
      </c>
      <c r="AR6" s="1">
        <v>0.48274969296960013</v>
      </c>
      <c r="AS6" s="38">
        <f>AR6/0.040468</f>
        <v>11.929171023267772</v>
      </c>
      <c r="AT6" s="1">
        <v>1</v>
      </c>
      <c r="AU6" s="1">
        <v>1</v>
      </c>
      <c r="AV6" s="1">
        <v>84.6</v>
      </c>
      <c r="AW6" s="1"/>
      <c r="AX6" s="7" t="s">
        <v>35</v>
      </c>
      <c r="AY6" s="29" t="s">
        <v>36</v>
      </c>
      <c r="BA6" s="14" t="s">
        <v>590</v>
      </c>
      <c r="BB6" s="14"/>
      <c r="BC6" s="14"/>
      <c r="BD6" s="14"/>
      <c r="BE6" s="14"/>
    </row>
    <row r="7" spans="1:57" s="5" customFormat="1" x14ac:dyDescent="0.25">
      <c r="A7" s="5">
        <v>3</v>
      </c>
      <c r="B7" s="6" t="s">
        <v>603</v>
      </c>
      <c r="C7" s="1" t="s">
        <v>14</v>
      </c>
      <c r="D7" s="1">
        <v>6</v>
      </c>
      <c r="E7" s="1" t="s">
        <v>23</v>
      </c>
      <c r="F7" s="1"/>
      <c r="G7" s="1"/>
      <c r="H7" s="1"/>
      <c r="I7" s="1"/>
      <c r="J7" s="38"/>
      <c r="K7" s="1"/>
      <c r="L7" s="1">
        <v>4</v>
      </c>
      <c r="M7" s="1"/>
      <c r="N7" s="1"/>
      <c r="O7" s="1"/>
      <c r="P7" s="1"/>
      <c r="Q7" s="38"/>
      <c r="R7" s="1"/>
      <c r="S7" s="1"/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/>
      <c r="AV7" s="1"/>
      <c r="AW7" s="1"/>
      <c r="AX7" s="7"/>
      <c r="AY7" s="29" t="s">
        <v>36</v>
      </c>
      <c r="BA7" s="14" t="s">
        <v>445</v>
      </c>
      <c r="BB7" s="14"/>
      <c r="BC7" s="14"/>
      <c r="BD7" s="14"/>
      <c r="BE7" s="14"/>
    </row>
    <row r="8" spans="1:57" s="5" customFormat="1" x14ac:dyDescent="0.25">
      <c r="A8" s="5">
        <v>3</v>
      </c>
      <c r="B8" s="6" t="s">
        <v>603</v>
      </c>
      <c r="C8" s="1" t="s">
        <v>14</v>
      </c>
      <c r="D8" s="1">
        <v>7</v>
      </c>
      <c r="E8" s="1" t="s">
        <v>23</v>
      </c>
      <c r="F8" s="1">
        <v>50.9</v>
      </c>
      <c r="G8" s="1">
        <v>0.50900000000000001</v>
      </c>
      <c r="H8" s="1">
        <f>POWER((G8/2),2)*3.14159265</f>
        <v>0.20348174133866251</v>
      </c>
      <c r="I8" s="1">
        <v>0.20348174133866251</v>
      </c>
      <c r="J8" s="38">
        <f>I8/0.040468</f>
        <v>5.0282134362622939</v>
      </c>
      <c r="K8" s="1">
        <v>1</v>
      </c>
      <c r="L8" s="1">
        <v>1</v>
      </c>
      <c r="M8" s="1">
        <v>55</v>
      </c>
      <c r="N8" s="1">
        <v>0.55000000000000004</v>
      </c>
      <c r="O8" s="1">
        <f>POWER((N8/2),2)*3.14159265</f>
        <v>0.23758294415625006</v>
      </c>
      <c r="P8" s="1">
        <v>0.23758294415625006</v>
      </c>
      <c r="Q8" s="38">
        <f>P8/0.040468</f>
        <v>5.8708842580866385</v>
      </c>
      <c r="R8" s="1">
        <v>1</v>
      </c>
      <c r="S8" s="1">
        <v>1</v>
      </c>
      <c r="T8" s="1">
        <v>57.4</v>
      </c>
      <c r="U8" s="1">
        <v>0.57399999999999995</v>
      </c>
      <c r="V8" s="1">
        <f>POWER((U8/2),2)*3.14159265</f>
        <v>0.25876984498784994</v>
      </c>
      <c r="W8" s="1">
        <v>0.25876984498784994</v>
      </c>
      <c r="X8" s="38">
        <f>W8/0.040468</f>
        <v>6.3944312787350492</v>
      </c>
      <c r="Y8" s="1">
        <v>1</v>
      </c>
      <c r="Z8" s="1">
        <v>1</v>
      </c>
      <c r="AA8" s="1">
        <v>60</v>
      </c>
      <c r="AB8" s="1">
        <v>0.6</v>
      </c>
      <c r="AC8" s="1">
        <f>POWER((AB8/2),2)*3.14159265</f>
        <v>0.2827433385</v>
      </c>
      <c r="AD8" s="1">
        <v>0.2827433385</v>
      </c>
      <c r="AE8" s="38">
        <f>AD8/0.040468</f>
        <v>6.9868374641692208</v>
      </c>
      <c r="AF8" s="1">
        <v>1</v>
      </c>
      <c r="AG8" s="1">
        <v>1</v>
      </c>
      <c r="AH8" s="1">
        <v>62.7</v>
      </c>
      <c r="AI8" s="1">
        <v>0.627</v>
      </c>
      <c r="AJ8" s="1">
        <f>POWER((AI8/2),2)*3.14159265</f>
        <v>0.30876279422546254</v>
      </c>
      <c r="AK8" s="1">
        <v>0.30876279422546254</v>
      </c>
      <c r="AL8" s="38">
        <f>AK8/0.040468</f>
        <v>7.6298011818093947</v>
      </c>
      <c r="AM8" s="1">
        <v>1</v>
      </c>
      <c r="AN8" s="1">
        <v>1</v>
      </c>
      <c r="AO8" s="1">
        <v>67.8</v>
      </c>
      <c r="AP8" s="1">
        <v>0.67799999999999994</v>
      </c>
      <c r="AQ8" s="1">
        <f>POWER((AP8/2),2)*3.14159265</f>
        <v>0.36103496893064996</v>
      </c>
      <c r="AR8" s="1">
        <v>0.36103496893064996</v>
      </c>
      <c r="AS8" s="38">
        <f>AR8/0.040468</f>
        <v>8.9214927579976759</v>
      </c>
      <c r="AT8" s="1">
        <v>1</v>
      </c>
      <c r="AU8" s="1">
        <v>1</v>
      </c>
      <c r="AV8" s="1">
        <v>79</v>
      </c>
      <c r="AW8" s="1"/>
      <c r="AX8" s="7" t="s">
        <v>442</v>
      </c>
      <c r="AY8" s="29" t="s">
        <v>36</v>
      </c>
      <c r="BA8" s="14"/>
      <c r="BB8" s="14"/>
      <c r="BC8" s="14"/>
      <c r="BD8" s="14"/>
      <c r="BE8" s="14"/>
    </row>
    <row r="9" spans="1:57" s="5" customFormat="1" x14ac:dyDescent="0.25">
      <c r="A9" s="5">
        <v>3</v>
      </c>
      <c r="B9" s="6" t="s">
        <v>603</v>
      </c>
      <c r="C9" s="1" t="s">
        <v>14</v>
      </c>
      <c r="D9" s="1">
        <v>8</v>
      </c>
      <c r="E9" s="1" t="s">
        <v>23</v>
      </c>
      <c r="F9" s="1">
        <v>47.3</v>
      </c>
      <c r="G9" s="1">
        <v>0.47299999999999998</v>
      </c>
      <c r="H9" s="1">
        <f>POWER((G9/2),2)*3.14159265</f>
        <v>0.1757163454979625</v>
      </c>
      <c r="I9" s="1">
        <v>0.1757163454979625</v>
      </c>
      <c r="J9" s="38">
        <f>I9/0.040468</f>
        <v>4.3421059972808767</v>
      </c>
      <c r="K9" s="1">
        <v>1</v>
      </c>
      <c r="L9" s="1">
        <v>1</v>
      </c>
      <c r="M9" s="1">
        <v>50.4</v>
      </c>
      <c r="N9" s="1">
        <v>0.504</v>
      </c>
      <c r="O9" s="1">
        <f>POWER((N9/2),2)*3.14159265</f>
        <v>0.19950369964560002</v>
      </c>
      <c r="P9" s="1">
        <v>0.19950369964560002</v>
      </c>
      <c r="Q9" s="38">
        <f>P9/0.040468</f>
        <v>4.9299125147178025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U9" s="1">
        <v>0</v>
      </c>
      <c r="AV9" s="1"/>
      <c r="AW9" s="1"/>
      <c r="AX9" s="7"/>
      <c r="AY9" s="29" t="s">
        <v>36</v>
      </c>
    </row>
    <row r="10" spans="1:57" s="5" customFormat="1" x14ac:dyDescent="0.25">
      <c r="A10" s="5">
        <v>3</v>
      </c>
      <c r="B10" s="6" t="s">
        <v>603</v>
      </c>
      <c r="C10" s="1" t="s">
        <v>14</v>
      </c>
      <c r="D10" s="1">
        <v>9</v>
      </c>
      <c r="E10" s="1" t="s">
        <v>23</v>
      </c>
      <c r="F10" s="1"/>
      <c r="G10" s="1"/>
      <c r="H10" s="1"/>
      <c r="I10" s="1"/>
      <c r="J10" s="38"/>
      <c r="K10" s="1"/>
      <c r="L10" s="1">
        <v>4</v>
      </c>
      <c r="M10" s="1"/>
      <c r="N10" s="1"/>
      <c r="O10" s="1"/>
      <c r="P10" s="1"/>
      <c r="Q10" s="38"/>
      <c r="R10" s="1"/>
      <c r="S10" s="1"/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U10" s="1"/>
      <c r="AV10" s="1"/>
      <c r="AW10" s="1"/>
      <c r="AX10" s="7"/>
      <c r="AY10" s="29" t="s">
        <v>36</v>
      </c>
    </row>
    <row r="11" spans="1:57" s="5" customFormat="1" x14ac:dyDescent="0.25">
      <c r="A11" s="5">
        <v>3</v>
      </c>
      <c r="B11" s="6" t="s">
        <v>603</v>
      </c>
      <c r="C11" s="1" t="s">
        <v>14</v>
      </c>
      <c r="D11" s="1">
        <v>10</v>
      </c>
      <c r="E11" s="1" t="s">
        <v>23</v>
      </c>
      <c r="F11" s="1">
        <v>69.599999999999994</v>
      </c>
      <c r="G11" s="1">
        <v>0.69599999999999995</v>
      </c>
      <c r="H11" s="1">
        <f t="shared" ref="H11:H16" si="0">POWER((G11/2),2)*3.14159265</f>
        <v>0.38045943628559997</v>
      </c>
      <c r="I11" s="1">
        <v>0.38045943628559997</v>
      </c>
      <c r="J11" s="38">
        <f t="shared" ref="J11:J16" si="1">I11/0.040468</f>
        <v>9.4014884917861021</v>
      </c>
      <c r="K11" s="1">
        <v>1</v>
      </c>
      <c r="L11" s="1">
        <v>1</v>
      </c>
      <c r="M11" s="1">
        <v>76.099999999999994</v>
      </c>
      <c r="N11" s="1">
        <v>0.76100000000000001</v>
      </c>
      <c r="O11" s="1">
        <f t="shared" ref="O11:O16" si="2">POWER((N11/2),2)*3.14159265</f>
        <v>0.45484056926516253</v>
      </c>
      <c r="P11" s="1">
        <v>0.45484056926516253</v>
      </c>
      <c r="Q11" s="38">
        <f t="shared" ref="Q11:Q16" si="3">P11/0.040468</f>
        <v>11.239511941908733</v>
      </c>
      <c r="R11" s="1">
        <v>1</v>
      </c>
      <c r="S11" s="1">
        <v>1</v>
      </c>
      <c r="T11" s="1">
        <v>79.7</v>
      </c>
      <c r="U11" s="1">
        <v>0.79700000000000004</v>
      </c>
      <c r="V11" s="1">
        <f>POWER((U11/2),2)*3.14159265</f>
        <v>0.49889198140346253</v>
      </c>
      <c r="W11" s="1">
        <v>0.49889198140346253</v>
      </c>
      <c r="X11" s="38">
        <f>W11/0.040468</f>
        <v>12.328061218826296</v>
      </c>
      <c r="Y11" s="1">
        <v>1</v>
      </c>
      <c r="Z11" s="1">
        <v>1</v>
      </c>
      <c r="AA11" s="1">
        <v>87.2</v>
      </c>
      <c r="AB11" s="1">
        <v>0.872</v>
      </c>
      <c r="AC11" s="1">
        <f>POWER((AB11/2),2)*3.14159265</f>
        <v>0.59720419639440003</v>
      </c>
      <c r="AD11" s="1">
        <v>0.59720419639440003</v>
      </c>
      <c r="AE11" s="38">
        <f>AD11/0.040468</f>
        <v>14.75744282876347</v>
      </c>
      <c r="AF11" s="1">
        <v>1</v>
      </c>
      <c r="AG11" s="1">
        <v>1</v>
      </c>
      <c r="AH11" s="1">
        <v>89.3</v>
      </c>
      <c r="AI11" s="1">
        <v>0.89300000000000002</v>
      </c>
      <c r="AJ11" s="1">
        <f>POWER((AI11/2),2)*3.14159265</f>
        <v>0.6263149792874626</v>
      </c>
      <c r="AK11" s="1">
        <v>0.6263149792874626</v>
      </c>
      <c r="AL11" s="38">
        <f>AK11/0.040468</f>
        <v>15.476795969345227</v>
      </c>
      <c r="AM11" s="1">
        <v>1</v>
      </c>
      <c r="AN11" s="1">
        <v>1</v>
      </c>
      <c r="AO11" s="1">
        <v>98.6</v>
      </c>
      <c r="AP11" s="1">
        <v>0.98599999999999999</v>
      </c>
      <c r="AQ11" s="1">
        <f>POWER((AP11/2),2)*3.14159265</f>
        <v>0.76356095198984997</v>
      </c>
      <c r="AR11" s="1">
        <v>0.76356095198984997</v>
      </c>
      <c r="AS11" s="38">
        <f>AR11/0.040468</f>
        <v>18.868265098098497</v>
      </c>
      <c r="AT11" s="1">
        <v>1</v>
      </c>
      <c r="AU11" s="1">
        <v>1</v>
      </c>
      <c r="AV11" s="1">
        <v>108.5</v>
      </c>
      <c r="AW11" s="1" t="s">
        <v>924</v>
      </c>
      <c r="AX11" s="7" t="s">
        <v>291</v>
      </c>
      <c r="AY11" s="29" t="s">
        <v>36</v>
      </c>
    </row>
    <row r="12" spans="1:57" s="5" customFormat="1" x14ac:dyDescent="0.25">
      <c r="A12" s="5">
        <v>3</v>
      </c>
      <c r="B12" s="6" t="s">
        <v>603</v>
      </c>
      <c r="C12" s="1" t="s">
        <v>16</v>
      </c>
      <c r="D12" s="1">
        <v>1</v>
      </c>
      <c r="E12" s="1" t="s">
        <v>23</v>
      </c>
      <c r="F12" s="1">
        <v>41.5</v>
      </c>
      <c r="G12" s="1">
        <v>0.41499999999999998</v>
      </c>
      <c r="H12" s="1">
        <f t="shared" si="0"/>
        <v>0.13526519853656249</v>
      </c>
      <c r="I12" s="1">
        <v>0.13526519853656249</v>
      </c>
      <c r="J12" s="38">
        <f t="shared" si="1"/>
        <v>3.3425224507403999</v>
      </c>
      <c r="K12" s="1">
        <v>1</v>
      </c>
      <c r="L12" s="1">
        <v>1</v>
      </c>
      <c r="M12" s="1">
        <v>43.3</v>
      </c>
      <c r="N12" s="1">
        <v>0.433</v>
      </c>
      <c r="O12" s="1">
        <f t="shared" si="2"/>
        <v>0.1472535160889625</v>
      </c>
      <c r="P12" s="1">
        <v>0.1472535160889625</v>
      </c>
      <c r="Q12" s="38">
        <f t="shared" si="3"/>
        <v>3.6387643592211751</v>
      </c>
      <c r="R12" s="1">
        <v>1</v>
      </c>
      <c r="S12" s="1">
        <v>1</v>
      </c>
      <c r="T12" s="1">
        <v>44.9</v>
      </c>
      <c r="U12" s="1">
        <v>0.44900000000000001</v>
      </c>
      <c r="V12" s="1">
        <f>POWER((U12/2),2)*3.14159265</f>
        <v>0.1583370549581625</v>
      </c>
      <c r="W12" s="1">
        <v>0.1583370549581625</v>
      </c>
      <c r="X12" s="38">
        <f>W12/0.040468</f>
        <v>3.9126483878166085</v>
      </c>
      <c r="Y12" s="1">
        <v>1</v>
      </c>
      <c r="Z12" s="1">
        <v>1</v>
      </c>
      <c r="AA12" s="1">
        <v>47</v>
      </c>
      <c r="AB12" s="1">
        <v>0.47</v>
      </c>
      <c r="AC12" s="1">
        <f>POWER((AB12/2),2)*3.14159265</f>
        <v>0.17349445409625</v>
      </c>
      <c r="AD12" s="1">
        <v>0.17349445409625</v>
      </c>
      <c r="AE12" s="38">
        <f>AD12/0.040468</f>
        <v>4.2872010995416137</v>
      </c>
      <c r="AF12" s="1">
        <v>1</v>
      </c>
      <c r="AG12" s="1">
        <v>1</v>
      </c>
      <c r="AH12" s="1">
        <v>50.7</v>
      </c>
      <c r="AI12" s="1">
        <v>0.50700000000000001</v>
      </c>
      <c r="AJ12" s="1">
        <f>POWER((AI12/2),2)*3.14159265</f>
        <v>0.20188581227246252</v>
      </c>
      <c r="AK12" s="1">
        <v>0.20188581227246252</v>
      </c>
      <c r="AL12" s="38">
        <f>AK12/0.040468</f>
        <v>4.9887766203534287</v>
      </c>
      <c r="AM12" s="1">
        <v>1</v>
      </c>
      <c r="AN12" s="1">
        <v>1</v>
      </c>
      <c r="AO12" s="1">
        <v>55.4</v>
      </c>
      <c r="AP12" s="1">
        <v>0.55400000000000005</v>
      </c>
      <c r="AQ12" s="1">
        <f>POWER((AP12/2),2)*3.14159265</f>
        <v>0.24105126244185007</v>
      </c>
      <c r="AR12" s="1">
        <v>0.24105126244185007</v>
      </c>
      <c r="AS12" s="38">
        <f>AR12/0.040468</f>
        <v>5.9565894643137813</v>
      </c>
      <c r="AT12" s="1">
        <v>1</v>
      </c>
      <c r="AU12" s="1">
        <v>1</v>
      </c>
      <c r="AV12" s="1">
        <v>60.2</v>
      </c>
      <c r="AW12" s="1" t="s">
        <v>920</v>
      </c>
      <c r="AX12" s="7" t="s">
        <v>291</v>
      </c>
      <c r="AY12" s="29" t="s">
        <v>36</v>
      </c>
    </row>
    <row r="13" spans="1:57" s="5" customFormat="1" x14ac:dyDescent="0.25">
      <c r="A13" s="5">
        <v>3</v>
      </c>
      <c r="B13" s="6" t="s">
        <v>603</v>
      </c>
      <c r="C13" s="1" t="s">
        <v>16</v>
      </c>
      <c r="D13" s="1">
        <v>2</v>
      </c>
      <c r="E13" s="1" t="s">
        <v>23</v>
      </c>
      <c r="F13" s="1">
        <v>49</v>
      </c>
      <c r="G13" s="1">
        <v>0.49</v>
      </c>
      <c r="H13" s="1">
        <f t="shared" si="0"/>
        <v>0.18857409881625001</v>
      </c>
      <c r="I13" s="1">
        <v>0.18857409881625001</v>
      </c>
      <c r="J13" s="38">
        <f t="shared" si="1"/>
        <v>4.6598324309639718</v>
      </c>
      <c r="K13" s="1">
        <v>1</v>
      </c>
      <c r="L13" s="1">
        <v>1</v>
      </c>
      <c r="M13" s="1">
        <v>52.3</v>
      </c>
      <c r="N13" s="1">
        <v>0.52300000000000002</v>
      </c>
      <c r="O13" s="1">
        <f t="shared" si="2"/>
        <v>0.21482917399046253</v>
      </c>
      <c r="P13" s="1">
        <v>0.21482917399046253</v>
      </c>
      <c r="Q13" s="38">
        <f t="shared" si="3"/>
        <v>5.3086185131576196</v>
      </c>
      <c r="R13" s="1">
        <v>1</v>
      </c>
      <c r="S13" s="1">
        <v>1</v>
      </c>
      <c r="T13" s="1">
        <v>54.8</v>
      </c>
      <c r="U13" s="1">
        <v>0.54799999999999993</v>
      </c>
      <c r="V13" s="1">
        <f>POWER((U13/2),2)*3.14159265</f>
        <v>0.23585820979139993</v>
      </c>
      <c r="W13" s="1">
        <v>0.23585820979139993</v>
      </c>
      <c r="X13" s="38">
        <f>W13/0.040468</f>
        <v>5.828264549555203</v>
      </c>
      <c r="Y13" s="1">
        <v>1</v>
      </c>
      <c r="Z13" s="1">
        <v>1</v>
      </c>
      <c r="AA13" s="1">
        <v>58.8</v>
      </c>
      <c r="AB13" s="1">
        <v>0.58799999999999997</v>
      </c>
      <c r="AC13" s="1">
        <f>POWER((AB13/2),2)*3.14159265</f>
        <v>0.27154670229539996</v>
      </c>
      <c r="AD13" s="1">
        <v>0.27154670229539996</v>
      </c>
      <c r="AE13" s="38">
        <f>AD13/0.040468</f>
        <v>6.710158700588118</v>
      </c>
      <c r="AF13" s="1">
        <v>1</v>
      </c>
      <c r="AG13" s="1">
        <v>1</v>
      </c>
      <c r="AH13" s="1">
        <v>59.1</v>
      </c>
      <c r="AI13" s="1">
        <v>0.59100000000000008</v>
      </c>
      <c r="AJ13" s="1">
        <f>POWER((AI13/2),2)*3.14159265</f>
        <v>0.27432465559616259</v>
      </c>
      <c r="AK13" s="1">
        <v>0.27432465559616259</v>
      </c>
      <c r="AL13" s="38">
        <f>AK13/0.040468</f>
        <v>6.7788043786735841</v>
      </c>
      <c r="AM13" s="1">
        <v>1</v>
      </c>
      <c r="AN13" s="1">
        <v>1</v>
      </c>
      <c r="AO13" s="1">
        <v>62.5</v>
      </c>
      <c r="AP13" s="1">
        <v>0.625</v>
      </c>
      <c r="AQ13" s="1">
        <f>POWER((AP13/2),2)*3.14159265</f>
        <v>0.3067961572265625</v>
      </c>
      <c r="AR13" s="1">
        <v>0.3067961572265625</v>
      </c>
      <c r="AS13" s="38">
        <f>AR13/0.040468</f>
        <v>7.5812038456697275</v>
      </c>
      <c r="AT13" s="1">
        <v>1</v>
      </c>
      <c r="AU13" s="1">
        <v>1</v>
      </c>
      <c r="AV13" s="1"/>
      <c r="AW13" s="1" t="s">
        <v>919</v>
      </c>
      <c r="AX13" s="7"/>
      <c r="AY13" s="29" t="s">
        <v>36</v>
      </c>
    </row>
    <row r="14" spans="1:57" s="5" customFormat="1" x14ac:dyDescent="0.25">
      <c r="A14" s="5">
        <v>3</v>
      </c>
      <c r="B14" s="6" t="s">
        <v>603</v>
      </c>
      <c r="C14" s="1" t="s">
        <v>16</v>
      </c>
      <c r="D14" s="1">
        <v>3</v>
      </c>
      <c r="E14" s="1" t="s">
        <v>23</v>
      </c>
      <c r="F14" s="1">
        <v>28.7</v>
      </c>
      <c r="G14" s="1">
        <v>0.28699999999999998</v>
      </c>
      <c r="H14" s="1">
        <f t="shared" si="0"/>
        <v>6.4692461246962485E-2</v>
      </c>
      <c r="I14" s="1">
        <v>6.4692461246962485E-2</v>
      </c>
      <c r="J14" s="38">
        <f t="shared" si="1"/>
        <v>1.5986078196837623</v>
      </c>
      <c r="K14" s="1">
        <v>1</v>
      </c>
      <c r="L14" s="1">
        <v>1</v>
      </c>
      <c r="M14" s="1">
        <v>29.6</v>
      </c>
      <c r="N14" s="1">
        <v>0.29600000000000004</v>
      </c>
      <c r="O14" s="1">
        <f t="shared" si="2"/>
        <v>6.8813445405600027E-2</v>
      </c>
      <c r="P14" s="1">
        <v>6.8813445405600027E-2</v>
      </c>
      <c r="Q14" s="38">
        <f t="shared" si="3"/>
        <v>1.7004409757240297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1"/>
      <c r="AW14" s="1"/>
      <c r="AX14" s="7"/>
      <c r="AY14" s="29" t="s">
        <v>36</v>
      </c>
    </row>
    <row r="15" spans="1:57" s="5" customFormat="1" x14ac:dyDescent="0.25">
      <c r="A15" s="5">
        <v>3</v>
      </c>
      <c r="B15" s="6" t="s">
        <v>603</v>
      </c>
      <c r="C15" s="1" t="s">
        <v>16</v>
      </c>
      <c r="D15" s="1">
        <v>4</v>
      </c>
      <c r="E15" s="1" t="s">
        <v>23</v>
      </c>
      <c r="F15" s="1">
        <v>45</v>
      </c>
      <c r="G15" s="1">
        <v>0.45</v>
      </c>
      <c r="H15" s="1">
        <f t="shared" si="0"/>
        <v>0.15904312790625003</v>
      </c>
      <c r="I15" s="1">
        <v>0.15904312790625003</v>
      </c>
      <c r="J15" s="38">
        <f t="shared" si="1"/>
        <v>3.9300960735951871</v>
      </c>
      <c r="K15" s="1">
        <v>1</v>
      </c>
      <c r="L15" s="1">
        <v>1</v>
      </c>
      <c r="M15" s="1">
        <v>48.2</v>
      </c>
      <c r="N15" s="1">
        <v>0.48200000000000004</v>
      </c>
      <c r="O15" s="1">
        <f t="shared" si="2"/>
        <v>0.18246684270465002</v>
      </c>
      <c r="P15" s="1">
        <v>0.18246684270465002</v>
      </c>
      <c r="Q15" s="38">
        <f t="shared" si="3"/>
        <v>4.5089167417379175</v>
      </c>
      <c r="R15" s="1">
        <v>1</v>
      </c>
      <c r="S15" s="1">
        <v>1</v>
      </c>
      <c r="T15" s="1">
        <v>49.8</v>
      </c>
      <c r="U15" s="1">
        <v>0.498</v>
      </c>
      <c r="V15" s="1">
        <f>POWER((U15/2),2)*3.14159265</f>
        <v>0.19478188589265003</v>
      </c>
      <c r="W15" s="1">
        <v>0.19478188589265003</v>
      </c>
      <c r="X15" s="38">
        <f>W15/0.040468</f>
        <v>4.8132323290661772</v>
      </c>
      <c r="Y15" s="1">
        <v>1</v>
      </c>
      <c r="Z15" s="1">
        <v>1</v>
      </c>
      <c r="AA15" s="1">
        <v>52.1</v>
      </c>
      <c r="AB15" s="1">
        <v>0.52100000000000002</v>
      </c>
      <c r="AC15" s="1">
        <f>POWER((AB15/2),2)*3.14159265</f>
        <v>0.21318926262716253</v>
      </c>
      <c r="AD15" s="1">
        <v>0.21318926262716253</v>
      </c>
      <c r="AE15" s="38">
        <f>AD15/0.040468</f>
        <v>5.2680948558654377</v>
      </c>
      <c r="AF15" s="1">
        <v>1</v>
      </c>
      <c r="AG15" s="1">
        <v>1</v>
      </c>
      <c r="AH15" s="1">
        <v>54.9</v>
      </c>
      <c r="AI15" s="1">
        <v>0.54900000000000004</v>
      </c>
      <c r="AJ15" s="1">
        <f>POWER((AI15/2),2)*3.14159265</f>
        <v>0.23671979157566253</v>
      </c>
      <c r="AK15" s="1">
        <v>0.23671979157566253</v>
      </c>
      <c r="AL15" s="38">
        <f>AK15/0.040468</f>
        <v>5.8495549959390765</v>
      </c>
      <c r="AM15" s="1">
        <v>1</v>
      </c>
      <c r="AN15" s="1">
        <v>1</v>
      </c>
      <c r="AO15" s="1">
        <v>59.2</v>
      </c>
      <c r="AP15" s="1">
        <v>0.59200000000000008</v>
      </c>
      <c r="AQ15" s="1">
        <f>POWER((AP15/2),2)*3.14159265</f>
        <v>0.27525378162240011</v>
      </c>
      <c r="AR15" s="1">
        <v>0.27525378162240011</v>
      </c>
      <c r="AS15" s="38">
        <f>AR15/0.040468</f>
        <v>6.801763902896119</v>
      </c>
      <c r="AT15" s="1">
        <v>1</v>
      </c>
      <c r="AU15" s="1">
        <v>1</v>
      </c>
      <c r="AV15" s="1">
        <v>63.4</v>
      </c>
      <c r="AW15" s="1"/>
      <c r="AX15" s="7" t="s">
        <v>447</v>
      </c>
      <c r="AY15" s="29" t="s">
        <v>36</v>
      </c>
      <c r="BA15" s="14"/>
      <c r="BB15" s="14"/>
      <c r="BC15" s="14"/>
      <c r="BD15" s="14"/>
      <c r="BE15" s="14"/>
    </row>
    <row r="16" spans="1:57" s="5" customFormat="1" x14ac:dyDescent="0.25">
      <c r="A16" s="5">
        <v>3</v>
      </c>
      <c r="B16" s="6" t="s">
        <v>603</v>
      </c>
      <c r="C16" s="1" t="s">
        <v>16</v>
      </c>
      <c r="D16" s="1">
        <v>5</v>
      </c>
      <c r="E16" s="1" t="s">
        <v>23</v>
      </c>
      <c r="F16" s="1">
        <v>26.3</v>
      </c>
      <c r="G16" s="1">
        <v>0.26300000000000001</v>
      </c>
      <c r="H16" s="1">
        <f t="shared" si="0"/>
        <v>5.4325205501962508E-2</v>
      </c>
      <c r="I16" s="1">
        <v>5.4325205501962508E-2</v>
      </c>
      <c r="J16" s="38">
        <f t="shared" si="1"/>
        <v>1.3424237793308913</v>
      </c>
      <c r="K16" s="1">
        <v>1</v>
      </c>
      <c r="L16" s="1">
        <v>1</v>
      </c>
      <c r="M16" s="1">
        <v>27.3</v>
      </c>
      <c r="N16" s="1">
        <v>0.27300000000000002</v>
      </c>
      <c r="O16" s="1">
        <f t="shared" si="2"/>
        <v>5.8534939652962512E-2</v>
      </c>
      <c r="P16" s="1">
        <v>5.8534939652962512E-2</v>
      </c>
      <c r="Q16" s="38">
        <f t="shared" si="3"/>
        <v>1.4464500260196331</v>
      </c>
      <c r="R16" s="1">
        <v>1</v>
      </c>
      <c r="S16" s="1">
        <v>1</v>
      </c>
      <c r="T16" s="1"/>
      <c r="U16" s="1"/>
      <c r="V16" s="1"/>
      <c r="W16" s="1"/>
      <c r="X16" s="38"/>
      <c r="Y16" s="1"/>
      <c r="Z16" s="1"/>
      <c r="AA16" s="1"/>
      <c r="AB16" s="1"/>
      <c r="AC16" s="1"/>
      <c r="AD16" s="1"/>
      <c r="AE16" s="38"/>
      <c r="AF16" s="1"/>
      <c r="AG16" s="1"/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>
        <v>0</v>
      </c>
      <c r="AV16" s="1"/>
      <c r="AW16" s="1"/>
      <c r="AX16" s="7"/>
      <c r="AY16" s="29" t="s">
        <v>36</v>
      </c>
    </row>
    <row r="17" spans="1:58" s="5" customFormat="1" x14ac:dyDescent="0.25">
      <c r="A17" s="5">
        <v>3</v>
      </c>
      <c r="B17" s="6" t="s">
        <v>603</v>
      </c>
      <c r="C17" s="1" t="s">
        <v>16</v>
      </c>
      <c r="D17" s="1">
        <v>6</v>
      </c>
      <c r="E17" s="1" t="s">
        <v>23</v>
      </c>
      <c r="F17" s="1"/>
      <c r="G17" s="1"/>
      <c r="H17" s="1"/>
      <c r="I17" s="1"/>
      <c r="J17" s="38"/>
      <c r="K17" s="1"/>
      <c r="L17" s="1">
        <v>3</v>
      </c>
      <c r="M17" s="1"/>
      <c r="N17" s="1"/>
      <c r="O17" s="1"/>
      <c r="P17" s="1"/>
      <c r="Q17" s="38"/>
      <c r="R17" s="1"/>
      <c r="S17" s="1"/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N17" s="1"/>
      <c r="AO17" s="1"/>
      <c r="AP17" s="1"/>
      <c r="AQ17" s="1"/>
      <c r="AR17" s="1"/>
      <c r="AS17" s="38"/>
      <c r="AT17" s="1"/>
      <c r="AU17" s="1"/>
      <c r="AV17" s="1"/>
      <c r="AW17" s="1"/>
      <c r="AX17" s="7"/>
      <c r="AY17" s="29" t="s">
        <v>36</v>
      </c>
    </row>
    <row r="18" spans="1:58" s="5" customFormat="1" x14ac:dyDescent="0.25">
      <c r="A18" s="5">
        <v>3</v>
      </c>
      <c r="B18" s="6" t="s">
        <v>603</v>
      </c>
      <c r="C18" s="1" t="s">
        <v>16</v>
      </c>
      <c r="D18" s="1">
        <v>7</v>
      </c>
      <c r="E18" s="1" t="s">
        <v>23</v>
      </c>
      <c r="F18" s="1">
        <v>31.2</v>
      </c>
      <c r="G18" s="1">
        <v>0.312</v>
      </c>
      <c r="H18" s="1">
        <f t="shared" ref="H18:H36" si="4">POWER((G18/2),2)*3.14159265</f>
        <v>7.6453798730400008E-2</v>
      </c>
      <c r="I18" s="1">
        <v>7.6453798730400008E-2</v>
      </c>
      <c r="J18" s="38">
        <f t="shared" ref="J18:J36" si="5">I18/0.040468</f>
        <v>1.8892408503113574</v>
      </c>
      <c r="K18" s="1">
        <v>1</v>
      </c>
      <c r="L18" s="1">
        <v>1</v>
      </c>
      <c r="M18" s="1">
        <v>33.5</v>
      </c>
      <c r="N18" s="1">
        <v>0.33500000000000002</v>
      </c>
      <c r="O18" s="1">
        <f t="shared" ref="O18:O26" si="6">POWER((N18/2),2)*3.14159265</f>
        <v>8.8141308786562525E-2</v>
      </c>
      <c r="P18" s="1">
        <v>8.8141308786562525E-2</v>
      </c>
      <c r="Q18" s="38">
        <f t="shared" ref="Q18:Q26" si="7">P18/0.040468</f>
        <v>2.1780495400455306</v>
      </c>
      <c r="R18" s="1">
        <v>1</v>
      </c>
      <c r="S18" s="1">
        <v>1</v>
      </c>
      <c r="T18" s="1">
        <v>35.5</v>
      </c>
      <c r="U18" s="1">
        <v>0.35499999999999998</v>
      </c>
      <c r="V18" s="1">
        <f>POWER((U18/2),2)*3.14159265</f>
        <v>9.8979803429062499E-2</v>
      </c>
      <c r="W18" s="1">
        <v>9.8979803429062499E-2</v>
      </c>
      <c r="X18" s="38">
        <f>W18/0.040468</f>
        <v>2.4458783095053502</v>
      </c>
      <c r="Y18" s="1">
        <v>1</v>
      </c>
      <c r="Z18" s="1">
        <v>1</v>
      </c>
      <c r="AA18" s="1">
        <v>38.9</v>
      </c>
      <c r="AB18" s="1">
        <v>0.38900000000000001</v>
      </c>
      <c r="AC18" s="1">
        <f>POWER((AB18/2),2)*3.14159265</f>
        <v>0.11884723534766252</v>
      </c>
      <c r="AD18" s="1">
        <v>0.11884723534766252</v>
      </c>
      <c r="AE18" s="38">
        <f>AD18/0.040468</f>
        <v>2.9368200886543079</v>
      </c>
      <c r="AF18" s="1">
        <v>1</v>
      </c>
      <c r="AG18" s="1">
        <v>1</v>
      </c>
      <c r="AH18" s="1">
        <v>43.1</v>
      </c>
      <c r="AI18" s="1">
        <v>0.43100000000000005</v>
      </c>
      <c r="AJ18" s="1">
        <f>POWER((AI18/2),2)*3.14159265</f>
        <v>0.14589634806416255</v>
      </c>
      <c r="AK18" s="1">
        <v>0.14589634806416255</v>
      </c>
      <c r="AL18" s="38">
        <f>AK18/0.040468</f>
        <v>3.6052275393931641</v>
      </c>
      <c r="AM18" s="1">
        <v>1</v>
      </c>
      <c r="AN18" s="1">
        <v>1</v>
      </c>
      <c r="AO18" s="1">
        <v>47.9</v>
      </c>
      <c r="AP18" s="1">
        <v>0.47899999999999998</v>
      </c>
      <c r="AQ18" s="1">
        <f>POWER((AP18/2),2)*3.14159265</f>
        <v>0.1802025398021625</v>
      </c>
      <c r="AR18" s="1">
        <v>0.1802025398021625</v>
      </c>
      <c r="AS18" s="38">
        <f>AR18/0.040468</f>
        <v>4.4529638183790281</v>
      </c>
      <c r="AT18" s="1">
        <v>1</v>
      </c>
      <c r="AU18" s="1">
        <v>1</v>
      </c>
      <c r="AV18" s="1">
        <v>53.7</v>
      </c>
      <c r="AW18" s="1"/>
      <c r="AY18" s="29" t="s">
        <v>36</v>
      </c>
    </row>
    <row r="19" spans="1:58" s="5" customFormat="1" x14ac:dyDescent="0.25">
      <c r="A19" s="5">
        <v>3</v>
      </c>
      <c r="B19" s="6" t="s">
        <v>603</v>
      </c>
      <c r="C19" s="1" t="s">
        <v>16</v>
      </c>
      <c r="D19" s="1">
        <v>8</v>
      </c>
      <c r="E19" s="1" t="s">
        <v>23</v>
      </c>
      <c r="F19" s="1">
        <v>24.4</v>
      </c>
      <c r="G19" s="1">
        <v>0.24399999999999999</v>
      </c>
      <c r="H19" s="1">
        <f t="shared" si="4"/>
        <v>4.6759465002600004E-2</v>
      </c>
      <c r="I19" s="1">
        <v>4.6759465002600004E-2</v>
      </c>
      <c r="J19" s="38">
        <f t="shared" si="5"/>
        <v>1.15546765351883</v>
      </c>
      <c r="K19" s="1">
        <v>1</v>
      </c>
      <c r="L19" s="1">
        <v>1</v>
      </c>
      <c r="M19" s="1">
        <v>24.6</v>
      </c>
      <c r="N19" s="1">
        <v>0.24600000000000002</v>
      </c>
      <c r="O19" s="1">
        <f t="shared" si="6"/>
        <v>4.7529155201850012E-2</v>
      </c>
      <c r="P19" s="1">
        <v>4.7529155201850012E-2</v>
      </c>
      <c r="Q19" s="38">
        <f t="shared" si="7"/>
        <v>1.1744873777268463</v>
      </c>
      <c r="R19" s="1">
        <v>1</v>
      </c>
      <c r="S19" s="1">
        <v>1</v>
      </c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U19" s="1">
        <v>0</v>
      </c>
      <c r="AV19" s="1"/>
      <c r="AW19" s="1"/>
      <c r="AX19" s="7"/>
      <c r="AY19" s="29" t="s">
        <v>36</v>
      </c>
    </row>
    <row r="20" spans="1:58" s="5" customFormat="1" x14ac:dyDescent="0.25">
      <c r="A20" s="5">
        <v>3</v>
      </c>
      <c r="B20" s="6" t="s">
        <v>603</v>
      </c>
      <c r="C20" s="1" t="s">
        <v>16</v>
      </c>
      <c r="D20" s="1">
        <v>9</v>
      </c>
      <c r="E20" s="1" t="s">
        <v>23</v>
      </c>
      <c r="F20" s="1">
        <v>36.9</v>
      </c>
      <c r="G20" s="1">
        <v>0.36899999999999999</v>
      </c>
      <c r="H20" s="1">
        <f t="shared" si="4"/>
        <v>0.1069405992041625</v>
      </c>
      <c r="I20" s="1">
        <v>0.1069405992041625</v>
      </c>
      <c r="J20" s="38">
        <f t="shared" si="5"/>
        <v>2.6425965998854037</v>
      </c>
      <c r="K20" s="1">
        <v>1</v>
      </c>
      <c r="L20" s="1">
        <v>1</v>
      </c>
      <c r="M20" s="1">
        <v>38</v>
      </c>
      <c r="N20" s="1">
        <v>0.38</v>
      </c>
      <c r="O20" s="1">
        <f t="shared" si="6"/>
        <v>0.113411494665</v>
      </c>
      <c r="P20" s="1">
        <v>0.113411494665</v>
      </c>
      <c r="Q20" s="38">
        <f t="shared" si="7"/>
        <v>2.802498138405654</v>
      </c>
      <c r="R20" s="1">
        <v>1</v>
      </c>
      <c r="S20" s="1">
        <v>1</v>
      </c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U20" s="1">
        <v>0</v>
      </c>
      <c r="AV20" s="1"/>
      <c r="AW20" s="1"/>
      <c r="AX20" s="7"/>
      <c r="AY20" s="29" t="s">
        <v>36</v>
      </c>
    </row>
    <row r="21" spans="1:58" s="5" customFormat="1" x14ac:dyDescent="0.25">
      <c r="A21" s="5">
        <v>3</v>
      </c>
      <c r="B21" s="6" t="s">
        <v>603</v>
      </c>
      <c r="C21" s="1" t="s">
        <v>16</v>
      </c>
      <c r="D21" s="1">
        <v>10</v>
      </c>
      <c r="E21" s="1" t="s">
        <v>23</v>
      </c>
      <c r="F21" s="1">
        <v>38.299999999999997</v>
      </c>
      <c r="G21" s="1">
        <v>0.38300000000000001</v>
      </c>
      <c r="H21" s="1">
        <f t="shared" si="4"/>
        <v>0.11520927105896252</v>
      </c>
      <c r="I21" s="1">
        <v>0.11520927105896252</v>
      </c>
      <c r="J21" s="38">
        <f t="shared" si="5"/>
        <v>2.8469227799486636</v>
      </c>
      <c r="K21" s="1">
        <v>1</v>
      </c>
      <c r="L21" s="1">
        <v>1</v>
      </c>
      <c r="M21" s="1">
        <v>41.8</v>
      </c>
      <c r="N21" s="1">
        <v>0.41799999999999998</v>
      </c>
      <c r="O21" s="1">
        <f t="shared" si="6"/>
        <v>0.13722790854465</v>
      </c>
      <c r="P21" s="1">
        <v>0.13722790854465</v>
      </c>
      <c r="Q21" s="38">
        <f t="shared" si="7"/>
        <v>3.3910227474708416</v>
      </c>
      <c r="R21" s="1">
        <v>1</v>
      </c>
      <c r="S21" s="1">
        <v>1</v>
      </c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U21" s="1">
        <v>0</v>
      </c>
      <c r="AV21" s="1"/>
      <c r="AW21" s="1"/>
      <c r="AX21" s="7"/>
      <c r="AY21" s="29" t="s">
        <v>36</v>
      </c>
    </row>
    <row r="22" spans="1:58" s="5" customFormat="1" x14ac:dyDescent="0.25">
      <c r="A22" s="5">
        <v>3</v>
      </c>
      <c r="B22" s="6" t="s">
        <v>603</v>
      </c>
      <c r="C22" s="1" t="s">
        <v>16</v>
      </c>
      <c r="D22" s="1">
        <v>11</v>
      </c>
      <c r="E22" s="1" t="s">
        <v>23</v>
      </c>
      <c r="F22" s="1">
        <v>23.6</v>
      </c>
      <c r="G22" s="1">
        <v>0.23600000000000002</v>
      </c>
      <c r="H22" s="1">
        <f t="shared" si="4"/>
        <v>4.3743536058600013E-2</v>
      </c>
      <c r="I22" s="1">
        <v>4.3743536058600013E-2</v>
      </c>
      <c r="J22" s="38">
        <f t="shared" si="5"/>
        <v>1.0809413872343585</v>
      </c>
      <c r="K22" s="1">
        <v>1</v>
      </c>
      <c r="L22" s="1">
        <v>1</v>
      </c>
      <c r="M22" s="1">
        <v>24.1</v>
      </c>
      <c r="N22" s="1">
        <v>0.24100000000000002</v>
      </c>
      <c r="O22" s="1">
        <f t="shared" si="6"/>
        <v>4.5616710676162506E-2</v>
      </c>
      <c r="P22" s="1">
        <v>4.5616710676162506E-2</v>
      </c>
      <c r="Q22" s="38">
        <f t="shared" si="7"/>
        <v>1.1272291854344794</v>
      </c>
      <c r="R22" s="1">
        <v>1</v>
      </c>
      <c r="S22" s="1">
        <v>1</v>
      </c>
      <c r="T22" s="1"/>
      <c r="U22" s="1"/>
      <c r="V22" s="1"/>
      <c r="W22" s="1"/>
      <c r="X22" s="38"/>
      <c r="Y22" s="1"/>
      <c r="Z22" s="1"/>
      <c r="AA22" s="1"/>
      <c r="AB22" s="1"/>
      <c r="AC22" s="1"/>
      <c r="AD22" s="1"/>
      <c r="AE22" s="38"/>
      <c r="AF22" s="1"/>
      <c r="AG22" s="1"/>
      <c r="AH22" s="1"/>
      <c r="AI22" s="1"/>
      <c r="AJ22" s="1"/>
      <c r="AK22" s="1"/>
      <c r="AL22" s="38"/>
      <c r="AM22" s="1"/>
      <c r="AN22" s="1"/>
      <c r="AO22" s="1"/>
      <c r="AP22" s="1"/>
      <c r="AQ22" s="1"/>
      <c r="AR22" s="1"/>
      <c r="AS22" s="38"/>
      <c r="AT22" s="1"/>
      <c r="AU22" s="1">
        <v>0</v>
      </c>
      <c r="AV22" s="1"/>
      <c r="AW22" s="1"/>
      <c r="AX22" s="7"/>
      <c r="AY22" s="29" t="s">
        <v>36</v>
      </c>
    </row>
    <row r="23" spans="1:58" s="5" customFormat="1" x14ac:dyDescent="0.25">
      <c r="A23" s="5">
        <v>3</v>
      </c>
      <c r="B23" s="6" t="s">
        <v>603</v>
      </c>
      <c r="C23" s="1" t="s">
        <v>16</v>
      </c>
      <c r="D23" s="1">
        <v>12</v>
      </c>
      <c r="E23" s="1" t="s">
        <v>23</v>
      </c>
      <c r="F23" s="1">
        <v>37.299999999999997</v>
      </c>
      <c r="G23" s="1">
        <v>0.373</v>
      </c>
      <c r="H23" s="1">
        <f t="shared" si="4"/>
        <v>0.10927166095046251</v>
      </c>
      <c r="I23" s="1">
        <v>0.10927166095046251</v>
      </c>
      <c r="J23" s="38">
        <f t="shared" si="5"/>
        <v>2.7001991932011098</v>
      </c>
      <c r="K23" s="1">
        <v>1</v>
      </c>
      <c r="L23" s="1">
        <v>1</v>
      </c>
      <c r="M23" s="1">
        <v>39.1</v>
      </c>
      <c r="N23" s="1">
        <v>0.39100000000000001</v>
      </c>
      <c r="O23" s="1">
        <f t="shared" si="6"/>
        <v>0.12007245648116252</v>
      </c>
      <c r="P23" s="1">
        <v>0.12007245648116252</v>
      </c>
      <c r="Q23" s="38">
        <f t="shared" si="7"/>
        <v>2.9670963843323745</v>
      </c>
      <c r="R23" s="1">
        <v>1</v>
      </c>
      <c r="S23" s="1">
        <v>1</v>
      </c>
      <c r="T23" s="1"/>
      <c r="U23" s="1"/>
      <c r="V23" s="1"/>
      <c r="W23" s="1"/>
      <c r="X23" s="38"/>
      <c r="Y23" s="1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N23" s="1"/>
      <c r="AO23" s="1"/>
      <c r="AP23" s="1"/>
      <c r="AQ23" s="1"/>
      <c r="AR23" s="1"/>
      <c r="AS23" s="38"/>
      <c r="AT23" s="1"/>
      <c r="AU23" s="1">
        <v>0</v>
      </c>
      <c r="AV23" s="1"/>
      <c r="AW23" s="1"/>
      <c r="AX23" s="7"/>
      <c r="AY23" s="29" t="s">
        <v>36</v>
      </c>
      <c r="BB23" s="14" t="s">
        <v>240</v>
      </c>
      <c r="BC23" s="14"/>
      <c r="BD23" s="14" t="s">
        <v>449</v>
      </c>
      <c r="BE23" s="14"/>
      <c r="BF23" s="14"/>
    </row>
    <row r="24" spans="1:58" s="5" customFormat="1" x14ac:dyDescent="0.25">
      <c r="A24" s="5">
        <v>3</v>
      </c>
      <c r="B24" s="6" t="s">
        <v>603</v>
      </c>
      <c r="C24" s="1" t="s">
        <v>16</v>
      </c>
      <c r="D24" s="1">
        <v>13</v>
      </c>
      <c r="E24" s="1" t="s">
        <v>23</v>
      </c>
      <c r="F24" s="1">
        <v>28.9</v>
      </c>
      <c r="G24" s="1">
        <v>0.28899999999999998</v>
      </c>
      <c r="H24" s="1">
        <f t="shared" si="4"/>
        <v>6.559723993016249E-2</v>
      </c>
      <c r="I24" s="1">
        <v>6.559723993016249E-2</v>
      </c>
      <c r="J24" s="38">
        <f t="shared" si="5"/>
        <v>1.620965699569104</v>
      </c>
      <c r="K24" s="1">
        <v>1</v>
      </c>
      <c r="L24" s="1">
        <v>1</v>
      </c>
      <c r="M24" s="1">
        <v>29.5</v>
      </c>
      <c r="N24" s="1">
        <v>0.29499999999999998</v>
      </c>
      <c r="O24" s="1">
        <f t="shared" si="6"/>
        <v>6.8349275091562495E-2</v>
      </c>
      <c r="P24" s="1">
        <v>6.8349275091562495E-2</v>
      </c>
      <c r="Q24" s="38">
        <f t="shared" si="7"/>
        <v>1.6889709175536844</v>
      </c>
      <c r="R24" s="1">
        <v>1</v>
      </c>
      <c r="S24" s="1">
        <v>1</v>
      </c>
      <c r="T24" s="1"/>
      <c r="U24" s="1"/>
      <c r="V24" s="1"/>
      <c r="W24" s="1"/>
      <c r="X24" s="38"/>
      <c r="Y24" s="1"/>
      <c r="Z24" s="1"/>
      <c r="AA24" s="1"/>
      <c r="AB24" s="1"/>
      <c r="AC24" s="1"/>
      <c r="AD24" s="1"/>
      <c r="AE24" s="38"/>
      <c r="AF24" s="1"/>
      <c r="AG24" s="1"/>
      <c r="AH24" s="1"/>
      <c r="AI24" s="1"/>
      <c r="AJ24" s="1"/>
      <c r="AK24" s="1"/>
      <c r="AL24" s="38"/>
      <c r="AM24" s="1"/>
      <c r="AN24" s="1"/>
      <c r="AO24" s="1"/>
      <c r="AP24" s="1"/>
      <c r="AQ24" s="1"/>
      <c r="AR24" s="1"/>
      <c r="AS24" s="38"/>
      <c r="AT24" s="1"/>
      <c r="AU24" s="1">
        <v>0</v>
      </c>
      <c r="AV24" s="1"/>
      <c r="AW24" s="1"/>
      <c r="AX24" s="7"/>
      <c r="AY24" s="29" t="s">
        <v>36</v>
      </c>
      <c r="BB24" s="14" t="s">
        <v>303</v>
      </c>
      <c r="BC24" s="14"/>
      <c r="BD24" s="14"/>
      <c r="BE24" s="14">
        <v>106</v>
      </c>
      <c r="BF24" s="14"/>
    </row>
    <row r="25" spans="1:58" s="5" customFormat="1" x14ac:dyDescent="0.25">
      <c r="A25" s="5">
        <v>3</v>
      </c>
      <c r="B25" s="6" t="s">
        <v>603</v>
      </c>
      <c r="C25" s="1" t="s">
        <v>16</v>
      </c>
      <c r="D25" s="1">
        <v>14</v>
      </c>
      <c r="E25" s="1" t="s">
        <v>23</v>
      </c>
      <c r="F25" s="1">
        <v>27.8</v>
      </c>
      <c r="G25" s="1">
        <v>0.27800000000000002</v>
      </c>
      <c r="H25" s="1">
        <f t="shared" si="4"/>
        <v>6.0698711590650017E-2</v>
      </c>
      <c r="I25" s="1">
        <v>6.0698711590650017E-2</v>
      </c>
      <c r="J25" s="38">
        <f t="shared" si="5"/>
        <v>1.4999187405023728</v>
      </c>
      <c r="K25" s="1">
        <v>1</v>
      </c>
      <c r="L25" s="1">
        <v>1</v>
      </c>
      <c r="M25" s="1">
        <v>28.2</v>
      </c>
      <c r="N25" s="1">
        <v>0.28199999999999997</v>
      </c>
      <c r="O25" s="1">
        <f t="shared" si="6"/>
        <v>6.2458003474649991E-2</v>
      </c>
      <c r="P25" s="1">
        <v>6.2458003474649991E-2</v>
      </c>
      <c r="Q25" s="38">
        <f t="shared" si="7"/>
        <v>1.5433923958349807</v>
      </c>
      <c r="R25" s="1">
        <v>1</v>
      </c>
      <c r="S25" s="1">
        <v>1</v>
      </c>
      <c r="T25" s="1"/>
      <c r="U25" s="1"/>
      <c r="V25" s="1"/>
      <c r="W25" s="1"/>
      <c r="X25" s="38"/>
      <c r="Y25" s="1"/>
      <c r="Z25" s="1"/>
      <c r="AA25" s="1"/>
      <c r="AB25" s="1"/>
      <c r="AC25" s="1"/>
      <c r="AD25" s="1"/>
      <c r="AE25" s="38"/>
      <c r="AF25" s="1"/>
      <c r="AG25" s="1"/>
      <c r="AH25" s="1"/>
      <c r="AI25" s="1"/>
      <c r="AJ25" s="1"/>
      <c r="AK25" s="1"/>
      <c r="AL25" s="38"/>
      <c r="AM25" s="1"/>
      <c r="AN25" s="1"/>
      <c r="AO25" s="1"/>
      <c r="AP25" s="1"/>
      <c r="AQ25" s="1"/>
      <c r="AR25" s="1"/>
      <c r="AS25" s="38"/>
      <c r="AT25" s="1"/>
      <c r="AU25" s="1">
        <v>0</v>
      </c>
      <c r="AV25" s="1"/>
      <c r="AW25" s="1"/>
      <c r="AX25" s="7"/>
      <c r="AY25" s="29" t="s">
        <v>36</v>
      </c>
      <c r="BB25" s="14" t="s">
        <v>446</v>
      </c>
      <c r="BC25" s="14"/>
      <c r="BD25" s="14" t="s">
        <v>450</v>
      </c>
      <c r="BE25" s="14"/>
      <c r="BF25" s="14"/>
    </row>
    <row r="26" spans="1:58" s="5" customFormat="1" x14ac:dyDescent="0.25">
      <c r="A26" s="5">
        <v>3</v>
      </c>
      <c r="B26" s="6" t="s">
        <v>603</v>
      </c>
      <c r="C26" s="1" t="s">
        <v>16</v>
      </c>
      <c r="D26" s="1">
        <v>15</v>
      </c>
      <c r="E26" s="1" t="s">
        <v>23</v>
      </c>
      <c r="F26" s="1">
        <v>30.1</v>
      </c>
      <c r="G26" s="1">
        <v>0.30100000000000005</v>
      </c>
      <c r="H26" s="1">
        <f t="shared" si="4"/>
        <v>7.1157858920662523E-2</v>
      </c>
      <c r="I26" s="1">
        <v>7.1157858920662523E-2</v>
      </c>
      <c r="J26" s="38">
        <f t="shared" si="5"/>
        <v>1.7583735030310994</v>
      </c>
      <c r="K26" s="1">
        <v>1</v>
      </c>
      <c r="L26" s="1">
        <v>1</v>
      </c>
      <c r="M26" s="1">
        <v>32.4</v>
      </c>
      <c r="N26" s="1">
        <v>0.32400000000000001</v>
      </c>
      <c r="O26" s="1">
        <f t="shared" si="6"/>
        <v>8.24479575066E-2</v>
      </c>
      <c r="P26" s="1">
        <v>8.24479575066E-2</v>
      </c>
      <c r="Q26" s="38">
        <f t="shared" si="7"/>
        <v>2.0373618045517445</v>
      </c>
      <c r="R26" s="1">
        <v>1</v>
      </c>
      <c r="S26" s="1">
        <v>1</v>
      </c>
      <c r="T26" s="1"/>
      <c r="U26" s="1"/>
      <c r="V26" s="1"/>
      <c r="W26" s="1"/>
      <c r="X26" s="38"/>
      <c r="Y26" s="1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/>
      <c r="AU26" s="1">
        <v>0</v>
      </c>
      <c r="AV26" s="1"/>
      <c r="AW26" s="1"/>
      <c r="AX26" s="7"/>
      <c r="AY26" s="29" t="s">
        <v>36</v>
      </c>
      <c r="BB26" s="14" t="s">
        <v>591</v>
      </c>
      <c r="BC26" s="14"/>
      <c r="BD26" s="14"/>
      <c r="BE26" s="14"/>
      <c r="BF26" s="14"/>
    </row>
    <row r="27" spans="1:58" s="5" customFormat="1" x14ac:dyDescent="0.25">
      <c r="A27" s="5">
        <v>3</v>
      </c>
      <c r="B27" s="6" t="s">
        <v>603</v>
      </c>
      <c r="C27" s="1" t="s">
        <v>16</v>
      </c>
      <c r="D27" s="1">
        <v>16</v>
      </c>
      <c r="E27" s="1" t="s">
        <v>23</v>
      </c>
      <c r="F27" s="1">
        <v>32</v>
      </c>
      <c r="G27" s="1">
        <v>0.32</v>
      </c>
      <c r="H27" s="1">
        <f t="shared" si="4"/>
        <v>8.0424771840000006E-2</v>
      </c>
      <c r="I27" s="1">
        <v>8.0424771840000006E-2</v>
      </c>
      <c r="J27" s="38">
        <f t="shared" si="5"/>
        <v>1.9873671009192451</v>
      </c>
      <c r="K27" s="1">
        <v>1</v>
      </c>
      <c r="L27" s="1">
        <v>1</v>
      </c>
      <c r="M27" s="1"/>
      <c r="N27" s="1"/>
      <c r="O27" s="1"/>
      <c r="P27" s="1"/>
      <c r="Q27" s="38"/>
      <c r="R27" s="1"/>
      <c r="S27" s="1">
        <v>3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N27" s="1"/>
      <c r="AO27" s="1"/>
      <c r="AP27" s="1"/>
      <c r="AQ27" s="1"/>
      <c r="AR27" s="1"/>
      <c r="AS27" s="38"/>
      <c r="AT27" s="1"/>
      <c r="AU27" s="1"/>
      <c r="AV27" s="1"/>
      <c r="AW27" s="1"/>
      <c r="AX27" s="7"/>
      <c r="AY27" s="29" t="s">
        <v>36</v>
      </c>
      <c r="BB27" s="14"/>
      <c r="BC27" s="14"/>
      <c r="BD27" s="14"/>
      <c r="BE27" s="14"/>
      <c r="BF27" s="14"/>
    </row>
    <row r="28" spans="1:58" s="5" customFormat="1" x14ac:dyDescent="0.25">
      <c r="A28" s="5">
        <v>3</v>
      </c>
      <c r="B28" s="6" t="s">
        <v>603</v>
      </c>
      <c r="C28" s="1" t="s">
        <v>16</v>
      </c>
      <c r="D28" s="1">
        <v>17</v>
      </c>
      <c r="E28" s="1" t="s">
        <v>23</v>
      </c>
      <c r="F28" s="1">
        <v>21.8</v>
      </c>
      <c r="G28" s="1">
        <v>0.218</v>
      </c>
      <c r="H28" s="1">
        <f t="shared" si="4"/>
        <v>3.7325262274650002E-2</v>
      </c>
      <c r="I28" s="1">
        <v>3.7325262274650002E-2</v>
      </c>
      <c r="J28" s="38">
        <f t="shared" si="5"/>
        <v>0.92234017679771685</v>
      </c>
      <c r="K28" s="1">
        <v>1</v>
      </c>
      <c r="L28" s="1">
        <v>1</v>
      </c>
      <c r="M28" s="1">
        <v>22.5</v>
      </c>
      <c r="N28" s="1">
        <v>0.22500000000000001</v>
      </c>
      <c r="O28" s="1">
        <f t="shared" ref="O28:O36" si="8">POWER((N28/2),2)*3.14159265</f>
        <v>3.9760781976562506E-2</v>
      </c>
      <c r="P28" s="1">
        <v>3.9760781976562506E-2</v>
      </c>
      <c r="Q28" s="38">
        <f t="shared" ref="Q28:Q36" si="9">P28/0.040468</f>
        <v>0.98252401839879677</v>
      </c>
      <c r="R28" s="1">
        <v>1</v>
      </c>
      <c r="S28" s="1">
        <v>1</v>
      </c>
      <c r="T28" s="1"/>
      <c r="U28" s="1"/>
      <c r="V28" s="1"/>
      <c r="W28" s="1"/>
      <c r="X28" s="38"/>
      <c r="Y28" s="1"/>
      <c r="Z28" s="1"/>
      <c r="AA28" s="1"/>
      <c r="AB28" s="1"/>
      <c r="AC28" s="1"/>
      <c r="AD28" s="1"/>
      <c r="AE28" s="38"/>
      <c r="AF28" s="1"/>
      <c r="AG28" s="1"/>
      <c r="AH28" s="1"/>
      <c r="AI28" s="1"/>
      <c r="AJ28" s="1"/>
      <c r="AK28" s="1"/>
      <c r="AL28" s="38"/>
      <c r="AM28" s="1"/>
      <c r="AN28" s="1"/>
      <c r="AO28" s="1"/>
      <c r="AP28" s="1"/>
      <c r="AQ28" s="1"/>
      <c r="AR28" s="1"/>
      <c r="AS28" s="38"/>
      <c r="AT28" s="1"/>
      <c r="AU28" s="1">
        <v>0</v>
      </c>
      <c r="AV28" s="1"/>
      <c r="AW28" s="1"/>
      <c r="AX28" s="7"/>
      <c r="AY28" s="29" t="s">
        <v>36</v>
      </c>
      <c r="BB28" s="14"/>
      <c r="BC28" s="14"/>
      <c r="BD28" s="14"/>
      <c r="BE28" s="14"/>
      <c r="BF28" s="14"/>
    </row>
    <row r="29" spans="1:58" s="5" customFormat="1" x14ac:dyDescent="0.25">
      <c r="A29" s="5">
        <v>3</v>
      </c>
      <c r="B29" s="6" t="s">
        <v>603</v>
      </c>
      <c r="C29" s="1" t="s">
        <v>16</v>
      </c>
      <c r="D29" s="1">
        <v>18</v>
      </c>
      <c r="E29" s="1" t="s">
        <v>23</v>
      </c>
      <c r="F29" s="1">
        <v>16.8</v>
      </c>
      <c r="G29" s="1">
        <v>0.16800000000000001</v>
      </c>
      <c r="H29" s="1">
        <f t="shared" si="4"/>
        <v>2.2167077738400005E-2</v>
      </c>
      <c r="I29" s="1">
        <v>2.2167077738400005E-2</v>
      </c>
      <c r="J29" s="38">
        <f t="shared" si="5"/>
        <v>0.54776805719086696</v>
      </c>
      <c r="K29" s="1">
        <v>1</v>
      </c>
      <c r="L29" s="1">
        <v>1</v>
      </c>
      <c r="M29" s="1">
        <v>16.899999999999999</v>
      </c>
      <c r="N29" s="1">
        <v>0.16899999999999998</v>
      </c>
      <c r="O29" s="1">
        <f t="shared" si="8"/>
        <v>2.2431756919162497E-2</v>
      </c>
      <c r="P29" s="1">
        <v>2.2431756919162497E-2</v>
      </c>
      <c r="Q29" s="38">
        <f t="shared" si="9"/>
        <v>0.55430851337260301</v>
      </c>
      <c r="R29" s="1">
        <v>1</v>
      </c>
      <c r="S29" s="1">
        <v>1</v>
      </c>
      <c r="T29" s="1"/>
      <c r="U29" s="1"/>
      <c r="V29" s="1"/>
      <c r="W29" s="1"/>
      <c r="X29" s="38"/>
      <c r="Y29" s="1"/>
      <c r="Z29" s="1"/>
      <c r="AA29" s="1"/>
      <c r="AB29" s="1"/>
      <c r="AC29" s="1"/>
      <c r="AD29" s="1"/>
      <c r="AE29" s="38"/>
      <c r="AF29" s="1"/>
      <c r="AG29" s="1"/>
      <c r="AH29" s="1"/>
      <c r="AI29" s="1"/>
      <c r="AJ29" s="1"/>
      <c r="AK29" s="1"/>
      <c r="AL29" s="38"/>
      <c r="AM29" s="1"/>
      <c r="AN29" s="1"/>
      <c r="AO29" s="1"/>
      <c r="AP29" s="1"/>
      <c r="AQ29" s="1"/>
      <c r="AR29" s="1"/>
      <c r="AS29" s="38"/>
      <c r="AT29" s="1"/>
      <c r="AU29" s="1">
        <v>0</v>
      </c>
      <c r="AV29" s="1"/>
      <c r="AW29" s="1"/>
      <c r="AX29" s="7"/>
      <c r="AY29" s="29" t="s">
        <v>36</v>
      </c>
    </row>
    <row r="30" spans="1:58" s="5" customFormat="1" x14ac:dyDescent="0.25">
      <c r="A30" s="5">
        <v>3</v>
      </c>
      <c r="B30" s="6" t="s">
        <v>603</v>
      </c>
      <c r="C30" s="1" t="s">
        <v>16</v>
      </c>
      <c r="D30" s="1">
        <v>19</v>
      </c>
      <c r="E30" s="1" t="s">
        <v>23</v>
      </c>
      <c r="F30" s="1">
        <v>31.4</v>
      </c>
      <c r="G30" s="1">
        <v>0.314</v>
      </c>
      <c r="H30" s="1">
        <f t="shared" si="4"/>
        <v>7.7437117229850014E-2</v>
      </c>
      <c r="I30" s="1">
        <v>7.7437117229850014E-2</v>
      </c>
      <c r="J30" s="38">
        <f t="shared" si="5"/>
        <v>1.9135395183811905</v>
      </c>
      <c r="K30" s="1">
        <v>1</v>
      </c>
      <c r="L30" s="1">
        <v>1</v>
      </c>
      <c r="M30" s="1">
        <v>33</v>
      </c>
      <c r="N30" s="1">
        <v>0.33</v>
      </c>
      <c r="O30" s="1">
        <f t="shared" si="8"/>
        <v>8.5529859896250018E-2</v>
      </c>
      <c r="P30" s="1">
        <v>8.5529859896250018E-2</v>
      </c>
      <c r="Q30" s="38">
        <f t="shared" si="9"/>
        <v>2.1135183329111897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/>
      <c r="AU30" s="1">
        <v>0</v>
      </c>
      <c r="AV30" s="1"/>
      <c r="AW30" s="1"/>
      <c r="AX30" s="7"/>
      <c r="AY30" s="29" t="s">
        <v>36</v>
      </c>
    </row>
    <row r="31" spans="1:58" s="5" customFormat="1" x14ac:dyDescent="0.25">
      <c r="A31" s="5">
        <v>3</v>
      </c>
      <c r="B31" s="6" t="s">
        <v>603</v>
      </c>
      <c r="C31" s="1" t="s">
        <v>16</v>
      </c>
      <c r="D31" s="1">
        <v>20</v>
      </c>
      <c r="E31" s="1" t="s">
        <v>23</v>
      </c>
      <c r="F31" s="1">
        <v>27.3</v>
      </c>
      <c r="G31" s="1">
        <v>0.27300000000000002</v>
      </c>
      <c r="H31" s="1">
        <f t="shared" si="4"/>
        <v>5.8534939652962512E-2</v>
      </c>
      <c r="I31" s="1">
        <v>5.8534939652962512E-2</v>
      </c>
      <c r="J31" s="38">
        <f t="shared" si="5"/>
        <v>1.4464500260196331</v>
      </c>
      <c r="K31" s="1">
        <v>1</v>
      </c>
      <c r="L31" s="1">
        <v>1</v>
      </c>
      <c r="M31" s="1">
        <v>28.9</v>
      </c>
      <c r="N31" s="1">
        <v>0.28899999999999998</v>
      </c>
      <c r="O31" s="1">
        <f t="shared" si="8"/>
        <v>6.559723993016249E-2</v>
      </c>
      <c r="P31" s="1">
        <v>6.559723993016249E-2</v>
      </c>
      <c r="Q31" s="38">
        <f t="shared" si="9"/>
        <v>1.620965699569104</v>
      </c>
      <c r="R31" s="1">
        <v>1</v>
      </c>
      <c r="S31" s="1">
        <v>1</v>
      </c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N31" s="1"/>
      <c r="AO31" s="1"/>
      <c r="AP31" s="1"/>
      <c r="AQ31" s="1"/>
      <c r="AR31" s="1"/>
      <c r="AS31" s="38"/>
      <c r="AT31" s="1"/>
      <c r="AU31" s="1">
        <v>0</v>
      </c>
      <c r="AV31" s="1"/>
      <c r="AW31" s="1"/>
      <c r="AX31" s="7"/>
      <c r="AY31" s="29" t="s">
        <v>36</v>
      </c>
    </row>
    <row r="32" spans="1:58" s="5" customFormat="1" x14ac:dyDescent="0.25">
      <c r="A32" s="5">
        <v>3</v>
      </c>
      <c r="B32" s="6" t="s">
        <v>603</v>
      </c>
      <c r="C32" s="1" t="s">
        <v>16</v>
      </c>
      <c r="D32" s="1">
        <v>21</v>
      </c>
      <c r="E32" s="1" t="s">
        <v>23</v>
      </c>
      <c r="F32" s="1">
        <v>22.1</v>
      </c>
      <c r="G32" s="1">
        <v>0.22100000000000003</v>
      </c>
      <c r="H32" s="1">
        <f t="shared" si="4"/>
        <v>3.8359631654662517E-2</v>
      </c>
      <c r="I32" s="1">
        <v>3.8359631654662517E-2</v>
      </c>
      <c r="J32" s="38">
        <f t="shared" si="5"/>
        <v>0.94790035718746957</v>
      </c>
      <c r="K32" s="1">
        <v>1</v>
      </c>
      <c r="L32" s="1">
        <v>1</v>
      </c>
      <c r="M32" s="1">
        <v>22.4</v>
      </c>
      <c r="N32" s="1">
        <v>0.22399999999999998</v>
      </c>
      <c r="O32" s="1">
        <f t="shared" si="8"/>
        <v>3.9408138201599996E-2</v>
      </c>
      <c r="P32" s="1">
        <v>3.9408138201599996E-2</v>
      </c>
      <c r="Q32" s="38">
        <f t="shared" si="9"/>
        <v>0.97380987945042996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/>
      <c r="AU32" s="1">
        <v>0</v>
      </c>
      <c r="AV32" s="1"/>
      <c r="AW32" s="1"/>
      <c r="AX32" s="7"/>
      <c r="AY32" s="29" t="s">
        <v>36</v>
      </c>
    </row>
    <row r="33" spans="1:58" s="5" customFormat="1" x14ac:dyDescent="0.25">
      <c r="A33" s="5">
        <v>3</v>
      </c>
      <c r="B33" s="6" t="s">
        <v>603</v>
      </c>
      <c r="C33" s="1" t="s">
        <v>16</v>
      </c>
      <c r="D33" s="1">
        <v>22</v>
      </c>
      <c r="E33" s="1" t="s">
        <v>23</v>
      </c>
      <c r="F33" s="1">
        <v>18.5</v>
      </c>
      <c r="G33" s="1">
        <v>0.185</v>
      </c>
      <c r="H33" s="1">
        <f t="shared" si="4"/>
        <v>2.6880252111562499E-2</v>
      </c>
      <c r="I33" s="1">
        <v>2.6880252111562499E-2</v>
      </c>
      <c r="J33" s="38">
        <f t="shared" si="5"/>
        <v>0.66423475614219885</v>
      </c>
      <c r="K33" s="1">
        <v>1</v>
      </c>
      <c r="L33" s="1">
        <v>1</v>
      </c>
      <c r="M33" s="1">
        <v>18.7</v>
      </c>
      <c r="N33" s="1">
        <v>0.187</v>
      </c>
      <c r="O33" s="1">
        <f t="shared" si="8"/>
        <v>2.7464588344462502E-2</v>
      </c>
      <c r="P33" s="1">
        <v>2.7464588344462502E-2</v>
      </c>
      <c r="Q33" s="38">
        <f t="shared" si="9"/>
        <v>0.67867422023481527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N33" s="1"/>
      <c r="AO33" s="1"/>
      <c r="AP33" s="1"/>
      <c r="AQ33" s="1"/>
      <c r="AR33" s="1"/>
      <c r="AS33" s="38"/>
      <c r="AT33" s="1"/>
      <c r="AU33" s="1">
        <v>0</v>
      </c>
      <c r="AV33" s="1"/>
      <c r="AW33" s="1"/>
      <c r="AX33" s="7"/>
      <c r="AY33" s="29" t="s">
        <v>36</v>
      </c>
    </row>
    <row r="34" spans="1:58" s="5" customFormat="1" x14ac:dyDescent="0.25">
      <c r="A34" s="5">
        <v>3</v>
      </c>
      <c r="B34" s="6" t="s">
        <v>603</v>
      </c>
      <c r="C34" s="1" t="s">
        <v>16</v>
      </c>
      <c r="D34" s="1">
        <v>23</v>
      </c>
      <c r="E34" s="1" t="s">
        <v>23</v>
      </c>
      <c r="F34" s="1">
        <v>18.2</v>
      </c>
      <c r="G34" s="1">
        <v>0.182</v>
      </c>
      <c r="H34" s="1">
        <f t="shared" si="4"/>
        <v>2.6015528734650004E-2</v>
      </c>
      <c r="I34" s="1">
        <v>2.6015528734650004E-2</v>
      </c>
      <c r="J34" s="38">
        <f t="shared" si="5"/>
        <v>0.64286667823094801</v>
      </c>
      <c r="K34" s="1">
        <v>1</v>
      </c>
      <c r="L34" s="1">
        <v>1</v>
      </c>
      <c r="M34" s="1">
        <v>18.5</v>
      </c>
      <c r="N34" s="1">
        <v>0.185</v>
      </c>
      <c r="O34" s="1">
        <f t="shared" si="8"/>
        <v>2.6880252111562499E-2</v>
      </c>
      <c r="P34" s="1">
        <v>2.6880252111562499E-2</v>
      </c>
      <c r="Q34" s="38">
        <f t="shared" si="9"/>
        <v>0.66423475614219885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1"/>
      <c r="AW34" s="1"/>
      <c r="AX34" s="7"/>
      <c r="AY34" s="29" t="s">
        <v>36</v>
      </c>
    </row>
    <row r="35" spans="1:58" s="5" customFormat="1" x14ac:dyDescent="0.25">
      <c r="A35" s="5">
        <v>3</v>
      </c>
      <c r="B35" s="6" t="s">
        <v>603</v>
      </c>
      <c r="C35" s="1" t="s">
        <v>16</v>
      </c>
      <c r="D35" s="1">
        <v>24</v>
      </c>
      <c r="E35" s="1" t="s">
        <v>23</v>
      </c>
      <c r="F35" s="1">
        <v>25.2</v>
      </c>
      <c r="G35" s="1">
        <v>0.252</v>
      </c>
      <c r="H35" s="1">
        <f t="shared" si="4"/>
        <v>4.9875924911400006E-2</v>
      </c>
      <c r="I35" s="1">
        <v>4.9875924911400006E-2</v>
      </c>
      <c r="J35" s="38">
        <f t="shared" si="5"/>
        <v>1.2324781286794506</v>
      </c>
      <c r="K35" s="1">
        <v>1</v>
      </c>
      <c r="L35" s="1">
        <v>1</v>
      </c>
      <c r="M35" s="1">
        <v>25.8</v>
      </c>
      <c r="N35" s="1">
        <v>0.25800000000000001</v>
      </c>
      <c r="O35" s="1">
        <f t="shared" si="8"/>
        <v>5.2279243288650003E-2</v>
      </c>
      <c r="P35" s="1">
        <v>5.2279243288650003E-2</v>
      </c>
      <c r="Q35" s="38">
        <f t="shared" si="9"/>
        <v>1.291866247124889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>
        <v>0</v>
      </c>
      <c r="AV35" s="1"/>
      <c r="AW35" s="1"/>
      <c r="AX35" s="7"/>
      <c r="AY35" s="29" t="s">
        <v>36</v>
      </c>
    </row>
    <row r="36" spans="1:58" s="5" customFormat="1" x14ac:dyDescent="0.25">
      <c r="A36" s="5">
        <v>3</v>
      </c>
      <c r="B36" s="6" t="s">
        <v>603</v>
      </c>
      <c r="C36" s="1" t="s">
        <v>16</v>
      </c>
      <c r="D36" s="1">
        <v>25</v>
      </c>
      <c r="E36" s="1" t="s">
        <v>23</v>
      </c>
      <c r="F36" s="1">
        <v>41.8</v>
      </c>
      <c r="G36" s="1">
        <v>0.41799999999999998</v>
      </c>
      <c r="H36" s="1">
        <f t="shared" si="4"/>
        <v>0.13722790854465</v>
      </c>
      <c r="I36" s="1">
        <v>0.13722790854465</v>
      </c>
      <c r="J36" s="38">
        <f t="shared" si="5"/>
        <v>3.3910227474708416</v>
      </c>
      <c r="K36" s="1">
        <v>1</v>
      </c>
      <c r="L36" s="1">
        <v>1</v>
      </c>
      <c r="M36" s="1">
        <v>46.2</v>
      </c>
      <c r="N36" s="1">
        <v>0.46200000000000002</v>
      </c>
      <c r="O36" s="1">
        <f t="shared" si="8"/>
        <v>0.16763852539665003</v>
      </c>
      <c r="P36" s="1">
        <v>0.16763852539665003</v>
      </c>
      <c r="Q36" s="38">
        <f t="shared" si="9"/>
        <v>4.1424959325059314</v>
      </c>
      <c r="R36" s="1">
        <v>1</v>
      </c>
      <c r="S36" s="1">
        <v>1</v>
      </c>
      <c r="T36" s="1">
        <v>49.4</v>
      </c>
      <c r="U36" s="1">
        <v>0.49399999999999999</v>
      </c>
      <c r="V36" s="1">
        <f>POWER((U36/2),2)*3.14159265</f>
        <v>0.19166542598385</v>
      </c>
      <c r="W36" s="1">
        <v>0.19166542598385</v>
      </c>
      <c r="X36" s="38">
        <f>W36/0.040468</f>
        <v>4.7362218539055556</v>
      </c>
      <c r="Y36" s="1">
        <v>1</v>
      </c>
      <c r="Z36" s="1">
        <v>1</v>
      </c>
      <c r="AA36" s="1">
        <v>53.4</v>
      </c>
      <c r="AB36" s="1">
        <v>0.53400000000000003</v>
      </c>
      <c r="AC36" s="1">
        <f>POWER((AB36/2),2)*3.14159265</f>
        <v>0.22396099842585004</v>
      </c>
      <c r="AD36" s="1">
        <v>0.22396099842585004</v>
      </c>
      <c r="AE36" s="38">
        <f>AD36/0.040468</f>
        <v>5.534273955368441</v>
      </c>
      <c r="AF36" s="1">
        <v>1</v>
      </c>
      <c r="AG36" s="1">
        <v>1</v>
      </c>
      <c r="AH36" s="1">
        <v>57.7</v>
      </c>
      <c r="AI36" s="1">
        <v>0.57700000000000007</v>
      </c>
      <c r="AJ36" s="1">
        <f>POWER((AI36/2),2)*3.14159265</f>
        <v>0.26148182484296256</v>
      </c>
      <c r="AK36" s="1">
        <v>0.26148182484296256</v>
      </c>
      <c r="AL36" s="38">
        <f>AK36/0.040468</f>
        <v>6.4614466947455416</v>
      </c>
      <c r="AM36" s="1">
        <v>1</v>
      </c>
      <c r="AN36" s="1">
        <v>1</v>
      </c>
      <c r="AO36" s="1">
        <v>63.2</v>
      </c>
      <c r="AP36" s="1">
        <v>0.63200000000000001</v>
      </c>
      <c r="AQ36" s="1">
        <f>POWER((AP36/2),2)*3.14159265</f>
        <v>0.3137068756584</v>
      </c>
      <c r="AR36" s="1">
        <v>0.3137068756584</v>
      </c>
      <c r="AS36" s="38">
        <f>AR36/0.040468</f>
        <v>7.7519737980231298</v>
      </c>
      <c r="AT36" s="1">
        <v>1</v>
      </c>
      <c r="AU36" s="1">
        <v>1</v>
      </c>
      <c r="AV36" s="1">
        <v>68.7</v>
      </c>
      <c r="AW36" s="1"/>
      <c r="AX36" s="7" t="s">
        <v>448</v>
      </c>
      <c r="AY36" s="29" t="s">
        <v>36</v>
      </c>
    </row>
    <row r="37" spans="1:58" s="5" customFormat="1" x14ac:dyDescent="0.25">
      <c r="A37" s="5">
        <v>3</v>
      </c>
      <c r="B37" s="6" t="s">
        <v>603</v>
      </c>
      <c r="C37" s="1" t="s">
        <v>16</v>
      </c>
      <c r="D37" s="1">
        <v>26</v>
      </c>
      <c r="E37" s="1" t="s">
        <v>23</v>
      </c>
      <c r="F37" s="1"/>
      <c r="G37" s="1"/>
      <c r="H37" s="1"/>
      <c r="I37" s="1"/>
      <c r="J37" s="38"/>
      <c r="K37" s="1"/>
      <c r="L37" s="1">
        <v>3</v>
      </c>
      <c r="M37" s="1"/>
      <c r="N37" s="1"/>
      <c r="O37" s="1"/>
      <c r="P37" s="1"/>
      <c r="Q37" s="38"/>
      <c r="R37" s="1"/>
      <c r="S37" s="1"/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/>
      <c r="AV37" s="1"/>
      <c r="AW37" s="1"/>
      <c r="AX37" s="7"/>
      <c r="AY37" s="29" t="s">
        <v>36</v>
      </c>
    </row>
    <row r="38" spans="1:58" s="5" customFormat="1" x14ac:dyDescent="0.25">
      <c r="A38" s="5">
        <v>3</v>
      </c>
      <c r="B38" s="6" t="s">
        <v>603</v>
      </c>
      <c r="C38" s="1" t="s">
        <v>16</v>
      </c>
      <c r="D38" s="1">
        <v>27</v>
      </c>
      <c r="E38" s="1" t="s">
        <v>23</v>
      </c>
      <c r="F38" s="1">
        <v>44</v>
      </c>
      <c r="G38" s="1">
        <v>0.44</v>
      </c>
      <c r="H38" s="1">
        <f t="shared" ref="H38:H49" si="10">POWER((G38/2),2)*3.14159265</f>
        <v>0.15205308426</v>
      </c>
      <c r="I38" s="1">
        <v>0.15205308426</v>
      </c>
      <c r="J38" s="38">
        <f t="shared" ref="J38:J49" si="11">I38/0.040468</f>
        <v>3.7573659251754474</v>
      </c>
      <c r="K38" s="1">
        <v>1</v>
      </c>
      <c r="L38" s="1">
        <v>1</v>
      </c>
      <c r="M38" s="1">
        <v>46.9</v>
      </c>
      <c r="N38" s="1">
        <v>0.46899999999999997</v>
      </c>
      <c r="O38" s="1">
        <f t="shared" ref="O38:O54" si="12">POWER((N38/2),2)*3.14159265</f>
        <v>0.17275696522166248</v>
      </c>
      <c r="P38" s="1">
        <v>0.17275696522166248</v>
      </c>
      <c r="Q38" s="38">
        <f t="shared" ref="Q38:Q54" si="13">P38/0.040468</f>
        <v>4.2689770984892386</v>
      </c>
      <c r="R38" s="1">
        <v>1</v>
      </c>
      <c r="S38" s="1">
        <v>1</v>
      </c>
      <c r="T38" s="1">
        <v>49.1</v>
      </c>
      <c r="U38" s="1">
        <v>0.49100000000000005</v>
      </c>
      <c r="V38" s="1">
        <f>POWER((U38/2),2)*3.14159265</f>
        <v>0.18934457441366254</v>
      </c>
      <c r="W38" s="1">
        <v>0.18934457441366254</v>
      </c>
      <c r="X38" s="38">
        <f>W38/0.040468</f>
        <v>4.6788715630538338</v>
      </c>
      <c r="Y38" s="1">
        <v>1</v>
      </c>
      <c r="Z38" s="1">
        <v>1</v>
      </c>
      <c r="AA38" s="1">
        <v>51.6</v>
      </c>
      <c r="AB38" s="1">
        <v>0.51600000000000001</v>
      </c>
      <c r="AC38" s="1">
        <f>POWER((AB38/2),2)*3.14159265</f>
        <v>0.20911697315460001</v>
      </c>
      <c r="AD38" s="1">
        <v>0.20911697315460001</v>
      </c>
      <c r="AE38" s="38">
        <f>AD38/0.040468</f>
        <v>5.1674649884995558</v>
      </c>
      <c r="AF38" s="1">
        <v>1</v>
      </c>
      <c r="AG38" s="1">
        <v>1</v>
      </c>
      <c r="AH38" s="1">
        <v>54.2</v>
      </c>
      <c r="AI38" s="1">
        <v>0.54200000000000004</v>
      </c>
      <c r="AJ38" s="1">
        <f>POWER((AI38/2),2)*3.14159265</f>
        <v>0.23072170580865003</v>
      </c>
      <c r="AK38" s="1">
        <v>0.23072170580865003</v>
      </c>
      <c r="AL38" s="38">
        <f>AK38/0.040468</f>
        <v>5.7013370022894643</v>
      </c>
      <c r="AM38" s="1">
        <v>1</v>
      </c>
      <c r="AN38" s="1">
        <v>1</v>
      </c>
      <c r="AO38" s="1">
        <v>57.7</v>
      </c>
      <c r="AP38" s="1">
        <v>0.57700000000000007</v>
      </c>
      <c r="AQ38" s="1">
        <f>POWER((AP38/2),2)*3.14159265</f>
        <v>0.26148182484296256</v>
      </c>
      <c r="AR38" s="1">
        <v>0.26148182484296256</v>
      </c>
      <c r="AS38" s="38">
        <f>AR38/0.040468</f>
        <v>6.4614466947455416</v>
      </c>
      <c r="AT38" s="1">
        <v>1</v>
      </c>
      <c r="AU38" s="1">
        <v>1</v>
      </c>
      <c r="AV38" s="1">
        <v>62.7</v>
      </c>
      <c r="AW38" s="1"/>
      <c r="AX38" s="7" t="s">
        <v>384</v>
      </c>
      <c r="AY38" s="29" t="s">
        <v>36</v>
      </c>
    </row>
    <row r="39" spans="1:58" s="5" customFormat="1" x14ac:dyDescent="0.25">
      <c r="A39" s="5">
        <v>3</v>
      </c>
      <c r="B39" s="6" t="s">
        <v>603</v>
      </c>
      <c r="C39" s="1" t="s">
        <v>16</v>
      </c>
      <c r="D39" s="1">
        <v>28</v>
      </c>
      <c r="E39" s="1" t="s">
        <v>23</v>
      </c>
      <c r="F39" s="1">
        <v>46.8</v>
      </c>
      <c r="G39" s="1">
        <v>0.46799999999999997</v>
      </c>
      <c r="H39" s="1">
        <f t="shared" si="10"/>
        <v>0.1720210471434</v>
      </c>
      <c r="I39" s="1">
        <v>0.1720210471434</v>
      </c>
      <c r="J39" s="38">
        <f t="shared" si="11"/>
        <v>4.2507919132005538</v>
      </c>
      <c r="K39" s="1">
        <v>1</v>
      </c>
      <c r="L39" s="1">
        <v>1</v>
      </c>
      <c r="M39" s="1">
        <v>50.7</v>
      </c>
      <c r="N39" s="1">
        <v>0.50700000000000001</v>
      </c>
      <c r="O39" s="1">
        <f t="shared" si="12"/>
        <v>0.20188581227246252</v>
      </c>
      <c r="P39" s="1">
        <v>0.20188581227246252</v>
      </c>
      <c r="Q39" s="38">
        <f t="shared" si="13"/>
        <v>4.9887766203534287</v>
      </c>
      <c r="R39" s="1">
        <v>1</v>
      </c>
      <c r="S39" s="1">
        <v>1</v>
      </c>
      <c r="T39" s="1">
        <v>54</v>
      </c>
      <c r="U39" s="1">
        <v>0.54</v>
      </c>
      <c r="V39" s="1">
        <f>POWER((U39/2),2)*3.14159265</f>
        <v>0.22902210418500005</v>
      </c>
      <c r="W39" s="1">
        <v>0.22902210418500005</v>
      </c>
      <c r="X39" s="38">
        <f>W39/0.040468</f>
        <v>5.6593383459770701</v>
      </c>
      <c r="Y39" s="1">
        <v>1</v>
      </c>
      <c r="Z39" s="1">
        <v>1</v>
      </c>
      <c r="AA39" s="1">
        <v>57.4</v>
      </c>
      <c r="AB39" s="1">
        <v>0.57399999999999995</v>
      </c>
      <c r="AC39" s="1">
        <f>POWER((AB39/2),2)*3.14159265</f>
        <v>0.25876984498784994</v>
      </c>
      <c r="AD39" s="1">
        <v>0.25876984498784994</v>
      </c>
      <c r="AE39" s="38">
        <f>AD39/0.040468</f>
        <v>6.3944312787350492</v>
      </c>
      <c r="AF39" s="1">
        <v>1</v>
      </c>
      <c r="AG39" s="1">
        <v>1</v>
      </c>
      <c r="AH39" s="1">
        <v>60.4</v>
      </c>
      <c r="AI39" s="1">
        <v>0.60399999999999998</v>
      </c>
      <c r="AJ39" s="1">
        <f>POWER((AI39/2),2)*3.14159265</f>
        <v>0.28652581605060001</v>
      </c>
      <c r="AK39" s="1">
        <v>0.28652581605060001</v>
      </c>
      <c r="AL39" s="38">
        <f>AK39/0.040468</f>
        <v>7.0803058231343288</v>
      </c>
      <c r="AM39" s="1">
        <v>1</v>
      </c>
      <c r="AN39" s="1">
        <v>1</v>
      </c>
      <c r="AO39" s="1">
        <v>66.099999999999994</v>
      </c>
      <c r="AP39" s="1">
        <v>0.66099999999999992</v>
      </c>
      <c r="AQ39" s="1">
        <f>POWER((AP39/2),2)*3.14159265</f>
        <v>0.34315695055766243</v>
      </c>
      <c r="AR39" s="1">
        <v>0.34315695055766243</v>
      </c>
      <c r="AS39" s="38">
        <f>AR39/0.040468</f>
        <v>8.4797111435618877</v>
      </c>
      <c r="AT39" s="1">
        <v>1</v>
      </c>
      <c r="AU39" s="1">
        <v>1</v>
      </c>
      <c r="AV39" s="1">
        <v>72.3</v>
      </c>
      <c r="AW39" s="1"/>
      <c r="AX39" s="7" t="s">
        <v>384</v>
      </c>
      <c r="AY39" s="7" t="s">
        <v>36</v>
      </c>
    </row>
    <row r="40" spans="1:58" s="5" customFormat="1" x14ac:dyDescent="0.25">
      <c r="A40" s="5">
        <v>3</v>
      </c>
      <c r="B40" s="6" t="s">
        <v>603</v>
      </c>
      <c r="C40" s="1" t="s">
        <v>16</v>
      </c>
      <c r="D40" s="1">
        <v>30</v>
      </c>
      <c r="E40" s="1"/>
      <c r="F40" s="1"/>
      <c r="G40" s="1"/>
      <c r="H40" s="1"/>
      <c r="I40" s="1"/>
      <c r="J40" s="38"/>
      <c r="K40" s="1"/>
      <c r="L40" s="1"/>
      <c r="M40" s="1"/>
      <c r="N40" s="1"/>
      <c r="O40" s="1"/>
      <c r="P40" s="1"/>
      <c r="Q40" s="38"/>
      <c r="R40" s="1"/>
      <c r="S40" s="1"/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/>
      <c r="AV40" s="1">
        <v>81.900000000000006</v>
      </c>
      <c r="AW40" s="1" t="s">
        <v>899</v>
      </c>
      <c r="AX40" s="7"/>
      <c r="AY40" s="7"/>
    </row>
    <row r="41" spans="1:58" s="5" customFormat="1" x14ac:dyDescent="0.25">
      <c r="A41" s="5">
        <v>3</v>
      </c>
      <c r="B41" s="6" t="s">
        <v>603</v>
      </c>
      <c r="C41" s="1" t="s">
        <v>16</v>
      </c>
      <c r="D41" s="1">
        <v>31</v>
      </c>
      <c r="E41" s="1"/>
      <c r="F41" s="1"/>
      <c r="G41" s="1"/>
      <c r="H41" s="1"/>
      <c r="I41" s="1"/>
      <c r="J41" s="38"/>
      <c r="K41" s="1"/>
      <c r="L41" s="1"/>
      <c r="M41" s="1"/>
      <c r="N41" s="1"/>
      <c r="O41" s="1"/>
      <c r="P41" s="1"/>
      <c r="Q41" s="38"/>
      <c r="R41" s="1"/>
      <c r="S41" s="1"/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/>
      <c r="AV41" s="1">
        <v>67.7</v>
      </c>
      <c r="AW41" s="1" t="s">
        <v>899</v>
      </c>
      <c r="AX41" s="7"/>
      <c r="AY41" s="7"/>
    </row>
    <row r="42" spans="1:58" s="5" customFormat="1" x14ac:dyDescent="0.25">
      <c r="A42" s="5">
        <v>3</v>
      </c>
      <c r="B42" s="6" t="s">
        <v>603</v>
      </c>
      <c r="C42" s="1" t="s">
        <v>17</v>
      </c>
      <c r="D42" s="1">
        <v>1</v>
      </c>
      <c r="E42" s="1" t="s">
        <v>23</v>
      </c>
      <c r="F42" s="1">
        <v>53.3</v>
      </c>
      <c r="G42" s="1">
        <v>0.53300000000000003</v>
      </c>
      <c r="H42" s="1">
        <f t="shared" si="10"/>
        <v>0.22312297858646254</v>
      </c>
      <c r="I42" s="1">
        <v>0.22312297858646254</v>
      </c>
      <c r="J42" s="38">
        <f t="shared" si="11"/>
        <v>5.5135657454399167</v>
      </c>
      <c r="K42" s="1">
        <v>1</v>
      </c>
      <c r="L42" s="1">
        <v>1</v>
      </c>
      <c r="M42" s="1">
        <v>57.6</v>
      </c>
      <c r="N42" s="1">
        <v>0.57600000000000007</v>
      </c>
      <c r="O42" s="1">
        <f t="shared" si="12"/>
        <v>0.26057626076160006</v>
      </c>
      <c r="P42" s="1">
        <v>0.26057626076160006</v>
      </c>
      <c r="Q42" s="38">
        <f t="shared" si="13"/>
        <v>6.4390694069783549</v>
      </c>
      <c r="R42" s="1">
        <v>1</v>
      </c>
      <c r="S42" s="1">
        <v>1</v>
      </c>
      <c r="T42" s="1">
        <v>61.4</v>
      </c>
      <c r="U42" s="1">
        <v>0.61399999999999999</v>
      </c>
      <c r="V42" s="1">
        <f>POWER((U42/2),2)*3.14159265</f>
        <v>0.29609196566985002</v>
      </c>
      <c r="W42" s="1">
        <v>0.29609196566985002</v>
      </c>
      <c r="X42" s="38">
        <f>W42/0.040468</f>
        <v>7.3166938240053883</v>
      </c>
      <c r="Y42" s="1">
        <v>1</v>
      </c>
      <c r="Z42" s="1">
        <v>1</v>
      </c>
      <c r="AA42" s="1">
        <v>67.7</v>
      </c>
      <c r="AB42" s="1">
        <v>0.67700000000000005</v>
      </c>
      <c r="AC42" s="1">
        <f>POWER((AB42/2),2)*3.14159265</f>
        <v>0.35997075442046256</v>
      </c>
      <c r="AD42" s="1">
        <v>0.35997075442046256</v>
      </c>
      <c r="AE42" s="38">
        <f>AD42/0.040468</f>
        <v>8.8951950780978208</v>
      </c>
      <c r="AF42" s="1">
        <v>1</v>
      </c>
      <c r="AG42" s="1">
        <v>1</v>
      </c>
      <c r="AH42" s="1">
        <v>68.400000000000006</v>
      </c>
      <c r="AI42" s="1">
        <v>0.68400000000000005</v>
      </c>
      <c r="AJ42" s="1">
        <f>POWER((AI42/2),2)*3.14159265</f>
        <v>0.36745324271460006</v>
      </c>
      <c r="AK42" s="1">
        <v>0.36745324271460006</v>
      </c>
      <c r="AL42" s="38">
        <f>AK42/0.040468</f>
        <v>9.0800939684343209</v>
      </c>
      <c r="AM42" s="1">
        <v>1</v>
      </c>
      <c r="AN42" s="1">
        <v>1</v>
      </c>
      <c r="AO42" s="1">
        <v>74.099999999999994</v>
      </c>
      <c r="AP42" s="1">
        <v>0.74099999999999999</v>
      </c>
      <c r="AQ42" s="1">
        <f>POWER((AP42/2),2)*3.14159265</f>
        <v>0.43124720846366255</v>
      </c>
      <c r="AR42" s="1">
        <v>0.43124720846366255</v>
      </c>
      <c r="AS42" s="38">
        <f>AR42/0.040468</f>
        <v>10.6564991712875</v>
      </c>
      <c r="AT42" s="1">
        <v>1</v>
      </c>
      <c r="AU42" s="1">
        <v>1</v>
      </c>
      <c r="AV42" s="1">
        <v>80</v>
      </c>
      <c r="AW42" s="1" t="s">
        <v>930</v>
      </c>
      <c r="AX42" s="7" t="s">
        <v>291</v>
      </c>
      <c r="AY42" s="7" t="s">
        <v>36</v>
      </c>
    </row>
    <row r="43" spans="1:58" s="5" customFormat="1" x14ac:dyDescent="0.25">
      <c r="A43" s="5">
        <v>3</v>
      </c>
      <c r="B43" s="6" t="s">
        <v>603</v>
      </c>
      <c r="C43" s="1" t="s">
        <v>17</v>
      </c>
      <c r="D43" s="1">
        <v>2</v>
      </c>
      <c r="E43" s="1" t="s">
        <v>23</v>
      </c>
      <c r="F43" s="1">
        <v>45.7</v>
      </c>
      <c r="G43" s="1">
        <v>0.45700000000000002</v>
      </c>
      <c r="H43" s="1">
        <f t="shared" si="10"/>
        <v>0.1640296208399625</v>
      </c>
      <c r="I43" s="1">
        <v>0.1640296208399625</v>
      </c>
      <c r="J43" s="38">
        <f t="shared" si="11"/>
        <v>4.053316715428549</v>
      </c>
      <c r="K43" s="1">
        <v>1</v>
      </c>
      <c r="L43" s="1">
        <v>1</v>
      </c>
      <c r="M43" s="1">
        <v>49.5</v>
      </c>
      <c r="N43" s="1">
        <v>0.495</v>
      </c>
      <c r="O43" s="1">
        <f t="shared" si="12"/>
        <v>0.1924421847665625</v>
      </c>
      <c r="P43" s="1">
        <v>0.1924421847665625</v>
      </c>
      <c r="Q43" s="38">
        <f t="shared" si="13"/>
        <v>4.7554162490501755</v>
      </c>
      <c r="R43" s="1">
        <v>1</v>
      </c>
      <c r="S43" s="1">
        <v>1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>
        <v>0</v>
      </c>
      <c r="AV43" s="1"/>
      <c r="AW43" s="1"/>
      <c r="AX43" s="7"/>
      <c r="AY43" s="7" t="s">
        <v>36</v>
      </c>
    </row>
    <row r="44" spans="1:58" s="5" customFormat="1" x14ac:dyDescent="0.25">
      <c r="A44" s="5">
        <v>3</v>
      </c>
      <c r="B44" s="6" t="s">
        <v>603</v>
      </c>
      <c r="C44" s="1" t="s">
        <v>17</v>
      </c>
      <c r="D44" s="1">
        <v>3</v>
      </c>
      <c r="E44" s="1" t="s">
        <v>23</v>
      </c>
      <c r="F44" s="1">
        <v>19.7</v>
      </c>
      <c r="G44" s="1">
        <v>0.19700000000000001</v>
      </c>
      <c r="H44" s="1">
        <f t="shared" si="10"/>
        <v>3.0480517288462506E-2</v>
      </c>
      <c r="I44" s="1">
        <v>3.0480517288462506E-2</v>
      </c>
      <c r="J44" s="38">
        <f t="shared" si="11"/>
        <v>0.75320048651928706</v>
      </c>
      <c r="K44" s="1">
        <v>1</v>
      </c>
      <c r="L44" s="1">
        <v>1</v>
      </c>
      <c r="M44" s="1">
        <v>20</v>
      </c>
      <c r="N44" s="1">
        <v>0.2</v>
      </c>
      <c r="O44" s="1">
        <f t="shared" si="12"/>
        <v>3.141592650000001E-2</v>
      </c>
      <c r="P44" s="1">
        <v>3.141592650000001E-2</v>
      </c>
      <c r="Q44" s="38">
        <f t="shared" si="13"/>
        <v>0.77631527379658027</v>
      </c>
      <c r="R44" s="1">
        <v>1</v>
      </c>
      <c r="S44" s="1">
        <v>1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N44" s="1"/>
      <c r="AO44" s="1"/>
      <c r="AP44" s="1"/>
      <c r="AQ44" s="1"/>
      <c r="AR44" s="1"/>
      <c r="AS44" s="38"/>
      <c r="AT44" s="1"/>
      <c r="AU44" s="1">
        <v>0</v>
      </c>
      <c r="AV44" s="1"/>
      <c r="AW44" s="1"/>
      <c r="AX44" s="7"/>
      <c r="AY44" s="7" t="s">
        <v>36</v>
      </c>
      <c r="BB44" s="14" t="s">
        <v>240</v>
      </c>
      <c r="BC44" s="14"/>
      <c r="BD44" s="14" t="s">
        <v>453</v>
      </c>
      <c r="BE44" s="14"/>
      <c r="BF44" s="14"/>
    </row>
    <row r="45" spans="1:58" s="5" customFormat="1" x14ac:dyDescent="0.25">
      <c r="A45" s="5">
        <v>3</v>
      </c>
      <c r="B45" s="6" t="s">
        <v>603</v>
      </c>
      <c r="C45" s="1" t="s">
        <v>17</v>
      </c>
      <c r="D45" s="1">
        <v>4</v>
      </c>
      <c r="E45" s="1" t="s">
        <v>23</v>
      </c>
      <c r="F45" s="1">
        <v>50.8</v>
      </c>
      <c r="G45" s="1">
        <v>0.50800000000000001</v>
      </c>
      <c r="H45" s="1">
        <f t="shared" si="10"/>
        <v>0.20268299140740004</v>
      </c>
      <c r="I45" s="1">
        <v>0.20268299140740004</v>
      </c>
      <c r="J45" s="38">
        <f t="shared" si="11"/>
        <v>5.008475620426017</v>
      </c>
      <c r="K45" s="1">
        <v>1</v>
      </c>
      <c r="L45" s="1">
        <v>1</v>
      </c>
      <c r="M45" s="1">
        <v>55.8</v>
      </c>
      <c r="N45" s="1">
        <v>0.55799999999999994</v>
      </c>
      <c r="O45" s="1">
        <f t="shared" si="12"/>
        <v>0.24454471346864995</v>
      </c>
      <c r="P45" s="1">
        <v>0.24454471346864995</v>
      </c>
      <c r="Q45" s="38">
        <f t="shared" si="13"/>
        <v>6.0429157227599575</v>
      </c>
      <c r="R45" s="1">
        <v>1</v>
      </c>
      <c r="S45" s="1">
        <v>1</v>
      </c>
      <c r="T45" s="1">
        <v>49.6</v>
      </c>
      <c r="U45" s="1">
        <v>0.49600000000000005</v>
      </c>
      <c r="V45" s="1">
        <f>POWER((U45/2),2)*3.14159265</f>
        <v>0.19322051434560003</v>
      </c>
      <c r="W45" s="1">
        <v>0.19322051434560003</v>
      </c>
      <c r="X45" s="38">
        <f>W45/0.040468</f>
        <v>4.7746494599584866</v>
      </c>
      <c r="Y45" s="1">
        <v>1</v>
      </c>
      <c r="Z45" s="1">
        <v>1</v>
      </c>
      <c r="AA45" s="1">
        <v>64.599999999999994</v>
      </c>
      <c r="AB45" s="1">
        <v>0.64599999999999991</v>
      </c>
      <c r="AC45" s="1">
        <f>POWER((AB45/2),2)*3.14159265</f>
        <v>0.32775921958184989</v>
      </c>
      <c r="AD45" s="1">
        <v>0.32775921958184989</v>
      </c>
      <c r="AE45" s="38">
        <f>AD45/0.040468</f>
        <v>8.0992196199923381</v>
      </c>
      <c r="AF45" s="1">
        <v>1</v>
      </c>
      <c r="AG45" s="1">
        <v>1</v>
      </c>
      <c r="AH45" s="1">
        <v>68.5</v>
      </c>
      <c r="AI45" s="1">
        <v>0.68500000000000005</v>
      </c>
      <c r="AJ45" s="1">
        <f>POWER((AI45/2),2)*3.14159265</f>
        <v>0.36852845279906254</v>
      </c>
      <c r="AK45" s="1">
        <v>0.36852845279906254</v>
      </c>
      <c r="AL45" s="38">
        <f>AK45/0.040468</f>
        <v>9.1066633586800076</v>
      </c>
      <c r="AM45" s="1">
        <v>1</v>
      </c>
      <c r="AN45" s="1">
        <v>1</v>
      </c>
      <c r="AO45" s="1">
        <v>75.900000000000006</v>
      </c>
      <c r="AP45" s="1">
        <v>0.75900000000000012</v>
      </c>
      <c r="AQ45" s="1">
        <f>POWER((AP45/2),2)*3.14159265</f>
        <v>0.45245295885116266</v>
      </c>
      <c r="AR45" s="1">
        <v>0.45245295885116266</v>
      </c>
      <c r="AS45" s="38">
        <f>AR45/0.040468</f>
        <v>11.180511981100196</v>
      </c>
      <c r="AT45" s="1">
        <v>1</v>
      </c>
      <c r="AU45" s="1">
        <v>1</v>
      </c>
      <c r="AV45" s="1">
        <v>83.4</v>
      </c>
      <c r="AW45" s="1"/>
      <c r="AX45" s="7" t="s">
        <v>451</v>
      </c>
      <c r="AY45" s="7" t="s">
        <v>36</v>
      </c>
      <c r="BB45" s="14" t="s">
        <v>303</v>
      </c>
      <c r="BC45" s="14"/>
      <c r="BD45" s="14"/>
      <c r="BE45" s="14">
        <v>107</v>
      </c>
      <c r="BF45" s="14"/>
    </row>
    <row r="46" spans="1:58" s="5" customFormat="1" x14ac:dyDescent="0.25">
      <c r="A46" s="5">
        <v>3</v>
      </c>
      <c r="B46" s="6" t="s">
        <v>603</v>
      </c>
      <c r="C46" s="1" t="s">
        <v>17</v>
      </c>
      <c r="D46" s="1">
        <v>5</v>
      </c>
      <c r="E46" s="1" t="s">
        <v>23</v>
      </c>
      <c r="F46" s="1">
        <v>47.1</v>
      </c>
      <c r="G46" s="1">
        <v>0.47100000000000003</v>
      </c>
      <c r="H46" s="1">
        <f t="shared" si="10"/>
        <v>0.17423351376716253</v>
      </c>
      <c r="I46" s="1">
        <v>0.17423351376716253</v>
      </c>
      <c r="J46" s="38">
        <f t="shared" si="11"/>
        <v>4.3054639163576791</v>
      </c>
      <c r="K46" s="1">
        <v>1</v>
      </c>
      <c r="L46" s="1">
        <v>1</v>
      </c>
      <c r="M46" s="1">
        <v>49.1</v>
      </c>
      <c r="N46" s="1">
        <v>0.49100000000000005</v>
      </c>
      <c r="O46" s="1">
        <f t="shared" si="12"/>
        <v>0.18934457441366254</v>
      </c>
      <c r="P46" s="1">
        <v>0.18934457441366254</v>
      </c>
      <c r="Q46" s="38">
        <f t="shared" si="13"/>
        <v>4.6788715630538338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>
        <v>4</v>
      </c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/>
      <c r="AV46" s="1">
        <v>48.4</v>
      </c>
      <c r="AW46" s="1" t="s">
        <v>929</v>
      </c>
      <c r="AX46" s="7" t="s">
        <v>426</v>
      </c>
      <c r="AY46" s="7" t="s">
        <v>36</v>
      </c>
      <c r="BB46" s="14" t="s">
        <v>446</v>
      </c>
      <c r="BC46" s="14"/>
      <c r="BD46" s="14" t="s">
        <v>454</v>
      </c>
      <c r="BE46" s="14"/>
      <c r="BF46" s="14"/>
    </row>
    <row r="47" spans="1:58" s="5" customFormat="1" x14ac:dyDescent="0.25">
      <c r="A47" s="5">
        <v>3</v>
      </c>
      <c r="B47" s="6" t="s">
        <v>603</v>
      </c>
      <c r="C47" s="1" t="s">
        <v>17</v>
      </c>
      <c r="D47" s="1">
        <v>6</v>
      </c>
      <c r="E47" s="1" t="s">
        <v>23</v>
      </c>
      <c r="F47" s="1">
        <v>52.7</v>
      </c>
      <c r="G47" s="1">
        <v>0.52700000000000002</v>
      </c>
      <c r="H47" s="1">
        <f t="shared" si="10"/>
        <v>0.21812784627296253</v>
      </c>
      <c r="I47" s="1">
        <v>0.21812784627296253</v>
      </c>
      <c r="J47" s="38">
        <f t="shared" si="11"/>
        <v>5.3901316169062605</v>
      </c>
      <c r="K47" s="1">
        <v>1</v>
      </c>
      <c r="L47" s="1">
        <v>1</v>
      </c>
      <c r="M47" s="1">
        <v>58.7</v>
      </c>
      <c r="N47" s="1">
        <v>0.58700000000000008</v>
      </c>
      <c r="O47" s="1">
        <f t="shared" si="12"/>
        <v>0.27062385945446255</v>
      </c>
      <c r="P47" s="1">
        <v>0.27062385945446255</v>
      </c>
      <c r="Q47" s="38">
        <f t="shared" si="13"/>
        <v>6.6873544394203464</v>
      </c>
      <c r="R47" s="1">
        <v>1</v>
      </c>
      <c r="S47" s="1">
        <v>1</v>
      </c>
      <c r="T47" s="1">
        <v>63</v>
      </c>
      <c r="U47" s="1">
        <v>0.63</v>
      </c>
      <c r="V47" s="1">
        <f>POWER((U47/2),2)*3.14159265</f>
        <v>0.31172453069625006</v>
      </c>
      <c r="W47" s="1">
        <v>0.31172453069625006</v>
      </c>
      <c r="X47" s="38">
        <f>W47/0.040468</f>
        <v>7.702988304246567</v>
      </c>
      <c r="Y47" s="1">
        <v>1</v>
      </c>
      <c r="Z47" s="1">
        <v>1</v>
      </c>
      <c r="AA47" s="1">
        <v>66.2</v>
      </c>
      <c r="AB47" s="1">
        <v>0.66200000000000003</v>
      </c>
      <c r="AC47" s="1">
        <f>POWER((AB47/2),2)*3.14159265</f>
        <v>0.34419603232665003</v>
      </c>
      <c r="AD47" s="1">
        <v>0.34419603232665003</v>
      </c>
      <c r="AE47" s="38">
        <f>AD47/0.040468</f>
        <v>8.5053877712427113</v>
      </c>
      <c r="AF47" s="1">
        <v>1</v>
      </c>
      <c r="AG47" s="1">
        <v>1</v>
      </c>
      <c r="AH47" s="1">
        <v>71</v>
      </c>
      <c r="AI47" s="1">
        <v>0.71</v>
      </c>
      <c r="AJ47" s="1">
        <f>POWER((AI47/2),2)*3.14159265</f>
        <v>0.39591921371625</v>
      </c>
      <c r="AK47" s="1">
        <v>0.39591921371625</v>
      </c>
      <c r="AL47" s="38">
        <f>AK47/0.040468</f>
        <v>9.7835132380214009</v>
      </c>
      <c r="AM47" s="1">
        <v>1</v>
      </c>
      <c r="AN47" s="1">
        <v>1</v>
      </c>
      <c r="AO47" s="1">
        <v>75.7</v>
      </c>
      <c r="AP47" s="1">
        <v>0.75700000000000001</v>
      </c>
      <c r="AQ47" s="1">
        <f>POWER((AP47/2),2)*3.14159265</f>
        <v>0.45007163162246255</v>
      </c>
      <c r="AR47" s="1">
        <v>0.45007163162246255</v>
      </c>
      <c r="AS47" s="38">
        <f>AR47/0.040468</f>
        <v>11.121667283346412</v>
      </c>
      <c r="AT47" s="1">
        <v>1</v>
      </c>
      <c r="AU47" s="1">
        <v>1</v>
      </c>
      <c r="AV47" s="1">
        <v>82.6</v>
      </c>
      <c r="AW47" s="1"/>
      <c r="AX47" s="7" t="s">
        <v>452</v>
      </c>
      <c r="AY47" s="7" t="s">
        <v>36</v>
      </c>
      <c r="BB47" s="14" t="s">
        <v>592</v>
      </c>
      <c r="BC47" s="14"/>
      <c r="BD47" s="14"/>
      <c r="BE47" s="14"/>
      <c r="BF47" s="14"/>
    </row>
    <row r="48" spans="1:58" s="5" customFormat="1" x14ac:dyDescent="0.25">
      <c r="A48" s="5">
        <v>3</v>
      </c>
      <c r="B48" s="6" t="s">
        <v>603</v>
      </c>
      <c r="C48" s="1" t="s">
        <v>17</v>
      </c>
      <c r="D48" s="1">
        <v>7</v>
      </c>
      <c r="E48" s="1" t="s">
        <v>23</v>
      </c>
      <c r="F48" s="1">
        <v>49.8</v>
      </c>
      <c r="G48" s="1">
        <v>0.498</v>
      </c>
      <c r="H48" s="1">
        <f t="shared" si="10"/>
        <v>0.19478188589265003</v>
      </c>
      <c r="I48" s="1">
        <v>0.19478188589265003</v>
      </c>
      <c r="J48" s="38">
        <f t="shared" si="11"/>
        <v>4.8132323290661772</v>
      </c>
      <c r="K48" s="1">
        <v>1</v>
      </c>
      <c r="L48" s="1">
        <v>1</v>
      </c>
      <c r="M48" s="1">
        <v>55.2</v>
      </c>
      <c r="N48" s="1">
        <v>0.55200000000000005</v>
      </c>
      <c r="O48" s="1">
        <f t="shared" si="12"/>
        <v>0.23931396170640004</v>
      </c>
      <c r="P48" s="1">
        <v>0.23931396170640004</v>
      </c>
      <c r="Q48" s="38">
        <f t="shared" si="13"/>
        <v>5.9136592296728292</v>
      </c>
      <c r="R48" s="1">
        <v>1</v>
      </c>
      <c r="S48" s="1">
        <v>1</v>
      </c>
      <c r="T48" s="1">
        <v>58.8</v>
      </c>
      <c r="U48" s="1">
        <v>0.58799999999999997</v>
      </c>
      <c r="V48" s="1">
        <f>POWER((U48/2),2)*3.14159265</f>
        <v>0.27154670229539996</v>
      </c>
      <c r="W48" s="1">
        <v>0.27154670229539996</v>
      </c>
      <c r="X48" s="38">
        <f>W48/0.040468</f>
        <v>6.710158700588118</v>
      </c>
      <c r="Y48" s="1">
        <v>1</v>
      </c>
      <c r="Z48" s="1">
        <v>1</v>
      </c>
      <c r="AA48" s="1">
        <v>62.8</v>
      </c>
      <c r="AB48" s="1">
        <v>0.628</v>
      </c>
      <c r="AC48" s="1">
        <f>POWER((AB48/2),2)*3.14159265</f>
        <v>0.30974846891940006</v>
      </c>
      <c r="AD48" s="1">
        <v>0.30974846891940006</v>
      </c>
      <c r="AE48" s="38">
        <f>AD48/0.040468</f>
        <v>7.6541580735247621</v>
      </c>
      <c r="AF48" s="1">
        <v>1</v>
      </c>
      <c r="AG48" s="1">
        <v>1</v>
      </c>
      <c r="AH48" s="1">
        <v>66.2</v>
      </c>
      <c r="AI48" s="1">
        <v>0.66200000000000003</v>
      </c>
      <c r="AJ48" s="1">
        <f>POWER((AI48/2),2)*3.14159265</f>
        <v>0.34419603232665003</v>
      </c>
      <c r="AK48" s="1">
        <v>0.34419603232665003</v>
      </c>
      <c r="AL48" s="38">
        <f>AK48/0.040468</f>
        <v>8.5053877712427113</v>
      </c>
      <c r="AM48" s="1">
        <v>1</v>
      </c>
      <c r="AN48" s="1">
        <v>1</v>
      </c>
      <c r="AO48" s="1">
        <v>73</v>
      </c>
      <c r="AP48" s="1">
        <v>0.73</v>
      </c>
      <c r="AQ48" s="1">
        <f>POWER((AP48/2),2)*3.14159265</f>
        <v>0.41853868079624995</v>
      </c>
      <c r="AR48" s="1">
        <v>0.41853868079624995</v>
      </c>
      <c r="AS48" s="38">
        <f>AR48/0.040468</f>
        <v>10.342460235154936</v>
      </c>
      <c r="AT48" s="1">
        <v>1</v>
      </c>
      <c r="AU48" s="1">
        <v>1</v>
      </c>
      <c r="AV48" s="1">
        <v>82</v>
      </c>
      <c r="AW48" s="1"/>
      <c r="AX48" s="7"/>
      <c r="AY48" s="7" t="s">
        <v>36</v>
      </c>
      <c r="BB48" s="14"/>
      <c r="BC48" s="14"/>
      <c r="BD48" s="14"/>
      <c r="BE48" s="14"/>
      <c r="BF48" s="14"/>
    </row>
    <row r="49" spans="1:60" s="5" customFormat="1" x14ac:dyDescent="0.25">
      <c r="A49" s="5">
        <v>3</v>
      </c>
      <c r="B49" s="6" t="s">
        <v>603</v>
      </c>
      <c r="C49" s="1" t="s">
        <v>17</v>
      </c>
      <c r="D49" s="1">
        <v>8</v>
      </c>
      <c r="E49" s="1" t="s">
        <v>23</v>
      </c>
      <c r="F49" s="1">
        <v>49.2</v>
      </c>
      <c r="G49" s="1">
        <v>0.49200000000000005</v>
      </c>
      <c r="H49" s="1">
        <f t="shared" si="10"/>
        <v>0.19011662080740005</v>
      </c>
      <c r="I49" s="1">
        <v>0.19011662080740005</v>
      </c>
      <c r="J49" s="38">
        <f t="shared" si="11"/>
        <v>4.6979495109073852</v>
      </c>
      <c r="K49" s="1">
        <v>1</v>
      </c>
      <c r="L49" s="1">
        <v>1</v>
      </c>
      <c r="M49" s="1">
        <v>55.5</v>
      </c>
      <c r="N49" s="1">
        <v>0.55500000000000005</v>
      </c>
      <c r="O49" s="1">
        <f t="shared" si="12"/>
        <v>0.24192226900406255</v>
      </c>
      <c r="P49" s="1">
        <v>0.24192226900406255</v>
      </c>
      <c r="Q49" s="38">
        <f t="shared" si="13"/>
        <v>5.9781128052797907</v>
      </c>
      <c r="R49" s="1">
        <v>1</v>
      </c>
      <c r="S49" s="1">
        <v>1</v>
      </c>
      <c r="T49" s="1">
        <v>60.8</v>
      </c>
      <c r="U49" s="1">
        <v>0.60799999999999998</v>
      </c>
      <c r="V49" s="1">
        <f>POWER((U49/2),2)*3.14159265</f>
        <v>0.2903334263424</v>
      </c>
      <c r="W49" s="1">
        <v>0.2903334263424</v>
      </c>
      <c r="X49" s="38">
        <f>W49/0.040468</f>
        <v>7.1743952343184745</v>
      </c>
      <c r="Y49" s="1">
        <v>1</v>
      </c>
      <c r="Z49" s="1">
        <v>1</v>
      </c>
      <c r="AA49" s="1">
        <v>66.400000000000006</v>
      </c>
      <c r="AB49" s="1">
        <v>0.66400000000000003</v>
      </c>
      <c r="AC49" s="1">
        <f>POWER((AB49/2),2)*3.14159265</f>
        <v>0.34627890825360008</v>
      </c>
      <c r="AD49" s="1">
        <v>0.34627890825360008</v>
      </c>
      <c r="AE49" s="38">
        <f>AD49/0.040468</f>
        <v>8.5568574738954268</v>
      </c>
      <c r="AF49" s="1">
        <v>1</v>
      </c>
      <c r="AG49" s="1">
        <v>1</v>
      </c>
      <c r="AH49" s="1">
        <v>72.900000000000006</v>
      </c>
      <c r="AI49" s="1">
        <v>0.72900000000000009</v>
      </c>
      <c r="AJ49" s="1">
        <f>POWER((AI49/2),2)*3.14159265</f>
        <v>0.41739278487716264</v>
      </c>
      <c r="AK49" s="1">
        <v>0.41739278487716264</v>
      </c>
      <c r="AL49" s="38">
        <f>AK49/0.040468</f>
        <v>10.314144135543211</v>
      </c>
      <c r="AM49" s="1">
        <v>1</v>
      </c>
      <c r="AN49" s="1">
        <v>1</v>
      </c>
      <c r="AO49" s="1">
        <v>82.7</v>
      </c>
      <c r="AP49" s="1">
        <v>0.82700000000000007</v>
      </c>
      <c r="AQ49" s="1">
        <f>POWER((AP49/2),2)*3.14159265</f>
        <v>0.53715657988046261</v>
      </c>
      <c r="AR49" s="1">
        <v>0.53715657988046261</v>
      </c>
      <c r="AS49" s="38">
        <f>AR49/0.040468</f>
        <v>13.273613222310534</v>
      </c>
      <c r="AT49" s="1">
        <v>1</v>
      </c>
      <c r="AU49" s="1">
        <v>1</v>
      </c>
      <c r="AV49" s="1">
        <v>92.7</v>
      </c>
      <c r="AW49" s="1"/>
      <c r="AX49" s="7"/>
      <c r="AY49" s="7" t="s">
        <v>36</v>
      </c>
      <c r="BB49" s="14"/>
      <c r="BC49" s="14"/>
      <c r="BD49" s="14"/>
      <c r="BE49" s="14"/>
      <c r="BF49" s="14"/>
    </row>
    <row r="50" spans="1:60" s="5" customFormat="1" x14ac:dyDescent="0.25">
      <c r="A50" s="5">
        <v>3</v>
      </c>
      <c r="B50" s="6" t="s">
        <v>603</v>
      </c>
      <c r="C50" s="1" t="s">
        <v>18</v>
      </c>
      <c r="D50" s="1">
        <v>2</v>
      </c>
      <c r="E50" s="1" t="s">
        <v>23</v>
      </c>
      <c r="F50" s="1"/>
      <c r="G50" s="1"/>
      <c r="H50" s="1"/>
      <c r="I50" s="1"/>
      <c r="J50" s="38"/>
      <c r="K50" s="1"/>
      <c r="L50" s="1"/>
      <c r="M50" s="1">
        <v>39.6</v>
      </c>
      <c r="N50" s="1">
        <v>0.39600000000000002</v>
      </c>
      <c r="O50" s="1">
        <f t="shared" si="12"/>
        <v>0.12316299825060002</v>
      </c>
      <c r="P50" s="1">
        <v>0.12316299825060002</v>
      </c>
      <c r="Q50" s="38">
        <f t="shared" si="13"/>
        <v>3.0434663993921132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/>
      <c r="AA50" s="1">
        <v>43.7</v>
      </c>
      <c r="AB50" s="1">
        <v>0.43700000000000006</v>
      </c>
      <c r="AC50" s="1">
        <f>POWER((AB50/2),2)*3.14159265</f>
        <v>0.14998670169446254</v>
      </c>
      <c r="AD50" s="1">
        <v>0.14998670169446254</v>
      </c>
      <c r="AE50" s="38">
        <f>AD50/0.040468</f>
        <v>3.7063037880414784</v>
      </c>
      <c r="AF50" s="1">
        <v>1</v>
      </c>
      <c r="AG50" s="1">
        <v>1</v>
      </c>
      <c r="AH50" s="1">
        <v>44.8</v>
      </c>
      <c r="AI50" s="1">
        <v>0.44799999999999995</v>
      </c>
      <c r="AJ50" s="1">
        <f>POWER((AI50/2),2)*3.14159265</f>
        <v>0.15763255280639998</v>
      </c>
      <c r="AK50" s="1">
        <v>0.15763255280639998</v>
      </c>
      <c r="AL50" s="38">
        <f>AK50/0.040468</f>
        <v>3.8952395178017198</v>
      </c>
      <c r="AM50" s="1">
        <v>1</v>
      </c>
      <c r="AN50" s="1">
        <v>1</v>
      </c>
      <c r="AO50" s="1"/>
      <c r="AP50" s="1"/>
      <c r="AQ50" s="1"/>
      <c r="AR50" s="1"/>
      <c r="AS50" s="38"/>
      <c r="AT50" s="1"/>
      <c r="AU50" s="1">
        <v>4</v>
      </c>
      <c r="AV50" s="1"/>
      <c r="AW50" s="1"/>
      <c r="AX50" s="7" t="s">
        <v>455</v>
      </c>
      <c r="AY50" s="7" t="s">
        <v>36</v>
      </c>
    </row>
    <row r="51" spans="1:60" s="5" customFormat="1" x14ac:dyDescent="0.25">
      <c r="A51" s="5">
        <v>3</v>
      </c>
      <c r="B51" s="6" t="s">
        <v>603</v>
      </c>
      <c r="C51" s="1" t="s">
        <v>18</v>
      </c>
      <c r="D51" s="1">
        <v>3</v>
      </c>
      <c r="E51" s="1" t="s">
        <v>23</v>
      </c>
      <c r="F51" s="1"/>
      <c r="G51" s="1"/>
      <c r="H51" s="1"/>
      <c r="I51" s="1"/>
      <c r="J51" s="38"/>
      <c r="K51" s="1"/>
      <c r="L51" s="1"/>
      <c r="M51" s="1">
        <v>52.8</v>
      </c>
      <c r="N51" s="1">
        <v>0.52800000000000002</v>
      </c>
      <c r="O51" s="1">
        <f t="shared" si="12"/>
        <v>0.21895644133440004</v>
      </c>
      <c r="P51" s="1">
        <v>0.21895644133440004</v>
      </c>
      <c r="Q51" s="38">
        <f t="shared" si="13"/>
        <v>5.4106069322526453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>
        <v>0</v>
      </c>
      <c r="AV51" s="1"/>
      <c r="AW51" s="1"/>
      <c r="AX51" s="7"/>
      <c r="AY51" s="7" t="s">
        <v>36</v>
      </c>
    </row>
    <row r="52" spans="1:60" s="5" customFormat="1" x14ac:dyDescent="0.25">
      <c r="A52" s="5">
        <v>3</v>
      </c>
      <c r="B52" s="6" t="s">
        <v>603</v>
      </c>
      <c r="C52" s="1" t="s">
        <v>18</v>
      </c>
      <c r="D52" s="1">
        <v>4</v>
      </c>
      <c r="E52" s="1" t="s">
        <v>23</v>
      </c>
      <c r="F52" s="1"/>
      <c r="G52" s="1"/>
      <c r="H52" s="1"/>
      <c r="I52" s="1"/>
      <c r="J52" s="38"/>
      <c r="K52" s="1"/>
      <c r="L52" s="1"/>
      <c r="M52" s="1">
        <v>28</v>
      </c>
      <c r="N52" s="1">
        <v>0.28000000000000003</v>
      </c>
      <c r="O52" s="1">
        <f t="shared" si="12"/>
        <v>6.1575215940000011E-2</v>
      </c>
      <c r="P52" s="1">
        <v>6.1575215940000011E-2</v>
      </c>
      <c r="Q52" s="38">
        <f t="shared" si="13"/>
        <v>1.5215779366412971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N52" s="1"/>
      <c r="AO52" s="1"/>
      <c r="AP52" s="1"/>
      <c r="AQ52" s="1"/>
      <c r="AR52" s="1"/>
      <c r="AS52" s="38"/>
      <c r="AT52" s="1"/>
      <c r="AU52" s="1">
        <v>0</v>
      </c>
      <c r="AV52" s="1"/>
      <c r="AW52" s="1"/>
      <c r="AX52" s="7"/>
      <c r="AY52" s="7" t="s">
        <v>36</v>
      </c>
    </row>
    <row r="53" spans="1:60" s="5" customFormat="1" x14ac:dyDescent="0.25">
      <c r="A53" s="5">
        <v>3</v>
      </c>
      <c r="B53" s="6" t="s">
        <v>603</v>
      </c>
      <c r="C53" s="1" t="s">
        <v>18</v>
      </c>
      <c r="D53" s="1">
        <v>5</v>
      </c>
      <c r="E53" s="1" t="s">
        <v>23</v>
      </c>
      <c r="F53" s="1"/>
      <c r="G53" s="1"/>
      <c r="H53" s="1"/>
      <c r="I53" s="1"/>
      <c r="J53" s="38"/>
      <c r="K53" s="1"/>
      <c r="L53" s="1"/>
      <c r="M53" s="1">
        <v>24</v>
      </c>
      <c r="N53" s="1">
        <v>0.24</v>
      </c>
      <c r="O53" s="1">
        <f t="shared" si="12"/>
        <v>4.5238934160000001E-2</v>
      </c>
      <c r="P53" s="1">
        <v>4.5238934160000001E-2</v>
      </c>
      <c r="Q53" s="38">
        <f t="shared" si="13"/>
        <v>1.1178939942670754</v>
      </c>
      <c r="R53" s="1">
        <v>1</v>
      </c>
      <c r="S53" s="1">
        <v>1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>
        <v>4</v>
      </c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/>
      <c r="AV53" s="1"/>
      <c r="AW53" s="1"/>
      <c r="AX53" s="7" t="s">
        <v>51</v>
      </c>
      <c r="AY53" s="7" t="s">
        <v>36</v>
      </c>
    </row>
    <row r="54" spans="1:60" s="46" customFormat="1" x14ac:dyDescent="0.25">
      <c r="A54" s="46">
        <v>3</v>
      </c>
      <c r="B54" s="47" t="s">
        <v>603</v>
      </c>
      <c r="C54" s="48" t="s">
        <v>18</v>
      </c>
      <c r="D54" s="48">
        <v>7</v>
      </c>
      <c r="E54" s="48" t="s">
        <v>23</v>
      </c>
      <c r="F54" s="48"/>
      <c r="G54" s="48"/>
      <c r="H54" s="48"/>
      <c r="I54" s="48"/>
      <c r="J54" s="50"/>
      <c r="K54" s="48"/>
      <c r="L54" s="48"/>
      <c r="M54" s="48">
        <v>20.3</v>
      </c>
      <c r="N54" s="48">
        <v>0.20300000000000001</v>
      </c>
      <c r="O54" s="48">
        <f t="shared" si="12"/>
        <v>3.2365472878462503E-2</v>
      </c>
      <c r="P54" s="48">
        <v>3.2365472878462503E-2</v>
      </c>
      <c r="Q54" s="50">
        <f t="shared" si="13"/>
        <v>0.79977940294708183</v>
      </c>
      <c r="R54" s="48"/>
      <c r="S54" s="48">
        <v>3</v>
      </c>
      <c r="T54" s="48"/>
      <c r="U54" s="48"/>
      <c r="V54" s="48"/>
      <c r="W54" s="48"/>
      <c r="X54" s="50"/>
      <c r="Y54" s="48"/>
      <c r="Z54" s="48"/>
      <c r="AA54" s="48"/>
      <c r="AB54" s="48"/>
      <c r="AC54" s="48"/>
      <c r="AD54" s="48"/>
      <c r="AE54" s="50"/>
      <c r="AF54" s="48"/>
      <c r="AG54" s="48"/>
      <c r="AH54" s="48"/>
      <c r="AI54" s="48"/>
      <c r="AJ54" s="48"/>
      <c r="AK54" s="48"/>
      <c r="AL54" s="50"/>
      <c r="AM54" s="48"/>
      <c r="AN54" s="48"/>
      <c r="AO54" s="48"/>
      <c r="AP54" s="48"/>
      <c r="AQ54" s="48"/>
      <c r="AR54" s="48"/>
      <c r="AS54" s="50"/>
      <c r="AT54" s="48"/>
      <c r="AU54" s="48"/>
      <c r="AV54" s="48"/>
      <c r="AW54" s="48"/>
      <c r="AX54" s="124"/>
      <c r="AY54" s="124"/>
      <c r="AZ54" s="124"/>
      <c r="BA54" s="124"/>
      <c r="BB54" s="124"/>
      <c r="BC54" s="124"/>
      <c r="BD54" s="124" t="s">
        <v>36</v>
      </c>
    </row>
    <row r="55" spans="1:60" s="46" customFormat="1" x14ac:dyDescent="0.25">
      <c r="A55" s="46">
        <v>3</v>
      </c>
      <c r="B55" s="47" t="s">
        <v>603</v>
      </c>
      <c r="C55" s="48" t="s">
        <v>18</v>
      </c>
      <c r="D55" s="48">
        <v>8</v>
      </c>
      <c r="E55" s="48" t="s">
        <v>23</v>
      </c>
      <c r="F55" s="48"/>
      <c r="G55" s="48"/>
      <c r="H55" s="48"/>
      <c r="I55" s="48"/>
      <c r="J55" s="50"/>
      <c r="K55" s="48"/>
      <c r="L55" s="48"/>
      <c r="M55" s="48"/>
      <c r="N55" s="48"/>
      <c r="O55" s="48"/>
      <c r="P55" s="48"/>
      <c r="Q55" s="50"/>
      <c r="R55" s="48"/>
      <c r="S55" s="48">
        <v>3</v>
      </c>
      <c r="T55" s="48"/>
      <c r="U55" s="48"/>
      <c r="V55" s="48"/>
      <c r="W55" s="48"/>
      <c r="X55" s="50"/>
      <c r="Y55" s="48"/>
      <c r="Z55" s="48"/>
      <c r="AA55" s="48"/>
      <c r="AB55" s="48"/>
      <c r="AC55" s="48"/>
      <c r="AD55" s="48"/>
      <c r="AE55" s="50"/>
      <c r="AF55" s="48"/>
      <c r="AG55" s="48"/>
      <c r="AH55" s="48"/>
      <c r="AI55" s="48"/>
      <c r="AJ55" s="48"/>
      <c r="AK55" s="48"/>
      <c r="AL55" s="50"/>
      <c r="AM55" s="48"/>
      <c r="AN55" s="48"/>
      <c r="AO55" s="48"/>
      <c r="AP55" s="48"/>
      <c r="AQ55" s="48"/>
      <c r="AR55" s="48"/>
      <c r="AS55" s="50"/>
      <c r="AT55" s="48"/>
      <c r="AU55" s="48"/>
      <c r="AV55" s="48"/>
      <c r="AW55" s="48"/>
      <c r="AX55" s="124"/>
      <c r="AY55" s="124" t="s">
        <v>36</v>
      </c>
      <c r="AZ55" s="124"/>
      <c r="BA55" s="124"/>
      <c r="BB55" s="124"/>
      <c r="BC55" s="124"/>
      <c r="BD55" s="124"/>
    </row>
    <row r="56" spans="1:60" s="46" customFormat="1" x14ac:dyDescent="0.25">
      <c r="A56" s="46">
        <v>3</v>
      </c>
      <c r="B56" s="47" t="s">
        <v>603</v>
      </c>
      <c r="C56" s="48" t="s">
        <v>18</v>
      </c>
      <c r="D56" s="48">
        <v>9</v>
      </c>
      <c r="E56" s="48" t="s">
        <v>23</v>
      </c>
      <c r="F56" s="48"/>
      <c r="G56" s="48"/>
      <c r="H56" s="48"/>
      <c r="I56" s="48"/>
      <c r="J56" s="50"/>
      <c r="K56" s="48"/>
      <c r="L56" s="48"/>
      <c r="M56" s="48"/>
      <c r="N56" s="48"/>
      <c r="O56" s="48"/>
      <c r="P56" s="48"/>
      <c r="Q56" s="50"/>
      <c r="R56" s="48"/>
      <c r="S56" s="48">
        <v>3</v>
      </c>
      <c r="T56" s="48"/>
      <c r="U56" s="48"/>
      <c r="V56" s="48"/>
      <c r="W56" s="48"/>
      <c r="X56" s="50"/>
      <c r="Y56" s="48"/>
      <c r="Z56" s="48"/>
      <c r="AA56" s="48"/>
      <c r="AB56" s="48"/>
      <c r="AC56" s="48"/>
      <c r="AD56" s="48"/>
      <c r="AE56" s="50"/>
      <c r="AF56" s="48"/>
      <c r="AG56" s="48"/>
      <c r="AH56" s="48"/>
      <c r="AI56" s="48"/>
      <c r="AJ56" s="48"/>
      <c r="AK56" s="48"/>
      <c r="AL56" s="50"/>
      <c r="AM56" s="48"/>
      <c r="AN56" s="48"/>
      <c r="AO56" s="48"/>
      <c r="AP56" s="48"/>
      <c r="AQ56" s="48"/>
      <c r="AR56" s="48"/>
      <c r="AS56" s="50"/>
      <c r="AT56" s="48"/>
      <c r="AU56" s="48"/>
      <c r="AV56" s="48"/>
      <c r="AW56" s="48"/>
      <c r="AX56" s="124"/>
      <c r="AY56" s="124" t="s">
        <v>36</v>
      </c>
      <c r="AZ56" s="124"/>
      <c r="BA56" s="124"/>
      <c r="BB56" s="124"/>
      <c r="BC56" s="124"/>
      <c r="BD56" s="124"/>
    </row>
    <row r="57" spans="1:60" s="46" customFormat="1" x14ac:dyDescent="0.25">
      <c r="A57" s="46">
        <v>3</v>
      </c>
      <c r="B57" s="47" t="s">
        <v>603</v>
      </c>
      <c r="C57" s="48" t="s">
        <v>18</v>
      </c>
      <c r="D57" s="48">
        <v>10</v>
      </c>
      <c r="E57" s="48" t="s">
        <v>23</v>
      </c>
      <c r="F57" s="48"/>
      <c r="G57" s="48"/>
      <c r="H57" s="48"/>
      <c r="I57" s="48"/>
      <c r="J57" s="50"/>
      <c r="K57" s="48"/>
      <c r="L57" s="48"/>
      <c r="M57" s="48"/>
      <c r="N57" s="48"/>
      <c r="O57" s="48"/>
      <c r="P57" s="48"/>
      <c r="Q57" s="50"/>
      <c r="R57" s="48"/>
      <c r="S57" s="48">
        <v>3</v>
      </c>
      <c r="T57" s="48"/>
      <c r="U57" s="48"/>
      <c r="V57" s="48"/>
      <c r="W57" s="48"/>
      <c r="X57" s="50"/>
      <c r="Y57" s="48"/>
      <c r="Z57" s="48"/>
      <c r="AA57" s="48"/>
      <c r="AB57" s="48"/>
      <c r="AC57" s="48"/>
      <c r="AD57" s="48"/>
      <c r="AE57" s="50"/>
      <c r="AF57" s="48"/>
      <c r="AG57" s="48"/>
      <c r="AH57" s="48"/>
      <c r="AI57" s="48"/>
      <c r="AJ57" s="48"/>
      <c r="AK57" s="48"/>
      <c r="AL57" s="50"/>
      <c r="AM57" s="48"/>
      <c r="AN57" s="48"/>
      <c r="AO57" s="48"/>
      <c r="AP57" s="48"/>
      <c r="AQ57" s="48"/>
      <c r="AR57" s="48"/>
      <c r="AS57" s="50"/>
      <c r="AT57" s="48"/>
      <c r="AU57" s="48"/>
      <c r="AV57" s="48"/>
      <c r="AW57" s="48"/>
      <c r="AX57" s="124"/>
      <c r="AY57" s="124" t="s">
        <v>36</v>
      </c>
      <c r="AZ57" s="124"/>
      <c r="BA57" s="124"/>
      <c r="BB57" s="124"/>
      <c r="BC57" s="124"/>
      <c r="BD57" s="124"/>
    </row>
    <row r="58" spans="1:60" s="46" customFormat="1" x14ac:dyDescent="0.25">
      <c r="A58" s="46">
        <v>3</v>
      </c>
      <c r="B58" s="47" t="s">
        <v>603</v>
      </c>
      <c r="C58" s="48" t="s">
        <v>18</v>
      </c>
      <c r="D58" s="48">
        <v>11</v>
      </c>
      <c r="E58" s="48" t="s">
        <v>23</v>
      </c>
      <c r="F58" s="48"/>
      <c r="G58" s="48"/>
      <c r="H58" s="48"/>
      <c r="I58" s="48"/>
      <c r="J58" s="50"/>
      <c r="K58" s="48"/>
      <c r="L58" s="48"/>
      <c r="M58" s="48">
        <v>20.6</v>
      </c>
      <c r="N58" s="48">
        <v>0.20600000000000002</v>
      </c>
      <c r="O58" s="48">
        <f>POWER((N58/2),2)*3.14159265</f>
        <v>3.3329156423850009E-2</v>
      </c>
      <c r="P58" s="48">
        <v>3.3329156423850009E-2</v>
      </c>
      <c r="Q58" s="50">
        <f>P58/0.040468</f>
        <v>0.82359287397079206</v>
      </c>
      <c r="R58" s="48">
        <v>1</v>
      </c>
      <c r="S58" s="48">
        <v>1</v>
      </c>
      <c r="T58" s="48"/>
      <c r="U58" s="48"/>
      <c r="V58" s="48"/>
      <c r="W58" s="48"/>
      <c r="X58" s="50"/>
      <c r="Y58" s="48"/>
      <c r="Z58" s="48"/>
      <c r="AA58" s="48"/>
      <c r="AB58" s="48"/>
      <c r="AC58" s="48"/>
      <c r="AD58" s="48"/>
      <c r="AE58" s="50"/>
      <c r="AF58" s="48"/>
      <c r="AH58" s="48"/>
      <c r="AI58" s="48"/>
      <c r="AJ58" s="48"/>
      <c r="AK58" s="48"/>
      <c r="AL58" s="50"/>
      <c r="AM58" s="48"/>
      <c r="AN58" s="48"/>
      <c r="AO58" s="48"/>
      <c r="AP58" s="48"/>
      <c r="AQ58" s="48"/>
      <c r="AR58" s="48"/>
      <c r="AS58" s="50"/>
      <c r="AT58" s="48"/>
      <c r="AU58" s="46">
        <v>0</v>
      </c>
      <c r="AX58" s="124"/>
      <c r="AY58" s="124"/>
      <c r="AZ58" s="124"/>
      <c r="BA58" s="124"/>
      <c r="BB58" s="124"/>
      <c r="BC58" s="124"/>
      <c r="BD58" s="124"/>
    </row>
    <row r="59" spans="1:60" s="46" customFormat="1" x14ac:dyDescent="0.25">
      <c r="A59" s="46">
        <v>3</v>
      </c>
      <c r="B59" s="47" t="s">
        <v>603</v>
      </c>
      <c r="C59" s="48" t="s">
        <v>18</v>
      </c>
      <c r="D59" s="48">
        <v>12</v>
      </c>
      <c r="E59" s="48" t="s">
        <v>23</v>
      </c>
      <c r="F59" s="48"/>
      <c r="G59" s="48"/>
      <c r="H59" s="48"/>
      <c r="I59" s="48"/>
      <c r="J59" s="50"/>
      <c r="K59" s="48"/>
      <c r="L59" s="48"/>
      <c r="M59" s="48">
        <v>34.299999999999997</v>
      </c>
      <c r="N59" s="48">
        <v>0.34299999999999997</v>
      </c>
      <c r="O59" s="48">
        <f>POWER((N59/2),2)*3.14159265</f>
        <v>9.2401308419962483E-2</v>
      </c>
      <c r="P59" s="48">
        <v>9.2401308419962483E-2</v>
      </c>
      <c r="Q59" s="50">
        <f>P59/0.040468</f>
        <v>2.283317891172346</v>
      </c>
      <c r="R59" s="48">
        <v>1</v>
      </c>
      <c r="S59" s="48">
        <v>1</v>
      </c>
      <c r="T59" s="48"/>
      <c r="U59" s="48"/>
      <c r="V59" s="48"/>
      <c r="W59" s="48"/>
      <c r="X59" s="50"/>
      <c r="Y59" s="48"/>
      <c r="Z59" s="48"/>
      <c r="AA59" s="48"/>
      <c r="AB59" s="48"/>
      <c r="AC59" s="48"/>
      <c r="AD59" s="48"/>
      <c r="AE59" s="50"/>
      <c r="AF59" s="48"/>
      <c r="AG59" s="48">
        <v>3</v>
      </c>
      <c r="AH59" s="48"/>
      <c r="AI59" s="48"/>
      <c r="AJ59" s="48"/>
      <c r="AK59" s="48"/>
      <c r="AL59" s="50"/>
      <c r="AM59" s="48"/>
      <c r="AO59" s="48"/>
      <c r="AP59" s="48"/>
      <c r="AQ59" s="48"/>
      <c r="AR59" s="48"/>
      <c r="AS59" s="50"/>
      <c r="AT59" s="48"/>
      <c r="AU59" s="48">
        <v>3</v>
      </c>
      <c r="AV59" s="48"/>
      <c r="AW59" s="48"/>
      <c r="AX59" s="124" t="s">
        <v>49</v>
      </c>
      <c r="AY59" s="124" t="s">
        <v>36</v>
      </c>
      <c r="AZ59" s="124"/>
      <c r="BA59" s="124"/>
      <c r="BB59" s="124"/>
      <c r="BC59" s="124"/>
      <c r="BD59" s="124"/>
    </row>
    <row r="60" spans="1:60" s="46" customFormat="1" x14ac:dyDescent="0.25">
      <c r="A60" s="46">
        <v>3</v>
      </c>
      <c r="B60" s="47" t="s">
        <v>603</v>
      </c>
      <c r="C60" s="48" t="s">
        <v>18</v>
      </c>
      <c r="D60" s="48">
        <v>13</v>
      </c>
      <c r="E60" s="48" t="s">
        <v>23</v>
      </c>
      <c r="F60" s="48"/>
      <c r="G60" s="48"/>
      <c r="H60" s="48"/>
      <c r="I60" s="48"/>
      <c r="J60" s="50"/>
      <c r="K60" s="48"/>
      <c r="L60" s="48"/>
      <c r="M60" s="48">
        <v>62.5</v>
      </c>
      <c r="N60" s="48">
        <v>0.625</v>
      </c>
      <c r="O60" s="48">
        <f>POWER((N60/2),2)*3.14159265</f>
        <v>0.3067961572265625</v>
      </c>
      <c r="P60" s="48">
        <v>0.3067961572265625</v>
      </c>
      <c r="Q60" s="50">
        <f>P60/0.040468</f>
        <v>7.5812038456697275</v>
      </c>
      <c r="R60" s="48">
        <v>1</v>
      </c>
      <c r="S60" s="48">
        <v>1</v>
      </c>
      <c r="T60" s="48">
        <v>62.5</v>
      </c>
      <c r="U60" s="48">
        <v>0.625</v>
      </c>
      <c r="V60" s="48">
        <f>POWER((U60/2),2)*3.14159265</f>
        <v>0.3067961572265625</v>
      </c>
      <c r="W60" s="48">
        <v>0.3067961572265625</v>
      </c>
      <c r="X60" s="50">
        <f>W60/0.040468</f>
        <v>7.5812038456697275</v>
      </c>
      <c r="Y60" s="48">
        <v>1</v>
      </c>
      <c r="Z60" s="48"/>
      <c r="AA60" s="48">
        <v>65</v>
      </c>
      <c r="AB60" s="48">
        <v>0.65</v>
      </c>
      <c r="AC60" s="48">
        <f>POWER((AB60/2),2)*3.14159265</f>
        <v>0.33183072365625005</v>
      </c>
      <c r="AD60" s="48">
        <v>0.33183072365625005</v>
      </c>
      <c r="AE60" s="50">
        <f>AD60/0.040468</f>
        <v>8.1998300794763779</v>
      </c>
      <c r="AF60" s="48">
        <v>1</v>
      </c>
      <c r="AG60" s="48">
        <v>1</v>
      </c>
      <c r="AH60" s="48">
        <v>66.5</v>
      </c>
      <c r="AI60" s="48">
        <v>0.66500000000000004</v>
      </c>
      <c r="AJ60" s="48">
        <f>POWER((AI60/2),2)*3.14159265</f>
        <v>0.34732270241156254</v>
      </c>
      <c r="AK60" s="48">
        <v>0.34732270241156254</v>
      </c>
      <c r="AL60" s="50">
        <f>AK60/0.040468</f>
        <v>8.582650548867317</v>
      </c>
      <c r="AM60" s="48">
        <v>1</v>
      </c>
      <c r="AN60" s="48">
        <v>1</v>
      </c>
      <c r="AO60" s="48"/>
      <c r="AP60" s="48"/>
      <c r="AQ60" s="48"/>
      <c r="AR60" s="48"/>
      <c r="AS60" s="50"/>
      <c r="AT60" s="48"/>
      <c r="AU60" s="48">
        <v>4</v>
      </c>
      <c r="AV60" s="48"/>
      <c r="AW60" s="48"/>
      <c r="AX60" s="124" t="s">
        <v>455</v>
      </c>
      <c r="AY60" s="124" t="s">
        <v>36</v>
      </c>
      <c r="AZ60" s="124"/>
      <c r="BA60" s="124"/>
      <c r="BB60" s="124"/>
      <c r="BC60" s="124"/>
      <c r="BD60" s="124"/>
    </row>
    <row r="61" spans="1:60" s="46" customFormat="1" x14ac:dyDescent="0.25">
      <c r="A61" s="46">
        <v>3</v>
      </c>
      <c r="B61" s="47" t="s">
        <v>603</v>
      </c>
      <c r="C61" s="48" t="s">
        <v>18</v>
      </c>
      <c r="D61" s="48">
        <v>14</v>
      </c>
      <c r="E61" s="48" t="s">
        <v>23</v>
      </c>
      <c r="F61" s="48"/>
      <c r="G61" s="48"/>
      <c r="H61" s="48"/>
      <c r="I61" s="48"/>
      <c r="J61" s="50"/>
      <c r="K61" s="48"/>
      <c r="L61" s="48"/>
      <c r="M61" s="48">
        <v>19.5</v>
      </c>
      <c r="N61" s="48">
        <v>0.19500000000000001</v>
      </c>
      <c r="O61" s="48">
        <f>POWER((N61/2),2)*3.14159265</f>
        <v>2.9864765129062505E-2</v>
      </c>
      <c r="P61" s="48">
        <v>2.9864765129062505E-2</v>
      </c>
      <c r="Q61" s="50">
        <f>P61/0.040468</f>
        <v>0.73798470715287401</v>
      </c>
      <c r="R61" s="48">
        <v>1</v>
      </c>
      <c r="S61" s="48">
        <v>1</v>
      </c>
      <c r="T61" s="48"/>
      <c r="U61" s="48"/>
      <c r="V61" s="48"/>
      <c r="W61" s="48"/>
      <c r="X61" s="50"/>
      <c r="Y61" s="48"/>
      <c r="Z61" s="48"/>
      <c r="AA61" s="48"/>
      <c r="AB61" s="48"/>
      <c r="AC61" s="48"/>
      <c r="AD61" s="48"/>
      <c r="AE61" s="50"/>
      <c r="AF61" s="48"/>
      <c r="AG61" s="48"/>
      <c r="AH61" s="48"/>
      <c r="AI61" s="48"/>
      <c r="AJ61" s="48"/>
      <c r="AK61" s="48"/>
      <c r="AL61" s="50"/>
      <c r="AM61" s="48"/>
      <c r="AN61" s="48"/>
      <c r="AO61" s="48"/>
      <c r="AP61" s="48"/>
      <c r="AQ61" s="48"/>
      <c r="AR61" s="48"/>
      <c r="AS61" s="50"/>
      <c r="AT61" s="48"/>
      <c r="AU61" s="48">
        <v>0</v>
      </c>
      <c r="AV61" s="48"/>
      <c r="AW61" s="48"/>
      <c r="AX61" s="124"/>
      <c r="AY61" s="124" t="s">
        <v>36</v>
      </c>
      <c r="AZ61" s="124"/>
      <c r="BA61" s="124"/>
      <c r="BB61" s="124"/>
      <c r="BC61" s="124"/>
      <c r="BD61" s="124"/>
    </row>
    <row r="62" spans="1:60" s="46" customFormat="1" x14ac:dyDescent="0.25">
      <c r="A62" s="46">
        <v>3</v>
      </c>
      <c r="B62" s="47" t="s">
        <v>603</v>
      </c>
      <c r="C62" s="48" t="s">
        <v>18</v>
      </c>
      <c r="D62" s="48">
        <v>15</v>
      </c>
      <c r="E62" s="48" t="s">
        <v>23</v>
      </c>
      <c r="F62" s="48"/>
      <c r="G62" s="48"/>
      <c r="H62" s="48"/>
      <c r="I62" s="48"/>
      <c r="J62" s="50"/>
      <c r="K62" s="48"/>
      <c r="L62" s="48"/>
      <c r="M62" s="48">
        <v>15</v>
      </c>
      <c r="N62" s="48">
        <v>0.15</v>
      </c>
      <c r="O62" s="48">
        <f>POWER((N62/2),2)*3.14159265</f>
        <v>1.767145865625E-2</v>
      </c>
      <c r="P62" s="48">
        <v>1.767145865625E-2</v>
      </c>
      <c r="Q62" s="50">
        <f>P62/0.040468</f>
        <v>0.4366773415105763</v>
      </c>
      <c r="R62" s="48"/>
      <c r="S62" s="48">
        <v>3</v>
      </c>
      <c r="T62" s="48"/>
      <c r="U62" s="48"/>
      <c r="V62" s="48"/>
      <c r="W62" s="48"/>
      <c r="X62" s="50"/>
      <c r="Y62" s="48"/>
      <c r="Z62" s="48"/>
      <c r="AA62" s="48"/>
      <c r="AB62" s="48"/>
      <c r="AC62" s="48"/>
      <c r="AD62" s="48"/>
      <c r="AE62" s="50"/>
      <c r="AF62" s="48"/>
      <c r="AG62" s="48"/>
      <c r="AH62" s="48"/>
      <c r="AI62" s="48"/>
      <c r="AJ62" s="48"/>
      <c r="AK62" s="48"/>
      <c r="AL62" s="50"/>
      <c r="AM62" s="48"/>
      <c r="AN62" s="48"/>
      <c r="AO62" s="48"/>
      <c r="AP62" s="48"/>
      <c r="AQ62" s="48"/>
      <c r="AR62" s="48"/>
      <c r="AS62" s="50"/>
      <c r="AT62" s="48"/>
      <c r="AU62" s="48"/>
      <c r="AV62" s="48"/>
      <c r="AW62" s="48"/>
      <c r="AX62" s="124"/>
      <c r="AY62" s="124" t="s">
        <v>36</v>
      </c>
      <c r="AZ62" s="124"/>
      <c r="BA62" s="124"/>
      <c r="BB62" s="124"/>
      <c r="BC62" s="124"/>
      <c r="BD62" s="124"/>
    </row>
    <row r="63" spans="1:60" s="46" customFormat="1" x14ac:dyDescent="0.25">
      <c r="A63" s="46">
        <v>3</v>
      </c>
      <c r="B63" s="47" t="s">
        <v>603</v>
      </c>
      <c r="C63" s="48" t="s">
        <v>18</v>
      </c>
      <c r="D63" s="48">
        <v>16</v>
      </c>
      <c r="E63" s="48" t="s">
        <v>23</v>
      </c>
      <c r="F63" s="48"/>
      <c r="G63" s="48"/>
      <c r="H63" s="48"/>
      <c r="I63" s="48"/>
      <c r="J63" s="50"/>
      <c r="K63" s="48"/>
      <c r="L63" s="48"/>
      <c r="M63" s="48"/>
      <c r="N63" s="48"/>
      <c r="O63" s="48"/>
      <c r="P63" s="48"/>
      <c r="Q63" s="50"/>
      <c r="R63" s="48"/>
      <c r="S63" s="48">
        <v>3</v>
      </c>
      <c r="T63" s="48"/>
      <c r="U63" s="48"/>
      <c r="V63" s="48"/>
      <c r="W63" s="48"/>
      <c r="X63" s="50"/>
      <c r="Y63" s="48"/>
      <c r="Z63" s="48"/>
      <c r="AA63" s="48"/>
      <c r="AB63" s="48"/>
      <c r="AC63" s="48"/>
      <c r="AD63" s="48"/>
      <c r="AE63" s="50"/>
      <c r="AF63" s="48"/>
      <c r="AG63" s="48"/>
      <c r="AH63" s="48"/>
      <c r="AI63" s="48"/>
      <c r="AJ63" s="48"/>
      <c r="AK63" s="48"/>
      <c r="AL63" s="50"/>
      <c r="AM63" s="48"/>
      <c r="AN63" s="48"/>
      <c r="AO63" s="48"/>
      <c r="AP63" s="48"/>
      <c r="AQ63" s="48"/>
      <c r="AR63" s="48"/>
      <c r="AS63" s="50"/>
      <c r="AT63" s="48"/>
      <c r="AU63" s="48"/>
      <c r="AV63" s="48"/>
      <c r="AW63" s="48"/>
      <c r="AX63" s="124"/>
      <c r="AY63" s="124" t="s">
        <v>36</v>
      </c>
      <c r="AZ63" s="124"/>
      <c r="BA63" s="124"/>
      <c r="BB63" s="124"/>
      <c r="BC63" s="124"/>
      <c r="BD63" s="124"/>
    </row>
    <row r="64" spans="1:60" s="46" customFormat="1" x14ac:dyDescent="0.25">
      <c r="A64" s="46">
        <v>3</v>
      </c>
      <c r="B64" s="47" t="s">
        <v>603</v>
      </c>
      <c r="C64" s="48" t="s">
        <v>18</v>
      </c>
      <c r="D64" s="48">
        <v>17</v>
      </c>
      <c r="E64" s="48" t="s">
        <v>23</v>
      </c>
      <c r="F64" s="48"/>
      <c r="G64" s="48"/>
      <c r="H64" s="48"/>
      <c r="I64" s="48"/>
      <c r="J64" s="50"/>
      <c r="K64" s="48"/>
      <c r="L64" s="48"/>
      <c r="M64" s="48">
        <v>20.8</v>
      </c>
      <c r="N64" s="48">
        <v>0.20800000000000002</v>
      </c>
      <c r="O64" s="48">
        <f>POWER((N64/2),2)*3.14159265</f>
        <v>3.3979466102400012E-2</v>
      </c>
      <c r="P64" s="48">
        <v>3.3979466102400012E-2</v>
      </c>
      <c r="Q64" s="50">
        <f>P64/0.040468</f>
        <v>0.83966260013838134</v>
      </c>
      <c r="R64" s="48"/>
      <c r="S64" s="48">
        <v>3</v>
      </c>
      <c r="T64" s="48"/>
      <c r="U64" s="48"/>
      <c r="V64" s="48"/>
      <c r="W64" s="48"/>
      <c r="X64" s="50"/>
      <c r="Y64" s="48"/>
      <c r="Z64" s="48"/>
      <c r="AA64" s="48"/>
      <c r="AB64" s="48"/>
      <c r="AC64" s="48"/>
      <c r="AD64" s="48"/>
      <c r="AE64" s="50"/>
      <c r="AF64" s="48"/>
      <c r="AG64" s="48"/>
      <c r="AH64" s="48"/>
      <c r="AI64" s="48"/>
      <c r="AJ64" s="48"/>
      <c r="AK64" s="48"/>
      <c r="AL64" s="50"/>
      <c r="AM64" s="48"/>
      <c r="AN64" s="48"/>
      <c r="AO64" s="48"/>
      <c r="AP64" s="48"/>
      <c r="AQ64" s="48"/>
      <c r="AR64" s="48"/>
      <c r="AS64" s="50"/>
      <c r="AT64" s="48"/>
      <c r="AU64" s="48"/>
      <c r="AV64" s="48"/>
      <c r="AW64" s="48"/>
      <c r="AX64" s="124"/>
      <c r="AY64" s="124" t="s">
        <v>36</v>
      </c>
      <c r="AZ64" s="124"/>
      <c r="BA64" s="124"/>
      <c r="BB64" s="124"/>
      <c r="BC64" s="124"/>
      <c r="BD64" s="125" t="s">
        <v>240</v>
      </c>
      <c r="BE64" s="125"/>
      <c r="BF64" s="125" t="s">
        <v>457</v>
      </c>
      <c r="BG64" s="125"/>
      <c r="BH64" s="125"/>
    </row>
    <row r="65" spans="1:60" s="5" customFormat="1" x14ac:dyDescent="0.25">
      <c r="A65" s="5">
        <v>3</v>
      </c>
      <c r="B65" s="6" t="s">
        <v>603</v>
      </c>
      <c r="C65" s="1" t="s">
        <v>18</v>
      </c>
      <c r="D65" s="1">
        <v>18</v>
      </c>
      <c r="E65" s="1" t="s">
        <v>23</v>
      </c>
      <c r="F65" s="1"/>
      <c r="G65" s="1"/>
      <c r="H65" s="1"/>
      <c r="I65" s="1"/>
      <c r="J65" s="38"/>
      <c r="K65" s="1"/>
      <c r="L65" s="1"/>
      <c r="M65" s="1"/>
      <c r="N65" s="1"/>
      <c r="O65" s="1"/>
      <c r="P65" s="1"/>
      <c r="Q65" s="38"/>
      <c r="R65" s="1"/>
      <c r="S65" s="1">
        <v>3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/>
      <c r="AU65" s="1"/>
      <c r="AV65" s="91"/>
      <c r="AW65" s="91"/>
      <c r="AX65" s="7"/>
      <c r="AY65" s="7" t="s">
        <v>36</v>
      </c>
      <c r="AZ65" s="7"/>
      <c r="BA65" s="7"/>
      <c r="BB65" s="7"/>
      <c r="BC65" s="7"/>
      <c r="BD65" s="14" t="s">
        <v>303</v>
      </c>
      <c r="BE65" s="14"/>
      <c r="BF65" s="14"/>
      <c r="BG65" s="14">
        <v>86</v>
      </c>
      <c r="BH65" s="14"/>
    </row>
    <row r="66" spans="1:60" s="5" customFormat="1" x14ac:dyDescent="0.25">
      <c r="A66" s="5">
        <v>3</v>
      </c>
      <c r="B66" s="6" t="s">
        <v>603</v>
      </c>
      <c r="C66" s="1" t="s">
        <v>18</v>
      </c>
      <c r="D66" s="1">
        <v>19</v>
      </c>
      <c r="E66" s="1" t="s">
        <v>23</v>
      </c>
      <c r="F66" s="1"/>
      <c r="G66" s="1"/>
      <c r="H66" s="1"/>
      <c r="I66" s="1"/>
      <c r="J66" s="38"/>
      <c r="K66" s="1"/>
      <c r="L66" s="1"/>
      <c r="M66" s="1"/>
      <c r="N66" s="1"/>
      <c r="O66" s="1"/>
      <c r="P66" s="1"/>
      <c r="Q66" s="38"/>
      <c r="R66" s="1"/>
      <c r="S66" s="1">
        <v>3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/>
      <c r="AU66" s="1"/>
      <c r="AV66" s="91"/>
      <c r="AW66" s="91"/>
      <c r="AX66" s="7"/>
      <c r="AY66" s="7" t="s">
        <v>36</v>
      </c>
      <c r="AZ66" s="7"/>
      <c r="BA66" s="7"/>
      <c r="BB66" s="7"/>
      <c r="BC66" s="7"/>
      <c r="BD66" s="14" t="s">
        <v>446</v>
      </c>
      <c r="BE66" s="14"/>
      <c r="BF66" s="14" t="s">
        <v>458</v>
      </c>
      <c r="BG66" s="14"/>
      <c r="BH66" s="14"/>
    </row>
    <row r="67" spans="1:60" s="5" customFormat="1" x14ac:dyDescent="0.25">
      <c r="A67" s="5">
        <v>3</v>
      </c>
      <c r="B67" s="6" t="s">
        <v>603</v>
      </c>
      <c r="C67" s="1" t="s">
        <v>18</v>
      </c>
      <c r="D67" s="1">
        <v>20</v>
      </c>
      <c r="E67" s="1" t="s">
        <v>23</v>
      </c>
      <c r="F67" s="1"/>
      <c r="G67" s="1"/>
      <c r="H67" s="1"/>
      <c r="I67" s="1"/>
      <c r="J67" s="38"/>
      <c r="K67" s="1"/>
      <c r="L67" s="1"/>
      <c r="M67" s="1"/>
      <c r="N67" s="1"/>
      <c r="O67" s="1"/>
      <c r="P67" s="1"/>
      <c r="Q67" s="38"/>
      <c r="R67" s="1"/>
      <c r="S67" s="1">
        <v>3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/>
      <c r="AU67" s="1"/>
      <c r="AV67" s="91"/>
      <c r="AW67" s="91"/>
      <c r="AX67" s="7"/>
      <c r="AY67" s="7" t="s">
        <v>36</v>
      </c>
      <c r="AZ67" s="7"/>
      <c r="BA67" s="7"/>
      <c r="BB67" s="7"/>
      <c r="BC67" s="7"/>
      <c r="BD67" s="14" t="s">
        <v>593</v>
      </c>
      <c r="BE67" s="14"/>
      <c r="BF67" s="14"/>
      <c r="BG67" s="14"/>
      <c r="BH67" s="14"/>
    </row>
    <row r="68" spans="1:60" s="5" customFormat="1" x14ac:dyDescent="0.25">
      <c r="A68" s="5">
        <v>3</v>
      </c>
      <c r="B68" s="6" t="s">
        <v>603</v>
      </c>
      <c r="C68" s="1" t="s">
        <v>18</v>
      </c>
      <c r="D68" s="1">
        <v>21</v>
      </c>
      <c r="E68" s="1" t="s">
        <v>23</v>
      </c>
      <c r="F68" s="1"/>
      <c r="G68" s="1"/>
      <c r="H68" s="1"/>
      <c r="I68" s="1"/>
      <c r="J68" s="38"/>
      <c r="K68" s="1"/>
      <c r="L68" s="1"/>
      <c r="M68" s="1"/>
      <c r="N68" s="1"/>
      <c r="O68" s="1"/>
      <c r="P68" s="1"/>
      <c r="Q68" s="38"/>
      <c r="R68" s="1"/>
      <c r="S68" s="1">
        <v>3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1</v>
      </c>
      <c r="AV68" s="91"/>
      <c r="AW68" s="91"/>
      <c r="AX68" s="7"/>
      <c r="AY68" s="7" t="s">
        <v>36</v>
      </c>
      <c r="AZ68" s="7"/>
      <c r="BA68" s="7"/>
      <c r="BB68" s="7"/>
      <c r="BC68" s="7"/>
      <c r="BD68" s="14"/>
      <c r="BE68" s="14"/>
      <c r="BF68" s="14"/>
      <c r="BG68" s="14"/>
      <c r="BH68" s="14"/>
    </row>
    <row r="69" spans="1:60" s="5" customFormat="1" x14ac:dyDescent="0.25">
      <c r="A69" s="5">
        <v>3</v>
      </c>
      <c r="B69" s="6" t="s">
        <v>603</v>
      </c>
      <c r="C69" s="1" t="s">
        <v>18</v>
      </c>
      <c r="D69" s="1">
        <v>22</v>
      </c>
      <c r="E69" s="1" t="s">
        <v>23</v>
      </c>
      <c r="F69" s="1"/>
      <c r="G69" s="1"/>
      <c r="H69" s="1"/>
      <c r="I69" s="1"/>
      <c r="J69" s="38"/>
      <c r="K69" s="1"/>
      <c r="L69" s="1"/>
      <c r="M69" s="1">
        <v>31.7</v>
      </c>
      <c r="N69" s="1">
        <v>0.317</v>
      </c>
      <c r="O69" s="1">
        <f>POWER((N69/2),2)*3.14159265</f>
        <v>7.892387595146251E-2</v>
      </c>
      <c r="P69" s="1">
        <v>7.892387595146251E-2</v>
      </c>
      <c r="Q69" s="38">
        <f>P69/0.040468</f>
        <v>1.9502786387136137</v>
      </c>
      <c r="R69" s="1">
        <v>1</v>
      </c>
      <c r="S69" s="1">
        <v>1</v>
      </c>
      <c r="T69" s="110">
        <v>31.7</v>
      </c>
      <c r="U69" s="110">
        <v>0.317</v>
      </c>
      <c r="V69" s="110">
        <f>POWER((U69/2),2)*3.14159265</f>
        <v>7.892387595146251E-2</v>
      </c>
      <c r="W69" s="110">
        <v>7.892387595146251E-2</v>
      </c>
      <c r="X69" s="111">
        <f>W69/0.040468</f>
        <v>1.9502786387136137</v>
      </c>
      <c r="Y69" s="110">
        <v>1</v>
      </c>
      <c r="Z69" s="1"/>
      <c r="AA69" s="1">
        <v>38</v>
      </c>
      <c r="AB69" s="1">
        <v>0.38</v>
      </c>
      <c r="AC69" s="1">
        <f>POWER((AB69/2),2)*3.14159265</f>
        <v>0.113411494665</v>
      </c>
      <c r="AD69" s="1">
        <v>0.113411494665</v>
      </c>
      <c r="AE69" s="38">
        <f>AD69/0.040468</f>
        <v>2.802498138405654</v>
      </c>
      <c r="AF69" s="1">
        <v>1</v>
      </c>
      <c r="AG69" s="1">
        <v>1</v>
      </c>
      <c r="AH69" s="1">
        <v>42.1</v>
      </c>
      <c r="AI69" s="1">
        <v>0.42100000000000004</v>
      </c>
      <c r="AJ69" s="1">
        <f>POWER((AI69/2),2)*3.14159265</f>
        <v>0.13920475571966254</v>
      </c>
      <c r="AK69" s="1">
        <v>0.13920475571966254</v>
      </c>
      <c r="AL69" s="38">
        <f>AK69/0.040468</f>
        <v>3.4398723860744922</v>
      </c>
      <c r="AM69" s="1">
        <v>1</v>
      </c>
      <c r="AN69" s="1">
        <v>1</v>
      </c>
      <c r="AO69" s="1">
        <v>47.3</v>
      </c>
      <c r="AP69" s="1">
        <v>0.47299999999999998</v>
      </c>
      <c r="AQ69" s="1">
        <f>POWER((AP69/2),2)*3.14159265</f>
        <v>0.1757163454979625</v>
      </c>
      <c r="AR69" s="1">
        <v>0.1757163454979625</v>
      </c>
      <c r="AS69" s="38">
        <f>AR69/0.040468</f>
        <v>4.3421059972808767</v>
      </c>
      <c r="AT69" s="1">
        <v>1</v>
      </c>
      <c r="AU69" s="1"/>
      <c r="AV69" s="91">
        <v>51.9</v>
      </c>
      <c r="AW69" s="91"/>
      <c r="AX69" s="7" t="s">
        <v>456</v>
      </c>
      <c r="AY69" s="7" t="s">
        <v>36</v>
      </c>
      <c r="AZ69" s="7"/>
      <c r="BA69" s="7"/>
      <c r="BB69" s="7"/>
      <c r="BC69" s="7"/>
      <c r="BD69" s="14"/>
      <c r="BE69" s="14"/>
      <c r="BF69" s="14"/>
      <c r="BG69" s="14"/>
      <c r="BH69" s="14"/>
    </row>
    <row r="70" spans="1:60" s="5" customFormat="1" x14ac:dyDescent="0.25">
      <c r="A70" s="5">
        <v>3</v>
      </c>
      <c r="B70" s="6" t="s">
        <v>603</v>
      </c>
      <c r="C70" s="1" t="s">
        <v>18</v>
      </c>
      <c r="D70" s="1">
        <v>23</v>
      </c>
      <c r="E70" s="1" t="s">
        <v>23</v>
      </c>
      <c r="F70" s="1"/>
      <c r="G70" s="1"/>
      <c r="H70" s="1"/>
      <c r="I70" s="1"/>
      <c r="J70" s="38"/>
      <c r="K70" s="1"/>
      <c r="L70" s="1"/>
      <c r="M70" s="1">
        <v>46</v>
      </c>
      <c r="N70" s="1">
        <v>0.46</v>
      </c>
      <c r="O70" s="1">
        <f>POWER((N70/2),2)*3.14159265</f>
        <v>0.16619025118500003</v>
      </c>
      <c r="P70" s="1">
        <v>0.16619025118500003</v>
      </c>
      <c r="Q70" s="38">
        <f>P70/0.040468</f>
        <v>4.1067077983839093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U70" s="1"/>
      <c r="AV70" s="91"/>
      <c r="AW70" s="91"/>
      <c r="AX70" s="7"/>
      <c r="AY70" s="7" t="s">
        <v>36</v>
      </c>
      <c r="AZ70" s="7"/>
      <c r="BA70" s="7"/>
      <c r="BB70" s="7"/>
      <c r="BC70" s="7"/>
      <c r="BD70" s="7"/>
    </row>
    <row r="71" spans="1:60" s="5" customFormat="1" x14ac:dyDescent="0.25">
      <c r="A71" s="5">
        <v>3</v>
      </c>
      <c r="B71" s="6" t="s">
        <v>603</v>
      </c>
      <c r="C71" s="1" t="s">
        <v>18</v>
      </c>
      <c r="D71" s="1">
        <v>24</v>
      </c>
      <c r="E71" s="1" t="s">
        <v>23</v>
      </c>
      <c r="F71" s="1"/>
      <c r="G71" s="1"/>
      <c r="H71" s="1"/>
      <c r="I71" s="1"/>
      <c r="J71" s="38"/>
      <c r="K71" s="1"/>
      <c r="L71" s="1"/>
      <c r="M71" s="1">
        <v>17.7</v>
      </c>
      <c r="N71" s="1">
        <v>0.17699999999999999</v>
      </c>
      <c r="O71" s="1">
        <f>POWER((N71/2),2)*3.14159265</f>
        <v>2.4605739032962499E-2</v>
      </c>
      <c r="P71" s="1">
        <v>2.4605739032962499E-2</v>
      </c>
      <c r="Q71" s="38">
        <f>P71/0.040468</f>
        <v>0.60802953031932638</v>
      </c>
      <c r="R71" s="1">
        <v>1</v>
      </c>
      <c r="S71" s="1">
        <v>1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1"/>
      <c r="AU71" s="1"/>
      <c r="AV71" s="91"/>
      <c r="AW71" s="91"/>
      <c r="AX71" s="7"/>
      <c r="AY71" s="7"/>
      <c r="AZ71" s="7"/>
      <c r="BA71" s="7" t="s">
        <v>36</v>
      </c>
    </row>
    <row r="72" spans="1:60" s="5" customFormat="1" x14ac:dyDescent="0.25">
      <c r="A72" s="5">
        <v>3</v>
      </c>
      <c r="B72" s="6" t="s">
        <v>603</v>
      </c>
      <c r="C72" s="1" t="s">
        <v>18</v>
      </c>
      <c r="D72" s="1">
        <v>25</v>
      </c>
      <c r="E72" s="1" t="s">
        <v>23</v>
      </c>
      <c r="F72" s="1"/>
      <c r="G72" s="1"/>
      <c r="H72" s="1"/>
      <c r="I72" s="1"/>
      <c r="J72" s="38"/>
      <c r="K72" s="1"/>
      <c r="L72" s="1"/>
      <c r="M72" s="1"/>
      <c r="N72" s="1"/>
      <c r="O72" s="1"/>
      <c r="P72" s="1"/>
      <c r="Q72" s="38"/>
      <c r="R72" s="1"/>
      <c r="S72" s="1">
        <v>3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/>
      <c r="AV72" s="91"/>
      <c r="AW72" s="91"/>
      <c r="AX72" s="7"/>
      <c r="AY72" s="7" t="s">
        <v>36</v>
      </c>
      <c r="AZ72" s="7"/>
      <c r="BA72" s="7"/>
    </row>
    <row r="73" spans="1:60" s="5" customFormat="1" x14ac:dyDescent="0.25">
      <c r="A73" s="5">
        <v>3</v>
      </c>
      <c r="B73" s="6" t="s">
        <v>603</v>
      </c>
      <c r="C73" s="1" t="s">
        <v>18</v>
      </c>
      <c r="D73" s="1">
        <v>26</v>
      </c>
      <c r="E73" s="1" t="s">
        <v>23</v>
      </c>
      <c r="F73" s="1"/>
      <c r="G73" s="1"/>
      <c r="H73" s="1"/>
      <c r="I73" s="1"/>
      <c r="J73" s="38"/>
      <c r="K73" s="1"/>
      <c r="L73" s="1"/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U73" s="1"/>
      <c r="AV73" s="91"/>
      <c r="AW73" s="91"/>
      <c r="AX73" s="7"/>
      <c r="AY73" s="7" t="s">
        <v>36</v>
      </c>
      <c r="AZ73" s="7"/>
      <c r="BA73" s="7"/>
    </row>
    <row r="74" spans="1:60" s="5" customFormat="1" x14ac:dyDescent="0.25">
      <c r="A74" s="5">
        <v>3</v>
      </c>
      <c r="B74" s="6" t="s">
        <v>603</v>
      </c>
      <c r="C74" s="1" t="s">
        <v>18</v>
      </c>
      <c r="D74" s="1">
        <v>27</v>
      </c>
      <c r="E74" s="1" t="s">
        <v>23</v>
      </c>
      <c r="F74" s="1"/>
      <c r="G74" s="1"/>
      <c r="H74" s="1"/>
      <c r="I74" s="1"/>
      <c r="J74" s="38"/>
      <c r="K74" s="1"/>
      <c r="L74" s="1"/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U74" s="1"/>
      <c r="AV74" s="91"/>
      <c r="AW74" s="91"/>
      <c r="AX74" s="7"/>
      <c r="AY74" s="7" t="s">
        <v>36</v>
      </c>
      <c r="AZ74" s="7"/>
      <c r="BA74" s="7"/>
    </row>
    <row r="75" spans="1:60" s="5" customFormat="1" x14ac:dyDescent="0.25">
      <c r="A75" s="5">
        <v>3</v>
      </c>
      <c r="B75" s="6" t="s">
        <v>603</v>
      </c>
      <c r="C75" s="1" t="s">
        <v>18</v>
      </c>
      <c r="D75" s="1">
        <v>28</v>
      </c>
      <c r="E75" s="1" t="s">
        <v>23</v>
      </c>
      <c r="F75" s="1"/>
      <c r="G75" s="1"/>
      <c r="H75" s="1"/>
      <c r="I75" s="1"/>
      <c r="J75" s="38"/>
      <c r="K75" s="1"/>
      <c r="L75" s="1"/>
      <c r="M75" s="1"/>
      <c r="N75" s="1"/>
      <c r="O75" s="1"/>
      <c r="P75" s="1"/>
      <c r="Q75" s="38"/>
      <c r="R75" s="1"/>
      <c r="S75" s="1">
        <v>3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V75" s="91"/>
      <c r="AW75" s="91"/>
      <c r="AX75" s="7"/>
      <c r="AY75" s="7" t="s">
        <v>36</v>
      </c>
      <c r="AZ75" s="7"/>
      <c r="BA75" s="7"/>
    </row>
    <row r="76" spans="1:60" s="5" customFormat="1" x14ac:dyDescent="0.25">
      <c r="A76" s="5">
        <v>3</v>
      </c>
      <c r="B76" s="6" t="s">
        <v>603</v>
      </c>
      <c r="C76" s="1" t="s">
        <v>19</v>
      </c>
      <c r="D76" s="1">
        <v>1</v>
      </c>
      <c r="E76" s="1" t="s">
        <v>23</v>
      </c>
      <c r="F76" s="1">
        <v>57.4</v>
      </c>
      <c r="G76" s="1">
        <v>0.57399999999999995</v>
      </c>
      <c r="H76" s="1">
        <f t="shared" ref="H76:H84" si="14">POWER((G76/2),2)*3.14159265</f>
        <v>0.25876984498784994</v>
      </c>
      <c r="I76" s="1">
        <v>0.25876984498784994</v>
      </c>
      <c r="J76" s="38">
        <f t="shared" ref="J76:J84" si="15">I76/0.040468</f>
        <v>6.3944312787350492</v>
      </c>
      <c r="K76" s="1">
        <v>1</v>
      </c>
      <c r="L76" s="1">
        <v>1</v>
      </c>
      <c r="M76" s="1">
        <v>60.7</v>
      </c>
      <c r="N76" s="1">
        <v>0.6070000000000001</v>
      </c>
      <c r="O76" s="1">
        <f>POWER((N76/2),2)*3.14159265</f>
        <v>0.28937916757496263</v>
      </c>
      <c r="P76" s="1">
        <v>0.28937916757496263</v>
      </c>
      <c r="Q76" s="38">
        <f>P76/0.040468</f>
        <v>7.1508146578769063</v>
      </c>
      <c r="R76" s="1">
        <v>1</v>
      </c>
      <c r="S76" s="1">
        <v>1</v>
      </c>
      <c r="T76" s="1">
        <v>63.3</v>
      </c>
      <c r="U76" s="1">
        <v>0.63300000000000001</v>
      </c>
      <c r="V76" s="1">
        <f>POWER((U76/2),2)*3.14159265</f>
        <v>0.31470040433396251</v>
      </c>
      <c r="W76" s="1">
        <v>0.31470040433396251</v>
      </c>
      <c r="X76" s="38">
        <f>W76/0.040468</f>
        <v>7.7765247685569472</v>
      </c>
      <c r="Y76" s="1">
        <v>1</v>
      </c>
      <c r="Z76" s="1">
        <v>1</v>
      </c>
      <c r="AA76" s="1">
        <v>66.400000000000006</v>
      </c>
      <c r="AB76" s="1">
        <v>0.66400000000000003</v>
      </c>
      <c r="AC76" s="1">
        <f>POWER((AB76/2),2)*3.14159265</f>
        <v>0.34627890825360008</v>
      </c>
      <c r="AD76" s="1">
        <v>0.34627890825360008</v>
      </c>
      <c r="AE76" s="38">
        <f>AD76/0.040468</f>
        <v>8.5568574738954268</v>
      </c>
      <c r="AF76" s="1">
        <v>1</v>
      </c>
      <c r="AG76" s="1">
        <v>1</v>
      </c>
      <c r="AH76" s="1">
        <v>68.400000000000006</v>
      </c>
      <c r="AI76" s="1">
        <v>0.68400000000000005</v>
      </c>
      <c r="AJ76" s="1">
        <f>POWER((AI76/2),2)*3.14159265</f>
        <v>0.36745324271460006</v>
      </c>
      <c r="AK76" s="1">
        <v>0.36745324271460006</v>
      </c>
      <c r="AL76" s="38">
        <f>AK76/0.040468</f>
        <v>9.0800939684343209</v>
      </c>
      <c r="AM76" s="1">
        <v>1</v>
      </c>
      <c r="AN76" s="1">
        <v>1</v>
      </c>
      <c r="AO76" s="1">
        <v>73.3</v>
      </c>
      <c r="AP76" s="1">
        <v>0.73299999999999998</v>
      </c>
      <c r="AQ76" s="1">
        <f>POWER((AP76/2),2)*3.14159265</f>
        <v>0.42198579333146252</v>
      </c>
      <c r="AR76" s="1">
        <v>0.42198579333146252</v>
      </c>
      <c r="AS76" s="38">
        <f>AR76/0.040468</f>
        <v>10.427641428572269</v>
      </c>
      <c r="AT76" s="1">
        <v>1</v>
      </c>
      <c r="AU76" s="1">
        <v>1</v>
      </c>
      <c r="AV76" s="91">
        <v>85.7</v>
      </c>
      <c r="AW76" s="91" t="s">
        <v>928</v>
      </c>
      <c r="AX76" s="7" t="s">
        <v>291</v>
      </c>
      <c r="AY76" s="7" t="s">
        <v>36</v>
      </c>
      <c r="AZ76" s="7"/>
      <c r="BA76" s="7"/>
    </row>
    <row r="77" spans="1:60" s="5" customFormat="1" x14ac:dyDescent="0.25">
      <c r="A77" s="5">
        <v>3</v>
      </c>
      <c r="B77" s="6" t="s">
        <v>603</v>
      </c>
      <c r="C77" s="1" t="s">
        <v>19</v>
      </c>
      <c r="D77" s="1">
        <v>2</v>
      </c>
      <c r="E77" s="1" t="s">
        <v>23</v>
      </c>
      <c r="F77" s="1">
        <v>18</v>
      </c>
      <c r="G77" s="1">
        <v>0.18</v>
      </c>
      <c r="H77" s="1">
        <f t="shared" si="14"/>
        <v>2.5446900465000002E-2</v>
      </c>
      <c r="I77" s="1">
        <v>2.5446900465000002E-2</v>
      </c>
      <c r="J77" s="38">
        <f t="shared" si="15"/>
        <v>0.62881537177522995</v>
      </c>
      <c r="K77" s="1">
        <v>1</v>
      </c>
      <c r="L77" s="1">
        <v>1</v>
      </c>
      <c r="M77" s="1"/>
      <c r="N77" s="1"/>
      <c r="O77" s="1"/>
      <c r="P77" s="1"/>
      <c r="Q77" s="38"/>
      <c r="R77" s="1"/>
      <c r="S77" s="1">
        <v>4</v>
      </c>
      <c r="T77" s="1"/>
      <c r="U77" s="1"/>
      <c r="V77" s="1"/>
      <c r="W77" s="1"/>
      <c r="X77" s="38"/>
      <c r="Y77" s="1"/>
      <c r="Z77" s="1"/>
      <c r="AA77" s="1"/>
      <c r="AB77" s="1"/>
      <c r="AC77" s="1"/>
      <c r="AD77" s="1"/>
      <c r="AE77" s="38"/>
      <c r="AF77" s="1"/>
      <c r="AG77" s="1"/>
      <c r="AH77" s="1"/>
      <c r="AI77" s="1"/>
      <c r="AJ77" s="1"/>
      <c r="AK77" s="1"/>
      <c r="AL77" s="38"/>
      <c r="AM77" s="1"/>
      <c r="AN77" s="1"/>
      <c r="AO77" s="1"/>
      <c r="AP77" s="1"/>
      <c r="AQ77" s="1"/>
      <c r="AR77" s="1"/>
      <c r="AS77" s="38"/>
      <c r="AT77" s="1"/>
      <c r="AU77" s="1"/>
      <c r="AV77" s="91"/>
      <c r="AW77" s="91"/>
      <c r="AX77" s="7"/>
      <c r="AY77" s="7" t="s">
        <v>36</v>
      </c>
      <c r="AZ77" s="7"/>
      <c r="BA77" s="7"/>
    </row>
    <row r="78" spans="1:60" s="5" customFormat="1" x14ac:dyDescent="0.25">
      <c r="A78" s="5">
        <v>3</v>
      </c>
      <c r="B78" s="6" t="s">
        <v>603</v>
      </c>
      <c r="C78" s="1" t="s">
        <v>19</v>
      </c>
      <c r="D78" s="1">
        <v>3</v>
      </c>
      <c r="E78" s="1" t="s">
        <v>23</v>
      </c>
      <c r="F78" s="1">
        <v>51.4</v>
      </c>
      <c r="G78" s="1">
        <v>0.51400000000000001</v>
      </c>
      <c r="H78" s="1">
        <f t="shared" si="14"/>
        <v>0.20749905293984999</v>
      </c>
      <c r="I78" s="1">
        <v>0.20749905293984999</v>
      </c>
      <c r="J78" s="38">
        <f t="shared" si="15"/>
        <v>5.1274847518990319</v>
      </c>
      <c r="K78" s="1">
        <v>1</v>
      </c>
      <c r="L78" s="1">
        <v>1</v>
      </c>
      <c r="M78" s="1">
        <v>54.4</v>
      </c>
      <c r="N78" s="1">
        <v>0.54400000000000004</v>
      </c>
      <c r="O78" s="1">
        <f t="shared" ref="O78:O84" si="16">POWER((N78/2),2)*3.14159265</f>
        <v>0.23242759061760004</v>
      </c>
      <c r="P78" s="1">
        <v>0.23242759061760004</v>
      </c>
      <c r="Q78" s="38">
        <f t="shared" ref="Q78:Q84" si="17">P78/0.040468</f>
        <v>5.743490921656619</v>
      </c>
      <c r="R78" s="1">
        <v>1</v>
      </c>
      <c r="S78" s="1">
        <v>1</v>
      </c>
      <c r="T78" s="1">
        <v>56.9</v>
      </c>
      <c r="U78" s="1">
        <v>0.56899999999999995</v>
      </c>
      <c r="V78" s="1">
        <f>POWER((U78/2),2)*3.14159265</f>
        <v>0.25428129448916248</v>
      </c>
      <c r="W78" s="1">
        <v>0.25428129448916248</v>
      </c>
      <c r="X78" s="38">
        <f>W78/0.040468</f>
        <v>6.2835152339913636</v>
      </c>
      <c r="Y78" s="1">
        <v>1</v>
      </c>
      <c r="Z78" s="1">
        <v>1</v>
      </c>
      <c r="AA78" s="1">
        <v>60.4</v>
      </c>
      <c r="AB78" s="1">
        <v>0.60399999999999998</v>
      </c>
      <c r="AC78" s="1">
        <f>POWER((AB78/2),2)*3.14159265</f>
        <v>0.28652581605060001</v>
      </c>
      <c r="AD78" s="1">
        <v>0.28652581605060001</v>
      </c>
      <c r="AE78" s="38">
        <f>AD78/0.040468</f>
        <v>7.0803058231343288</v>
      </c>
      <c r="AF78" s="1">
        <v>1</v>
      </c>
      <c r="AG78" s="1">
        <v>1</v>
      </c>
      <c r="AH78" s="1">
        <v>62.2</v>
      </c>
      <c r="AI78" s="1">
        <v>0.622</v>
      </c>
      <c r="AJ78" s="1">
        <f>POWER((AI78/2),2)*3.14159265</f>
        <v>0.30385798270065001</v>
      </c>
      <c r="AK78" s="1">
        <v>0.30385798270065001</v>
      </c>
      <c r="AL78" s="38">
        <f>AK78/0.040468</f>
        <v>7.5085989596879026</v>
      </c>
      <c r="AM78" s="1">
        <v>1</v>
      </c>
      <c r="AN78" s="1">
        <v>1</v>
      </c>
      <c r="AO78" s="1">
        <v>66.5</v>
      </c>
      <c r="AP78" s="1">
        <v>0.66500000000000004</v>
      </c>
      <c r="AQ78" s="1">
        <f>POWER((AP78/2),2)*3.14159265</f>
        <v>0.34732270241156254</v>
      </c>
      <c r="AR78" s="1">
        <v>0.34732270241156254</v>
      </c>
      <c r="AS78" s="38">
        <f>AR78/0.040468</f>
        <v>8.582650548867317</v>
      </c>
      <c r="AT78" s="1">
        <v>1</v>
      </c>
      <c r="AU78" s="1">
        <v>1</v>
      </c>
      <c r="AV78" s="91">
        <v>71.599999999999994</v>
      </c>
      <c r="AW78" s="91"/>
      <c r="AX78" s="7"/>
      <c r="AY78" s="7" t="s">
        <v>36</v>
      </c>
      <c r="AZ78" s="7"/>
      <c r="BA78" s="7"/>
    </row>
    <row r="79" spans="1:60" s="5" customFormat="1" x14ac:dyDescent="0.25">
      <c r="A79" s="5">
        <v>3</v>
      </c>
      <c r="B79" s="6" t="s">
        <v>603</v>
      </c>
      <c r="C79" s="1" t="s">
        <v>19</v>
      </c>
      <c r="D79" s="1">
        <v>4</v>
      </c>
      <c r="E79" s="1" t="s">
        <v>23</v>
      </c>
      <c r="F79" s="1">
        <v>34.9</v>
      </c>
      <c r="G79" s="1">
        <v>0.34899999999999998</v>
      </c>
      <c r="H79" s="1">
        <f t="shared" si="14"/>
        <v>9.5662281590662493E-2</v>
      </c>
      <c r="I79" s="1">
        <v>9.5662281590662493E-2</v>
      </c>
      <c r="J79" s="38">
        <f t="shared" si="15"/>
        <v>2.3638994165924312</v>
      </c>
      <c r="K79" s="1">
        <v>1</v>
      </c>
      <c r="L79" s="1">
        <v>1</v>
      </c>
      <c r="M79" s="1">
        <v>37.1</v>
      </c>
      <c r="N79" s="1">
        <v>0.371</v>
      </c>
      <c r="O79" s="1">
        <f t="shared" si="16"/>
        <v>0.1081029884846625</v>
      </c>
      <c r="P79" s="1">
        <v>0.1081029884846625</v>
      </c>
      <c r="Q79" s="38">
        <f t="shared" si="17"/>
        <v>2.6713202650158769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/>
      <c r="AU79" s="1">
        <v>0</v>
      </c>
      <c r="AV79" s="91"/>
      <c r="AW79" s="91"/>
      <c r="AX79" s="7"/>
      <c r="AY79" s="7" t="s">
        <v>36</v>
      </c>
      <c r="AZ79" s="7"/>
      <c r="BA79" s="7"/>
    </row>
    <row r="80" spans="1:60" s="5" customFormat="1" x14ac:dyDescent="0.25">
      <c r="A80" s="5">
        <v>3</v>
      </c>
      <c r="B80" s="6" t="s">
        <v>603</v>
      </c>
      <c r="C80" s="1" t="s">
        <v>19</v>
      </c>
      <c r="D80" s="1">
        <v>5</v>
      </c>
      <c r="E80" s="1" t="s">
        <v>23</v>
      </c>
      <c r="F80" s="1">
        <v>34.5</v>
      </c>
      <c r="G80" s="1">
        <v>0.34499999999999997</v>
      </c>
      <c r="H80" s="1">
        <f t="shared" si="14"/>
        <v>9.3482016291562484E-2</v>
      </c>
      <c r="I80" s="1">
        <v>9.3482016291562484E-2</v>
      </c>
      <c r="J80" s="38">
        <f t="shared" si="15"/>
        <v>2.310023136590948</v>
      </c>
      <c r="K80" s="1">
        <v>1</v>
      </c>
      <c r="L80" s="1">
        <v>1</v>
      </c>
      <c r="M80" s="1">
        <v>35.5</v>
      </c>
      <c r="N80" s="1">
        <v>0.35499999999999998</v>
      </c>
      <c r="O80" s="1">
        <f t="shared" si="16"/>
        <v>9.8979803429062499E-2</v>
      </c>
      <c r="P80" s="1">
        <v>9.8979803429062499E-2</v>
      </c>
      <c r="Q80" s="38">
        <f t="shared" si="17"/>
        <v>2.4458783095053502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1"/>
      <c r="AU80" s="1">
        <v>0</v>
      </c>
      <c r="AV80" s="91"/>
      <c r="AW80" s="91"/>
      <c r="AX80" s="7"/>
      <c r="AY80" s="7" t="s">
        <v>36</v>
      </c>
      <c r="AZ80" s="7"/>
      <c r="BA80" s="7"/>
    </row>
    <row r="81" spans="1:58" s="5" customFormat="1" x14ac:dyDescent="0.25">
      <c r="A81" s="5">
        <v>3</v>
      </c>
      <c r="B81" s="6" t="s">
        <v>603</v>
      </c>
      <c r="C81" s="1" t="s">
        <v>19</v>
      </c>
      <c r="D81" s="1">
        <v>6</v>
      </c>
      <c r="E81" s="1" t="s">
        <v>23</v>
      </c>
      <c r="F81" s="1">
        <v>50.8</v>
      </c>
      <c r="G81" s="1">
        <v>0.50800000000000001</v>
      </c>
      <c r="H81" s="1">
        <f t="shared" si="14"/>
        <v>0.20268299140740004</v>
      </c>
      <c r="I81" s="1">
        <v>0.20268299140740004</v>
      </c>
      <c r="J81" s="38">
        <f t="shared" si="15"/>
        <v>5.008475620426017</v>
      </c>
      <c r="K81" s="1">
        <v>1</v>
      </c>
      <c r="L81" s="1">
        <v>1</v>
      </c>
      <c r="M81" s="1">
        <v>54.3</v>
      </c>
      <c r="N81" s="1">
        <v>0.54300000000000004</v>
      </c>
      <c r="O81" s="1">
        <f t="shared" si="16"/>
        <v>0.23157386281496253</v>
      </c>
      <c r="P81" s="1">
        <v>0.23157386281496253</v>
      </c>
      <c r="Q81" s="38">
        <f t="shared" si="17"/>
        <v>5.7223945540911965</v>
      </c>
      <c r="R81" s="1">
        <v>1</v>
      </c>
      <c r="S81" s="1">
        <v>1</v>
      </c>
      <c r="T81" s="1">
        <v>56.4</v>
      </c>
      <c r="U81" s="1">
        <v>0.56399999999999995</v>
      </c>
      <c r="V81" s="1">
        <f>POWER((U81/2),2)*3.14159265</f>
        <v>0.24983201389859996</v>
      </c>
      <c r="W81" s="1">
        <v>0.24983201389859996</v>
      </c>
      <c r="X81" s="38">
        <f>W81/0.040468</f>
        <v>6.1735695833399227</v>
      </c>
      <c r="Y81" s="1">
        <v>1</v>
      </c>
      <c r="Z81" s="1">
        <v>1</v>
      </c>
      <c r="AA81" s="1">
        <v>59.8</v>
      </c>
      <c r="AB81" s="1">
        <v>0.59799999999999998</v>
      </c>
      <c r="AC81" s="1">
        <f>POWER((AB81/2),2)*3.14159265</f>
        <v>0.28086152450265001</v>
      </c>
      <c r="AD81" s="1">
        <v>0.28086152450265001</v>
      </c>
      <c r="AE81" s="38">
        <f>AD81/0.040468</f>
        <v>6.9403361792688054</v>
      </c>
      <c r="AF81" s="1">
        <v>1</v>
      </c>
      <c r="AG81" s="1">
        <v>1</v>
      </c>
      <c r="AH81" s="1">
        <v>60.8</v>
      </c>
      <c r="AI81" s="1">
        <v>0.60799999999999998</v>
      </c>
      <c r="AJ81" s="1">
        <f>POWER((AI81/2),2)*3.14159265</f>
        <v>0.2903334263424</v>
      </c>
      <c r="AK81" s="1">
        <v>0.2903334263424</v>
      </c>
      <c r="AL81" s="38">
        <f>AK81/0.040468</f>
        <v>7.1743952343184745</v>
      </c>
      <c r="AM81" s="1">
        <v>1</v>
      </c>
      <c r="AN81" s="1">
        <v>1</v>
      </c>
      <c r="AO81" s="1">
        <v>64.3</v>
      </c>
      <c r="AP81" s="1">
        <v>0.64300000000000002</v>
      </c>
      <c r="AQ81" s="1">
        <f>POWER((AP81/2),2)*3.14159265</f>
        <v>0.32472208488746251</v>
      </c>
      <c r="AR81" s="1">
        <v>0.32472208488746251</v>
      </c>
      <c r="AS81" s="38">
        <f>AR81/0.040468</f>
        <v>8.024169340898057</v>
      </c>
      <c r="AT81" s="1">
        <v>1</v>
      </c>
      <c r="AU81" s="1">
        <v>1</v>
      </c>
      <c r="AV81" s="91">
        <v>67.8</v>
      </c>
      <c r="AW81" s="91"/>
      <c r="AX81" s="7"/>
      <c r="AY81" s="7" t="s">
        <v>36</v>
      </c>
      <c r="AZ81" s="7"/>
      <c r="BA81" s="7"/>
    </row>
    <row r="82" spans="1:58" s="5" customFormat="1" x14ac:dyDescent="0.25">
      <c r="A82" s="5">
        <v>3</v>
      </c>
      <c r="B82" s="6" t="s">
        <v>603</v>
      </c>
      <c r="C82" s="1" t="s">
        <v>19</v>
      </c>
      <c r="D82" s="1">
        <v>7</v>
      </c>
      <c r="E82" s="1" t="s">
        <v>23</v>
      </c>
      <c r="F82" s="1">
        <v>34.5</v>
      </c>
      <c r="G82" s="1">
        <v>0.34499999999999997</v>
      </c>
      <c r="H82" s="1">
        <f t="shared" si="14"/>
        <v>9.3482016291562484E-2</v>
      </c>
      <c r="I82" s="1">
        <v>9.3482016291562484E-2</v>
      </c>
      <c r="J82" s="38">
        <f t="shared" si="15"/>
        <v>2.310023136590948</v>
      </c>
      <c r="K82" s="1">
        <v>1</v>
      </c>
      <c r="L82" s="1">
        <v>1</v>
      </c>
      <c r="M82" s="1">
        <v>35.1</v>
      </c>
      <c r="N82" s="1">
        <v>0.35100000000000003</v>
      </c>
      <c r="O82" s="1">
        <f t="shared" si="16"/>
        <v>9.6761839018162515E-2</v>
      </c>
      <c r="P82" s="1">
        <v>9.6761839018162515E-2</v>
      </c>
      <c r="Q82" s="38">
        <f t="shared" si="17"/>
        <v>2.3910704511753118</v>
      </c>
      <c r="R82" s="1">
        <v>1</v>
      </c>
      <c r="S82" s="1">
        <v>1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N82" s="1"/>
      <c r="AO82" s="1"/>
      <c r="AP82" s="1"/>
      <c r="AQ82" s="1"/>
      <c r="AR82" s="1"/>
      <c r="AS82" s="38"/>
      <c r="AT82" s="1"/>
      <c r="AU82" s="1">
        <v>0</v>
      </c>
      <c r="AV82" s="91"/>
      <c r="AW82" s="91"/>
      <c r="AX82" s="7"/>
      <c r="AY82" s="7" t="s">
        <v>36</v>
      </c>
      <c r="AZ82" s="7"/>
      <c r="BA82" s="7"/>
    </row>
    <row r="83" spans="1:58" s="5" customFormat="1" x14ac:dyDescent="0.25">
      <c r="A83" s="5">
        <v>3</v>
      </c>
      <c r="B83" s="6" t="s">
        <v>603</v>
      </c>
      <c r="C83" s="1" t="s">
        <v>19</v>
      </c>
      <c r="D83" s="1">
        <v>8</v>
      </c>
      <c r="E83" s="1" t="s">
        <v>23</v>
      </c>
      <c r="F83" s="1">
        <v>50.9</v>
      </c>
      <c r="G83" s="1">
        <v>0.50900000000000001</v>
      </c>
      <c r="H83" s="1">
        <f t="shared" si="14"/>
        <v>0.20348174133866251</v>
      </c>
      <c r="I83" s="1">
        <v>0.20348174133866251</v>
      </c>
      <c r="J83" s="38">
        <f t="shared" si="15"/>
        <v>5.0282134362622939</v>
      </c>
      <c r="K83" s="1">
        <v>1</v>
      </c>
      <c r="L83" s="1">
        <v>1</v>
      </c>
      <c r="M83" s="1">
        <v>55</v>
      </c>
      <c r="N83" s="1">
        <v>0.55000000000000004</v>
      </c>
      <c r="O83" s="1">
        <f t="shared" si="16"/>
        <v>0.23758294415625006</v>
      </c>
      <c r="P83" s="1">
        <v>0.23758294415625006</v>
      </c>
      <c r="Q83" s="38">
        <f t="shared" si="17"/>
        <v>5.8708842580866385</v>
      </c>
      <c r="R83" s="1">
        <v>1</v>
      </c>
      <c r="S83" s="1">
        <v>1</v>
      </c>
      <c r="T83" s="1">
        <v>57.4</v>
      </c>
      <c r="U83" s="1">
        <v>0.57399999999999995</v>
      </c>
      <c r="V83" s="1">
        <f>POWER((U83/2),2)*3.14159265</f>
        <v>0.25876984498784994</v>
      </c>
      <c r="W83" s="1">
        <v>0.25876984498784994</v>
      </c>
      <c r="X83" s="38">
        <f>W83/0.040468</f>
        <v>6.3944312787350492</v>
      </c>
      <c r="Y83" s="1">
        <v>1</v>
      </c>
      <c r="Z83" s="1">
        <v>1</v>
      </c>
      <c r="AA83" s="1">
        <v>60</v>
      </c>
      <c r="AB83" s="1">
        <v>0.6</v>
      </c>
      <c r="AC83" s="1">
        <f>POWER((AB83/2),2)*3.14159265</f>
        <v>0.2827433385</v>
      </c>
      <c r="AD83" s="1">
        <v>0.2827433385</v>
      </c>
      <c r="AE83" s="38">
        <f>AD83/0.040468</f>
        <v>6.9868374641692208</v>
      </c>
      <c r="AF83" s="1">
        <v>1</v>
      </c>
      <c r="AG83" s="1">
        <v>1</v>
      </c>
      <c r="AH83" s="1">
        <v>62.7</v>
      </c>
      <c r="AI83" s="1">
        <v>0.627</v>
      </c>
      <c r="AJ83" s="1">
        <f>POWER((AI83/2),2)*3.14159265</f>
        <v>0.30876279422546254</v>
      </c>
      <c r="AK83" s="1">
        <v>0.30876279422546254</v>
      </c>
      <c r="AL83" s="38">
        <f>AK83/0.040468</f>
        <v>7.6298011818093947</v>
      </c>
      <c r="AM83" s="1">
        <v>1</v>
      </c>
      <c r="AN83" s="1">
        <v>1</v>
      </c>
      <c r="AO83" s="1">
        <v>67.8</v>
      </c>
      <c r="AP83" s="1">
        <v>0.67799999999999994</v>
      </c>
      <c r="AQ83" s="1">
        <f>POWER((AP83/2),2)*3.14159265</f>
        <v>0.36103496893064996</v>
      </c>
      <c r="AR83" s="1">
        <v>0.36103496893064996</v>
      </c>
      <c r="AS83" s="38">
        <f>AR83/0.040468</f>
        <v>8.9214927579976759</v>
      </c>
      <c r="AT83" s="1">
        <v>1</v>
      </c>
      <c r="AU83" s="1">
        <v>1</v>
      </c>
      <c r="AV83" s="91">
        <v>79</v>
      </c>
      <c r="AW83" s="91"/>
      <c r="AX83" s="7" t="s">
        <v>459</v>
      </c>
      <c r="AY83" s="7" t="s">
        <v>36</v>
      </c>
      <c r="AZ83" s="7"/>
      <c r="BA83" s="7"/>
      <c r="BB83" s="14" t="s">
        <v>240</v>
      </c>
      <c r="BC83" s="14"/>
      <c r="BD83" s="14" t="s">
        <v>444</v>
      </c>
      <c r="BE83" s="14"/>
      <c r="BF83" s="14"/>
    </row>
    <row r="84" spans="1:58" s="5" customFormat="1" x14ac:dyDescent="0.25">
      <c r="A84" s="5">
        <v>3</v>
      </c>
      <c r="B84" s="6" t="s">
        <v>603</v>
      </c>
      <c r="C84" s="1" t="s">
        <v>19</v>
      </c>
      <c r="D84" s="1">
        <v>9</v>
      </c>
      <c r="E84" s="1" t="s">
        <v>23</v>
      </c>
      <c r="F84" s="1">
        <v>47.3</v>
      </c>
      <c r="G84" s="1">
        <v>0.47299999999999998</v>
      </c>
      <c r="H84" s="1">
        <f t="shared" si="14"/>
        <v>0.1757163454979625</v>
      </c>
      <c r="I84" s="1">
        <v>0.1757163454979625</v>
      </c>
      <c r="J84" s="38">
        <f t="shared" si="15"/>
        <v>4.3421059972808767</v>
      </c>
      <c r="K84" s="1">
        <v>1</v>
      </c>
      <c r="L84" s="1"/>
      <c r="M84" s="1">
        <v>50.4</v>
      </c>
      <c r="N84" s="1">
        <v>0.504</v>
      </c>
      <c r="O84" s="1">
        <f t="shared" si="16"/>
        <v>0.19950369964560002</v>
      </c>
      <c r="P84" s="1">
        <v>0.19950369964560002</v>
      </c>
      <c r="Q84" s="38">
        <f t="shared" si="17"/>
        <v>4.9299125147178025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91"/>
      <c r="AW84" s="91"/>
      <c r="AX84" s="7"/>
      <c r="AY84" s="7" t="s">
        <v>36</v>
      </c>
      <c r="AZ84" s="7"/>
      <c r="BA84" s="7"/>
      <c r="BB84" s="14" t="s">
        <v>303</v>
      </c>
      <c r="BC84" s="14"/>
      <c r="BD84" s="14"/>
      <c r="BE84" s="14">
        <v>105</v>
      </c>
      <c r="BF84" s="14"/>
    </row>
    <row r="85" spans="1:58" s="5" customFormat="1" x14ac:dyDescent="0.25">
      <c r="A85" s="5">
        <v>3</v>
      </c>
      <c r="B85" s="6" t="s">
        <v>603</v>
      </c>
      <c r="C85" s="1" t="s">
        <v>19</v>
      </c>
      <c r="D85" s="1">
        <v>10</v>
      </c>
      <c r="E85" s="1" t="s">
        <v>23</v>
      </c>
      <c r="F85" s="1"/>
      <c r="G85" s="1"/>
      <c r="H85" s="1"/>
      <c r="I85" s="1"/>
      <c r="J85" s="38"/>
      <c r="K85" s="1"/>
      <c r="L85" s="1">
        <v>4</v>
      </c>
      <c r="M85" s="1"/>
      <c r="N85" s="1"/>
      <c r="O85" s="1"/>
      <c r="P85" s="1"/>
      <c r="Q85" s="38"/>
      <c r="R85" s="1"/>
      <c r="S85" s="1">
        <v>4</v>
      </c>
      <c r="T85" s="1"/>
      <c r="U85" s="1"/>
      <c r="V85" s="1"/>
      <c r="W85" s="1"/>
      <c r="X85" s="38"/>
      <c r="Y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/>
      <c r="AU85" s="1"/>
      <c r="AV85" s="91"/>
      <c r="AW85" s="91"/>
      <c r="AX85" s="7"/>
      <c r="AY85" s="7" t="s">
        <v>36</v>
      </c>
      <c r="BB85" s="14" t="s">
        <v>355</v>
      </c>
      <c r="BC85" s="14"/>
      <c r="BD85" s="14"/>
      <c r="BE85" s="14"/>
      <c r="BF85" s="14"/>
    </row>
    <row r="86" spans="1:58" s="5" customFormat="1" x14ac:dyDescent="0.25">
      <c r="A86" s="5">
        <v>3</v>
      </c>
      <c r="B86" s="6" t="s">
        <v>603</v>
      </c>
      <c r="C86" s="1" t="s">
        <v>19</v>
      </c>
      <c r="D86" s="1">
        <v>11</v>
      </c>
      <c r="E86" s="1" t="s">
        <v>23</v>
      </c>
      <c r="F86" s="1">
        <v>26.9</v>
      </c>
      <c r="G86" s="1">
        <v>0.26900000000000002</v>
      </c>
      <c r="H86" s="1">
        <f t="shared" ref="H86:H94" si="18">POWER((G86/2),2)*3.14159265</f>
        <v>5.6832196436662513E-2</v>
      </c>
      <c r="I86" s="1">
        <v>5.6832196436662513E-2</v>
      </c>
      <c r="J86" s="38">
        <f t="shared" ref="J86:J94" si="19">I86/0.040468</f>
        <v>1.4043737381798587</v>
      </c>
      <c r="K86" s="1">
        <v>1</v>
      </c>
      <c r="L86" s="1">
        <v>1</v>
      </c>
      <c r="M86" s="1">
        <v>28.1</v>
      </c>
      <c r="N86" s="1">
        <v>0.28100000000000003</v>
      </c>
      <c r="O86" s="1">
        <f>POWER((N86/2),2)*3.14159265</f>
        <v>6.2015824309162519E-2</v>
      </c>
      <c r="P86" s="1">
        <v>6.2015824309162519E-2</v>
      </c>
      <c r="Q86" s="38">
        <f>P86/0.040468</f>
        <v>1.5324657583562944</v>
      </c>
      <c r="R86" s="1">
        <v>1</v>
      </c>
      <c r="S86" s="1">
        <v>1</v>
      </c>
      <c r="T86" s="1">
        <v>28.5</v>
      </c>
      <c r="U86" s="1">
        <v>0.28499999999999998</v>
      </c>
      <c r="V86" s="1">
        <f>POWER((U86/2),2)*3.14159265</f>
        <v>6.3793965749062501E-2</v>
      </c>
      <c r="W86" s="1">
        <v>6.3793965749062501E-2</v>
      </c>
      <c r="X86" s="38">
        <f>W86/0.040468</f>
        <v>1.5764052028531805</v>
      </c>
      <c r="Y86" s="1">
        <v>1</v>
      </c>
      <c r="Z86" s="1">
        <v>1</v>
      </c>
      <c r="AA86" s="1">
        <v>28.5</v>
      </c>
      <c r="AB86" s="1">
        <v>0.28499999999999998</v>
      </c>
      <c r="AC86" s="1">
        <f>POWER((AB86/2),2)*3.14159265</f>
        <v>6.3793965749062501E-2</v>
      </c>
      <c r="AD86" s="1">
        <v>6.3793965749062501E-2</v>
      </c>
      <c r="AE86" s="38">
        <f>AD86/0.040468</f>
        <v>1.5764052028531805</v>
      </c>
      <c r="AF86" s="1">
        <v>1</v>
      </c>
      <c r="AG86" s="1">
        <v>1</v>
      </c>
      <c r="AH86" s="1">
        <v>28.6</v>
      </c>
      <c r="AI86" s="1">
        <v>0.28600000000000003</v>
      </c>
      <c r="AJ86" s="1">
        <f>POWER((AI86/2),2)*3.14159265</f>
        <v>6.4242428099850021E-2</v>
      </c>
      <c r="AK86" s="1">
        <v>6.4242428099850021E-2</v>
      </c>
      <c r="AL86" s="38">
        <f>AK86/0.040468</f>
        <v>1.5874871033866271</v>
      </c>
      <c r="AM86" s="1">
        <v>1</v>
      </c>
      <c r="AN86" s="1">
        <v>1</v>
      </c>
      <c r="AO86" s="1">
        <v>29</v>
      </c>
      <c r="AP86" s="1">
        <v>0.28999999999999998</v>
      </c>
      <c r="AQ86" s="1">
        <f>POWER((AP86/2),2)*3.14159265</f>
        <v>6.6051985466250004E-2</v>
      </c>
      <c r="AR86" s="1">
        <v>6.6051985466250004E-2</v>
      </c>
      <c r="AS86" s="38">
        <f>AR86/0.040468</f>
        <v>1.6322028631573098</v>
      </c>
      <c r="AT86" s="1">
        <v>2</v>
      </c>
      <c r="AU86" s="1">
        <v>2</v>
      </c>
      <c r="AV86" s="91">
        <v>28.6</v>
      </c>
      <c r="AW86" s="91" t="s">
        <v>921</v>
      </c>
      <c r="AX86" s="7" t="s">
        <v>460</v>
      </c>
      <c r="AY86" s="7" t="s">
        <v>36</v>
      </c>
      <c r="AZ86" s="5" t="s">
        <v>461</v>
      </c>
      <c r="BB86" s="14" t="s">
        <v>590</v>
      </c>
      <c r="BC86" s="14"/>
      <c r="BD86" s="14"/>
      <c r="BE86" s="14"/>
      <c r="BF86" s="14"/>
    </row>
    <row r="87" spans="1:58" s="5" customFormat="1" x14ac:dyDescent="0.25">
      <c r="A87" s="5">
        <v>3</v>
      </c>
      <c r="B87" s="6" t="s">
        <v>603</v>
      </c>
      <c r="C87" s="1" t="s">
        <v>19</v>
      </c>
      <c r="D87" s="1">
        <v>12</v>
      </c>
      <c r="E87" s="1" t="s">
        <v>23</v>
      </c>
      <c r="F87" s="1">
        <v>40.200000000000003</v>
      </c>
      <c r="G87" s="1">
        <v>0.40200000000000002</v>
      </c>
      <c r="H87" s="1">
        <f t="shared" si="18"/>
        <v>0.12692348465265002</v>
      </c>
      <c r="I87" s="1">
        <v>0.12692348465265002</v>
      </c>
      <c r="J87" s="38">
        <f t="shared" si="19"/>
        <v>3.1363913376655637</v>
      </c>
      <c r="K87" s="1">
        <v>1</v>
      </c>
      <c r="L87" s="1">
        <v>1</v>
      </c>
      <c r="M87" s="1">
        <v>43.1</v>
      </c>
      <c r="N87" s="1">
        <v>0.43100000000000005</v>
      </c>
      <c r="O87" s="1">
        <f>POWER((N87/2),2)*3.14159265</f>
        <v>0.14589634806416255</v>
      </c>
      <c r="P87" s="1">
        <v>0.14589634806416255</v>
      </c>
      <c r="Q87" s="38">
        <f>P87/0.040468</f>
        <v>3.6052275393931641</v>
      </c>
      <c r="R87" s="1">
        <v>1</v>
      </c>
      <c r="S87" s="1">
        <v>1</v>
      </c>
      <c r="T87" s="1">
        <v>45.4</v>
      </c>
      <c r="U87" s="1">
        <v>0.45400000000000001</v>
      </c>
      <c r="V87" s="1">
        <f>POWER((U87/2),2)*3.14159265</f>
        <v>0.16188312766185003</v>
      </c>
      <c r="W87" s="1">
        <v>0.16188312766185003</v>
      </c>
      <c r="X87" s="38">
        <f>W87/0.040468</f>
        <v>4.0002749743463983</v>
      </c>
      <c r="Y87" s="1">
        <v>1</v>
      </c>
      <c r="Z87" s="1">
        <v>1</v>
      </c>
      <c r="AA87" s="1">
        <v>48.1</v>
      </c>
      <c r="AB87" s="1">
        <v>0.48100000000000004</v>
      </c>
      <c r="AC87" s="1">
        <f>POWER((AB87/2),2)*3.14159265</f>
        <v>0.18171050427416255</v>
      </c>
      <c r="AD87" s="1">
        <v>0.18171050427416255</v>
      </c>
      <c r="AE87" s="38">
        <f>AD87/0.040468</f>
        <v>4.4902269515212652</v>
      </c>
      <c r="AF87" s="1">
        <v>1</v>
      </c>
      <c r="AG87" s="1">
        <v>1</v>
      </c>
      <c r="AH87" s="1">
        <v>50.7</v>
      </c>
      <c r="AI87" s="1">
        <v>0.50700000000000001</v>
      </c>
      <c r="AJ87" s="1">
        <f>POWER((AI87/2),2)*3.14159265</f>
        <v>0.20188581227246252</v>
      </c>
      <c r="AK87" s="1">
        <v>0.20188581227246252</v>
      </c>
      <c r="AL87" s="38">
        <f>AK87/0.040468</f>
        <v>4.9887766203534287</v>
      </c>
      <c r="AM87" s="1">
        <v>1</v>
      </c>
      <c r="AN87" s="1">
        <v>1</v>
      </c>
      <c r="AO87" s="1">
        <v>55.1</v>
      </c>
      <c r="AP87" s="1">
        <v>0.55100000000000005</v>
      </c>
      <c r="AQ87" s="1">
        <f>POWER((AP87/2),2)*3.14159265</f>
        <v>0.23844766753316257</v>
      </c>
      <c r="AR87" s="1">
        <v>0.23844766753316257</v>
      </c>
      <c r="AS87" s="38">
        <f>AR87/0.040468</f>
        <v>5.8922523359978891</v>
      </c>
      <c r="AT87" s="1">
        <v>1</v>
      </c>
      <c r="AU87" s="1">
        <v>1</v>
      </c>
      <c r="AV87" s="91">
        <v>59.8</v>
      </c>
      <c r="AW87" s="91" t="s">
        <v>927</v>
      </c>
      <c r="AX87" s="5" t="s">
        <v>462</v>
      </c>
      <c r="AY87" s="7" t="s">
        <v>36</v>
      </c>
      <c r="BB87" s="14" t="s">
        <v>445</v>
      </c>
      <c r="BC87" s="14"/>
      <c r="BD87" s="14"/>
      <c r="BE87" s="14"/>
      <c r="BF87" s="14"/>
    </row>
    <row r="88" spans="1:58" s="5" customFormat="1" x14ac:dyDescent="0.25">
      <c r="A88" s="5">
        <v>3</v>
      </c>
      <c r="B88" s="6" t="s">
        <v>603</v>
      </c>
      <c r="C88" s="1" t="s">
        <v>19</v>
      </c>
      <c r="D88" s="1">
        <v>13</v>
      </c>
      <c r="E88" s="1" t="s">
        <v>23</v>
      </c>
      <c r="F88" s="1">
        <v>59.4</v>
      </c>
      <c r="G88" s="1">
        <v>0.59399999999999997</v>
      </c>
      <c r="H88" s="1">
        <f t="shared" si="18"/>
        <v>0.27711674606385001</v>
      </c>
      <c r="I88" s="1">
        <v>0.27711674606385001</v>
      </c>
      <c r="J88" s="38">
        <f t="shared" si="19"/>
        <v>6.8477993986322536</v>
      </c>
      <c r="K88" s="1">
        <v>1</v>
      </c>
      <c r="L88" s="1">
        <v>1</v>
      </c>
      <c r="M88" s="1">
        <v>63.7</v>
      </c>
      <c r="N88" s="1">
        <v>0.63700000000000001</v>
      </c>
      <c r="O88" s="1">
        <f>POWER((N88/2),2)*3.14159265</f>
        <v>0.31869022699946253</v>
      </c>
      <c r="P88" s="1">
        <v>0.31869022699946253</v>
      </c>
      <c r="Q88" s="38">
        <f>P88/0.040468</f>
        <v>7.8751168083291132</v>
      </c>
      <c r="R88" s="1">
        <v>1</v>
      </c>
      <c r="S88" s="1">
        <v>1</v>
      </c>
      <c r="T88" s="1">
        <v>67.099999999999994</v>
      </c>
      <c r="U88" s="1">
        <v>0.67099999999999993</v>
      </c>
      <c r="V88" s="1">
        <f>POWER((U88/2),2)*3.14159265</f>
        <v>0.35361845408216241</v>
      </c>
      <c r="W88" s="1">
        <v>0.35361845408216241</v>
      </c>
      <c r="X88" s="38">
        <f>W88/0.040468</f>
        <v>8.7382241297361478</v>
      </c>
      <c r="Y88" s="1">
        <v>1</v>
      </c>
      <c r="Z88" s="1">
        <v>1</v>
      </c>
      <c r="AA88" s="1">
        <v>69.900000000000006</v>
      </c>
      <c r="AB88" s="1">
        <v>0.69900000000000007</v>
      </c>
      <c r="AC88" s="1">
        <f>POWER((AB88/2),2)*3.14159265</f>
        <v>0.38374632759566263</v>
      </c>
      <c r="AD88" s="1">
        <v>0.38374632759566263</v>
      </c>
      <c r="AE88" s="38">
        <f>AD88/0.040468</f>
        <v>9.4827104773070729</v>
      </c>
      <c r="AF88" s="1">
        <v>1</v>
      </c>
      <c r="AG88" s="1">
        <v>1</v>
      </c>
      <c r="AH88" s="1">
        <v>73.5</v>
      </c>
      <c r="AI88" s="1">
        <v>0.73499999999999999</v>
      </c>
      <c r="AJ88" s="1">
        <f>POWER((AI88/2),2)*3.14159265</f>
        <v>0.42429172233656248</v>
      </c>
      <c r="AK88" s="1">
        <v>0.42429172233656248</v>
      </c>
      <c r="AL88" s="38">
        <f>AK88/0.040468</f>
        <v>10.484622969668937</v>
      </c>
      <c r="AM88" s="1">
        <v>1</v>
      </c>
      <c r="AN88" s="1">
        <v>1</v>
      </c>
      <c r="AO88" s="1">
        <v>78.400000000000006</v>
      </c>
      <c r="AP88" s="1">
        <v>0.78400000000000003</v>
      </c>
      <c r="AQ88" s="1">
        <f>POWER((AP88/2),2)*3.14159265</f>
        <v>0.48274969296960013</v>
      </c>
      <c r="AR88" s="1">
        <v>0.48274969296960013</v>
      </c>
      <c r="AS88" s="38">
        <f>AR88/0.040468</f>
        <v>11.929171023267772</v>
      </c>
      <c r="AT88" s="1">
        <v>1</v>
      </c>
      <c r="AU88" s="1">
        <v>1</v>
      </c>
      <c r="AV88" s="91">
        <v>84.6</v>
      </c>
      <c r="AW88" s="91"/>
      <c r="AX88" s="5" t="s">
        <v>463</v>
      </c>
      <c r="AY88" s="7" t="s">
        <v>36</v>
      </c>
      <c r="BB88" s="14"/>
      <c r="BC88" s="14"/>
      <c r="BD88" s="14"/>
      <c r="BE88" s="14"/>
      <c r="BF88" s="14"/>
    </row>
    <row r="89" spans="1:58" s="5" customFormat="1" x14ac:dyDescent="0.25">
      <c r="A89" s="5">
        <v>3</v>
      </c>
      <c r="B89" s="6" t="s">
        <v>603</v>
      </c>
      <c r="C89" s="1" t="s">
        <v>19</v>
      </c>
      <c r="D89" s="1">
        <v>14</v>
      </c>
      <c r="E89" s="1" t="s">
        <v>23</v>
      </c>
      <c r="F89" s="1">
        <v>26.6</v>
      </c>
      <c r="G89" s="1">
        <v>0.26600000000000001</v>
      </c>
      <c r="H89" s="1">
        <f t="shared" si="18"/>
        <v>5.5571632385850014E-2</v>
      </c>
      <c r="I89" s="1">
        <v>5.5571632385850014E-2</v>
      </c>
      <c r="J89" s="38">
        <f t="shared" si="19"/>
        <v>1.3732240878187709</v>
      </c>
      <c r="K89" s="1">
        <v>1</v>
      </c>
      <c r="L89" s="1">
        <v>1</v>
      </c>
      <c r="M89" s="1"/>
      <c r="N89" s="1"/>
      <c r="O89" s="1"/>
      <c r="P89" s="1"/>
      <c r="Q89" s="38"/>
      <c r="R89" s="1"/>
      <c r="S89" s="1">
        <v>3</v>
      </c>
      <c r="T89" s="1"/>
      <c r="U89" s="1"/>
      <c r="V89" s="1"/>
      <c r="W89" s="1"/>
      <c r="X89" s="38"/>
      <c r="Y89" s="1"/>
      <c r="Z89" s="1"/>
      <c r="AA89" s="1"/>
      <c r="AB89" s="1"/>
      <c r="AC89" s="1"/>
      <c r="AD89" s="1"/>
      <c r="AE89" s="38"/>
      <c r="AF89" s="1"/>
      <c r="AG89" s="1"/>
      <c r="AH89" s="1"/>
      <c r="AI89" s="1"/>
      <c r="AJ89" s="1"/>
      <c r="AK89" s="1"/>
      <c r="AL89" s="38"/>
      <c r="AM89" s="1"/>
      <c r="AN89" s="1"/>
      <c r="AO89" s="1"/>
      <c r="AP89" s="1"/>
      <c r="AQ89" s="1"/>
      <c r="AR89" s="1"/>
      <c r="AS89" s="38"/>
      <c r="AT89" s="1"/>
      <c r="AU89" s="1"/>
      <c r="AV89" s="91"/>
      <c r="AW89" s="91"/>
      <c r="AX89" s="7"/>
      <c r="AY89" s="7" t="s">
        <v>36</v>
      </c>
    </row>
    <row r="90" spans="1:58" s="5" customFormat="1" x14ac:dyDescent="0.25">
      <c r="A90" s="5">
        <v>3</v>
      </c>
      <c r="B90" s="6" t="s">
        <v>603</v>
      </c>
      <c r="C90" s="1" t="s">
        <v>19</v>
      </c>
      <c r="D90" s="1">
        <v>15</v>
      </c>
      <c r="E90" s="1" t="s">
        <v>23</v>
      </c>
      <c r="F90" s="1">
        <v>39.299999999999997</v>
      </c>
      <c r="G90" s="1">
        <v>0.39299999999999996</v>
      </c>
      <c r="H90" s="1">
        <f t="shared" si="18"/>
        <v>0.12130396079996249</v>
      </c>
      <c r="I90" s="1">
        <v>0.12130396079996249</v>
      </c>
      <c r="J90" s="38">
        <f t="shared" si="19"/>
        <v>2.9975279430651995</v>
      </c>
      <c r="K90" s="1">
        <v>1</v>
      </c>
      <c r="L90" s="1">
        <v>1</v>
      </c>
      <c r="M90" s="1">
        <v>40.9</v>
      </c>
      <c r="N90" s="1">
        <v>0.40899999999999997</v>
      </c>
      <c r="O90" s="1">
        <f>POWER((N90/2),2)*3.14159265</f>
        <v>0.1313821900211625</v>
      </c>
      <c r="P90" s="1">
        <v>0.1313821900211625</v>
      </c>
      <c r="Q90" s="38">
        <f>P90/0.040468</f>
        <v>3.2465698828991427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U90" s="1">
        <v>0</v>
      </c>
      <c r="AV90" s="91"/>
      <c r="AW90" s="91"/>
      <c r="AX90" s="7"/>
      <c r="AY90" s="7" t="s">
        <v>36</v>
      </c>
    </row>
    <row r="91" spans="1:58" s="5" customFormat="1" x14ac:dyDescent="0.25">
      <c r="A91" s="5">
        <v>3</v>
      </c>
      <c r="B91" s="6" t="s">
        <v>603</v>
      </c>
      <c r="C91" s="1" t="s">
        <v>19</v>
      </c>
      <c r="D91" s="1">
        <v>16</v>
      </c>
      <c r="E91" s="1" t="s">
        <v>23</v>
      </c>
      <c r="F91" s="1">
        <v>60.5</v>
      </c>
      <c r="G91" s="1">
        <v>0.60499999999999998</v>
      </c>
      <c r="H91" s="1">
        <f t="shared" si="18"/>
        <v>0.28747536242906252</v>
      </c>
      <c r="I91" s="1">
        <v>0.28747536242906252</v>
      </c>
      <c r="J91" s="38">
        <f t="shared" si="19"/>
        <v>7.1037699522848312</v>
      </c>
      <c r="K91" s="1">
        <v>1</v>
      </c>
      <c r="L91" s="1">
        <v>1</v>
      </c>
      <c r="M91" s="1">
        <v>64.900000000000006</v>
      </c>
      <c r="N91" s="1">
        <v>0.64900000000000002</v>
      </c>
      <c r="O91" s="1">
        <f>POWER((N91/2),2)*3.14159265</f>
        <v>0.33081049144316255</v>
      </c>
      <c r="P91" s="1">
        <v>0.33081049144316255</v>
      </c>
      <c r="Q91" s="38">
        <f>P91/0.040468</f>
        <v>8.1746192409598351</v>
      </c>
      <c r="R91" s="1">
        <v>1</v>
      </c>
      <c r="S91" s="1">
        <v>1</v>
      </c>
      <c r="T91" s="1">
        <v>67.599999999999994</v>
      </c>
      <c r="U91" s="1">
        <v>0.67599999999999993</v>
      </c>
      <c r="V91" s="1">
        <f>POWER((U91/2),2)*3.14159265</f>
        <v>0.35890811070659995</v>
      </c>
      <c r="W91" s="1">
        <v>0.35890811070659995</v>
      </c>
      <c r="X91" s="38">
        <f>W91/0.040468</f>
        <v>8.8689362139616481</v>
      </c>
      <c r="Y91" s="1">
        <v>1</v>
      </c>
      <c r="Z91" s="1">
        <v>1</v>
      </c>
      <c r="AA91" s="1">
        <v>70.7</v>
      </c>
      <c r="AB91" s="1">
        <v>0.70700000000000007</v>
      </c>
      <c r="AC91" s="1">
        <f>POWER((AB91/2),2)*3.14159265</f>
        <v>0.3925804861274626</v>
      </c>
      <c r="AD91" s="1">
        <v>0.3925804861274626</v>
      </c>
      <c r="AE91" s="38">
        <f>AD91/0.040468</f>
        <v>9.7010103322986705</v>
      </c>
      <c r="AF91" s="1">
        <v>1</v>
      </c>
      <c r="AG91" s="1">
        <v>1</v>
      </c>
      <c r="AH91" s="1">
        <v>74.099999999999994</v>
      </c>
      <c r="AI91" s="1">
        <v>0.74099999999999999</v>
      </c>
      <c r="AJ91" s="1">
        <f>POWER((AI91/2),2)*3.14159265</f>
        <v>0.43124720846366255</v>
      </c>
      <c r="AK91" s="1">
        <v>0.43124720846366255</v>
      </c>
      <c r="AL91" s="38">
        <f>AK91/0.040468</f>
        <v>10.6564991712875</v>
      </c>
      <c r="AM91" s="1">
        <v>1</v>
      </c>
      <c r="AN91" s="1">
        <v>1</v>
      </c>
      <c r="AO91" s="1">
        <v>79.599999999999994</v>
      </c>
      <c r="AP91" s="1">
        <v>0.79599999999999993</v>
      </c>
      <c r="AQ91" s="1">
        <f>POWER((AP91/2),2)*3.14159265</f>
        <v>0.49764084213059989</v>
      </c>
      <c r="AR91" s="1">
        <v>0.49764084213059989</v>
      </c>
      <c r="AS91" s="38">
        <f>AR91/0.040468</f>
        <v>12.297144463047344</v>
      </c>
      <c r="AT91" s="1">
        <v>1</v>
      </c>
      <c r="AU91" s="1">
        <v>1</v>
      </c>
      <c r="AV91" s="91">
        <v>86.7</v>
      </c>
      <c r="AW91" s="91"/>
      <c r="AX91" s="7" t="s">
        <v>451</v>
      </c>
      <c r="AY91" s="7" t="s">
        <v>36</v>
      </c>
    </row>
    <row r="92" spans="1:58" s="5" customFormat="1" x14ac:dyDescent="0.25">
      <c r="A92" s="5">
        <v>3</v>
      </c>
      <c r="B92" s="6" t="s">
        <v>603</v>
      </c>
      <c r="C92" s="1" t="s">
        <v>19</v>
      </c>
      <c r="D92" s="1">
        <v>17</v>
      </c>
      <c r="E92" s="1" t="s">
        <v>23</v>
      </c>
      <c r="F92" s="1">
        <v>34.1</v>
      </c>
      <c r="G92" s="1">
        <v>0.34100000000000003</v>
      </c>
      <c r="H92" s="1">
        <f t="shared" si="18"/>
        <v>9.1326883733662531E-2</v>
      </c>
      <c r="I92" s="1">
        <v>9.1326883733662531E-2</v>
      </c>
      <c r="J92" s="38">
        <f t="shared" si="19"/>
        <v>2.256767908808504</v>
      </c>
      <c r="K92" s="1">
        <v>1</v>
      </c>
      <c r="L92" s="1">
        <v>1</v>
      </c>
      <c r="M92" s="1">
        <v>34.299999999999997</v>
      </c>
      <c r="N92" s="1">
        <v>0.34299999999999997</v>
      </c>
      <c r="O92" s="1">
        <f>POWER((N92/2),2)*3.14159265</f>
        <v>9.2401308419962483E-2</v>
      </c>
      <c r="P92" s="1">
        <v>9.2401308419962483E-2</v>
      </c>
      <c r="Q92" s="38">
        <f>P92/0.040468</f>
        <v>2.283317891172346</v>
      </c>
      <c r="R92" s="1">
        <v>1</v>
      </c>
      <c r="S92" s="1">
        <v>1</v>
      </c>
      <c r="T92" s="1"/>
      <c r="U92" s="1"/>
      <c r="V92" s="1"/>
      <c r="W92" s="1"/>
      <c r="X92" s="38"/>
      <c r="Y92" s="1"/>
      <c r="Z92" s="1">
        <v>4</v>
      </c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N92" s="1"/>
      <c r="AO92" s="1"/>
      <c r="AP92" s="1"/>
      <c r="AQ92" s="1"/>
      <c r="AR92" s="1"/>
      <c r="AS92" s="38"/>
      <c r="AT92" s="1"/>
      <c r="AU92" s="1"/>
      <c r="AV92" s="91"/>
      <c r="AW92" s="91"/>
      <c r="AX92" s="7" t="s">
        <v>426</v>
      </c>
      <c r="AY92" s="7" t="s">
        <v>36</v>
      </c>
    </row>
    <row r="93" spans="1:58" s="5" customFormat="1" x14ac:dyDescent="0.25">
      <c r="A93" s="5">
        <v>3</v>
      </c>
      <c r="B93" s="6" t="s">
        <v>603</v>
      </c>
      <c r="C93" s="1" t="s">
        <v>19</v>
      </c>
      <c r="D93" s="1">
        <v>18</v>
      </c>
      <c r="E93" s="1" t="s">
        <v>23</v>
      </c>
      <c r="F93" s="1">
        <v>51.5</v>
      </c>
      <c r="G93" s="1">
        <v>0.51500000000000001</v>
      </c>
      <c r="H93" s="1">
        <f t="shared" si="18"/>
        <v>0.20830722764906251</v>
      </c>
      <c r="I93" s="1">
        <v>0.20830722764906251</v>
      </c>
      <c r="J93" s="38">
        <f t="shared" si="19"/>
        <v>5.1474554623174491</v>
      </c>
      <c r="K93" s="1">
        <v>1</v>
      </c>
      <c r="L93" s="1">
        <v>1</v>
      </c>
      <c r="M93" s="1">
        <v>52.9</v>
      </c>
      <c r="N93" s="1">
        <v>0.52900000000000003</v>
      </c>
      <c r="O93" s="1">
        <f>POWER((N93/2),2)*3.14159265</f>
        <v>0.21978660719216253</v>
      </c>
      <c r="P93" s="1">
        <v>0.21978660719216253</v>
      </c>
      <c r="Q93" s="38">
        <f>P93/0.040468</f>
        <v>5.4311210633627196</v>
      </c>
      <c r="R93" s="1">
        <v>1</v>
      </c>
      <c r="S93" s="1">
        <v>1</v>
      </c>
      <c r="T93" s="1">
        <v>54.9</v>
      </c>
      <c r="U93" s="1">
        <v>0.54900000000000004</v>
      </c>
      <c r="V93" s="1">
        <f>POWER((U93/2),2)*3.14159265</f>
        <v>0.23671979157566253</v>
      </c>
      <c r="W93" s="1">
        <v>0.23671979157566253</v>
      </c>
      <c r="X93" s="38">
        <f>W93/0.040468</f>
        <v>5.8495549959390765</v>
      </c>
      <c r="Y93" s="1">
        <v>1</v>
      </c>
      <c r="Z93" s="1">
        <v>1</v>
      </c>
      <c r="AA93" s="1">
        <v>69.3</v>
      </c>
      <c r="AB93" s="1">
        <v>0.69299999999999995</v>
      </c>
      <c r="AC93" s="1">
        <f>POWER((AB93/2),2)*3.14159265</f>
        <v>0.37718668214246248</v>
      </c>
      <c r="AD93" s="1">
        <v>0.37718668214246248</v>
      </c>
      <c r="AE93" s="38">
        <f>AD93/0.040468</f>
        <v>9.3206158481383437</v>
      </c>
      <c r="AF93" s="1">
        <v>1</v>
      </c>
      <c r="AG93" s="1">
        <v>1</v>
      </c>
      <c r="AH93" s="1">
        <v>71</v>
      </c>
      <c r="AI93" s="1">
        <v>0.71</v>
      </c>
      <c r="AJ93" s="1">
        <f>POWER((AI93/2),2)*3.14159265</f>
        <v>0.39591921371625</v>
      </c>
      <c r="AK93" s="1">
        <v>0.39591921371625</v>
      </c>
      <c r="AL93" s="38">
        <f>AK93/0.040468</f>
        <v>9.7835132380214009</v>
      </c>
      <c r="AM93" s="1">
        <v>1</v>
      </c>
      <c r="AN93" s="1">
        <v>1</v>
      </c>
      <c r="AO93" s="1">
        <v>76.5</v>
      </c>
      <c r="AP93" s="1">
        <v>0.76500000000000001</v>
      </c>
      <c r="AQ93" s="1">
        <f>POWER((AP93/2),2)*3.14159265</f>
        <v>0.45963463964906254</v>
      </c>
      <c r="AR93" s="1">
        <v>0.45963463964906254</v>
      </c>
      <c r="AS93" s="38">
        <f>AR93/0.040468</f>
        <v>11.35797765269009</v>
      </c>
      <c r="AT93" s="1">
        <v>1</v>
      </c>
      <c r="AU93" s="1">
        <v>1</v>
      </c>
      <c r="AV93" s="91">
        <v>81.5</v>
      </c>
      <c r="AW93" s="91"/>
      <c r="AY93" s="7" t="s">
        <v>36</v>
      </c>
    </row>
    <row r="94" spans="1:58" s="5" customFormat="1" x14ac:dyDescent="0.25">
      <c r="A94" s="5">
        <v>3</v>
      </c>
      <c r="B94" s="6" t="s">
        <v>603</v>
      </c>
      <c r="C94" s="1" t="s">
        <v>19</v>
      </c>
      <c r="D94" s="1">
        <v>19</v>
      </c>
      <c r="E94" s="1" t="s">
        <v>23</v>
      </c>
      <c r="F94" s="1">
        <v>56.5</v>
      </c>
      <c r="G94" s="1">
        <v>0.56499999999999995</v>
      </c>
      <c r="H94" s="1">
        <f t="shared" si="18"/>
        <v>0.25071872842406245</v>
      </c>
      <c r="I94" s="1">
        <v>0.25071872842406245</v>
      </c>
      <c r="J94" s="38">
        <f t="shared" si="19"/>
        <v>6.1954810819428303</v>
      </c>
      <c r="K94" s="1">
        <v>1</v>
      </c>
      <c r="L94" s="1">
        <v>1</v>
      </c>
      <c r="M94" s="1">
        <v>61.3</v>
      </c>
      <c r="N94" s="1">
        <v>0.61299999999999999</v>
      </c>
      <c r="O94" s="1">
        <f>POWER((N94/2),2)*3.14159265</f>
        <v>0.29512828212446252</v>
      </c>
      <c r="P94" s="1">
        <v>0.29512828212446252</v>
      </c>
      <c r="Q94" s="38">
        <f>P94/0.040468</f>
        <v>7.2928803529816779</v>
      </c>
      <c r="R94" s="1">
        <v>1</v>
      </c>
      <c r="S94" s="1">
        <v>1</v>
      </c>
      <c r="T94" s="1">
        <v>61.3</v>
      </c>
      <c r="U94" s="1">
        <v>0.61299999999999999</v>
      </c>
      <c r="V94" s="1">
        <f>POWER((U94/2),2)*3.14159265</f>
        <v>0.29512828212446252</v>
      </c>
      <c r="W94" s="1">
        <v>0.29512828212446252</v>
      </c>
      <c r="X94" s="38">
        <f>W94/0.040468</f>
        <v>7.2928803529816779</v>
      </c>
      <c r="Y94" s="1">
        <v>1</v>
      </c>
      <c r="Z94" s="1">
        <v>1</v>
      </c>
      <c r="AA94" s="1">
        <v>64.2</v>
      </c>
      <c r="AB94" s="1">
        <v>0.64200000000000002</v>
      </c>
      <c r="AC94" s="1">
        <f>POWER((AB94/2),2)*3.14159265</f>
        <v>0.32371284824865004</v>
      </c>
      <c r="AD94" s="1">
        <v>0.32371284824865004</v>
      </c>
      <c r="AE94" s="38">
        <f>AD94/0.040468</f>
        <v>7.9992302127273414</v>
      </c>
      <c r="AF94" s="1">
        <v>1</v>
      </c>
      <c r="AG94" s="1">
        <v>1</v>
      </c>
      <c r="AH94" s="1">
        <v>64.2</v>
      </c>
      <c r="AI94" s="1">
        <v>0.64200000000000002</v>
      </c>
      <c r="AJ94" s="1">
        <f>POWER((AI94/2),2)*3.14159265</f>
        <v>0.32371284824865004</v>
      </c>
      <c r="AK94" s="1">
        <v>0.32371284824865004</v>
      </c>
      <c r="AL94" s="38">
        <f>AK94/0.040468</f>
        <v>7.9992302127273414</v>
      </c>
      <c r="AM94" s="1">
        <v>1</v>
      </c>
      <c r="AN94" s="1">
        <v>1</v>
      </c>
      <c r="AO94" s="1">
        <v>67.900000000000006</v>
      </c>
      <c r="AP94" s="1">
        <v>0.67900000000000005</v>
      </c>
      <c r="AQ94" s="1">
        <f>POWER((AP94/2),2)*3.14159265</f>
        <v>0.36210075423716259</v>
      </c>
      <c r="AR94" s="1">
        <v>0.36210075423716259</v>
      </c>
      <c r="AS94" s="38">
        <f>AR94/0.040468</f>
        <v>8.9478292536612294</v>
      </c>
      <c r="AT94" s="1">
        <v>1</v>
      </c>
      <c r="AU94" s="1">
        <v>1</v>
      </c>
      <c r="AV94" s="91">
        <v>73</v>
      </c>
      <c r="AW94" s="91"/>
      <c r="AX94" s="7" t="s">
        <v>464</v>
      </c>
      <c r="AY94" s="7" t="s">
        <v>36</v>
      </c>
    </row>
    <row r="95" spans="1:58" s="5" customFormat="1" x14ac:dyDescent="0.25">
      <c r="A95" s="5">
        <v>3</v>
      </c>
      <c r="B95" s="6" t="s">
        <v>603</v>
      </c>
      <c r="C95" s="1" t="s">
        <v>19</v>
      </c>
      <c r="D95" s="1">
        <v>20</v>
      </c>
      <c r="E95" s="1" t="s">
        <v>23</v>
      </c>
      <c r="F95" s="1"/>
      <c r="G95" s="1"/>
      <c r="H95" s="1"/>
      <c r="I95" s="1"/>
      <c r="J95" s="38"/>
      <c r="K95" s="1"/>
      <c r="L95" s="1">
        <v>3</v>
      </c>
      <c r="M95" s="1"/>
      <c r="N95" s="1"/>
      <c r="O95" s="1"/>
      <c r="P95" s="1"/>
      <c r="Q95" s="38"/>
      <c r="R95" s="1"/>
      <c r="S95" s="1">
        <v>3</v>
      </c>
      <c r="T95" s="1"/>
      <c r="U95" s="1"/>
      <c r="V95" s="1"/>
      <c r="W95" s="1"/>
      <c r="X95" s="38"/>
      <c r="Y95" s="1"/>
      <c r="Z95" s="9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O95" s="1"/>
      <c r="AP95" s="1"/>
      <c r="AQ95" s="1"/>
      <c r="AR95" s="1"/>
      <c r="AS95" s="38"/>
      <c r="AT95" s="1"/>
      <c r="AU95" s="1"/>
      <c r="AV95" s="91"/>
      <c r="AW95" s="91"/>
      <c r="AX95" s="7"/>
      <c r="AY95" s="7" t="s">
        <v>36</v>
      </c>
    </row>
    <row r="96" spans="1:58" x14ac:dyDescent="0.25">
      <c r="L96" s="1"/>
      <c r="S96" s="5"/>
      <c r="Z96" s="91"/>
      <c r="AG96" s="5"/>
    </row>
    <row r="97" spans="2:27" s="91" customFormat="1" x14ac:dyDescent="0.25">
      <c r="F97" s="92"/>
      <c r="G97" s="92"/>
      <c r="L97"/>
      <c r="S97"/>
    </row>
    <row r="98" spans="2:27" s="91" customFormat="1" x14ac:dyDescent="0.25">
      <c r="F98" s="92"/>
      <c r="G98" s="92"/>
    </row>
    <row r="99" spans="2:27" s="91" customFormat="1" x14ac:dyDescent="0.25">
      <c r="F99" s="92"/>
      <c r="G99" s="92"/>
    </row>
    <row r="100" spans="2:27" s="91" customFormat="1" x14ac:dyDescent="0.25">
      <c r="B100" s="80" t="s">
        <v>708</v>
      </c>
      <c r="C100" s="55"/>
      <c r="D100" s="55"/>
      <c r="E100" s="55"/>
      <c r="F100" s="58"/>
      <c r="G100"/>
      <c r="H100"/>
      <c r="I100"/>
      <c r="J100"/>
      <c r="K100"/>
    </row>
    <row r="101" spans="2:27" s="91" customFormat="1" x14ac:dyDescent="0.25">
      <c r="B101" s="80" t="s">
        <v>599</v>
      </c>
      <c r="C101" s="80" t="s">
        <v>0</v>
      </c>
      <c r="D101" s="80" t="s">
        <v>1</v>
      </c>
      <c r="E101" s="80" t="s">
        <v>3</v>
      </c>
      <c r="F101" s="58" t="s">
        <v>656</v>
      </c>
      <c r="G101"/>
      <c r="H101"/>
      <c r="I101"/>
      <c r="J101"/>
      <c r="K101"/>
    </row>
    <row r="102" spans="2:27" s="91" customFormat="1" x14ac:dyDescent="0.25">
      <c r="B102" s="54">
        <v>3</v>
      </c>
      <c r="C102" s="54" t="s">
        <v>603</v>
      </c>
      <c r="D102" s="54" t="s">
        <v>14</v>
      </c>
      <c r="E102" s="54" t="s">
        <v>23</v>
      </c>
      <c r="F102" s="59">
        <v>8</v>
      </c>
      <c r="G102"/>
      <c r="H102"/>
      <c r="I102"/>
      <c r="J102"/>
      <c r="K102"/>
      <c r="Z102"/>
      <c r="AA102"/>
    </row>
    <row r="103" spans="2:27" s="91" customFormat="1" x14ac:dyDescent="0.25">
      <c r="B103" s="56"/>
      <c r="C103" s="56"/>
      <c r="D103" s="54" t="s">
        <v>622</v>
      </c>
      <c r="E103" s="55"/>
      <c r="F103" s="59">
        <v>8</v>
      </c>
      <c r="G103"/>
      <c r="H103"/>
      <c r="I103"/>
      <c r="J103"/>
      <c r="K103"/>
      <c r="Z103"/>
      <c r="AA103"/>
    </row>
    <row r="104" spans="2:27" s="91" customFormat="1" x14ac:dyDescent="0.25">
      <c r="B104" s="56"/>
      <c r="C104" s="56"/>
      <c r="D104" s="54" t="s">
        <v>16</v>
      </c>
      <c r="E104" s="54" t="s">
        <v>23</v>
      </c>
      <c r="F104" s="59">
        <v>26</v>
      </c>
      <c r="G104"/>
      <c r="H104"/>
      <c r="I104"/>
      <c r="J104"/>
      <c r="K104"/>
      <c r="Y104" s="92"/>
      <c r="Z104"/>
      <c r="AA104"/>
    </row>
    <row r="105" spans="2:27" s="91" customFormat="1" x14ac:dyDescent="0.25">
      <c r="B105" s="56"/>
      <c r="C105" s="56"/>
      <c r="D105" s="54" t="s">
        <v>624</v>
      </c>
      <c r="E105" s="55"/>
      <c r="F105" s="59">
        <v>26</v>
      </c>
      <c r="G105"/>
      <c r="H105"/>
      <c r="I105"/>
      <c r="J105"/>
      <c r="K105"/>
      <c r="Y105" s="92"/>
      <c r="Z105"/>
      <c r="AA105"/>
    </row>
    <row r="106" spans="2:27" s="91" customFormat="1" x14ac:dyDescent="0.25">
      <c r="B106" s="56"/>
      <c r="C106" s="56"/>
      <c r="D106" s="54" t="s">
        <v>17</v>
      </c>
      <c r="E106" s="54" t="s">
        <v>23</v>
      </c>
      <c r="F106" s="59">
        <v>8</v>
      </c>
      <c r="G106"/>
      <c r="H106"/>
      <c r="I106"/>
      <c r="J106"/>
      <c r="K106"/>
      <c r="Y106" s="92"/>
      <c r="Z106"/>
      <c r="AA106"/>
    </row>
    <row r="107" spans="2:27" s="91" customFormat="1" x14ac:dyDescent="0.25">
      <c r="B107" s="56"/>
      <c r="C107" s="56"/>
      <c r="D107" s="54" t="s">
        <v>625</v>
      </c>
      <c r="E107" s="55"/>
      <c r="F107" s="59">
        <v>8</v>
      </c>
      <c r="G107"/>
      <c r="H107"/>
      <c r="I107"/>
      <c r="J107"/>
      <c r="K107"/>
      <c r="Y107" s="92"/>
      <c r="Z107"/>
      <c r="AA107"/>
    </row>
    <row r="108" spans="2:27" s="91" customFormat="1" x14ac:dyDescent="0.25">
      <c r="B108" s="56"/>
      <c r="C108" s="56"/>
      <c r="D108" s="54" t="s">
        <v>18</v>
      </c>
      <c r="E108" s="54" t="s">
        <v>23</v>
      </c>
      <c r="F108" s="59"/>
      <c r="G108"/>
      <c r="H108"/>
      <c r="I108"/>
      <c r="J108"/>
      <c r="K108"/>
      <c r="Y108" s="92"/>
      <c r="Z108"/>
      <c r="AA108"/>
    </row>
    <row r="109" spans="2:27" s="91" customFormat="1" x14ac:dyDescent="0.25">
      <c r="B109" s="56"/>
      <c r="C109" s="56"/>
      <c r="D109" s="56"/>
      <c r="E109" s="61" t="s">
        <v>22</v>
      </c>
      <c r="F109" s="62"/>
      <c r="G109"/>
      <c r="H109"/>
      <c r="I109"/>
      <c r="J109"/>
      <c r="K109"/>
      <c r="Y109" s="92"/>
      <c r="Z109"/>
      <c r="AA109"/>
    </row>
    <row r="110" spans="2:27" s="91" customFormat="1" x14ac:dyDescent="0.25">
      <c r="B110" s="56"/>
      <c r="C110" s="56"/>
      <c r="D110" s="56"/>
      <c r="E110" s="61" t="s">
        <v>24</v>
      </c>
      <c r="F110" s="62"/>
      <c r="G110"/>
      <c r="H110"/>
      <c r="I110"/>
      <c r="J110"/>
      <c r="K110"/>
      <c r="Y110" s="92"/>
      <c r="Z110"/>
      <c r="AA110"/>
    </row>
    <row r="111" spans="2:27" s="91" customFormat="1" x14ac:dyDescent="0.25">
      <c r="B111" s="56"/>
      <c r="C111" s="56"/>
      <c r="D111" s="54" t="s">
        <v>626</v>
      </c>
      <c r="E111" s="55"/>
      <c r="F111" s="59"/>
      <c r="G111"/>
      <c r="H111"/>
      <c r="I111"/>
      <c r="J111"/>
      <c r="K111"/>
      <c r="Y111" s="92"/>
      <c r="Z111"/>
      <c r="AA111"/>
    </row>
    <row r="112" spans="2:27" s="91" customFormat="1" x14ac:dyDescent="0.25">
      <c r="B112" s="56"/>
      <c r="C112" s="56"/>
      <c r="D112" s="54" t="s">
        <v>19</v>
      </c>
      <c r="E112" s="54" t="s">
        <v>23</v>
      </c>
      <c r="F112" s="59">
        <v>18</v>
      </c>
      <c r="G112"/>
      <c r="H112"/>
      <c r="I112"/>
      <c r="J112"/>
      <c r="K112"/>
      <c r="Y112" s="92"/>
      <c r="Z112"/>
      <c r="AA112"/>
    </row>
    <row r="113" spans="2:27" s="91" customFormat="1" x14ac:dyDescent="0.25">
      <c r="B113" s="56"/>
      <c r="C113" s="56"/>
      <c r="D113" s="54" t="s">
        <v>665</v>
      </c>
      <c r="E113" s="55"/>
      <c r="F113" s="59">
        <v>18</v>
      </c>
      <c r="G113"/>
      <c r="H113"/>
      <c r="I113"/>
      <c r="J113"/>
      <c r="K113"/>
      <c r="Y113" s="92"/>
      <c r="Z113"/>
      <c r="AA113"/>
    </row>
    <row r="114" spans="2:27" s="91" customFormat="1" x14ac:dyDescent="0.25">
      <c r="B114" s="56"/>
      <c r="C114" s="54" t="s">
        <v>664</v>
      </c>
      <c r="D114" s="55"/>
      <c r="E114" s="55"/>
      <c r="F114" s="59">
        <v>60</v>
      </c>
      <c r="G114"/>
      <c r="H114"/>
      <c r="I114"/>
      <c r="J114"/>
      <c r="K114"/>
      <c r="Y114" s="92"/>
      <c r="Z114"/>
      <c r="AA114"/>
    </row>
    <row r="115" spans="2:27" s="91" customFormat="1" x14ac:dyDescent="0.25">
      <c r="B115" s="54" t="s">
        <v>663</v>
      </c>
      <c r="C115" s="55"/>
      <c r="D115" s="55"/>
      <c r="E115" s="55"/>
      <c r="F115" s="59">
        <v>60</v>
      </c>
      <c r="G115"/>
      <c r="H115"/>
      <c r="I115"/>
      <c r="J115"/>
      <c r="K115"/>
      <c r="Y115" s="92"/>
      <c r="Z115"/>
      <c r="AA115"/>
    </row>
    <row r="116" spans="2:27" s="91" customFormat="1" x14ac:dyDescent="0.25">
      <c r="B116" s="57" t="s">
        <v>618</v>
      </c>
      <c r="C116" s="63"/>
      <c r="D116" s="63"/>
      <c r="E116" s="63"/>
      <c r="F116" s="60">
        <v>60</v>
      </c>
      <c r="G116"/>
      <c r="H116"/>
      <c r="I116"/>
      <c r="J116"/>
      <c r="K116"/>
      <c r="Y116" s="92"/>
      <c r="Z116"/>
    </row>
    <row r="117" spans="2:27" x14ac:dyDescent="0.25">
      <c r="L117" s="91"/>
      <c r="S117" s="91"/>
      <c r="U117" s="91"/>
      <c r="V117" s="91"/>
      <c r="W117" s="91"/>
      <c r="X117" s="91"/>
      <c r="Y117" s="92"/>
    </row>
    <row r="118" spans="2:27" x14ac:dyDescent="0.25">
      <c r="U118" s="91"/>
      <c r="V118" s="91"/>
      <c r="W118" s="91"/>
      <c r="X118" s="91"/>
      <c r="Y118" s="92"/>
    </row>
    <row r="119" spans="2:27" x14ac:dyDescent="0.25">
      <c r="U119" s="91"/>
      <c r="V119" s="91"/>
      <c r="W119" s="91"/>
      <c r="X119" s="91"/>
      <c r="Y119" s="92"/>
    </row>
    <row r="120" spans="2:27" x14ac:dyDescent="0.25">
      <c r="F120" t="s">
        <v>668</v>
      </c>
      <c r="H120">
        <v>1985</v>
      </c>
      <c r="J120">
        <v>1990</v>
      </c>
      <c r="L120">
        <v>1995</v>
      </c>
      <c r="N120">
        <v>2000</v>
      </c>
      <c r="P120">
        <v>2009</v>
      </c>
      <c r="U120" s="91"/>
      <c r="V120" s="91"/>
      <c r="W120" s="91"/>
      <c r="X120" s="91"/>
      <c r="Y120" s="92"/>
    </row>
    <row r="121" spans="2:27" x14ac:dyDescent="0.25">
      <c r="B121" s="54" t="s">
        <v>599</v>
      </c>
      <c r="C121" s="54" t="s">
        <v>0</v>
      </c>
      <c r="D121" s="54" t="s">
        <v>1</v>
      </c>
      <c r="E121" s="54" t="s">
        <v>3</v>
      </c>
      <c r="F121" s="58" t="s">
        <v>656</v>
      </c>
      <c r="G121" s="58" t="s">
        <v>656</v>
      </c>
      <c r="H121" s="58" t="s">
        <v>656</v>
      </c>
      <c r="I121" s="58" t="s">
        <v>656</v>
      </c>
      <c r="J121" s="58" t="s">
        <v>656</v>
      </c>
      <c r="K121" s="58" t="s">
        <v>656</v>
      </c>
      <c r="L121" s="58" t="s">
        <v>656</v>
      </c>
      <c r="M121" s="58" t="s">
        <v>656</v>
      </c>
      <c r="N121" s="58" t="s">
        <v>656</v>
      </c>
      <c r="O121" s="58" t="s">
        <v>656</v>
      </c>
      <c r="P121" s="58" t="s">
        <v>656</v>
      </c>
      <c r="Q121" s="58" t="s">
        <v>656</v>
      </c>
      <c r="U121" s="91"/>
      <c r="V121" s="91"/>
      <c r="W121" s="91"/>
      <c r="X121" s="91"/>
      <c r="Y121" s="92"/>
    </row>
    <row r="122" spans="2:27" x14ac:dyDescent="0.25">
      <c r="B122" s="82">
        <v>3</v>
      </c>
      <c r="C122" s="82" t="s">
        <v>603</v>
      </c>
      <c r="D122" s="54" t="s">
        <v>14</v>
      </c>
      <c r="E122" s="54" t="s">
        <v>23</v>
      </c>
      <c r="F122" s="59">
        <v>8</v>
      </c>
      <c r="G122" s="59">
        <v>36.904786011851343</v>
      </c>
      <c r="H122" s="59">
        <v>8</v>
      </c>
      <c r="I122" s="59">
        <v>42.180411125872617</v>
      </c>
      <c r="J122" s="59">
        <v>5</v>
      </c>
      <c r="K122" s="59">
        <v>33.037396804497071</v>
      </c>
      <c r="L122" s="59">
        <v>5</v>
      </c>
      <c r="M122" s="59">
        <v>37.293622924614212</v>
      </c>
      <c r="N122" s="59">
        <v>5</v>
      </c>
      <c r="O122" s="59">
        <v>40.167483844563613</v>
      </c>
      <c r="P122" s="59">
        <v>5</v>
      </c>
      <c r="Q122" s="59">
        <v>47.243384078519142</v>
      </c>
      <c r="U122" s="91"/>
      <c r="V122" s="91"/>
      <c r="W122" s="91"/>
      <c r="X122" s="91"/>
      <c r="Y122" s="92"/>
    </row>
    <row r="123" spans="2:27" x14ac:dyDescent="0.25">
      <c r="B123" s="82">
        <v>3</v>
      </c>
      <c r="C123" s="82" t="s">
        <v>603</v>
      </c>
      <c r="D123" s="54" t="s">
        <v>622</v>
      </c>
      <c r="E123" s="55"/>
      <c r="F123" s="59">
        <v>8</v>
      </c>
      <c r="G123" s="59">
        <v>36.904786011851343</v>
      </c>
      <c r="H123" s="59">
        <v>8</v>
      </c>
      <c r="I123" s="59">
        <v>42.180411125872617</v>
      </c>
      <c r="J123" s="59">
        <v>5</v>
      </c>
      <c r="K123" s="59">
        <v>33.037396804497071</v>
      </c>
      <c r="L123" s="59">
        <v>5</v>
      </c>
      <c r="M123" s="59">
        <v>37.293622924614212</v>
      </c>
      <c r="N123" s="59">
        <v>5</v>
      </c>
      <c r="O123" s="59">
        <v>40.167483844563613</v>
      </c>
      <c r="P123" s="59">
        <v>5</v>
      </c>
      <c r="Q123" s="59">
        <v>47.243384078519142</v>
      </c>
    </row>
    <row r="124" spans="2:27" x14ac:dyDescent="0.25">
      <c r="B124" s="82">
        <v>3</v>
      </c>
      <c r="C124" s="82" t="s">
        <v>603</v>
      </c>
      <c r="D124" s="54" t="s">
        <v>16</v>
      </c>
      <c r="E124" s="54" t="s">
        <v>23</v>
      </c>
      <c r="F124" s="59">
        <v>26</v>
      </c>
      <c r="G124" s="59">
        <v>53.772234346912079</v>
      </c>
      <c r="H124" s="59">
        <v>25</v>
      </c>
      <c r="I124" s="59">
        <v>57.793450425769137</v>
      </c>
      <c r="J124" s="59">
        <v>7</v>
      </c>
      <c r="K124" s="59">
        <v>32.074455338879794</v>
      </c>
      <c r="L124" s="59">
        <v>7</v>
      </c>
      <c r="M124" s="59">
        <v>36.298444967252529</v>
      </c>
      <c r="N124" s="59">
        <v>7</v>
      </c>
      <c r="O124" s="59">
        <v>40.465453054528588</v>
      </c>
      <c r="P124" s="59">
        <v>7</v>
      </c>
      <c r="Q124" s="59">
        <v>47.485652667589214</v>
      </c>
    </row>
    <row r="125" spans="2:27" x14ac:dyDescent="0.25">
      <c r="B125" s="82">
        <v>3</v>
      </c>
      <c r="C125" s="82" t="s">
        <v>603</v>
      </c>
      <c r="D125" s="54" t="s">
        <v>624</v>
      </c>
      <c r="E125" s="55"/>
      <c r="F125" s="59">
        <v>26</v>
      </c>
      <c r="G125" s="59">
        <v>53.772234346912079</v>
      </c>
      <c r="H125" s="59">
        <v>25</v>
      </c>
      <c r="I125" s="59">
        <v>57.793450425769137</v>
      </c>
      <c r="J125" s="59">
        <v>7</v>
      </c>
      <c r="K125" s="59">
        <v>32.074455338879794</v>
      </c>
      <c r="L125" s="59">
        <v>7</v>
      </c>
      <c r="M125" s="59">
        <v>36.298444967252529</v>
      </c>
      <c r="N125" s="59">
        <v>7</v>
      </c>
      <c r="O125" s="59">
        <v>40.465453054528588</v>
      </c>
      <c r="P125" s="59">
        <v>7</v>
      </c>
      <c r="Q125" s="59">
        <v>47.485652667589214</v>
      </c>
    </row>
    <row r="126" spans="2:27" x14ac:dyDescent="0.25">
      <c r="B126" s="82">
        <v>3</v>
      </c>
      <c r="C126" s="82" t="s">
        <v>603</v>
      </c>
      <c r="D126" s="54" t="s">
        <v>17</v>
      </c>
      <c r="E126" s="54" t="s">
        <v>23</v>
      </c>
      <c r="F126" s="59">
        <v>8</v>
      </c>
      <c r="G126" s="59">
        <v>34.535335941051272</v>
      </c>
      <c r="H126" s="59">
        <v>8</v>
      </c>
      <c r="I126" s="59">
        <v>41.271714690011869</v>
      </c>
      <c r="J126" s="59">
        <v>5</v>
      </c>
      <c r="K126" s="59">
        <v>33.678885523117032</v>
      </c>
      <c r="L126" s="59">
        <v>5</v>
      </c>
      <c r="M126" s="59">
        <v>41.710818016753059</v>
      </c>
      <c r="N126" s="59">
        <v>5</v>
      </c>
      <c r="O126" s="59">
        <v>46.789802471921647</v>
      </c>
      <c r="P126" s="59">
        <v>5</v>
      </c>
      <c r="Q126" s="59">
        <v>56.574751893199576</v>
      </c>
    </row>
    <row r="127" spans="2:27" x14ac:dyDescent="0.25">
      <c r="B127" s="82">
        <v>3</v>
      </c>
      <c r="C127" s="82" t="s">
        <v>603</v>
      </c>
      <c r="D127" s="54" t="s">
        <v>625</v>
      </c>
      <c r="E127" s="55"/>
      <c r="F127" s="59">
        <v>8</v>
      </c>
      <c r="G127" s="59">
        <v>34.535335941051272</v>
      </c>
      <c r="H127" s="59">
        <v>8</v>
      </c>
      <c r="I127" s="59">
        <v>41.271714690011869</v>
      </c>
      <c r="J127" s="59">
        <v>5</v>
      </c>
      <c r="K127" s="59">
        <v>33.678885523117032</v>
      </c>
      <c r="L127" s="59">
        <v>5</v>
      </c>
      <c r="M127" s="59">
        <v>41.710818016753059</v>
      </c>
      <c r="N127" s="59">
        <v>5</v>
      </c>
      <c r="O127" s="59">
        <v>46.789802471921647</v>
      </c>
      <c r="P127" s="59">
        <v>5</v>
      </c>
      <c r="Q127" s="59">
        <v>56.574751893199576</v>
      </c>
    </row>
    <row r="128" spans="2:27" x14ac:dyDescent="0.25">
      <c r="B128" s="82">
        <v>3</v>
      </c>
      <c r="C128" s="82" t="s">
        <v>603</v>
      </c>
      <c r="D128" s="101" t="s">
        <v>18</v>
      </c>
      <c r="E128" s="101" t="s">
        <v>23</v>
      </c>
      <c r="F128" s="102"/>
      <c r="G128" s="102"/>
      <c r="H128" s="59">
        <v>11</v>
      </c>
      <c r="I128" s="59">
        <v>29.184660547935721</v>
      </c>
      <c r="J128" s="113">
        <v>2</v>
      </c>
      <c r="K128" s="113">
        <v>9.531482484383341</v>
      </c>
      <c r="L128" s="59">
        <v>3</v>
      </c>
      <c r="M128" s="59">
        <v>14.708632005923509</v>
      </c>
      <c r="N128" s="59">
        <v>3</v>
      </c>
      <c r="O128" s="59">
        <v>15.91776245274353</v>
      </c>
      <c r="P128" s="59">
        <v>1</v>
      </c>
      <c r="Q128" s="59">
        <v>4.3421059972808767</v>
      </c>
    </row>
    <row r="129" spans="2:17" x14ac:dyDescent="0.25">
      <c r="B129" s="82">
        <v>3</v>
      </c>
      <c r="C129" s="82" t="s">
        <v>603</v>
      </c>
      <c r="D129" s="101" t="s">
        <v>18</v>
      </c>
      <c r="E129" s="104" t="s">
        <v>22</v>
      </c>
      <c r="F129" s="105"/>
      <c r="G129" s="105"/>
      <c r="H129" s="62">
        <v>1</v>
      </c>
      <c r="I129" s="62">
        <v>9.0270716352340159</v>
      </c>
      <c r="J129" s="112">
        <v>1</v>
      </c>
      <c r="K129" s="112">
        <v>9.0270716352340159</v>
      </c>
      <c r="L129" s="62">
        <v>1</v>
      </c>
      <c r="M129" s="62">
        <v>10.742961284906597</v>
      </c>
      <c r="N129" s="62">
        <v>1</v>
      </c>
      <c r="O129" s="62">
        <v>11.686960657843233</v>
      </c>
      <c r="P129" s="62">
        <v>1</v>
      </c>
      <c r="Q129" s="62">
        <v>13.305733266763864</v>
      </c>
    </row>
    <row r="130" spans="2:17" x14ac:dyDescent="0.25">
      <c r="B130" s="82">
        <v>3</v>
      </c>
      <c r="C130" s="82" t="s">
        <v>603</v>
      </c>
      <c r="D130" s="101" t="s">
        <v>18</v>
      </c>
      <c r="E130" s="104" t="s">
        <v>24</v>
      </c>
      <c r="F130" s="105"/>
      <c r="G130" s="105"/>
      <c r="H130" s="62">
        <v>1</v>
      </c>
      <c r="I130" s="62">
        <v>0.54126641677282061</v>
      </c>
      <c r="J130" s="112"/>
      <c r="K130" s="112"/>
      <c r="L130" s="62"/>
      <c r="M130" s="62"/>
      <c r="N130" s="62"/>
      <c r="O130" s="62"/>
      <c r="P130" s="62"/>
      <c r="Q130" s="62"/>
    </row>
    <row r="131" spans="2:17" x14ac:dyDescent="0.25">
      <c r="B131" s="82">
        <v>3</v>
      </c>
      <c r="C131" s="82" t="s">
        <v>603</v>
      </c>
      <c r="D131" s="101" t="s">
        <v>626</v>
      </c>
      <c r="E131" s="106"/>
      <c r="F131" s="102"/>
      <c r="G131" s="102"/>
      <c r="H131" s="59">
        <v>13</v>
      </c>
      <c r="I131" s="59">
        <v>38.752998599942558</v>
      </c>
      <c r="J131" s="113">
        <v>3</v>
      </c>
      <c r="K131" s="113">
        <v>18.558554119617355</v>
      </c>
      <c r="L131" s="59">
        <v>4</v>
      </c>
      <c r="M131" s="59">
        <v>25.451593290830104</v>
      </c>
      <c r="N131" s="59">
        <v>4</v>
      </c>
      <c r="O131" s="59">
        <v>27.604723110586761</v>
      </c>
      <c r="P131" s="59">
        <v>2</v>
      </c>
      <c r="Q131" s="59">
        <v>17.647839264044741</v>
      </c>
    </row>
    <row r="132" spans="2:17" x14ac:dyDescent="0.25">
      <c r="B132" s="82">
        <v>3</v>
      </c>
      <c r="C132" s="82" t="s">
        <v>603</v>
      </c>
      <c r="D132" s="54" t="s">
        <v>19</v>
      </c>
      <c r="E132" s="54" t="s">
        <v>23</v>
      </c>
      <c r="F132" s="59">
        <v>18</v>
      </c>
      <c r="G132" s="59">
        <v>69.976263056868092</v>
      </c>
      <c r="H132" s="59">
        <v>16</v>
      </c>
      <c r="I132" s="59">
        <v>76.367084469579993</v>
      </c>
      <c r="J132" s="59">
        <v>10</v>
      </c>
      <c r="K132" s="59">
        <v>62.954316734441399</v>
      </c>
      <c r="L132" s="59">
        <v>10</v>
      </c>
      <c r="M132" s="59">
        <v>72.13453596531366</v>
      </c>
      <c r="N132" s="59">
        <v>10</v>
      </c>
      <c r="O132" s="59">
        <v>76.893018659695329</v>
      </c>
      <c r="P132" s="59">
        <v>10</v>
      </c>
      <c r="Q132" s="59">
        <v>88.012531668156953</v>
      </c>
    </row>
    <row r="133" spans="2:17" x14ac:dyDescent="0.25">
      <c r="B133" s="82">
        <v>3</v>
      </c>
      <c r="C133" s="82" t="s">
        <v>603</v>
      </c>
      <c r="D133" s="54" t="s">
        <v>665</v>
      </c>
      <c r="E133" s="55"/>
      <c r="F133" s="59">
        <v>18</v>
      </c>
      <c r="G133" s="59">
        <v>69.976263056868092</v>
      </c>
      <c r="H133" s="59">
        <v>16</v>
      </c>
      <c r="I133" s="59">
        <v>76.367084469579993</v>
      </c>
      <c r="J133" s="59">
        <v>10</v>
      </c>
      <c r="K133" s="59">
        <v>62.954316734441399</v>
      </c>
      <c r="L133" s="59">
        <v>10</v>
      </c>
      <c r="M133" s="59">
        <v>72.13453596531366</v>
      </c>
      <c r="N133" s="59">
        <v>10</v>
      </c>
      <c r="O133" s="59">
        <v>76.893018659695329</v>
      </c>
      <c r="P133" s="59">
        <v>10</v>
      </c>
      <c r="Q133" s="59">
        <v>88.012531668156953</v>
      </c>
    </row>
    <row r="134" spans="2:17" x14ac:dyDescent="0.25">
      <c r="B134" s="82">
        <v>3</v>
      </c>
      <c r="C134" s="82" t="s">
        <v>603</v>
      </c>
      <c r="D134" s="109"/>
      <c r="E134" s="109"/>
      <c r="F134" s="108">
        <v>60</v>
      </c>
      <c r="G134" s="108">
        <v>195.18861935668281</v>
      </c>
      <c r="H134" s="59">
        <v>70</v>
      </c>
      <c r="I134" s="59">
        <v>256.36565931117616</v>
      </c>
      <c r="J134" s="59">
        <v>30</v>
      </c>
      <c r="K134" s="59">
        <v>180.30360852055264</v>
      </c>
      <c r="L134" s="59">
        <v>31</v>
      </c>
      <c r="M134" s="59">
        <v>212.88901516476355</v>
      </c>
      <c r="N134" s="59">
        <v>31</v>
      </c>
      <c r="O134" s="59">
        <v>231.92048114129591</v>
      </c>
      <c r="P134" s="59">
        <v>29</v>
      </c>
      <c r="Q134" s="59">
        <v>256.96415957150964</v>
      </c>
    </row>
    <row r="135" spans="2:17" x14ac:dyDescent="0.25">
      <c r="B135" s="54" t="s">
        <v>663</v>
      </c>
      <c r="C135" s="55"/>
      <c r="D135" s="55"/>
      <c r="E135" s="55"/>
      <c r="F135" s="59">
        <v>60</v>
      </c>
      <c r="G135" s="59">
        <v>195.18861935668281</v>
      </c>
      <c r="H135" s="59">
        <v>70</v>
      </c>
      <c r="I135" s="59">
        <v>256.36565931117616</v>
      </c>
      <c r="J135" s="59">
        <v>30</v>
      </c>
      <c r="K135" s="59">
        <v>180.30360852055264</v>
      </c>
      <c r="L135" s="59">
        <v>31</v>
      </c>
      <c r="M135" s="59">
        <v>212.88901516476355</v>
      </c>
      <c r="N135" s="59">
        <v>31</v>
      </c>
      <c r="O135" s="59">
        <v>231.92048114129591</v>
      </c>
      <c r="P135" s="59">
        <v>29</v>
      </c>
      <c r="Q135" s="59">
        <v>256.96415957150964</v>
      </c>
    </row>
    <row r="136" spans="2:17" x14ac:dyDescent="0.25">
      <c r="B136" s="57" t="s">
        <v>618</v>
      </c>
      <c r="C136" s="63"/>
      <c r="D136" s="63"/>
      <c r="E136" s="63"/>
      <c r="F136" s="60">
        <v>60</v>
      </c>
      <c r="G136" s="60">
        <v>195.18861935668281</v>
      </c>
      <c r="H136" s="60">
        <v>70</v>
      </c>
      <c r="I136" s="60">
        <v>256.36565931117616</v>
      </c>
      <c r="J136" s="60">
        <v>30</v>
      </c>
      <c r="K136" s="60">
        <v>180.30360852055264</v>
      </c>
      <c r="L136" s="60">
        <v>31</v>
      </c>
      <c r="M136" s="60">
        <v>212.88901516476355</v>
      </c>
      <c r="N136" s="60">
        <v>31</v>
      </c>
      <c r="O136" s="60">
        <v>231.92048114129591</v>
      </c>
      <c r="P136" s="60">
        <v>29</v>
      </c>
      <c r="Q136" s="60">
        <v>256.96415957150964</v>
      </c>
    </row>
  </sheetData>
  <autoFilter ref="A1:BI101" xr:uid="{00000000-0009-0000-0000-000006000000}"/>
  <phoneticPr fontId="11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126"/>
  <sheetViews>
    <sheetView zoomScale="90" zoomScaleNormal="90" workbookViewId="0">
      <pane xSplit="9800" topLeftCell="L1" activePane="topRight"/>
      <selection activeCell="AV22" sqref="AV22"/>
      <selection pane="topRight" activeCell="AX85" sqref="AX85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</cols>
  <sheetData>
    <row r="1" spans="1:61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755</v>
      </c>
      <c r="AW1" s="146" t="s">
        <v>718</v>
      </c>
      <c r="AX1" s="4" t="s">
        <v>610</v>
      </c>
    </row>
    <row r="2" spans="1:61" s="5" customFormat="1" hidden="1" x14ac:dyDescent="0.25">
      <c r="A2" s="5">
        <v>3</v>
      </c>
      <c r="B2" s="6" t="s">
        <v>604</v>
      </c>
      <c r="C2" s="1" t="s">
        <v>16</v>
      </c>
      <c r="D2" s="1">
        <v>10</v>
      </c>
      <c r="E2" s="1" t="s">
        <v>25</v>
      </c>
      <c r="F2" s="1">
        <v>45.6</v>
      </c>
      <c r="G2" s="5">
        <v>0.45600000000000002</v>
      </c>
      <c r="H2" s="1">
        <f>POWER((G2/2),2)*3.14159265</f>
        <v>0.16331255231760003</v>
      </c>
      <c r="I2" s="1">
        <v>0.16331255231760003</v>
      </c>
      <c r="J2" s="38">
        <f>I2/0.040468</f>
        <v>4.0355973193041423</v>
      </c>
      <c r="K2" s="1">
        <v>1</v>
      </c>
      <c r="L2" s="1">
        <v>1</v>
      </c>
      <c r="M2" s="1">
        <v>48.2</v>
      </c>
      <c r="N2" s="5">
        <v>0.48200000000000004</v>
      </c>
      <c r="O2" s="1">
        <f>POWER((N2/2),2)*3.14159265</f>
        <v>0.18246684270465002</v>
      </c>
      <c r="P2" s="1">
        <v>0.18246684270465002</v>
      </c>
      <c r="Q2" s="38">
        <f>P2/0.040468</f>
        <v>4.5089167417379175</v>
      </c>
      <c r="R2" s="1">
        <v>1</v>
      </c>
      <c r="S2" s="1">
        <v>1</v>
      </c>
      <c r="T2" s="1">
        <v>50.5</v>
      </c>
      <c r="U2" s="5">
        <v>0.505</v>
      </c>
      <c r="V2" s="1">
        <f>POWER((U2/2),2)*3.14159265</f>
        <v>0.2002961663915625</v>
      </c>
      <c r="W2" s="1">
        <v>0.2002961663915625</v>
      </c>
      <c r="X2" s="38">
        <f>W2/0.040468</f>
        <v>4.9494950674993206</v>
      </c>
      <c r="Y2" s="1">
        <v>1</v>
      </c>
      <c r="Z2" s="1">
        <v>1</v>
      </c>
      <c r="AA2" s="1">
        <v>50.7</v>
      </c>
      <c r="AB2" s="5">
        <v>0.50700000000000001</v>
      </c>
      <c r="AC2" s="1">
        <f>POWER((AB2/2),2)*3.14159265</f>
        <v>0.20188581227246252</v>
      </c>
      <c r="AD2" s="1">
        <v>0.20188581227246252</v>
      </c>
      <c r="AE2" s="38">
        <f>AD2/0.040468</f>
        <v>4.9887766203534287</v>
      </c>
      <c r="AF2" s="1">
        <v>1</v>
      </c>
      <c r="AG2" s="1">
        <v>1</v>
      </c>
      <c r="AH2" s="1">
        <v>53.5</v>
      </c>
      <c r="AI2" s="5">
        <v>0.53500000000000003</v>
      </c>
      <c r="AJ2" s="1">
        <f>POWER((AI2/2),2)*3.14159265</f>
        <v>0.22480058906156253</v>
      </c>
      <c r="AK2" s="1">
        <v>0.22480058906156253</v>
      </c>
      <c r="AL2" s="38">
        <f>AK2/0.040468</f>
        <v>5.5550209810606539</v>
      </c>
      <c r="AM2" s="1">
        <v>1</v>
      </c>
      <c r="AN2" s="1">
        <v>1</v>
      </c>
      <c r="AO2" s="1">
        <v>58.4</v>
      </c>
      <c r="AP2" s="5">
        <v>0.58399999999999996</v>
      </c>
      <c r="AQ2" s="1">
        <f>POWER((AP2/2),2)*3.14159265</f>
        <v>0.2678647557096</v>
      </c>
      <c r="AR2" s="1">
        <v>0.2678647557096</v>
      </c>
      <c r="AS2" s="38">
        <f>AR2/0.040468</f>
        <v>6.6191745504991601</v>
      </c>
      <c r="AT2" s="1">
        <v>1</v>
      </c>
      <c r="AU2" s="1">
        <v>1</v>
      </c>
      <c r="AV2" s="1"/>
      <c r="AW2" s="1"/>
      <c r="AX2" s="7"/>
      <c r="AY2" s="7" t="s">
        <v>36</v>
      </c>
    </row>
    <row r="3" spans="1:61" s="5" customFormat="1" hidden="1" x14ac:dyDescent="0.25">
      <c r="A3" s="5">
        <v>3</v>
      </c>
      <c r="B3" s="6" t="s">
        <v>604</v>
      </c>
      <c r="C3" s="1" t="s">
        <v>16</v>
      </c>
      <c r="D3" s="1">
        <v>12</v>
      </c>
      <c r="E3" s="1" t="s">
        <v>25</v>
      </c>
      <c r="F3" s="1">
        <v>19.100000000000001</v>
      </c>
      <c r="G3" s="5">
        <v>0.19100000000000003</v>
      </c>
      <c r="H3" s="1">
        <f>POWER((G3/2),2)*3.14159265</f>
        <v>2.8652110366162512E-2</v>
      </c>
      <c r="I3" s="1">
        <v>2.8652110366162512E-2</v>
      </c>
      <c r="J3" s="38">
        <f>I3/0.040468</f>
        <v>0.70801893758432621</v>
      </c>
      <c r="K3" s="1">
        <v>1</v>
      </c>
      <c r="L3" s="1">
        <v>1</v>
      </c>
      <c r="M3" s="1"/>
      <c r="O3" s="1"/>
      <c r="P3" s="1"/>
      <c r="Q3" s="38"/>
      <c r="R3" s="1"/>
      <c r="S3" s="1">
        <v>4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/>
      <c r="AV3" s="1"/>
      <c r="AW3" s="1"/>
      <c r="AX3" s="7"/>
      <c r="AY3" s="7" t="s">
        <v>36</v>
      </c>
    </row>
    <row r="4" spans="1:61" s="5" customFormat="1" hidden="1" x14ac:dyDescent="0.25">
      <c r="A4" s="5">
        <v>3</v>
      </c>
      <c r="B4" s="6" t="s">
        <v>604</v>
      </c>
      <c r="C4" s="1" t="s">
        <v>18</v>
      </c>
      <c r="D4" s="1">
        <v>21</v>
      </c>
      <c r="E4" s="1" t="s">
        <v>25</v>
      </c>
      <c r="F4" s="1"/>
      <c r="H4" s="1"/>
      <c r="I4" s="1"/>
      <c r="J4" s="38"/>
      <c r="K4" s="1"/>
      <c r="L4" s="1"/>
      <c r="M4" s="1"/>
      <c r="O4" s="1"/>
      <c r="P4" s="1"/>
      <c r="Q4" s="38"/>
      <c r="R4" s="1"/>
      <c r="S4" s="1"/>
      <c r="T4" s="1"/>
      <c r="V4" s="1"/>
      <c r="W4" s="1"/>
      <c r="X4" s="38"/>
      <c r="Y4" s="1"/>
      <c r="Z4" s="1"/>
      <c r="AA4" s="1">
        <v>33.700000000000003</v>
      </c>
      <c r="AB4" s="5">
        <v>0.33700000000000002</v>
      </c>
      <c r="AC4" s="1">
        <f>POWER((AB4/2),2)*3.14159265</f>
        <v>8.9196883916962524E-2</v>
      </c>
      <c r="AD4" s="1">
        <v>8.9196883916962524E-2</v>
      </c>
      <c r="AE4" s="38">
        <f>AD4/0.040468</f>
        <v>2.2041337332450959</v>
      </c>
      <c r="AF4" s="1">
        <v>1</v>
      </c>
      <c r="AG4" s="1">
        <v>1</v>
      </c>
      <c r="AH4" s="1">
        <v>35</v>
      </c>
      <c r="AI4" s="5">
        <v>0.35</v>
      </c>
      <c r="AJ4" s="1">
        <f>POWER((AI4/2),2)*3.14159265</f>
        <v>9.6211274906249991E-2</v>
      </c>
      <c r="AK4" s="1">
        <v>9.6211274906249991E-2</v>
      </c>
      <c r="AL4" s="38">
        <f>AK4/0.040468</f>
        <v>2.3774655260020263</v>
      </c>
      <c r="AM4" s="1">
        <v>1</v>
      </c>
      <c r="AN4" s="1">
        <v>1</v>
      </c>
      <c r="AO4" s="1">
        <v>39.1</v>
      </c>
      <c r="AP4" s="5">
        <v>0.39100000000000001</v>
      </c>
      <c r="AQ4" s="1">
        <f>POWER((AP4/2),2)*3.14159265</f>
        <v>0.12007245648116252</v>
      </c>
      <c r="AR4" s="1">
        <v>0.12007245648116252</v>
      </c>
      <c r="AS4" s="38">
        <f>AR4/0.040468</f>
        <v>2.9670963843323745</v>
      </c>
      <c r="AT4" s="1">
        <v>1</v>
      </c>
      <c r="AU4" s="1">
        <v>1</v>
      </c>
      <c r="AV4" s="1"/>
      <c r="AW4" s="1"/>
      <c r="AX4" s="7"/>
      <c r="AY4" s="7" t="s">
        <v>36</v>
      </c>
      <c r="BE4" s="14" t="s">
        <v>240</v>
      </c>
      <c r="BF4" s="14"/>
      <c r="BG4" s="14" t="s">
        <v>468</v>
      </c>
      <c r="BH4" s="14"/>
      <c r="BI4" s="14"/>
    </row>
    <row r="5" spans="1:61" s="5" customFormat="1" x14ac:dyDescent="0.25">
      <c r="A5" s="5">
        <v>3</v>
      </c>
      <c r="B5" s="6" t="s">
        <v>604</v>
      </c>
      <c r="C5" s="1" t="s">
        <v>15</v>
      </c>
      <c r="D5" s="1">
        <v>1</v>
      </c>
      <c r="E5" s="1" t="s">
        <v>23</v>
      </c>
      <c r="F5" s="1">
        <v>45</v>
      </c>
      <c r="G5" s="5">
        <v>0.45</v>
      </c>
      <c r="H5" s="1">
        <f>POWER((G5/2),2)*3.14159265</f>
        <v>0.15904312790625003</v>
      </c>
      <c r="I5" s="1">
        <v>0.15904312790625003</v>
      </c>
      <c r="J5" s="38">
        <f>I5/0.040468</f>
        <v>3.9300960735951871</v>
      </c>
      <c r="K5" s="1">
        <v>1</v>
      </c>
      <c r="L5" s="1">
        <v>1</v>
      </c>
      <c r="M5" s="1">
        <v>47.6</v>
      </c>
      <c r="N5" s="5">
        <v>0.47600000000000003</v>
      </c>
      <c r="O5" s="1">
        <f>POWER((N5/2),2)*3.14159265</f>
        <v>0.17795237406660003</v>
      </c>
      <c r="P5" s="1">
        <v>0.17795237406660003</v>
      </c>
      <c r="Q5" s="38">
        <f>P5/0.040468</f>
        <v>4.3973602368933484</v>
      </c>
      <c r="R5" s="1">
        <v>1</v>
      </c>
      <c r="S5" s="1">
        <v>1</v>
      </c>
      <c r="T5" s="1">
        <v>49.4</v>
      </c>
      <c r="U5" s="5">
        <v>0.49399999999999999</v>
      </c>
      <c r="V5" s="1">
        <f>POWER((U5/2),2)*3.14159265</f>
        <v>0.19166542598385</v>
      </c>
      <c r="W5" s="1">
        <v>0.19166542598385</v>
      </c>
      <c r="X5" s="38">
        <f>W5/0.040468</f>
        <v>4.7362218539055556</v>
      </c>
      <c r="Y5" s="1">
        <v>1</v>
      </c>
      <c r="Z5" s="1">
        <v>1</v>
      </c>
      <c r="AA5" s="1">
        <v>52.2</v>
      </c>
      <c r="AB5" s="5">
        <v>0.52200000000000002</v>
      </c>
      <c r="AC5" s="1">
        <f>POWER((AB5/2),2)*3.14159265</f>
        <v>0.21400843291065003</v>
      </c>
      <c r="AD5" s="1">
        <v>0.21400843291065003</v>
      </c>
      <c r="AE5" s="38">
        <f>AD5/0.040468</f>
        <v>5.2883372766296839</v>
      </c>
      <c r="AF5" s="1">
        <v>1</v>
      </c>
      <c r="AG5" s="1">
        <v>1</v>
      </c>
      <c r="AH5" s="1">
        <v>55.1</v>
      </c>
      <c r="AI5" s="5">
        <v>0.55100000000000005</v>
      </c>
      <c r="AJ5" s="1">
        <f>POWER((AI5/2),2)*3.14159265</f>
        <v>0.23844766753316257</v>
      </c>
      <c r="AK5" s="1">
        <v>0.23844766753316257</v>
      </c>
      <c r="AL5" s="38">
        <f>AK5/0.040468</f>
        <v>5.8922523359978891</v>
      </c>
      <c r="AM5" s="1">
        <v>1</v>
      </c>
      <c r="AN5" s="1">
        <v>1</v>
      </c>
      <c r="AO5" s="1">
        <v>58.1</v>
      </c>
      <c r="AP5" s="5">
        <v>0.58100000000000007</v>
      </c>
      <c r="AQ5" s="1">
        <f>POWER((AP5/2),2)*3.14159265</f>
        <v>0.26511978913166262</v>
      </c>
      <c r="AR5" s="1">
        <v>0.26511978913166262</v>
      </c>
      <c r="AS5" s="38">
        <f>AR5/0.040468</f>
        <v>6.5513440034511872</v>
      </c>
      <c r="AT5" s="1">
        <v>1</v>
      </c>
      <c r="AU5" s="1">
        <v>1</v>
      </c>
      <c r="AV5">
        <v>63.5</v>
      </c>
      <c r="AW5" t="s">
        <v>910</v>
      </c>
      <c r="AX5" s="7" t="s">
        <v>291</v>
      </c>
      <c r="AY5" s="7" t="s">
        <v>36</v>
      </c>
      <c r="BE5" s="14" t="s">
        <v>303</v>
      </c>
      <c r="BF5" s="14"/>
      <c r="BG5" s="14"/>
      <c r="BH5" s="14">
        <v>83</v>
      </c>
      <c r="BI5" s="14"/>
    </row>
    <row r="6" spans="1:61" s="5" customFormat="1" x14ac:dyDescent="0.25">
      <c r="A6" s="5">
        <v>3</v>
      </c>
      <c r="B6" s="6" t="s">
        <v>604</v>
      </c>
      <c r="C6" s="1" t="s">
        <v>15</v>
      </c>
      <c r="D6" s="1">
        <v>2</v>
      </c>
      <c r="E6" s="1" t="s">
        <v>23</v>
      </c>
      <c r="F6" s="1">
        <v>17.2</v>
      </c>
      <c r="G6" s="5">
        <v>0.17199999999999999</v>
      </c>
      <c r="H6" s="1">
        <f>POWER((G6/2),2)*3.14159265</f>
        <v>2.3235219239399998E-2</v>
      </c>
      <c r="I6" s="1">
        <v>2.3235219239399998E-2</v>
      </c>
      <c r="J6" s="38">
        <f>I6/0.040468</f>
        <v>0.57416277649995051</v>
      </c>
      <c r="K6" s="1">
        <v>1</v>
      </c>
      <c r="L6" s="1">
        <v>1</v>
      </c>
      <c r="M6" s="1">
        <v>17.399999999999999</v>
      </c>
      <c r="N6" s="5">
        <v>0.17399999999999999</v>
      </c>
      <c r="O6" s="1">
        <f>POWER((N6/2),2)*3.14159265</f>
        <v>2.3778714767849998E-2</v>
      </c>
      <c r="P6" s="1">
        <v>2.3778714767849998E-2</v>
      </c>
      <c r="Q6" s="38">
        <f>P6/0.040468</f>
        <v>0.58759303073663138</v>
      </c>
      <c r="R6" s="1">
        <v>1</v>
      </c>
      <c r="S6" s="1">
        <v>1</v>
      </c>
      <c r="T6" s="1">
        <v>17.7</v>
      </c>
      <c r="U6" s="5">
        <v>0.17699999999999999</v>
      </c>
      <c r="V6" s="1">
        <f>POWER((U6/2),2)*3.14159265</f>
        <v>2.4605739032962499E-2</v>
      </c>
      <c r="W6" s="1">
        <v>2.4605739032962499E-2</v>
      </c>
      <c r="X6" s="38">
        <f>W6/0.040468</f>
        <v>0.60802953031932638</v>
      </c>
      <c r="Y6" s="1">
        <v>1</v>
      </c>
      <c r="Z6" s="1">
        <v>1</v>
      </c>
      <c r="AA6" s="1"/>
      <c r="AC6" s="1"/>
      <c r="AD6" s="1"/>
      <c r="AE6" s="38"/>
      <c r="AF6" s="1"/>
      <c r="AG6" s="1">
        <v>3</v>
      </c>
      <c r="AH6" s="1"/>
      <c r="AJ6" s="1"/>
      <c r="AK6" s="1"/>
      <c r="AL6" s="38"/>
      <c r="AM6" s="1"/>
      <c r="AN6" s="1"/>
      <c r="AO6" s="1"/>
      <c r="AQ6" s="1"/>
      <c r="AR6" s="1"/>
      <c r="AS6" s="38"/>
      <c r="AT6" s="1"/>
      <c r="AU6" s="1"/>
      <c r="AV6"/>
      <c r="AW6"/>
      <c r="AX6" s="7"/>
      <c r="AY6" s="7" t="s">
        <v>36</v>
      </c>
      <c r="BE6" s="14" t="s">
        <v>446</v>
      </c>
      <c r="BF6" s="14"/>
      <c r="BG6" s="14" t="s">
        <v>469</v>
      </c>
      <c r="BH6" s="14"/>
      <c r="BI6" s="14"/>
    </row>
    <row r="7" spans="1:61" s="5" customFormat="1" x14ac:dyDescent="0.25">
      <c r="A7" s="5">
        <v>3</v>
      </c>
      <c r="B7" s="6" t="s">
        <v>604</v>
      </c>
      <c r="C7" s="1" t="s">
        <v>15</v>
      </c>
      <c r="D7" s="1">
        <v>3</v>
      </c>
      <c r="E7" s="1" t="s">
        <v>23</v>
      </c>
      <c r="F7" s="1">
        <v>51.6</v>
      </c>
      <c r="G7" s="5">
        <v>0.51600000000000001</v>
      </c>
      <c r="H7" s="1">
        <f>POWER((G7/2),2)*3.14159265</f>
        <v>0.20911697315460001</v>
      </c>
      <c r="I7" s="1">
        <v>0.20911697315460001</v>
      </c>
      <c r="J7" s="38">
        <f>I7/0.040468</f>
        <v>5.1674649884995558</v>
      </c>
      <c r="K7" s="1">
        <v>1</v>
      </c>
      <c r="L7" s="1">
        <v>1</v>
      </c>
      <c r="M7" s="1">
        <v>53.5</v>
      </c>
      <c r="N7" s="5">
        <v>0.53500000000000003</v>
      </c>
      <c r="O7" s="1">
        <f>POWER((N7/2),2)*3.14159265</f>
        <v>0.22480058906156253</v>
      </c>
      <c r="P7" s="1">
        <v>0.22480058906156253</v>
      </c>
      <c r="Q7" s="38">
        <f>P7/0.040468</f>
        <v>5.5550209810606539</v>
      </c>
      <c r="R7" s="1">
        <v>1</v>
      </c>
      <c r="S7" s="1">
        <v>1</v>
      </c>
      <c r="T7" s="1">
        <v>55.9</v>
      </c>
      <c r="U7" s="5">
        <v>0.55900000000000005</v>
      </c>
      <c r="V7" s="1">
        <f>POWER((U7/2),2)*3.14159265</f>
        <v>0.24542200321616256</v>
      </c>
      <c r="W7" s="1">
        <v>0.24542200321616256</v>
      </c>
      <c r="X7" s="38">
        <f>W7/0.040468</f>
        <v>6.0645943267807301</v>
      </c>
      <c r="Y7" s="1">
        <v>1</v>
      </c>
      <c r="Z7" s="1">
        <v>1</v>
      </c>
      <c r="AA7" s="1">
        <v>57.2</v>
      </c>
      <c r="AB7" s="5">
        <v>0.57200000000000006</v>
      </c>
      <c r="AC7" s="1">
        <f>POWER((AB7/2),2)*3.14159265</f>
        <v>0.25696971239940009</v>
      </c>
      <c r="AD7" s="1">
        <v>0.25696971239940009</v>
      </c>
      <c r="AE7" s="38">
        <f>AD7/0.040468</f>
        <v>6.3499484135465085</v>
      </c>
      <c r="AF7" s="1">
        <v>1</v>
      </c>
      <c r="AG7" s="1">
        <v>1</v>
      </c>
      <c r="AH7" s="1">
        <v>58.5</v>
      </c>
      <c r="AI7" s="5">
        <v>0.58499999999999996</v>
      </c>
      <c r="AJ7" s="1">
        <f>POWER((AI7/2),2)*3.14159265</f>
        <v>0.26878288616156248</v>
      </c>
      <c r="AK7" s="1">
        <v>0.26878288616156248</v>
      </c>
      <c r="AL7" s="38">
        <f>AK7/0.040468</f>
        <v>6.6418623643758652</v>
      </c>
      <c r="AM7" s="1">
        <v>1</v>
      </c>
      <c r="AN7" s="1">
        <v>1</v>
      </c>
      <c r="AO7" s="1"/>
      <c r="AQ7" s="1"/>
      <c r="AR7" s="1"/>
      <c r="AS7" s="38"/>
      <c r="AT7" s="1"/>
      <c r="AU7" s="1">
        <v>4</v>
      </c>
      <c r="AV7"/>
      <c r="AW7"/>
      <c r="AX7" s="32" t="s">
        <v>198</v>
      </c>
      <c r="AY7" s="7"/>
      <c r="AZ7" s="7"/>
      <c r="BA7" s="7"/>
      <c r="BB7" s="7"/>
      <c r="BC7" s="7"/>
      <c r="BD7" s="7" t="s">
        <v>36</v>
      </c>
      <c r="BE7" s="14" t="s">
        <v>594</v>
      </c>
      <c r="BF7" s="14"/>
      <c r="BG7" s="14"/>
      <c r="BH7" s="14"/>
      <c r="BI7" s="14"/>
    </row>
    <row r="8" spans="1:61" s="5" customFormat="1" x14ac:dyDescent="0.25">
      <c r="A8" s="5">
        <v>3</v>
      </c>
      <c r="B8" s="6" t="s">
        <v>604</v>
      </c>
      <c r="C8" s="1" t="s">
        <v>15</v>
      </c>
      <c r="D8" s="1">
        <v>5</v>
      </c>
      <c r="E8" s="1" t="s">
        <v>23</v>
      </c>
      <c r="F8" s="1">
        <v>30.5</v>
      </c>
      <c r="G8" s="5">
        <v>0.30499999999999999</v>
      </c>
      <c r="H8" s="1">
        <f>POWER((G8/2),2)*3.14159265</f>
        <v>7.3061664066562504E-2</v>
      </c>
      <c r="I8" s="1">
        <v>7.3061664066562504E-2</v>
      </c>
      <c r="J8" s="38">
        <f>I8/0.040468</f>
        <v>1.8054182086231716</v>
      </c>
      <c r="K8" s="1">
        <v>1</v>
      </c>
      <c r="L8" s="1">
        <v>1</v>
      </c>
      <c r="M8" s="1">
        <v>32.1</v>
      </c>
      <c r="N8" s="5">
        <v>0.32100000000000001</v>
      </c>
      <c r="O8" s="1">
        <f>POWER((N8/2),2)*3.14159265</f>
        <v>8.0928212062162511E-2</v>
      </c>
      <c r="P8" s="1">
        <v>8.0928212062162511E-2</v>
      </c>
      <c r="Q8" s="38">
        <f>P8/0.040468</f>
        <v>1.9998075531818353</v>
      </c>
      <c r="R8" s="1">
        <v>1</v>
      </c>
      <c r="S8" s="1">
        <v>1</v>
      </c>
      <c r="T8" s="1"/>
      <c r="V8" s="1"/>
      <c r="W8" s="1"/>
      <c r="X8" s="38"/>
      <c r="Y8" s="1"/>
      <c r="Z8" s="1"/>
      <c r="AA8" s="1"/>
      <c r="AC8" s="1"/>
      <c r="AD8" s="1"/>
      <c r="AE8" s="38"/>
      <c r="AF8" s="1"/>
      <c r="AG8" s="1"/>
      <c r="AH8" s="1"/>
      <c r="AJ8" s="1"/>
      <c r="AK8" s="1"/>
      <c r="AL8" s="38"/>
      <c r="AM8" s="1"/>
      <c r="AN8" s="1"/>
      <c r="AO8" s="1"/>
      <c r="AQ8" s="1"/>
      <c r="AR8" s="1"/>
      <c r="AS8" s="38"/>
      <c r="AT8" s="1"/>
      <c r="AU8" s="1">
        <v>0</v>
      </c>
      <c r="AV8"/>
      <c r="AW8"/>
      <c r="AX8" s="7"/>
      <c r="AY8" s="7" t="s">
        <v>36</v>
      </c>
      <c r="AZ8" s="7"/>
      <c r="BA8" s="7"/>
      <c r="BB8" s="7"/>
      <c r="BC8" s="7"/>
      <c r="BD8" s="7"/>
      <c r="BE8" s="14"/>
      <c r="BF8" s="14"/>
      <c r="BG8" s="14"/>
      <c r="BH8" s="14"/>
      <c r="BI8" s="14"/>
    </row>
    <row r="9" spans="1:61" s="5" customFormat="1" x14ac:dyDescent="0.25">
      <c r="A9" s="5">
        <v>3</v>
      </c>
      <c r="B9" s="6" t="s">
        <v>604</v>
      </c>
      <c r="C9" s="1" t="s">
        <v>15</v>
      </c>
      <c r="D9" s="1">
        <v>6</v>
      </c>
      <c r="E9" s="1" t="s">
        <v>23</v>
      </c>
      <c r="F9" s="1"/>
      <c r="H9" s="1"/>
      <c r="I9" s="1"/>
      <c r="J9" s="38"/>
      <c r="K9" s="1"/>
      <c r="L9" s="1">
        <v>3</v>
      </c>
      <c r="M9" s="1"/>
      <c r="O9" s="1"/>
      <c r="P9" s="1"/>
      <c r="Q9" s="38"/>
      <c r="R9" s="1"/>
      <c r="S9" s="1">
        <v>3</v>
      </c>
      <c r="T9" s="1"/>
      <c r="V9" s="1"/>
      <c r="W9" s="1"/>
      <c r="X9" s="38"/>
      <c r="Y9" s="1"/>
      <c r="Z9" s="1"/>
      <c r="AA9" s="1"/>
      <c r="AC9" s="1"/>
      <c r="AD9" s="1"/>
      <c r="AE9" s="38"/>
      <c r="AF9" s="1"/>
      <c r="AG9" s="1"/>
      <c r="AH9" s="1"/>
      <c r="AJ9" s="1"/>
      <c r="AK9" s="1"/>
      <c r="AL9" s="38"/>
      <c r="AM9" s="1"/>
      <c r="AN9" s="1"/>
      <c r="AO9" s="1"/>
      <c r="AQ9" s="1"/>
      <c r="AR9" s="1"/>
      <c r="AS9" s="38"/>
      <c r="AT9" s="1"/>
      <c r="AU9" s="1"/>
      <c r="AV9"/>
      <c r="AW9"/>
      <c r="AX9" s="7"/>
      <c r="AY9" s="7" t="s">
        <v>36</v>
      </c>
      <c r="AZ9" s="7"/>
      <c r="BA9" s="7"/>
      <c r="BB9" s="7"/>
      <c r="BC9" s="7"/>
      <c r="BD9" s="7"/>
      <c r="BE9" s="14"/>
      <c r="BF9" s="14"/>
      <c r="BG9" s="14"/>
      <c r="BH9" s="14"/>
      <c r="BI9" s="14"/>
    </row>
    <row r="10" spans="1:61" s="5" customFormat="1" x14ac:dyDescent="0.25">
      <c r="A10" s="5">
        <v>3</v>
      </c>
      <c r="B10" s="6" t="s">
        <v>604</v>
      </c>
      <c r="C10" s="1" t="s">
        <v>15</v>
      </c>
      <c r="D10" s="1">
        <v>7</v>
      </c>
      <c r="E10" s="1" t="s">
        <v>23</v>
      </c>
      <c r="F10" s="1">
        <v>53.2</v>
      </c>
      <c r="G10" s="5">
        <v>0.53200000000000003</v>
      </c>
      <c r="H10" s="1">
        <f>POWER((G10/2),2)*3.14159265</f>
        <v>0.22228652954340006</v>
      </c>
      <c r="I10" s="1">
        <v>0.22228652954340006</v>
      </c>
      <c r="J10" s="38">
        <f>I10/0.040468</f>
        <v>5.4928963512750837</v>
      </c>
      <c r="K10" s="1">
        <v>1</v>
      </c>
      <c r="L10" s="1">
        <v>1</v>
      </c>
      <c r="M10" s="1"/>
      <c r="O10" s="1"/>
      <c r="P10" s="1"/>
      <c r="Q10" s="38"/>
      <c r="R10" s="1"/>
      <c r="S10" s="1">
        <v>1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>
        <v>0</v>
      </c>
      <c r="AV10"/>
      <c r="AW10"/>
      <c r="AX10" s="7"/>
      <c r="AY10" s="7" t="s">
        <v>36</v>
      </c>
      <c r="AZ10" s="7"/>
      <c r="BA10" s="7"/>
      <c r="BB10" s="7"/>
      <c r="BC10" s="7"/>
      <c r="BD10" s="7"/>
    </row>
    <row r="11" spans="1:61" s="5" customFormat="1" x14ac:dyDescent="0.25">
      <c r="A11" s="5">
        <v>3</v>
      </c>
      <c r="B11" s="6" t="s">
        <v>604</v>
      </c>
      <c r="C11" s="1" t="s">
        <v>15</v>
      </c>
      <c r="D11" s="1">
        <v>8</v>
      </c>
      <c r="E11" s="1" t="s">
        <v>23</v>
      </c>
      <c r="F11" s="1">
        <v>18.399999999999999</v>
      </c>
      <c r="G11" s="5">
        <v>0.184</v>
      </c>
      <c r="H11" s="1">
        <f>POWER((G11/2),2)*3.14159265</f>
        <v>2.6590440189599999E-2</v>
      </c>
      <c r="I11" s="1">
        <v>2.6590440189599999E-2</v>
      </c>
      <c r="J11" s="38">
        <f>I11/0.040468</f>
        <v>0.65707324774142539</v>
      </c>
      <c r="K11" s="1">
        <v>1</v>
      </c>
      <c r="L11" s="1">
        <v>1</v>
      </c>
      <c r="M11" s="1"/>
      <c r="O11" s="1"/>
      <c r="P11" s="1"/>
      <c r="Q11" s="38"/>
      <c r="R11" s="1"/>
      <c r="S11" s="1">
        <v>3</v>
      </c>
      <c r="T11" s="1"/>
      <c r="V11" s="1"/>
      <c r="W11" s="1"/>
      <c r="X11" s="38"/>
      <c r="Y11" s="1"/>
      <c r="Z11" s="1"/>
      <c r="AA11" s="1"/>
      <c r="AC11" s="1"/>
      <c r="AD11" s="1"/>
      <c r="AE11" s="38"/>
      <c r="AF11" s="1"/>
      <c r="AG11" s="1"/>
      <c r="AH11" s="1"/>
      <c r="AJ11" s="1"/>
      <c r="AK11" s="1"/>
      <c r="AL11" s="38"/>
      <c r="AM11" s="1"/>
      <c r="AN11" s="1"/>
      <c r="AO11" s="1"/>
      <c r="AQ11" s="1"/>
      <c r="AR11" s="1"/>
      <c r="AS11" s="38"/>
      <c r="AT11" s="1"/>
      <c r="AU11" s="1"/>
      <c r="AV11"/>
      <c r="AW11"/>
      <c r="AX11" s="7"/>
      <c r="AY11" s="7" t="s">
        <v>36</v>
      </c>
      <c r="AZ11" s="7"/>
      <c r="BA11" s="7"/>
      <c r="BB11" s="7"/>
      <c r="BC11" s="7"/>
      <c r="BD11" s="7"/>
    </row>
    <row r="12" spans="1:61" s="5" customFormat="1" x14ac:dyDescent="0.25">
      <c r="A12" s="5">
        <v>3</v>
      </c>
      <c r="B12" s="6" t="s">
        <v>604</v>
      </c>
      <c r="C12" s="1" t="s">
        <v>15</v>
      </c>
      <c r="D12" s="1">
        <v>9</v>
      </c>
      <c r="E12" s="1" t="s">
        <v>23</v>
      </c>
      <c r="F12" s="1">
        <v>18.7</v>
      </c>
      <c r="G12" s="5">
        <v>0.187</v>
      </c>
      <c r="H12" s="1">
        <f>POWER((G12/2),2)*3.14159265</f>
        <v>2.7464588344462502E-2</v>
      </c>
      <c r="I12" s="1">
        <v>2.7464588344462502E-2</v>
      </c>
      <c r="J12" s="38">
        <f>I12/0.040468</f>
        <v>0.67867422023481527</v>
      </c>
      <c r="K12" s="1">
        <v>1</v>
      </c>
      <c r="L12" s="1">
        <v>1</v>
      </c>
      <c r="M12" s="1">
        <v>20.100000000000001</v>
      </c>
      <c r="N12" s="5">
        <v>0.20100000000000001</v>
      </c>
      <c r="O12" s="1">
        <f>POWER((N12/2),2)*3.14159265</f>
        <v>3.1730871163162505E-2</v>
      </c>
      <c r="P12" s="1">
        <v>3.1730871163162505E-2</v>
      </c>
      <c r="Q12" s="38">
        <f>P12/0.040468</f>
        <v>0.78409783441639092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AZ12" s="7"/>
      <c r="BA12" s="7"/>
      <c r="BB12" s="7"/>
      <c r="BC12" s="7"/>
      <c r="BD12" s="7"/>
    </row>
    <row r="13" spans="1:61" s="5" customFormat="1" x14ac:dyDescent="0.25">
      <c r="A13" s="5">
        <v>3</v>
      </c>
      <c r="B13" s="6" t="s">
        <v>604</v>
      </c>
      <c r="C13" s="1" t="s">
        <v>15</v>
      </c>
      <c r="D13" s="1">
        <v>10</v>
      </c>
      <c r="E13" s="1" t="s">
        <v>23</v>
      </c>
      <c r="F13" s="1"/>
      <c r="H13" s="1"/>
      <c r="I13" s="1"/>
      <c r="J13" s="38"/>
      <c r="K13" s="1"/>
      <c r="L13" s="1">
        <v>3</v>
      </c>
      <c r="M13" s="1"/>
      <c r="O13" s="1"/>
      <c r="P13" s="1"/>
      <c r="Q13" s="38"/>
      <c r="R13" s="1"/>
      <c r="S13" s="1">
        <v>3</v>
      </c>
      <c r="T13" s="1"/>
      <c r="V13" s="1"/>
      <c r="W13" s="1"/>
      <c r="X13" s="38"/>
      <c r="Y13" s="1"/>
      <c r="Z13" s="1"/>
      <c r="AA13" s="1"/>
      <c r="AC13" s="1"/>
      <c r="AD13" s="1"/>
      <c r="AE13" s="38"/>
      <c r="AF13" s="1"/>
      <c r="AG13" s="1"/>
      <c r="AH13" s="1"/>
      <c r="AJ13" s="1"/>
      <c r="AK13" s="1"/>
      <c r="AL13" s="38"/>
      <c r="AM13" s="1"/>
      <c r="AN13" s="1"/>
      <c r="AO13" s="1"/>
      <c r="AQ13" s="1"/>
      <c r="AR13" s="1"/>
      <c r="AS13" s="38"/>
      <c r="AT13" s="1"/>
      <c r="AU13" s="1"/>
      <c r="AV13"/>
      <c r="AW13"/>
      <c r="AX13" s="7"/>
      <c r="AY13" s="7" t="s">
        <v>36</v>
      </c>
      <c r="AZ13" s="7"/>
      <c r="BA13" s="7"/>
      <c r="BB13" s="7"/>
      <c r="BC13" s="7"/>
      <c r="BD13" s="7"/>
    </row>
    <row r="14" spans="1:61" s="5" customFormat="1" x14ac:dyDescent="0.25">
      <c r="A14" s="5">
        <v>3</v>
      </c>
      <c r="B14" s="6" t="s">
        <v>604</v>
      </c>
      <c r="C14" s="1" t="s">
        <v>15</v>
      </c>
      <c r="D14" s="1">
        <v>12</v>
      </c>
      <c r="E14" s="1" t="s">
        <v>23</v>
      </c>
      <c r="F14" s="1">
        <v>31.3</v>
      </c>
      <c r="G14" s="5">
        <v>0.313</v>
      </c>
      <c r="H14" s="1">
        <f>POWER((G14/2),2)*3.14159265</f>
        <v>7.6944672581962512E-2</v>
      </c>
      <c r="I14" s="1">
        <v>7.6944672581962512E-2</v>
      </c>
      <c r="J14" s="38">
        <f>I14/0.040468</f>
        <v>1.9013707764644292</v>
      </c>
      <c r="K14" s="1">
        <v>1</v>
      </c>
      <c r="L14" s="1">
        <v>1</v>
      </c>
      <c r="M14" s="1">
        <v>32.6</v>
      </c>
      <c r="N14" s="5">
        <v>0.32600000000000001</v>
      </c>
      <c r="O14" s="1">
        <f>POWER((N14/2),2)*3.14159265</f>
        <v>8.3468975117850008E-2</v>
      </c>
      <c r="P14" s="1">
        <v>8.3468975117850008E-2</v>
      </c>
      <c r="Q14" s="38">
        <f>P14/0.040468</f>
        <v>2.0625920509501339</v>
      </c>
      <c r="R14" s="1">
        <v>1</v>
      </c>
      <c r="S14" s="1">
        <v>1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>
        <v>0</v>
      </c>
      <c r="AV14"/>
      <c r="AW14"/>
      <c r="AX14" s="7"/>
      <c r="AY14" s="7" t="s">
        <v>36</v>
      </c>
      <c r="AZ14" s="7"/>
      <c r="BA14" s="7"/>
      <c r="BB14" s="7"/>
      <c r="BC14" s="7"/>
      <c r="BD14" s="7"/>
    </row>
    <row r="15" spans="1:61" s="5" customFormat="1" x14ac:dyDescent="0.25">
      <c r="A15" s="5">
        <v>3</v>
      </c>
      <c r="B15" s="6" t="s">
        <v>604</v>
      </c>
      <c r="C15" s="1" t="s">
        <v>15</v>
      </c>
      <c r="D15" s="1">
        <v>13</v>
      </c>
      <c r="E15" s="1" t="s">
        <v>23</v>
      </c>
      <c r="F15" s="1">
        <v>36.700000000000003</v>
      </c>
      <c r="G15" s="5">
        <v>0.36700000000000005</v>
      </c>
      <c r="H15" s="1">
        <f>POWER((G15/2),2)*3.14159265</f>
        <v>0.10578449310896253</v>
      </c>
      <c r="I15" s="1">
        <v>0.10578449310896253</v>
      </c>
      <c r="J15" s="38">
        <f>I15/0.040468</f>
        <v>2.6140281978096902</v>
      </c>
      <c r="K15" s="1">
        <v>1</v>
      </c>
      <c r="L15" s="1">
        <v>1</v>
      </c>
      <c r="M15" s="1">
        <v>39.799999999999997</v>
      </c>
      <c r="N15" s="5">
        <v>0.39799999999999996</v>
      </c>
      <c r="O15" s="1">
        <f>POWER((N15/2),2)*3.14159265</f>
        <v>0.12441021053264997</v>
      </c>
      <c r="P15" s="1">
        <v>0.12441021053264997</v>
      </c>
      <c r="Q15" s="38">
        <f>P15/0.040468</f>
        <v>3.074286115761836</v>
      </c>
      <c r="R15" s="1">
        <v>1</v>
      </c>
      <c r="S15" s="1">
        <v>1</v>
      </c>
      <c r="T15" s="1">
        <v>42.3</v>
      </c>
      <c r="U15" s="5">
        <v>0.42299999999999999</v>
      </c>
      <c r="V15" s="1">
        <f>POWER((U15/2),2)*3.14159265</f>
        <v>0.1405305078179625</v>
      </c>
      <c r="W15" s="1">
        <v>0.1405305078179625</v>
      </c>
      <c r="X15" s="38">
        <f>W15/0.040468</f>
        <v>3.4726328906287067</v>
      </c>
      <c r="Y15" s="1">
        <v>1</v>
      </c>
      <c r="Z15" s="1">
        <v>1</v>
      </c>
      <c r="AA15" s="1">
        <v>44.4</v>
      </c>
      <c r="AB15" s="5">
        <v>0.44400000000000001</v>
      </c>
      <c r="AC15" s="1">
        <f>POWER((AB15/2),2)*3.14159265</f>
        <v>0.15483025216260002</v>
      </c>
      <c r="AD15" s="1">
        <v>0.15483025216260002</v>
      </c>
      <c r="AE15" s="38">
        <f>AD15/0.040468</f>
        <v>3.8259921953790657</v>
      </c>
      <c r="AF15" s="1">
        <v>1</v>
      </c>
      <c r="AG15" s="1">
        <v>1</v>
      </c>
      <c r="AH15" s="1">
        <v>46.5</v>
      </c>
      <c r="AI15" s="5">
        <v>0.46500000000000002</v>
      </c>
      <c r="AJ15" s="1">
        <f>POWER((AI15/2),2)*3.14159265</f>
        <v>0.16982271768656254</v>
      </c>
      <c r="AK15" s="1">
        <v>0.16982271768656254</v>
      </c>
      <c r="AL15" s="38">
        <f>AK15/0.040468</f>
        <v>4.1964692519166391</v>
      </c>
      <c r="AM15" s="1">
        <v>1</v>
      </c>
      <c r="AN15" s="1">
        <v>1</v>
      </c>
      <c r="AO15" s="1">
        <v>50.2</v>
      </c>
      <c r="AP15" s="5">
        <v>0.502</v>
      </c>
      <c r="AQ15" s="1">
        <f>POWER((AP15/2),2)*3.14159265</f>
        <v>0.19792347854265002</v>
      </c>
      <c r="AR15" s="1">
        <v>0.19792347854265002</v>
      </c>
      <c r="AS15" s="38">
        <f>AR15/0.040468</f>
        <v>4.8908638564458347</v>
      </c>
      <c r="AT15" s="1">
        <v>1</v>
      </c>
      <c r="AU15" s="1">
        <v>1</v>
      </c>
      <c r="AV15">
        <v>53.4</v>
      </c>
      <c r="AW15"/>
      <c r="AX15" s="7" t="s">
        <v>470</v>
      </c>
      <c r="AY15" s="7" t="s">
        <v>36</v>
      </c>
      <c r="AZ15" s="7"/>
      <c r="BA15" s="7"/>
      <c r="BB15" s="7"/>
      <c r="BC15" s="7"/>
      <c r="BD15" s="7"/>
    </row>
    <row r="16" spans="1:61" s="5" customFormat="1" x14ac:dyDescent="0.25">
      <c r="A16" s="5">
        <v>3</v>
      </c>
      <c r="B16" s="6" t="s">
        <v>604</v>
      </c>
      <c r="C16" s="1" t="s">
        <v>15</v>
      </c>
      <c r="D16" s="1">
        <v>14</v>
      </c>
      <c r="E16" s="1" t="s">
        <v>23</v>
      </c>
      <c r="F16" s="1">
        <v>54</v>
      </c>
      <c r="G16" s="5">
        <v>0.54</v>
      </c>
      <c r="H16" s="1">
        <f>POWER((G16/2),2)*3.14159265</f>
        <v>0.22902210418500005</v>
      </c>
      <c r="I16" s="1">
        <v>0.22902210418500005</v>
      </c>
      <c r="J16" s="38">
        <f>I16/0.040468</f>
        <v>5.6593383459770701</v>
      </c>
      <c r="K16" s="1">
        <v>1</v>
      </c>
      <c r="L16" s="1">
        <v>1</v>
      </c>
      <c r="M16" s="1">
        <v>57</v>
      </c>
      <c r="N16" s="5">
        <v>0.56999999999999995</v>
      </c>
      <c r="O16" s="1">
        <f>POWER((N16/2),2)*3.14159265</f>
        <v>0.25517586299625</v>
      </c>
      <c r="P16" s="1">
        <v>0.25517586299625</v>
      </c>
      <c r="Q16" s="38">
        <f>P16/0.040468</f>
        <v>6.3056208114127221</v>
      </c>
      <c r="R16" s="1">
        <v>1</v>
      </c>
      <c r="S16" s="1">
        <v>1</v>
      </c>
      <c r="T16" s="1">
        <v>56.2</v>
      </c>
      <c r="U16" s="5">
        <v>0.56200000000000006</v>
      </c>
      <c r="V16" s="1">
        <f>POWER((U16/2),2)*3.14159265</f>
        <v>0.24806329723665008</v>
      </c>
      <c r="W16" s="1">
        <v>0.24806329723665008</v>
      </c>
      <c r="X16" s="38">
        <f>W16/0.040468</f>
        <v>6.1298630334251776</v>
      </c>
      <c r="Y16" s="1">
        <v>1</v>
      </c>
      <c r="Z16" s="1">
        <v>1</v>
      </c>
      <c r="AA16" s="1">
        <v>58</v>
      </c>
      <c r="AB16" s="5">
        <v>0.57999999999999996</v>
      </c>
      <c r="AC16" s="1">
        <f>POWER((AB16/2),2)*3.14159265</f>
        <v>0.26420794186500002</v>
      </c>
      <c r="AD16" s="1">
        <v>0.26420794186500002</v>
      </c>
      <c r="AE16" s="38">
        <f>AD16/0.040468</f>
        <v>6.5288114526292391</v>
      </c>
      <c r="AF16" s="1">
        <v>1</v>
      </c>
      <c r="AG16" s="1">
        <v>1</v>
      </c>
      <c r="AH16" s="1">
        <v>58.5</v>
      </c>
      <c r="AI16" s="5">
        <v>0.58499999999999996</v>
      </c>
      <c r="AJ16" s="1">
        <f>POWER((AI16/2),2)*3.14159265</f>
        <v>0.26878288616156248</v>
      </c>
      <c r="AK16" s="1">
        <v>0.26878288616156248</v>
      </c>
      <c r="AL16" s="38">
        <f>AK16/0.040468</f>
        <v>6.6418623643758652</v>
      </c>
      <c r="AM16" s="1">
        <v>1</v>
      </c>
      <c r="AN16" s="1">
        <v>1</v>
      </c>
      <c r="AO16" s="1"/>
      <c r="AQ16" s="1"/>
      <c r="AR16" s="1"/>
      <c r="AS16" s="38"/>
      <c r="AT16" s="1"/>
      <c r="AU16" s="1">
        <v>3</v>
      </c>
      <c r="AV16"/>
      <c r="AW16"/>
      <c r="AX16" s="7" t="s">
        <v>333</v>
      </c>
      <c r="AY16" s="7" t="s">
        <v>36</v>
      </c>
      <c r="AZ16" s="7"/>
      <c r="BA16" s="7"/>
      <c r="BB16" s="7"/>
      <c r="BC16" s="7"/>
      <c r="BD16" s="7"/>
    </row>
    <row r="17" spans="1:58" s="5" customFormat="1" x14ac:dyDescent="0.25">
      <c r="A17" s="5">
        <v>3</v>
      </c>
      <c r="B17" s="6" t="s">
        <v>604</v>
      </c>
      <c r="C17" s="1" t="s">
        <v>15</v>
      </c>
      <c r="D17" s="1">
        <v>15</v>
      </c>
      <c r="E17" s="1" t="s">
        <v>23</v>
      </c>
      <c r="F17" s="1">
        <v>22.2</v>
      </c>
      <c r="G17" s="5">
        <v>0.222</v>
      </c>
      <c r="H17" s="1">
        <f>POWER((G17/2),2)*3.14159265</f>
        <v>3.8707563040650005E-2</v>
      </c>
      <c r="I17" s="1">
        <v>3.8707563040650005E-2</v>
      </c>
      <c r="J17" s="38">
        <f>I17/0.040468</f>
        <v>0.95649804884476641</v>
      </c>
      <c r="K17" s="1">
        <v>1</v>
      </c>
      <c r="L17" s="1">
        <v>1</v>
      </c>
      <c r="M17" s="1">
        <v>23.6</v>
      </c>
      <c r="N17" s="5">
        <v>0.23600000000000002</v>
      </c>
      <c r="O17" s="1">
        <f>POWER((N17/2),2)*3.14159265</f>
        <v>4.3743536058600013E-2</v>
      </c>
      <c r="P17" s="1">
        <v>4.3743536058600013E-2</v>
      </c>
      <c r="Q17" s="38">
        <f>P17/0.040468</f>
        <v>1.0809413872343585</v>
      </c>
      <c r="R17" s="1">
        <v>1</v>
      </c>
      <c r="S17" s="1">
        <v>1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>
        <v>0</v>
      </c>
      <c r="AV17"/>
      <c r="AW17"/>
      <c r="AX17" s="7"/>
      <c r="AY17" s="7" t="s">
        <v>36</v>
      </c>
      <c r="AZ17" s="7"/>
      <c r="BA17" s="7"/>
      <c r="BB17" s="7"/>
      <c r="BC17" s="7"/>
      <c r="BD17" s="7"/>
    </row>
    <row r="18" spans="1:58" s="5" customFormat="1" x14ac:dyDescent="0.25">
      <c r="A18" s="5">
        <v>3</v>
      </c>
      <c r="B18" s="6" t="s">
        <v>604</v>
      </c>
      <c r="C18" s="1" t="s">
        <v>15</v>
      </c>
      <c r="D18" s="1">
        <v>16</v>
      </c>
      <c r="E18" s="1" t="s">
        <v>23</v>
      </c>
      <c r="F18" s="1">
        <v>33.799999999999997</v>
      </c>
      <c r="G18" s="5">
        <v>0.33799999999999997</v>
      </c>
      <c r="H18" s="1">
        <f>POWER((G18/2),2)*3.14159265</f>
        <v>8.9727027676649987E-2</v>
      </c>
      <c r="I18" s="1">
        <v>8.9727027676649987E-2</v>
      </c>
      <c r="J18" s="38">
        <f>I18/0.040468</f>
        <v>2.217234053490412</v>
      </c>
      <c r="K18" s="1">
        <v>1</v>
      </c>
      <c r="L18" s="1">
        <v>1</v>
      </c>
      <c r="M18" s="1">
        <v>36.1</v>
      </c>
      <c r="N18" s="5">
        <v>0.36100000000000004</v>
      </c>
      <c r="O18" s="1">
        <f>POWER((N18/2),2)*3.14159265</f>
        <v>0.10235387393516253</v>
      </c>
      <c r="P18" s="1">
        <v>0.10235387393516253</v>
      </c>
      <c r="Q18" s="38">
        <f>P18/0.040468</f>
        <v>2.5292545699111035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  <c r="AZ18" s="7"/>
      <c r="BA18" s="7"/>
      <c r="BB18" s="7"/>
      <c r="BC18" s="7"/>
      <c r="BD18" s="7"/>
    </row>
    <row r="19" spans="1:58" s="5" customFormat="1" x14ac:dyDescent="0.25">
      <c r="A19" s="5">
        <v>3</v>
      </c>
      <c r="B19" s="6" t="s">
        <v>604</v>
      </c>
      <c r="C19" s="1" t="s">
        <v>15</v>
      </c>
      <c r="D19" s="1">
        <v>18</v>
      </c>
      <c r="E19" s="1" t="s">
        <v>23</v>
      </c>
      <c r="F19" s="1"/>
      <c r="H19" s="1"/>
      <c r="I19" s="1"/>
      <c r="J19" s="38"/>
      <c r="K19" s="1"/>
      <c r="L19" s="1">
        <v>3</v>
      </c>
      <c r="M19" s="1"/>
      <c r="O19" s="1"/>
      <c r="P19" s="1"/>
      <c r="Q19" s="38"/>
      <c r="R19" s="1"/>
      <c r="S19" s="1">
        <v>3</v>
      </c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/>
      <c r="AV19"/>
      <c r="AW19"/>
      <c r="AX19" s="7"/>
      <c r="AY19" s="7" t="s">
        <v>36</v>
      </c>
      <c r="AZ19" s="7"/>
      <c r="BA19" s="7"/>
      <c r="BB19" s="7"/>
      <c r="BC19" s="7"/>
      <c r="BD19" s="7"/>
    </row>
    <row r="20" spans="1:58" s="5" customFormat="1" x14ac:dyDescent="0.25">
      <c r="A20" s="5">
        <v>3</v>
      </c>
      <c r="B20" s="6" t="s">
        <v>604</v>
      </c>
      <c r="C20" s="1" t="s">
        <v>15</v>
      </c>
      <c r="D20" s="1">
        <v>19</v>
      </c>
      <c r="E20" s="1" t="s">
        <v>23</v>
      </c>
      <c r="F20" s="1"/>
      <c r="H20" s="1"/>
      <c r="I20" s="1"/>
      <c r="J20" s="38"/>
      <c r="K20" s="1"/>
      <c r="L20" s="1">
        <v>3</v>
      </c>
      <c r="M20" s="1"/>
      <c r="O20" s="1"/>
      <c r="P20" s="1"/>
      <c r="Q20" s="38"/>
      <c r="R20" s="1"/>
      <c r="S20" s="1">
        <v>3</v>
      </c>
      <c r="T20" s="1"/>
      <c r="V20" s="1"/>
      <c r="W20" s="1"/>
      <c r="X20" s="38"/>
      <c r="Y20" s="1"/>
      <c r="Z20" s="1"/>
      <c r="AA20" s="1"/>
      <c r="AC20" s="1"/>
      <c r="AD20" s="1"/>
      <c r="AE20" s="38"/>
      <c r="AF20" s="1"/>
      <c r="AG20" s="1"/>
      <c r="AH20" s="1"/>
      <c r="AJ20" s="1"/>
      <c r="AK20" s="1"/>
      <c r="AL20" s="38"/>
      <c r="AM20" s="1"/>
      <c r="AN20" s="1"/>
      <c r="AO20" s="1"/>
      <c r="AQ20" s="1"/>
      <c r="AR20" s="1"/>
      <c r="AS20" s="38"/>
      <c r="AT20" s="1"/>
      <c r="AU20" s="1"/>
      <c r="AV20"/>
      <c r="AW20"/>
      <c r="AX20" s="7"/>
      <c r="AY20" s="7" t="s">
        <v>36</v>
      </c>
      <c r="AZ20" s="7"/>
      <c r="BA20" s="7"/>
      <c r="BB20" s="14" t="s">
        <v>240</v>
      </c>
      <c r="BC20" s="14"/>
      <c r="BD20" s="14" t="s">
        <v>471</v>
      </c>
      <c r="BE20" s="14"/>
      <c r="BF20" s="14"/>
    </row>
    <row r="21" spans="1:58" s="5" customFormat="1" x14ac:dyDescent="0.25">
      <c r="A21" s="5">
        <v>3</v>
      </c>
      <c r="B21" s="6" t="s">
        <v>604</v>
      </c>
      <c r="C21" s="1" t="s">
        <v>15</v>
      </c>
      <c r="D21" s="1">
        <v>20</v>
      </c>
      <c r="E21" s="1" t="s">
        <v>23</v>
      </c>
      <c r="F21" s="1"/>
      <c r="H21" s="1"/>
      <c r="I21" s="1"/>
      <c r="J21" s="38"/>
      <c r="K21" s="1"/>
      <c r="L21" s="1">
        <v>3</v>
      </c>
      <c r="M21" s="1"/>
      <c r="O21" s="1"/>
      <c r="P21" s="1"/>
      <c r="Q21" s="38"/>
      <c r="R21" s="1"/>
      <c r="S21" s="1">
        <v>3</v>
      </c>
      <c r="T21" s="1"/>
      <c r="V21" s="1"/>
      <c r="W21" s="1"/>
      <c r="X21" s="38"/>
      <c r="Y21" s="1"/>
      <c r="Z21" s="1"/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/>
      <c r="AV21"/>
      <c r="AW21"/>
      <c r="AX21" s="7"/>
      <c r="AY21" s="7" t="s">
        <v>36</v>
      </c>
      <c r="AZ21" s="7"/>
      <c r="BA21" s="7"/>
      <c r="BB21" s="14" t="s">
        <v>303</v>
      </c>
      <c r="BC21" s="14"/>
      <c r="BD21" s="14"/>
      <c r="BE21" s="14">
        <v>81</v>
      </c>
      <c r="BF21" s="14"/>
    </row>
    <row r="22" spans="1:58" s="5" customFormat="1" x14ac:dyDescent="0.25">
      <c r="A22" s="5">
        <v>3</v>
      </c>
      <c r="B22" s="6" t="s">
        <v>604</v>
      </c>
      <c r="C22" s="1" t="s">
        <v>15</v>
      </c>
      <c r="D22" s="1">
        <v>21</v>
      </c>
      <c r="E22" s="1" t="s">
        <v>23</v>
      </c>
      <c r="F22" s="1">
        <v>36.9</v>
      </c>
      <c r="G22" s="5">
        <v>0.36899999999999999</v>
      </c>
      <c r="H22" s="1">
        <f t="shared" ref="H22:H35" si="0">POWER((G22/2),2)*3.14159265</f>
        <v>0.1069405992041625</v>
      </c>
      <c r="I22" s="1">
        <v>0.1069405992041625</v>
      </c>
      <c r="J22" s="38">
        <f t="shared" ref="J22:J35" si="1">I22/0.040468</f>
        <v>2.6425965998854037</v>
      </c>
      <c r="K22" s="1">
        <v>1</v>
      </c>
      <c r="L22" s="1">
        <v>1</v>
      </c>
      <c r="M22" s="1">
        <v>40.5</v>
      </c>
      <c r="N22" s="5">
        <v>0.40500000000000003</v>
      </c>
      <c r="O22" s="1">
        <f t="shared" ref="O22:O31" si="2">POWER((N22/2),2)*3.14159265</f>
        <v>0.12882493360406252</v>
      </c>
      <c r="P22" s="1">
        <v>0.12882493360406252</v>
      </c>
      <c r="Q22" s="38">
        <f t="shared" ref="Q22:Q31" si="3">P22/0.040468</f>
        <v>3.1833778196121019</v>
      </c>
      <c r="R22" s="1">
        <v>1</v>
      </c>
      <c r="S22" s="1">
        <v>1</v>
      </c>
      <c r="T22" s="1">
        <v>44.7</v>
      </c>
      <c r="U22" s="5">
        <v>0.44700000000000006</v>
      </c>
      <c r="V22" s="1">
        <f t="shared" ref="V22:V27" si="4">POWER((U22/2),2)*3.14159265</f>
        <v>0.15692962145096256</v>
      </c>
      <c r="W22" s="1">
        <v>0.15692962145096256</v>
      </c>
      <c r="X22" s="38">
        <f t="shared" ref="X22:X27" si="5">W22/0.040468</f>
        <v>3.8778694635505233</v>
      </c>
      <c r="Y22" s="1">
        <v>1</v>
      </c>
      <c r="Z22" s="1">
        <v>1</v>
      </c>
      <c r="AA22" s="1">
        <v>48.3</v>
      </c>
      <c r="AB22" s="5">
        <v>0.48299999999999998</v>
      </c>
      <c r="AC22" s="1">
        <f t="shared" ref="AC22:AC27" si="6">POWER((AB22/2),2)*3.14159265</f>
        <v>0.18322475193146251</v>
      </c>
      <c r="AD22" s="1">
        <v>0.18322475193146251</v>
      </c>
      <c r="AE22" s="38">
        <f t="shared" ref="AE22:AE27" si="7">AD22/0.040468</f>
        <v>4.5276453477182592</v>
      </c>
      <c r="AF22" s="1">
        <v>1</v>
      </c>
      <c r="AG22" s="1">
        <v>1</v>
      </c>
      <c r="AH22" s="1">
        <v>55</v>
      </c>
      <c r="AI22" s="5">
        <v>0.55000000000000004</v>
      </c>
      <c r="AJ22" s="1">
        <f t="shared" ref="AJ22:AJ27" si="8">POWER((AI22/2),2)*3.14159265</f>
        <v>0.23758294415625006</v>
      </c>
      <c r="AK22" s="1">
        <v>0.23758294415625006</v>
      </c>
      <c r="AL22" s="38">
        <f t="shared" ref="AL22:AL27" si="9">AK22/0.040468</f>
        <v>5.8708842580866385</v>
      </c>
      <c r="AM22" s="1">
        <v>1</v>
      </c>
      <c r="AN22" s="1">
        <v>1</v>
      </c>
      <c r="AO22" s="1">
        <v>61</v>
      </c>
      <c r="AP22" s="5">
        <v>0.61</v>
      </c>
      <c r="AQ22" s="1">
        <f t="shared" ref="AQ22:AQ27" si="10">POWER((AP22/2),2)*3.14159265</f>
        <v>0.29224665626625002</v>
      </c>
      <c r="AR22" s="1">
        <v>0.29224665626625002</v>
      </c>
      <c r="AS22" s="38">
        <f t="shared" ref="AS22:AS27" si="11">AR22/0.040468</f>
        <v>7.2216728344926864</v>
      </c>
      <c r="AT22" s="1">
        <v>1</v>
      </c>
      <c r="AU22" s="1">
        <v>1</v>
      </c>
      <c r="AV22">
        <v>67.900000000000006</v>
      </c>
      <c r="AW22"/>
      <c r="AX22" s="7"/>
      <c r="AY22" s="7" t="s">
        <v>36</v>
      </c>
      <c r="AZ22" s="7"/>
      <c r="BA22" s="7"/>
      <c r="BB22" s="14" t="s">
        <v>446</v>
      </c>
      <c r="BC22" s="14"/>
      <c r="BD22" s="14" t="s">
        <v>472</v>
      </c>
      <c r="BE22" s="14"/>
      <c r="BF22" s="14"/>
    </row>
    <row r="23" spans="1:58" s="5" customFormat="1" x14ac:dyDescent="0.25">
      <c r="A23" s="5">
        <v>3</v>
      </c>
      <c r="B23" s="6" t="s">
        <v>604</v>
      </c>
      <c r="C23" s="1" t="s">
        <v>17</v>
      </c>
      <c r="D23" s="1">
        <v>1</v>
      </c>
      <c r="E23" s="1" t="s">
        <v>23</v>
      </c>
      <c r="F23" s="1">
        <v>53.3</v>
      </c>
      <c r="G23" s="5">
        <v>0.53300000000000003</v>
      </c>
      <c r="H23" s="1">
        <f t="shared" si="0"/>
        <v>0.22312297858646254</v>
      </c>
      <c r="I23" s="1">
        <v>0.22312297858646254</v>
      </c>
      <c r="J23" s="38">
        <f t="shared" si="1"/>
        <v>5.5135657454399167</v>
      </c>
      <c r="K23" s="1">
        <v>1</v>
      </c>
      <c r="L23" s="1">
        <v>1</v>
      </c>
      <c r="M23" s="1">
        <v>56.8</v>
      </c>
      <c r="N23" s="5">
        <v>0.56799999999999995</v>
      </c>
      <c r="O23" s="1">
        <f t="shared" si="2"/>
        <v>0.25338829677839997</v>
      </c>
      <c r="P23" s="1">
        <v>0.25338829677839997</v>
      </c>
      <c r="Q23" s="38">
        <f t="shared" si="3"/>
        <v>6.2614484723336954</v>
      </c>
      <c r="R23" s="1">
        <v>1</v>
      </c>
      <c r="S23" s="1">
        <v>1</v>
      </c>
      <c r="T23" s="1">
        <v>60.2</v>
      </c>
      <c r="U23" s="5">
        <v>0.60200000000000009</v>
      </c>
      <c r="V23" s="1">
        <f t="shared" si="4"/>
        <v>0.28463143568265009</v>
      </c>
      <c r="W23" s="1">
        <v>0.28463143568265009</v>
      </c>
      <c r="X23" s="38">
        <f t="shared" si="5"/>
        <v>7.0334940121243976</v>
      </c>
      <c r="Y23" s="1">
        <v>1</v>
      </c>
      <c r="Z23" s="1">
        <v>1</v>
      </c>
      <c r="AA23" s="1">
        <v>65.2</v>
      </c>
      <c r="AB23" s="5">
        <v>0.65200000000000002</v>
      </c>
      <c r="AC23" s="1">
        <f t="shared" si="6"/>
        <v>0.33387590047140003</v>
      </c>
      <c r="AD23" s="1">
        <v>0.33387590047140003</v>
      </c>
      <c r="AE23" s="38">
        <f t="shared" si="7"/>
        <v>8.2503682038005355</v>
      </c>
      <c r="AF23" s="1">
        <v>1</v>
      </c>
      <c r="AG23" s="1">
        <v>1</v>
      </c>
      <c r="AH23" s="1">
        <v>66.900000000000006</v>
      </c>
      <c r="AI23" s="5">
        <v>0.66900000000000004</v>
      </c>
      <c r="AJ23" s="1">
        <f t="shared" si="8"/>
        <v>0.35151358700666258</v>
      </c>
      <c r="AK23" s="1">
        <v>0.35151358700666258</v>
      </c>
      <c r="AL23" s="38">
        <f t="shared" si="9"/>
        <v>8.6862110063917815</v>
      </c>
      <c r="AM23" s="1">
        <v>1</v>
      </c>
      <c r="AN23" s="1">
        <v>1</v>
      </c>
      <c r="AO23" s="1">
        <v>75.8</v>
      </c>
      <c r="AP23" s="5">
        <v>0.75800000000000001</v>
      </c>
      <c r="AQ23" s="1">
        <f t="shared" si="10"/>
        <v>0.45126150983864999</v>
      </c>
      <c r="AR23" s="1">
        <v>0.45126150983864999</v>
      </c>
      <c r="AS23" s="38">
        <f t="shared" si="11"/>
        <v>11.151070224341456</v>
      </c>
      <c r="AT23" s="1">
        <v>1</v>
      </c>
      <c r="AU23" s="1">
        <v>1</v>
      </c>
      <c r="AV23"/>
      <c r="AW23"/>
      <c r="AX23" s="7"/>
      <c r="AY23" s="7" t="s">
        <v>36</v>
      </c>
      <c r="BB23" s="14" t="s">
        <v>595</v>
      </c>
      <c r="BC23" s="14"/>
      <c r="BD23" s="14"/>
      <c r="BE23" s="14"/>
      <c r="BF23" s="14"/>
    </row>
    <row r="24" spans="1:58" s="5" customFormat="1" x14ac:dyDescent="0.25">
      <c r="A24" s="5">
        <v>3</v>
      </c>
      <c r="B24" s="6" t="s">
        <v>604</v>
      </c>
      <c r="C24" s="1" t="s">
        <v>17</v>
      </c>
      <c r="D24" s="1">
        <v>2</v>
      </c>
      <c r="E24" s="1" t="s">
        <v>23</v>
      </c>
      <c r="F24" s="1">
        <v>54.5</v>
      </c>
      <c r="G24" s="5">
        <v>0.54500000000000004</v>
      </c>
      <c r="H24" s="1">
        <f t="shared" si="0"/>
        <v>0.23328288921656254</v>
      </c>
      <c r="I24" s="1">
        <v>0.23328288921656254</v>
      </c>
      <c r="J24" s="38">
        <f t="shared" si="1"/>
        <v>5.764626104985731</v>
      </c>
      <c r="K24" s="1">
        <v>1</v>
      </c>
      <c r="L24" s="1">
        <v>1</v>
      </c>
      <c r="M24" s="1">
        <v>58.2</v>
      </c>
      <c r="N24" s="5">
        <v>0.58200000000000007</v>
      </c>
      <c r="O24" s="1">
        <f t="shared" si="2"/>
        <v>0.26603320719465007</v>
      </c>
      <c r="P24" s="1">
        <v>0.26603320719465007</v>
      </c>
      <c r="Q24" s="38">
        <f t="shared" si="3"/>
        <v>6.5739153700368211</v>
      </c>
      <c r="R24" s="1">
        <v>1</v>
      </c>
      <c r="S24" s="1">
        <v>1</v>
      </c>
      <c r="T24" s="1">
        <v>60.7</v>
      </c>
      <c r="U24" s="5">
        <v>0.6070000000000001</v>
      </c>
      <c r="V24" s="1">
        <f t="shared" si="4"/>
        <v>0.28937916757496263</v>
      </c>
      <c r="W24" s="1">
        <v>0.28937916757496263</v>
      </c>
      <c r="X24" s="38">
        <f t="shared" si="5"/>
        <v>7.1508146578769063</v>
      </c>
      <c r="Y24" s="1">
        <v>1</v>
      </c>
      <c r="Z24" s="1">
        <v>1</v>
      </c>
      <c r="AA24" s="1">
        <v>64.099999999999994</v>
      </c>
      <c r="AB24" s="5">
        <v>0.6409999999999999</v>
      </c>
      <c r="AC24" s="1">
        <f t="shared" si="6"/>
        <v>0.32270518240616242</v>
      </c>
      <c r="AD24" s="1">
        <v>0.32270518240616242</v>
      </c>
      <c r="AE24" s="38">
        <f t="shared" si="7"/>
        <v>7.9743299003203134</v>
      </c>
      <c r="AF24" s="1">
        <v>1</v>
      </c>
      <c r="AG24" s="1">
        <v>1</v>
      </c>
      <c r="AH24" s="1">
        <v>67</v>
      </c>
      <c r="AI24" s="5">
        <v>0.67</v>
      </c>
      <c r="AJ24" s="1">
        <f t="shared" si="8"/>
        <v>0.3525652351462501</v>
      </c>
      <c r="AK24" s="1">
        <v>0.3525652351462501</v>
      </c>
      <c r="AL24" s="38">
        <f t="shared" si="9"/>
        <v>8.7121981601821226</v>
      </c>
      <c r="AM24" s="1">
        <v>1</v>
      </c>
      <c r="AN24" s="1">
        <v>1</v>
      </c>
      <c r="AO24" s="1">
        <v>72.3</v>
      </c>
      <c r="AP24" s="5">
        <v>0.72299999999999998</v>
      </c>
      <c r="AQ24" s="1">
        <f t="shared" si="10"/>
        <v>0.41055039608546251</v>
      </c>
      <c r="AR24" s="1">
        <v>0.41055039608546251</v>
      </c>
      <c r="AS24" s="38">
        <f t="shared" si="11"/>
        <v>10.145062668910313</v>
      </c>
      <c r="AT24" s="1">
        <v>1</v>
      </c>
      <c r="AU24" s="1">
        <v>1</v>
      </c>
      <c r="AV24">
        <v>81.599999999999994</v>
      </c>
      <c r="AW24" t="s">
        <v>936</v>
      </c>
      <c r="AX24" s="7"/>
      <c r="AY24" s="7" t="s">
        <v>36</v>
      </c>
      <c r="BB24" s="14"/>
      <c r="BC24" s="14"/>
      <c r="BD24" s="14"/>
      <c r="BE24" s="14"/>
      <c r="BF24" s="14"/>
    </row>
    <row r="25" spans="1:58" s="5" customFormat="1" x14ac:dyDescent="0.25">
      <c r="A25" s="5">
        <v>3</v>
      </c>
      <c r="B25" s="6" t="s">
        <v>604</v>
      </c>
      <c r="C25" s="1" t="s">
        <v>17</v>
      </c>
      <c r="D25" s="1">
        <v>3</v>
      </c>
      <c r="E25" s="1" t="s">
        <v>23</v>
      </c>
      <c r="F25" s="1">
        <v>50.3</v>
      </c>
      <c r="G25" s="5">
        <v>0.503</v>
      </c>
      <c r="H25" s="1">
        <f t="shared" si="0"/>
        <v>0.1987128036959625</v>
      </c>
      <c r="I25" s="1">
        <v>0.1987128036959625</v>
      </c>
      <c r="J25" s="38">
        <f t="shared" si="1"/>
        <v>4.9103687776999729</v>
      </c>
      <c r="K25" s="1">
        <v>1</v>
      </c>
      <c r="L25" s="1">
        <v>1</v>
      </c>
      <c r="M25" s="1">
        <v>54.4</v>
      </c>
      <c r="N25" s="5">
        <v>0.54400000000000004</v>
      </c>
      <c r="O25" s="1">
        <f t="shared" si="2"/>
        <v>0.23242759061760004</v>
      </c>
      <c r="P25" s="1">
        <v>0.23242759061760004</v>
      </c>
      <c r="Q25" s="38">
        <f t="shared" si="3"/>
        <v>5.743490921656619</v>
      </c>
      <c r="R25" s="1">
        <v>1</v>
      </c>
      <c r="S25" s="1">
        <v>1</v>
      </c>
      <c r="T25" s="1">
        <v>55.6</v>
      </c>
      <c r="U25" s="5">
        <v>0.55600000000000005</v>
      </c>
      <c r="V25" s="1">
        <f t="shared" si="4"/>
        <v>0.24279484636260007</v>
      </c>
      <c r="W25" s="1">
        <v>0.24279484636260007</v>
      </c>
      <c r="X25" s="38">
        <f t="shared" si="5"/>
        <v>5.9996749620094914</v>
      </c>
      <c r="Y25" s="1">
        <v>1</v>
      </c>
      <c r="Z25" s="1">
        <v>1</v>
      </c>
      <c r="AA25" s="1">
        <v>61.1</v>
      </c>
      <c r="AB25" s="5">
        <v>0.61099999999999999</v>
      </c>
      <c r="AC25" s="1">
        <f t="shared" si="6"/>
        <v>0.29320562742266248</v>
      </c>
      <c r="AD25" s="1">
        <v>0.29320562742266248</v>
      </c>
      <c r="AE25" s="38">
        <f t="shared" si="7"/>
        <v>7.2453698582253265</v>
      </c>
      <c r="AF25" s="1">
        <v>1</v>
      </c>
      <c r="AG25" s="1">
        <v>1</v>
      </c>
      <c r="AH25" s="1">
        <v>62.4</v>
      </c>
      <c r="AI25" s="5">
        <v>0.624</v>
      </c>
      <c r="AJ25" s="1">
        <f t="shared" si="8"/>
        <v>0.30581519492160003</v>
      </c>
      <c r="AK25" s="1">
        <v>0.30581519492160003</v>
      </c>
      <c r="AL25" s="38">
        <f t="shared" si="9"/>
        <v>7.5569634012454294</v>
      </c>
      <c r="AM25" s="1">
        <v>1</v>
      </c>
      <c r="AN25" s="1">
        <v>1</v>
      </c>
      <c r="AO25" s="1">
        <v>68.2</v>
      </c>
      <c r="AP25" s="5">
        <v>0.68200000000000005</v>
      </c>
      <c r="AQ25" s="1">
        <f t="shared" si="10"/>
        <v>0.36530753493465012</v>
      </c>
      <c r="AR25" s="1">
        <v>0.36530753493465012</v>
      </c>
      <c r="AS25" s="38">
        <f t="shared" si="11"/>
        <v>9.0270716352340159</v>
      </c>
      <c r="AT25" s="1">
        <v>1</v>
      </c>
      <c r="AU25" s="1">
        <v>1</v>
      </c>
      <c r="AV25">
        <v>80.099999999999994</v>
      </c>
      <c r="AW25"/>
      <c r="AX25" s="7"/>
      <c r="AY25" s="7" t="s">
        <v>36</v>
      </c>
      <c r="BB25" s="14" t="s">
        <v>528</v>
      </c>
      <c r="BC25" s="14"/>
      <c r="BD25" s="14"/>
      <c r="BE25" s="14"/>
      <c r="BF25" s="14"/>
    </row>
    <row r="26" spans="1:58" s="5" customFormat="1" x14ac:dyDescent="0.25">
      <c r="A26" s="5">
        <v>3</v>
      </c>
      <c r="B26" s="6" t="s">
        <v>604</v>
      </c>
      <c r="C26" s="1" t="s">
        <v>17</v>
      </c>
      <c r="D26" s="1">
        <v>6</v>
      </c>
      <c r="E26" s="1" t="s">
        <v>23</v>
      </c>
      <c r="F26" s="1">
        <v>55.6</v>
      </c>
      <c r="G26" s="5">
        <v>0.55600000000000005</v>
      </c>
      <c r="H26" s="1">
        <f t="shared" si="0"/>
        <v>0.24279484636260007</v>
      </c>
      <c r="I26" s="1">
        <v>0.24279484636260007</v>
      </c>
      <c r="J26" s="38">
        <f t="shared" si="1"/>
        <v>5.9996749620094914</v>
      </c>
      <c r="K26" s="1">
        <v>1</v>
      </c>
      <c r="L26" s="1">
        <v>1</v>
      </c>
      <c r="M26" s="1">
        <v>59.6</v>
      </c>
      <c r="N26" s="5">
        <v>0.59599999999999997</v>
      </c>
      <c r="O26" s="1">
        <f t="shared" si="2"/>
        <v>0.27898599369060001</v>
      </c>
      <c r="P26" s="1">
        <v>0.27898599369060001</v>
      </c>
      <c r="Q26" s="38">
        <f t="shared" si="3"/>
        <v>6.8939901574231497</v>
      </c>
      <c r="R26" s="1">
        <v>1</v>
      </c>
      <c r="S26" s="1">
        <v>1</v>
      </c>
      <c r="T26" s="1">
        <v>63.7</v>
      </c>
      <c r="U26" s="5">
        <v>0.63700000000000001</v>
      </c>
      <c r="V26" s="1">
        <f t="shared" si="4"/>
        <v>0.31869022699946253</v>
      </c>
      <c r="W26" s="1">
        <v>0.31869022699946253</v>
      </c>
      <c r="X26" s="38">
        <f t="shared" si="5"/>
        <v>7.8751168083291132</v>
      </c>
      <c r="Y26" s="1">
        <v>1</v>
      </c>
      <c r="Z26" s="1">
        <v>1</v>
      </c>
      <c r="AA26" s="1">
        <v>67.8</v>
      </c>
      <c r="AB26" s="5">
        <v>0.67799999999999994</v>
      </c>
      <c r="AC26" s="1">
        <f t="shared" si="6"/>
        <v>0.36103496893064996</v>
      </c>
      <c r="AD26" s="1">
        <v>0.36103496893064996</v>
      </c>
      <c r="AE26" s="38">
        <f t="shared" si="7"/>
        <v>8.9214927579976759</v>
      </c>
      <c r="AF26" s="1">
        <v>1</v>
      </c>
      <c r="AG26" s="1">
        <v>1</v>
      </c>
      <c r="AH26" s="1">
        <v>71.5</v>
      </c>
      <c r="AI26" s="5">
        <v>0.71499999999999997</v>
      </c>
      <c r="AJ26" s="1">
        <f t="shared" si="8"/>
        <v>0.40151517562406247</v>
      </c>
      <c r="AK26" s="1">
        <v>0.40151517562406247</v>
      </c>
      <c r="AL26" s="38">
        <f t="shared" si="9"/>
        <v>9.9217943961664155</v>
      </c>
      <c r="AM26" s="1">
        <v>1</v>
      </c>
      <c r="AN26" s="1">
        <v>1</v>
      </c>
      <c r="AO26" s="1">
        <v>78.8</v>
      </c>
      <c r="AP26" s="5">
        <v>0.78800000000000003</v>
      </c>
      <c r="AQ26" s="1">
        <f t="shared" si="10"/>
        <v>0.4876882766154001</v>
      </c>
      <c r="AR26" s="1">
        <v>0.4876882766154001</v>
      </c>
      <c r="AS26" s="38">
        <f t="shared" si="11"/>
        <v>12.051207784308593</v>
      </c>
      <c r="AT26" s="1">
        <v>1</v>
      </c>
      <c r="AU26" s="1">
        <v>1</v>
      </c>
      <c r="AV26">
        <v>87.3</v>
      </c>
      <c r="AW26"/>
      <c r="AX26" s="7"/>
      <c r="AY26" s="7" t="s">
        <v>36</v>
      </c>
    </row>
    <row r="27" spans="1:58" s="5" customFormat="1" x14ac:dyDescent="0.25">
      <c r="A27" s="5">
        <v>3</v>
      </c>
      <c r="B27" s="6" t="s">
        <v>604</v>
      </c>
      <c r="C27" s="1" t="s">
        <v>17</v>
      </c>
      <c r="D27" s="1">
        <v>7</v>
      </c>
      <c r="E27" s="1" t="s">
        <v>23</v>
      </c>
      <c r="F27" s="1">
        <v>45.4</v>
      </c>
      <c r="G27" s="5">
        <v>0.45400000000000001</v>
      </c>
      <c r="H27" s="1">
        <f t="shared" si="0"/>
        <v>0.16188312766185003</v>
      </c>
      <c r="I27" s="1">
        <v>0.16188312766185003</v>
      </c>
      <c r="J27" s="38">
        <f t="shared" si="1"/>
        <v>4.0002749743463983</v>
      </c>
      <c r="K27" s="1">
        <v>1</v>
      </c>
      <c r="L27" s="1">
        <v>1</v>
      </c>
      <c r="M27" s="1">
        <v>48.2</v>
      </c>
      <c r="N27" s="5">
        <v>0.48200000000000004</v>
      </c>
      <c r="O27" s="1">
        <f t="shared" si="2"/>
        <v>0.18246684270465002</v>
      </c>
      <c r="P27" s="1">
        <v>0.18246684270465002</v>
      </c>
      <c r="Q27" s="38">
        <f t="shared" si="3"/>
        <v>4.5089167417379175</v>
      </c>
      <c r="R27" s="1">
        <v>1</v>
      </c>
      <c r="S27" s="1">
        <v>1</v>
      </c>
      <c r="T27" s="1">
        <v>50.4</v>
      </c>
      <c r="U27" s="5">
        <v>0.504</v>
      </c>
      <c r="V27" s="1">
        <f t="shared" si="4"/>
        <v>0.19950369964560002</v>
      </c>
      <c r="W27" s="1">
        <v>0.19950369964560002</v>
      </c>
      <c r="X27" s="38">
        <f t="shared" si="5"/>
        <v>4.9299125147178025</v>
      </c>
      <c r="Y27" s="1">
        <v>1</v>
      </c>
      <c r="Z27" s="1">
        <v>1</v>
      </c>
      <c r="AA27" s="1">
        <v>52.5</v>
      </c>
      <c r="AB27" s="5">
        <v>0.52500000000000002</v>
      </c>
      <c r="AC27" s="1">
        <f t="shared" si="6"/>
        <v>0.21647536853906252</v>
      </c>
      <c r="AD27" s="1">
        <v>0.21647536853906252</v>
      </c>
      <c r="AE27" s="38">
        <f t="shared" si="7"/>
        <v>5.3492974335045602</v>
      </c>
      <c r="AF27" s="1">
        <v>1</v>
      </c>
      <c r="AG27" s="1">
        <v>1</v>
      </c>
      <c r="AH27" s="1">
        <v>55.5</v>
      </c>
      <c r="AI27" s="5">
        <v>0.55500000000000005</v>
      </c>
      <c r="AJ27" s="1">
        <f t="shared" si="8"/>
        <v>0.24192226900406255</v>
      </c>
      <c r="AK27" s="1">
        <v>0.24192226900406255</v>
      </c>
      <c r="AL27" s="38">
        <f t="shared" si="9"/>
        <v>5.9781128052797907</v>
      </c>
      <c r="AM27" s="1">
        <v>1</v>
      </c>
      <c r="AN27" s="1">
        <v>1</v>
      </c>
      <c r="AO27" s="1">
        <v>61.7</v>
      </c>
      <c r="AP27" s="5">
        <v>0.61699999999999999</v>
      </c>
      <c r="AQ27" s="1">
        <f t="shared" si="10"/>
        <v>0.2989924410839625</v>
      </c>
      <c r="AR27" s="1">
        <v>0.2989924410839625</v>
      </c>
      <c r="AS27" s="38">
        <f t="shared" si="11"/>
        <v>7.388367131658657</v>
      </c>
      <c r="AT27" s="1">
        <v>1</v>
      </c>
      <c r="AU27" s="1">
        <v>1</v>
      </c>
      <c r="AV27">
        <v>67.8</v>
      </c>
      <c r="AW27"/>
      <c r="AX27" s="7" t="s">
        <v>484</v>
      </c>
      <c r="AY27" s="7" t="s">
        <v>36</v>
      </c>
    </row>
    <row r="28" spans="1:58" s="5" customFormat="1" x14ac:dyDescent="0.25">
      <c r="A28" s="5">
        <v>3</v>
      </c>
      <c r="B28" s="6" t="s">
        <v>604</v>
      </c>
      <c r="C28" s="1" t="s">
        <v>17</v>
      </c>
      <c r="D28" s="1">
        <v>8</v>
      </c>
      <c r="E28" s="1" t="s">
        <v>23</v>
      </c>
      <c r="F28" s="1">
        <v>55.8</v>
      </c>
      <c r="G28" s="5">
        <v>0.55799999999999994</v>
      </c>
      <c r="H28" s="1">
        <f t="shared" si="0"/>
        <v>0.24454471346864995</v>
      </c>
      <c r="I28" s="1">
        <v>0.24454471346864995</v>
      </c>
      <c r="J28" s="38">
        <f t="shared" si="1"/>
        <v>6.0429157227599575</v>
      </c>
      <c r="K28" s="1">
        <v>1</v>
      </c>
      <c r="L28" s="1">
        <v>1</v>
      </c>
      <c r="M28" s="1">
        <v>58.9</v>
      </c>
      <c r="N28" s="5">
        <v>0.58899999999999997</v>
      </c>
      <c r="O28" s="1">
        <f t="shared" si="2"/>
        <v>0.27247111593266249</v>
      </c>
      <c r="P28" s="1">
        <v>0.27247111593266249</v>
      </c>
      <c r="Q28" s="38">
        <f t="shared" si="3"/>
        <v>6.7330017775195836</v>
      </c>
      <c r="R28" s="1">
        <v>1</v>
      </c>
      <c r="S28" s="1">
        <v>1</v>
      </c>
      <c r="T28" s="1"/>
      <c r="V28" s="1"/>
      <c r="W28" s="1"/>
      <c r="X28" s="38"/>
      <c r="Y28" s="1"/>
      <c r="Z28" s="1"/>
      <c r="AA28" s="1"/>
      <c r="AC28" s="1"/>
      <c r="AD28" s="1"/>
      <c r="AE28" s="38"/>
      <c r="AF28" s="1"/>
      <c r="AG28" s="1"/>
      <c r="AH28" s="1"/>
      <c r="AJ28" s="1"/>
      <c r="AK28" s="1"/>
      <c r="AL28" s="38"/>
      <c r="AM28" s="1"/>
      <c r="AN28" s="1"/>
      <c r="AO28" s="1"/>
      <c r="AQ28" s="1"/>
      <c r="AR28" s="1"/>
      <c r="AS28" s="38"/>
      <c r="AT28" s="1"/>
      <c r="AU28" s="1">
        <v>0</v>
      </c>
      <c r="AV28"/>
      <c r="AW28"/>
      <c r="AX28" s="7"/>
      <c r="AY28" s="7" t="s">
        <v>36</v>
      </c>
    </row>
    <row r="29" spans="1:58" s="5" customFormat="1" x14ac:dyDescent="0.25">
      <c r="A29" s="5">
        <v>3</v>
      </c>
      <c r="B29" s="6" t="s">
        <v>604</v>
      </c>
      <c r="C29" s="1" t="s">
        <v>17</v>
      </c>
      <c r="D29" s="1">
        <v>9</v>
      </c>
      <c r="E29" s="1" t="s">
        <v>23</v>
      </c>
      <c r="F29" s="1">
        <v>48.9</v>
      </c>
      <c r="G29" s="5">
        <v>0.48899999999999999</v>
      </c>
      <c r="H29" s="1">
        <f t="shared" si="0"/>
        <v>0.18780519401516252</v>
      </c>
      <c r="I29" s="1">
        <v>0.18780519401516252</v>
      </c>
      <c r="J29" s="38">
        <f t="shared" si="1"/>
        <v>4.6408321146378011</v>
      </c>
      <c r="K29" s="1">
        <v>1</v>
      </c>
      <c r="L29" s="1">
        <v>1</v>
      </c>
      <c r="M29" s="1">
        <v>52.2</v>
      </c>
      <c r="N29" s="5">
        <v>0.52200000000000002</v>
      </c>
      <c r="O29" s="1">
        <f t="shared" si="2"/>
        <v>0.21400843291065003</v>
      </c>
      <c r="P29" s="1">
        <v>0.21400843291065003</v>
      </c>
      <c r="Q29" s="38">
        <f t="shared" si="3"/>
        <v>5.2883372766296839</v>
      </c>
      <c r="R29" s="1">
        <v>1</v>
      </c>
      <c r="S29" s="1">
        <v>1</v>
      </c>
      <c r="T29" s="1">
        <v>54.6</v>
      </c>
      <c r="U29" s="5">
        <v>0.54600000000000004</v>
      </c>
      <c r="V29" s="1">
        <f>POWER((U29/2),2)*3.14159265</f>
        <v>0.23413975861185005</v>
      </c>
      <c r="W29" s="1">
        <v>0.23413975861185005</v>
      </c>
      <c r="X29" s="38">
        <f>W29/0.040468</f>
        <v>5.7858001040785325</v>
      </c>
      <c r="Y29" s="1">
        <v>1</v>
      </c>
      <c r="Z29" s="1">
        <v>1</v>
      </c>
      <c r="AA29" s="1">
        <v>56.7</v>
      </c>
      <c r="AB29" s="5">
        <v>0.56700000000000006</v>
      </c>
      <c r="AC29" s="1">
        <f>POWER((AB29/2),2)*3.14159265</f>
        <v>0.25249686986396258</v>
      </c>
      <c r="AD29" s="1">
        <v>0.25249686986396258</v>
      </c>
      <c r="AE29" s="38">
        <f>AD29/0.040468</f>
        <v>6.2394205264397202</v>
      </c>
      <c r="AF29" s="1">
        <v>1</v>
      </c>
      <c r="AG29" s="1">
        <v>1</v>
      </c>
      <c r="AH29" s="1">
        <v>60.1</v>
      </c>
      <c r="AI29" s="5">
        <v>0.60099999999999998</v>
      </c>
      <c r="AJ29" s="1">
        <f>POWER((AI29/2),2)*3.14159265</f>
        <v>0.28368660169316251</v>
      </c>
      <c r="AK29" s="1">
        <v>0.28368660169316251</v>
      </c>
      <c r="AL29" s="38">
        <f>AK29/0.040468</f>
        <v>7.0101463302649636</v>
      </c>
      <c r="AM29" s="1">
        <v>1</v>
      </c>
      <c r="AN29" s="1">
        <v>1</v>
      </c>
      <c r="AO29" s="1">
        <v>66.2</v>
      </c>
      <c r="AP29" s="5">
        <v>0.66200000000000003</v>
      </c>
      <c r="AQ29" s="1">
        <f>POWER((AP29/2),2)*3.14159265</f>
        <v>0.34419603232665003</v>
      </c>
      <c r="AR29" s="1">
        <v>0.34419603232665003</v>
      </c>
      <c r="AS29" s="38">
        <f>AR29/0.040468</f>
        <v>8.5053877712427113</v>
      </c>
      <c r="AT29" s="1">
        <v>1</v>
      </c>
      <c r="AU29" s="1">
        <v>1</v>
      </c>
      <c r="AV29"/>
      <c r="AW29" t="s">
        <v>904</v>
      </c>
      <c r="AX29" s="7" t="s">
        <v>483</v>
      </c>
      <c r="AY29" s="7" t="s">
        <v>36</v>
      </c>
    </row>
    <row r="30" spans="1:58" s="5" customFormat="1" x14ac:dyDescent="0.25">
      <c r="A30" s="5">
        <v>3</v>
      </c>
      <c r="B30" s="6" t="s">
        <v>604</v>
      </c>
      <c r="C30" s="1" t="s">
        <v>17</v>
      </c>
      <c r="D30" s="1">
        <v>10</v>
      </c>
      <c r="E30" s="1" t="s">
        <v>23</v>
      </c>
      <c r="F30" s="1">
        <v>37.6</v>
      </c>
      <c r="G30" s="5">
        <v>0.376</v>
      </c>
      <c r="H30" s="1">
        <f t="shared" si="0"/>
        <v>0.1110364506216</v>
      </c>
      <c r="I30" s="1">
        <v>0.1110364506216</v>
      </c>
      <c r="J30" s="38">
        <f t="shared" si="1"/>
        <v>2.7438087037066325</v>
      </c>
      <c r="K30" s="1">
        <v>1</v>
      </c>
      <c r="L30" s="1">
        <v>1</v>
      </c>
      <c r="M30" s="1">
        <v>38.299999999999997</v>
      </c>
      <c r="N30" s="5">
        <v>0.38300000000000001</v>
      </c>
      <c r="O30" s="1">
        <f t="shared" si="2"/>
        <v>0.11520927105896252</v>
      </c>
      <c r="P30" s="1">
        <v>0.11520927105896252</v>
      </c>
      <c r="Q30" s="38">
        <f t="shared" si="3"/>
        <v>2.8469227799486636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36</v>
      </c>
    </row>
    <row r="31" spans="1:58" s="5" customFormat="1" x14ac:dyDescent="0.25">
      <c r="A31" s="5">
        <v>3</v>
      </c>
      <c r="B31" s="6" t="s">
        <v>604</v>
      </c>
      <c r="C31" s="1" t="s">
        <v>17</v>
      </c>
      <c r="D31" s="1">
        <v>11</v>
      </c>
      <c r="E31" s="1" t="s">
        <v>23</v>
      </c>
      <c r="F31" s="1">
        <v>28.4</v>
      </c>
      <c r="G31" s="5">
        <v>0.28399999999999997</v>
      </c>
      <c r="H31" s="1">
        <f t="shared" si="0"/>
        <v>6.3347074194599992E-2</v>
      </c>
      <c r="I31" s="1">
        <v>6.3347074194599992E-2</v>
      </c>
      <c r="J31" s="38">
        <f t="shared" si="1"/>
        <v>1.5653621180834238</v>
      </c>
      <c r="K31" s="1">
        <v>1</v>
      </c>
      <c r="L31" s="1">
        <v>1</v>
      </c>
      <c r="M31" s="1">
        <v>29.4</v>
      </c>
      <c r="N31" s="5">
        <v>0.29399999999999998</v>
      </c>
      <c r="O31" s="1">
        <f t="shared" si="2"/>
        <v>6.7886675573849989E-2</v>
      </c>
      <c r="P31" s="1">
        <v>6.7886675573849989E-2</v>
      </c>
      <c r="Q31" s="38">
        <f t="shared" si="3"/>
        <v>1.6775396751470295</v>
      </c>
      <c r="R31" s="1">
        <v>1</v>
      </c>
      <c r="S31" s="1">
        <v>1</v>
      </c>
      <c r="T31" s="1">
        <v>29.4</v>
      </c>
      <c r="U31" s="5">
        <v>0.29399999999999998</v>
      </c>
      <c r="V31" s="1">
        <f>POWER((U31/2),2)*3.14159265</f>
        <v>6.7886675573849989E-2</v>
      </c>
      <c r="W31" s="1">
        <v>6.7886675573849989E-2</v>
      </c>
      <c r="X31" s="38">
        <f>W31/0.040468</f>
        <v>1.6775396751470295</v>
      </c>
      <c r="Y31" s="1">
        <v>1</v>
      </c>
      <c r="Z31" s="1">
        <v>1</v>
      </c>
      <c r="AA31" s="1">
        <v>31</v>
      </c>
      <c r="AB31" s="5">
        <v>0.31</v>
      </c>
      <c r="AC31" s="1">
        <f>POWER((AB31/2),2)*3.14159265</f>
        <v>7.5476763416250009E-2</v>
      </c>
      <c r="AD31" s="1">
        <v>7.5476763416250009E-2</v>
      </c>
      <c r="AE31" s="38">
        <f>AD31/0.040468</f>
        <v>1.8650974452962839</v>
      </c>
      <c r="AF31" s="1">
        <v>1</v>
      </c>
      <c r="AG31" s="1">
        <v>1</v>
      </c>
      <c r="AH31" s="1">
        <v>31.3</v>
      </c>
      <c r="AI31" s="5">
        <v>0.313</v>
      </c>
      <c r="AJ31" s="1">
        <f>POWER((AI31/2),2)*3.14159265</f>
        <v>7.6944672581962512E-2</v>
      </c>
      <c r="AK31" s="1">
        <v>7.6944672581962512E-2</v>
      </c>
      <c r="AL31" s="38">
        <f>AK31/0.040468</f>
        <v>1.9013707764644292</v>
      </c>
      <c r="AM31" s="1">
        <v>1</v>
      </c>
      <c r="AN31" s="1">
        <v>1</v>
      </c>
      <c r="AO31" s="1">
        <v>34.200000000000003</v>
      </c>
      <c r="AP31" s="5">
        <v>0.34200000000000003</v>
      </c>
      <c r="AQ31" s="1">
        <f>POWER((AP31/2),2)*3.14159265</f>
        <v>9.1863310678650015E-2</v>
      </c>
      <c r="AR31" s="1">
        <v>9.1863310678650015E-2</v>
      </c>
      <c r="AS31" s="38">
        <f>AR31/0.040468</f>
        <v>2.2700234921085802</v>
      </c>
      <c r="AT31" s="1">
        <v>2</v>
      </c>
      <c r="AU31" s="1">
        <v>2</v>
      </c>
      <c r="AV31">
        <v>37.1</v>
      </c>
      <c r="AW31"/>
      <c r="AX31" s="7" t="s">
        <v>128</v>
      </c>
      <c r="AY31" s="7" t="s">
        <v>36</v>
      </c>
    </row>
    <row r="32" spans="1:58" s="5" customFormat="1" x14ac:dyDescent="0.25">
      <c r="A32" s="5">
        <v>3</v>
      </c>
      <c r="B32" s="6" t="s">
        <v>604</v>
      </c>
      <c r="C32" s="1" t="s">
        <v>18</v>
      </c>
      <c r="D32" s="1">
        <v>3</v>
      </c>
      <c r="E32" s="1" t="s">
        <v>23</v>
      </c>
      <c r="F32" s="1">
        <v>20.8</v>
      </c>
      <c r="G32" s="5">
        <v>0.20800000000000002</v>
      </c>
      <c r="H32" s="1">
        <f t="shared" si="0"/>
        <v>3.3979466102400012E-2</v>
      </c>
      <c r="I32" s="1">
        <v>3.3979466102400012E-2</v>
      </c>
      <c r="J32" s="38">
        <f t="shared" si="1"/>
        <v>0.83966260013838134</v>
      </c>
      <c r="K32" s="1">
        <v>1</v>
      </c>
      <c r="L32" s="1">
        <v>1</v>
      </c>
      <c r="M32" s="1"/>
      <c r="O32" s="1"/>
      <c r="P32" s="1"/>
      <c r="Q32" s="38"/>
      <c r="R32" s="1"/>
      <c r="S32" s="1">
        <v>3</v>
      </c>
      <c r="T32" s="1"/>
      <c r="V32" s="1"/>
      <c r="W32" s="1"/>
      <c r="X32" s="38"/>
      <c r="Y32" s="1"/>
      <c r="Z32" s="1"/>
      <c r="AA32" s="1"/>
      <c r="AC32" s="1"/>
      <c r="AD32" s="1"/>
      <c r="AE32" s="38"/>
      <c r="AF32" s="1"/>
      <c r="AG32" s="1"/>
      <c r="AH32" s="1"/>
      <c r="AJ32" s="1"/>
      <c r="AK32" s="1"/>
      <c r="AL32" s="38"/>
      <c r="AM32" s="1"/>
      <c r="AN32" s="1"/>
      <c r="AO32" s="1"/>
      <c r="AQ32" s="1"/>
      <c r="AR32" s="1"/>
      <c r="AS32" s="38"/>
      <c r="AT32" s="1"/>
      <c r="AU32" s="1"/>
      <c r="AV32"/>
      <c r="AW32"/>
      <c r="AX32" s="7"/>
      <c r="AY32" s="7" t="s">
        <v>36</v>
      </c>
    </row>
    <row r="33" spans="1:57" s="5" customFormat="1" x14ac:dyDescent="0.25">
      <c r="A33" s="5">
        <v>3</v>
      </c>
      <c r="B33" s="6" t="s">
        <v>604</v>
      </c>
      <c r="C33" s="1" t="s">
        <v>18</v>
      </c>
      <c r="D33" s="1">
        <v>4</v>
      </c>
      <c r="E33" s="1" t="s">
        <v>23</v>
      </c>
      <c r="F33" s="1">
        <v>37.6</v>
      </c>
      <c r="G33" s="5">
        <v>0.376</v>
      </c>
      <c r="H33" s="1">
        <f t="shared" si="0"/>
        <v>0.1110364506216</v>
      </c>
      <c r="I33" s="1">
        <v>0.1110364506216</v>
      </c>
      <c r="J33" s="38">
        <f t="shared" si="1"/>
        <v>2.7438087037066325</v>
      </c>
      <c r="K33" s="1">
        <v>1</v>
      </c>
      <c r="L33" s="1">
        <v>1</v>
      </c>
      <c r="M33" s="1">
        <v>42.3</v>
      </c>
      <c r="N33" s="5">
        <v>0.42299999999999999</v>
      </c>
      <c r="O33" s="1">
        <f>POWER((N33/2),2)*3.14159265</f>
        <v>0.1405305078179625</v>
      </c>
      <c r="P33" s="1">
        <v>0.1405305078179625</v>
      </c>
      <c r="Q33" s="38">
        <f>P33/0.040468</f>
        <v>3.4726328906287067</v>
      </c>
      <c r="R33" s="1">
        <v>1</v>
      </c>
      <c r="S33" s="1">
        <v>1</v>
      </c>
      <c r="T33" s="1">
        <v>45.4</v>
      </c>
      <c r="U33" s="5">
        <v>0.45400000000000001</v>
      </c>
      <c r="V33" s="1">
        <f>POWER((U33/2),2)*3.14159265</f>
        <v>0.16188312766185003</v>
      </c>
      <c r="W33" s="1">
        <v>0.16188312766185003</v>
      </c>
      <c r="X33" s="38">
        <f>W33/0.040468</f>
        <v>4.0002749743463983</v>
      </c>
      <c r="Y33" s="1">
        <v>1</v>
      </c>
      <c r="Z33" s="1">
        <v>1</v>
      </c>
      <c r="AA33" s="1">
        <v>48.7</v>
      </c>
      <c r="AB33" s="5">
        <v>0.48700000000000004</v>
      </c>
      <c r="AC33" s="1">
        <f>POWER((AB33/2),2)*3.14159265</f>
        <v>0.18627209680196255</v>
      </c>
      <c r="AD33" s="1">
        <v>0.18627209680196255</v>
      </c>
      <c r="AE33" s="38">
        <f>AD33/0.040468</f>
        <v>4.602947929276529</v>
      </c>
      <c r="AF33" s="1">
        <v>1</v>
      </c>
      <c r="AG33" s="1">
        <v>1</v>
      </c>
      <c r="AH33" s="1">
        <v>53.9</v>
      </c>
      <c r="AI33" s="5">
        <v>0.53900000000000003</v>
      </c>
      <c r="AJ33" s="1">
        <f>POWER((AI33/2),2)*3.14159265</f>
        <v>0.22817465956766253</v>
      </c>
      <c r="AK33" s="1">
        <v>0.22817465956766253</v>
      </c>
      <c r="AL33" s="38">
        <f>AK33/0.040468</f>
        <v>5.6383972414664063</v>
      </c>
      <c r="AM33" s="1">
        <v>1</v>
      </c>
      <c r="AN33" s="1">
        <v>1</v>
      </c>
      <c r="AO33" s="1">
        <v>62.7</v>
      </c>
      <c r="AP33" s="5">
        <v>0.627</v>
      </c>
      <c r="AQ33" s="1">
        <f>POWER((AP33/2),2)*3.14159265</f>
        <v>0.30876279422546254</v>
      </c>
      <c r="AR33" s="1">
        <v>0.30876279422546254</v>
      </c>
      <c r="AS33" s="38">
        <f>AR33/0.040468</f>
        <v>7.6298011818093947</v>
      </c>
      <c r="AT33" s="1">
        <v>1</v>
      </c>
      <c r="AU33" s="1">
        <v>1</v>
      </c>
      <c r="AV33">
        <v>73.8</v>
      </c>
      <c r="AW33" t="s">
        <v>934</v>
      </c>
      <c r="AX33" s="7"/>
      <c r="AY33" s="7" t="s">
        <v>36</v>
      </c>
    </row>
    <row r="34" spans="1:57" s="5" customFormat="1" x14ac:dyDescent="0.25">
      <c r="A34" s="5">
        <v>3</v>
      </c>
      <c r="B34" s="6" t="s">
        <v>604</v>
      </c>
      <c r="C34" s="1" t="s">
        <v>18</v>
      </c>
      <c r="D34" s="1">
        <v>5</v>
      </c>
      <c r="E34" s="1" t="s">
        <v>23</v>
      </c>
      <c r="F34" s="1">
        <v>34.799999999999997</v>
      </c>
      <c r="G34" s="5">
        <v>0.34799999999999998</v>
      </c>
      <c r="H34" s="1">
        <f t="shared" si="0"/>
        <v>9.5114859071399993E-2</v>
      </c>
      <c r="I34" s="1">
        <v>9.5114859071399993E-2</v>
      </c>
      <c r="J34" s="38">
        <f t="shared" si="1"/>
        <v>2.3503721229465255</v>
      </c>
      <c r="K34" s="1">
        <v>1</v>
      </c>
      <c r="L34" s="1">
        <v>1</v>
      </c>
      <c r="M34" s="1">
        <v>38.200000000000003</v>
      </c>
      <c r="N34" s="5">
        <v>0.38200000000000006</v>
      </c>
      <c r="O34" s="1">
        <f>POWER((N34/2),2)*3.14159265</f>
        <v>0.11460844146465005</v>
      </c>
      <c r="P34" s="1">
        <v>0.11460844146465005</v>
      </c>
      <c r="Q34" s="38">
        <f>P34/0.040468</f>
        <v>2.8320757503373049</v>
      </c>
      <c r="R34" s="1">
        <v>1</v>
      </c>
      <c r="S34" s="1">
        <v>1</v>
      </c>
      <c r="T34" s="1">
        <v>41.1</v>
      </c>
      <c r="U34" s="5">
        <v>0.41100000000000003</v>
      </c>
      <c r="V34" s="1">
        <f>POWER((U34/2),2)*3.14159265</f>
        <v>0.13267024300766253</v>
      </c>
      <c r="W34" s="1">
        <v>0.13267024300766253</v>
      </c>
      <c r="X34" s="38">
        <f>W34/0.040468</f>
        <v>3.2783988091248033</v>
      </c>
      <c r="Y34" s="1">
        <v>1</v>
      </c>
      <c r="Z34" s="1">
        <v>1</v>
      </c>
      <c r="AA34" s="1">
        <v>44.1</v>
      </c>
      <c r="AB34" s="5">
        <v>0.441</v>
      </c>
      <c r="AC34" s="1">
        <f>POWER((AB34/2),2)*3.14159265</f>
        <v>0.15274502004116253</v>
      </c>
      <c r="AD34" s="1">
        <v>0.15274502004116253</v>
      </c>
      <c r="AE34" s="38">
        <f>AD34/0.040468</f>
        <v>3.7744642690808177</v>
      </c>
      <c r="AF34" s="1">
        <v>1</v>
      </c>
      <c r="AG34" s="1">
        <v>1</v>
      </c>
      <c r="AH34" s="1">
        <v>46.8</v>
      </c>
      <c r="AI34" s="5">
        <v>0.46799999999999997</v>
      </c>
      <c r="AJ34" s="1">
        <f>POWER((AI34/2),2)*3.14159265</f>
        <v>0.1720210471434</v>
      </c>
      <c r="AK34" s="1">
        <v>0.1720210471434</v>
      </c>
      <c r="AL34" s="38">
        <f>AK34/0.040468</f>
        <v>4.2507919132005538</v>
      </c>
      <c r="AM34" s="1">
        <v>1</v>
      </c>
      <c r="AN34" s="1">
        <v>1</v>
      </c>
      <c r="AO34" s="1">
        <v>50.9</v>
      </c>
      <c r="AP34" s="5">
        <v>0.50900000000000001</v>
      </c>
      <c r="AQ34" s="1">
        <f>POWER((AP34/2),2)*3.14159265</f>
        <v>0.20348174133866251</v>
      </c>
      <c r="AR34" s="1">
        <v>0.20348174133866251</v>
      </c>
      <c r="AS34" s="38">
        <f>AR34/0.040468</f>
        <v>5.0282134362622939</v>
      </c>
      <c r="AT34" s="1">
        <v>1</v>
      </c>
      <c r="AU34" s="1">
        <v>1</v>
      </c>
      <c r="AV34">
        <v>56.2</v>
      </c>
      <c r="AW34"/>
      <c r="AX34" s="7"/>
      <c r="AY34" s="7" t="s">
        <v>36</v>
      </c>
    </row>
    <row r="35" spans="1:57" s="5" customFormat="1" x14ac:dyDescent="0.25">
      <c r="A35" s="5">
        <v>3</v>
      </c>
      <c r="B35" s="6" t="s">
        <v>604</v>
      </c>
      <c r="C35" s="1" t="s">
        <v>18</v>
      </c>
      <c r="D35" s="1">
        <v>6</v>
      </c>
      <c r="E35" s="1" t="s">
        <v>23</v>
      </c>
      <c r="F35" s="1">
        <v>32.6</v>
      </c>
      <c r="G35" s="5">
        <v>0.32600000000000001</v>
      </c>
      <c r="H35" s="1">
        <f t="shared" si="0"/>
        <v>8.3468975117850008E-2</v>
      </c>
      <c r="I35" s="1">
        <v>8.3468975117850008E-2</v>
      </c>
      <c r="J35" s="38">
        <f t="shared" si="1"/>
        <v>2.0625920509501339</v>
      </c>
      <c r="K35" s="1">
        <v>1</v>
      </c>
      <c r="L35" s="1">
        <v>1</v>
      </c>
      <c r="M35" s="1">
        <v>34.1</v>
      </c>
      <c r="N35" s="5">
        <v>0.34100000000000003</v>
      </c>
      <c r="O35" s="1">
        <f>POWER((N35/2),2)*3.14159265</f>
        <v>9.1326883733662531E-2</v>
      </c>
      <c r="P35" s="1">
        <v>9.1326883733662531E-2</v>
      </c>
      <c r="Q35" s="38">
        <f>P35/0.040468</f>
        <v>2.256767908808504</v>
      </c>
      <c r="R35" s="1">
        <v>1</v>
      </c>
      <c r="S35" s="1">
        <v>1</v>
      </c>
      <c r="T35" s="1">
        <v>36.799999999999997</v>
      </c>
      <c r="U35" s="5">
        <v>0.36799999999999999</v>
      </c>
      <c r="V35" s="1">
        <f>POWER((U35/2),2)*3.14159265</f>
        <v>0.1063617607584</v>
      </c>
      <c r="W35" s="1">
        <v>0.1063617607584</v>
      </c>
      <c r="X35" s="38">
        <f>W35/0.040468</f>
        <v>2.6282929909657016</v>
      </c>
      <c r="Y35" s="1">
        <v>1</v>
      </c>
      <c r="Z35" s="1">
        <v>1</v>
      </c>
      <c r="AA35" s="1">
        <v>38</v>
      </c>
      <c r="AB35" s="5">
        <v>0.38</v>
      </c>
      <c r="AC35" s="1">
        <f>POWER((AB35/2),2)*3.14159265</f>
        <v>0.113411494665</v>
      </c>
      <c r="AD35" s="1">
        <v>0.113411494665</v>
      </c>
      <c r="AE35" s="38">
        <f>AD35/0.040468</f>
        <v>2.802498138405654</v>
      </c>
      <c r="AF35" s="1">
        <v>1</v>
      </c>
      <c r="AG35" s="1">
        <v>1</v>
      </c>
      <c r="AH35" s="1">
        <v>40.700000000000003</v>
      </c>
      <c r="AI35" s="5">
        <v>0.40700000000000003</v>
      </c>
      <c r="AJ35" s="1">
        <f>POWER((AI35/2),2)*3.14159265</f>
        <v>0.13010042021996251</v>
      </c>
      <c r="AK35" s="1">
        <v>0.13010042021996251</v>
      </c>
      <c r="AL35" s="38">
        <f>AK35/0.040468</f>
        <v>3.2148962197282427</v>
      </c>
      <c r="AM35" s="1">
        <v>1</v>
      </c>
      <c r="AN35" s="1">
        <v>1</v>
      </c>
      <c r="AO35" s="1">
        <v>43.7</v>
      </c>
      <c r="AP35" s="5">
        <v>0.43700000000000006</v>
      </c>
      <c r="AQ35" s="1">
        <f>POWER((AP35/2),2)*3.14159265</f>
        <v>0.14998670169446254</v>
      </c>
      <c r="AR35" s="1">
        <v>0.14998670169446254</v>
      </c>
      <c r="AS35" s="38">
        <f>AR35/0.040468</f>
        <v>3.7063037880414784</v>
      </c>
      <c r="AT35" s="1">
        <v>1</v>
      </c>
      <c r="AU35" s="1">
        <v>1</v>
      </c>
      <c r="AV35">
        <v>47.2</v>
      </c>
      <c r="AW35"/>
      <c r="AX35" s="7"/>
      <c r="AY35" s="7"/>
      <c r="BA35" s="14" t="s">
        <v>240</v>
      </c>
      <c r="BB35" s="14"/>
      <c r="BC35" s="14" t="s">
        <v>481</v>
      </c>
      <c r="BD35" s="14"/>
      <c r="BE35" s="14"/>
    </row>
    <row r="36" spans="1:57" s="5" customFormat="1" x14ac:dyDescent="0.25">
      <c r="A36" s="5">
        <v>3</v>
      </c>
      <c r="B36" s="6" t="s">
        <v>604</v>
      </c>
      <c r="C36" s="1" t="s">
        <v>18</v>
      </c>
      <c r="D36" s="1">
        <v>7</v>
      </c>
      <c r="E36" s="1" t="s">
        <v>23</v>
      </c>
      <c r="F36" s="1"/>
      <c r="H36" s="1"/>
      <c r="I36" s="1"/>
      <c r="J36" s="38"/>
      <c r="K36" s="1"/>
      <c r="L36" s="1">
        <v>4</v>
      </c>
      <c r="M36" s="1"/>
      <c r="O36" s="1"/>
      <c r="P36" s="1"/>
      <c r="Q36" s="38"/>
      <c r="R36" s="1"/>
      <c r="S36" s="1"/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/>
      <c r="AV36"/>
      <c r="AW36"/>
      <c r="AX36" s="7"/>
      <c r="AY36" s="7" t="s">
        <v>36</v>
      </c>
      <c r="BA36" s="14" t="s">
        <v>303</v>
      </c>
      <c r="BB36" s="14"/>
      <c r="BC36" s="14"/>
      <c r="BD36" s="14">
        <v>82</v>
      </c>
      <c r="BE36" s="14"/>
    </row>
    <row r="37" spans="1:57" s="5" customFormat="1" x14ac:dyDescent="0.25">
      <c r="A37" s="5">
        <v>3</v>
      </c>
      <c r="B37" s="6" t="s">
        <v>604</v>
      </c>
      <c r="C37" s="1" t="s">
        <v>18</v>
      </c>
      <c r="D37" s="1">
        <v>8</v>
      </c>
      <c r="E37" s="1" t="s">
        <v>23</v>
      </c>
      <c r="F37" s="1"/>
      <c r="H37" s="1"/>
      <c r="I37" s="1"/>
      <c r="J37" s="38"/>
      <c r="K37" s="1"/>
      <c r="L37" s="1">
        <v>4</v>
      </c>
      <c r="M37" s="1"/>
      <c r="O37" s="1"/>
      <c r="P37" s="1"/>
      <c r="Q37" s="38"/>
      <c r="R37" s="1"/>
      <c r="S37" s="1"/>
      <c r="T37" s="1"/>
      <c r="V37" s="1"/>
      <c r="W37" s="1"/>
      <c r="X37" s="38"/>
      <c r="Y37" s="1"/>
      <c r="Z37" s="1"/>
      <c r="AA37" s="1"/>
      <c r="AC37" s="1"/>
      <c r="AD37" s="1"/>
      <c r="AE37" s="38"/>
      <c r="AF37" s="1"/>
      <c r="AG37" s="1"/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/>
      <c r="AV37"/>
      <c r="AW37"/>
      <c r="AX37" s="7"/>
      <c r="AY37" s="7" t="s">
        <v>36</v>
      </c>
      <c r="BA37" s="14" t="s">
        <v>446</v>
      </c>
      <c r="BB37" s="14"/>
      <c r="BC37" s="14" t="s">
        <v>458</v>
      </c>
      <c r="BD37" s="14"/>
      <c r="BE37" s="14"/>
    </row>
    <row r="38" spans="1:57" s="5" customFormat="1" x14ac:dyDescent="0.25">
      <c r="A38" s="5">
        <v>3</v>
      </c>
      <c r="B38" s="6" t="s">
        <v>604</v>
      </c>
      <c r="C38" s="1" t="s">
        <v>18</v>
      </c>
      <c r="D38" s="1">
        <v>9</v>
      </c>
      <c r="E38" s="1" t="s">
        <v>23</v>
      </c>
      <c r="F38" s="1">
        <v>42.7</v>
      </c>
      <c r="G38" s="5">
        <v>0.42700000000000005</v>
      </c>
      <c r="H38" s="1">
        <f t="shared" ref="H38:H47" si="12">POWER((G38/2),2)*3.14159265</f>
        <v>0.14320086157046255</v>
      </c>
      <c r="I38" s="1">
        <v>0.14320086157046255</v>
      </c>
      <c r="J38" s="38">
        <f t="shared" ref="J38:J47" si="13">I38/0.040468</f>
        <v>3.5386196889014174</v>
      </c>
      <c r="K38" s="1">
        <v>1</v>
      </c>
      <c r="L38" s="1">
        <v>1</v>
      </c>
      <c r="M38" s="1">
        <v>47.5</v>
      </c>
      <c r="N38" s="5">
        <v>0.47499999999999998</v>
      </c>
      <c r="O38" s="1">
        <f t="shared" ref="O38:O44" si="14">POWER((N38/2),2)*3.14159265</f>
        <v>0.17720546041406252</v>
      </c>
      <c r="P38" s="1">
        <v>0.17720546041406252</v>
      </c>
      <c r="Q38" s="38">
        <f t="shared" ref="Q38:Q44" si="15">P38/0.040468</f>
        <v>4.3789033412588347</v>
      </c>
      <c r="R38" s="1">
        <v>1</v>
      </c>
      <c r="S38" s="1">
        <v>1</v>
      </c>
      <c r="T38" s="1">
        <v>51.2</v>
      </c>
      <c r="U38" s="5">
        <v>0.51200000000000001</v>
      </c>
      <c r="V38" s="1">
        <f>POWER((U38/2),2)*3.14159265</f>
        <v>0.2058874159104</v>
      </c>
      <c r="W38" s="1">
        <v>0.2058874159104</v>
      </c>
      <c r="X38" s="38">
        <f>W38/0.040468</f>
        <v>5.0876597783532667</v>
      </c>
      <c r="Y38" s="1">
        <v>1</v>
      </c>
      <c r="Z38" s="1">
        <v>1</v>
      </c>
      <c r="AA38" s="1">
        <v>55.1</v>
      </c>
      <c r="AB38" s="5">
        <v>0.55100000000000005</v>
      </c>
      <c r="AC38" s="1">
        <f>POWER((AB38/2),2)*3.14159265</f>
        <v>0.23844766753316257</v>
      </c>
      <c r="AD38" s="1">
        <v>0.23844766753316257</v>
      </c>
      <c r="AE38" s="38">
        <f>AD38/0.040468</f>
        <v>5.8922523359978891</v>
      </c>
      <c r="AF38" s="1">
        <v>1</v>
      </c>
      <c r="AG38" s="1">
        <v>1</v>
      </c>
      <c r="AH38" s="1">
        <v>59.5</v>
      </c>
      <c r="AI38" s="5">
        <v>0.59499999999999997</v>
      </c>
      <c r="AJ38" s="1">
        <f>POWER((AI38/2),2)*3.14159265</f>
        <v>0.2780505844790625</v>
      </c>
      <c r="AK38" s="1">
        <v>0.2780505844790625</v>
      </c>
      <c r="AL38" s="38">
        <f>AK38/0.040468</f>
        <v>6.8708753701458569</v>
      </c>
      <c r="AM38" s="1">
        <v>1</v>
      </c>
      <c r="AN38" s="1">
        <v>1</v>
      </c>
      <c r="AO38" s="1">
        <v>67.900000000000006</v>
      </c>
      <c r="AP38" s="5">
        <v>0.67900000000000005</v>
      </c>
      <c r="AQ38" s="1">
        <f>POWER((AP38/2),2)*3.14159265</f>
        <v>0.36210075423716259</v>
      </c>
      <c r="AR38" s="1">
        <v>0.36210075423716259</v>
      </c>
      <c r="AS38" s="38">
        <f>AR38/0.040468</f>
        <v>8.9478292536612294</v>
      </c>
      <c r="AT38" s="1">
        <v>1</v>
      </c>
      <c r="AU38" s="1">
        <v>1</v>
      </c>
      <c r="AV38">
        <v>79.2</v>
      </c>
      <c r="AW38"/>
      <c r="AX38" s="7" t="s">
        <v>488</v>
      </c>
      <c r="AY38" s="7" t="s">
        <v>36</v>
      </c>
      <c r="BA38" s="14" t="s">
        <v>596</v>
      </c>
      <c r="BB38" s="14"/>
      <c r="BC38" s="14"/>
      <c r="BD38" s="14"/>
      <c r="BE38" s="14"/>
    </row>
    <row r="39" spans="1:57" s="5" customFormat="1" x14ac:dyDescent="0.25">
      <c r="A39" s="5">
        <v>3</v>
      </c>
      <c r="B39" s="6" t="s">
        <v>604</v>
      </c>
      <c r="C39" s="1" t="s">
        <v>18</v>
      </c>
      <c r="D39" s="1">
        <v>10</v>
      </c>
      <c r="E39" s="1" t="s">
        <v>23</v>
      </c>
      <c r="F39" s="1">
        <v>40.799999999999997</v>
      </c>
      <c r="G39" s="5">
        <v>0.40799999999999997</v>
      </c>
      <c r="H39" s="1">
        <f t="shared" si="12"/>
        <v>0.1307405197224</v>
      </c>
      <c r="I39" s="1">
        <v>0.1307405197224</v>
      </c>
      <c r="J39" s="38">
        <f t="shared" si="13"/>
        <v>3.2307136434318475</v>
      </c>
      <c r="K39" s="1">
        <v>1</v>
      </c>
      <c r="L39" s="1">
        <v>1</v>
      </c>
      <c r="M39" s="1">
        <v>42.5</v>
      </c>
      <c r="N39" s="5">
        <v>0.42499999999999999</v>
      </c>
      <c r="O39" s="1">
        <f t="shared" si="14"/>
        <v>0.14186254310156249</v>
      </c>
      <c r="P39" s="1">
        <v>0.14186254310156249</v>
      </c>
      <c r="Q39" s="38">
        <f t="shared" si="15"/>
        <v>3.5055486582376818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BA39" s="14"/>
      <c r="BB39" s="14"/>
      <c r="BC39" s="14"/>
      <c r="BD39" s="14"/>
      <c r="BE39" s="14"/>
    </row>
    <row r="40" spans="1:57" s="5" customFormat="1" x14ac:dyDescent="0.25">
      <c r="A40" s="5">
        <v>3</v>
      </c>
      <c r="B40" s="6" t="s">
        <v>604</v>
      </c>
      <c r="C40" s="1" t="s">
        <v>18</v>
      </c>
      <c r="D40" s="1">
        <v>11</v>
      </c>
      <c r="E40" s="1" t="s">
        <v>23</v>
      </c>
      <c r="F40" s="1">
        <v>49.8</v>
      </c>
      <c r="G40" s="5">
        <v>0.498</v>
      </c>
      <c r="H40" s="1">
        <f t="shared" si="12"/>
        <v>0.19478188589265003</v>
      </c>
      <c r="I40" s="1">
        <v>0.19478188589265003</v>
      </c>
      <c r="J40" s="38">
        <f t="shared" si="13"/>
        <v>4.8132323290661772</v>
      </c>
      <c r="K40" s="1">
        <v>1</v>
      </c>
      <c r="L40" s="1">
        <v>1</v>
      </c>
      <c r="M40" s="1">
        <v>54.9</v>
      </c>
      <c r="N40" s="5">
        <v>0.54900000000000004</v>
      </c>
      <c r="O40" s="1">
        <f t="shared" si="14"/>
        <v>0.23671979157566253</v>
      </c>
      <c r="P40" s="1">
        <v>0.23671979157566253</v>
      </c>
      <c r="Q40" s="38">
        <f t="shared" si="15"/>
        <v>5.8495549959390765</v>
      </c>
      <c r="R40" s="1">
        <v>1</v>
      </c>
      <c r="S40" s="1">
        <v>1</v>
      </c>
      <c r="T40" s="1">
        <v>58.4</v>
      </c>
      <c r="U40" s="5">
        <v>0.58399999999999996</v>
      </c>
      <c r="V40" s="1">
        <f>POWER((U40/2),2)*3.14159265</f>
        <v>0.2678647557096</v>
      </c>
      <c r="W40" s="1">
        <v>0.2678647557096</v>
      </c>
      <c r="X40" s="38">
        <f>W40/0.040468</f>
        <v>6.6191745504991601</v>
      </c>
      <c r="Y40" s="1">
        <v>1</v>
      </c>
      <c r="Z40" s="1">
        <v>1</v>
      </c>
      <c r="AA40" s="1">
        <v>63.2</v>
      </c>
      <c r="AB40" s="5">
        <v>0.63200000000000001</v>
      </c>
      <c r="AC40" s="1">
        <f>POWER((AB40/2),2)*3.14159265</f>
        <v>0.3137068756584</v>
      </c>
      <c r="AD40" s="1">
        <v>0.3137068756584</v>
      </c>
      <c r="AE40" s="38">
        <f>AD40/0.040468</f>
        <v>7.7519737980231298</v>
      </c>
      <c r="AF40" s="1">
        <v>1</v>
      </c>
      <c r="AG40" s="1">
        <v>1</v>
      </c>
      <c r="AH40" s="1">
        <v>69.599999999999994</v>
      </c>
      <c r="AI40" s="5">
        <v>0.69599999999999995</v>
      </c>
      <c r="AJ40" s="1">
        <f>POWER((AI40/2),2)*3.14159265</f>
        <v>0.38045943628559997</v>
      </c>
      <c r="AK40" s="1">
        <v>0.38045943628559997</v>
      </c>
      <c r="AL40" s="38">
        <f>AK40/0.040468</f>
        <v>9.4014884917861021</v>
      </c>
      <c r="AM40" s="1">
        <v>1</v>
      </c>
      <c r="AN40" s="1">
        <v>1</v>
      </c>
      <c r="AO40" s="1">
        <v>78.099999999999994</v>
      </c>
      <c r="AP40" s="5">
        <v>0.78099999999999992</v>
      </c>
      <c r="AQ40" s="1">
        <f>POWER((AP40/2),2)*3.14159265</f>
        <v>0.47906224859666241</v>
      </c>
      <c r="AR40" s="1">
        <v>0.47906224859666241</v>
      </c>
      <c r="AS40" s="38">
        <f>AR40/0.040468</f>
        <v>11.838051018005892</v>
      </c>
      <c r="AT40" s="1">
        <v>1</v>
      </c>
      <c r="AU40" s="1">
        <v>1</v>
      </c>
      <c r="AV40">
        <v>88.2</v>
      </c>
      <c r="AW40"/>
      <c r="AX40" s="7"/>
      <c r="AY40" s="7" t="s">
        <v>36</v>
      </c>
      <c r="BA40" s="14" t="s">
        <v>480</v>
      </c>
      <c r="BB40" s="14"/>
      <c r="BC40" s="14" t="s">
        <v>482</v>
      </c>
      <c r="BD40" s="14"/>
      <c r="BE40" s="14"/>
    </row>
    <row r="41" spans="1:57" s="5" customFormat="1" x14ac:dyDescent="0.25">
      <c r="A41" s="5">
        <v>3</v>
      </c>
      <c r="B41" s="6" t="s">
        <v>604</v>
      </c>
      <c r="C41" s="1" t="s">
        <v>18</v>
      </c>
      <c r="D41" s="1">
        <v>12</v>
      </c>
      <c r="E41" s="1" t="s">
        <v>23</v>
      </c>
      <c r="F41" s="1">
        <v>46.5</v>
      </c>
      <c r="G41" s="5">
        <v>0.46500000000000002</v>
      </c>
      <c r="H41" s="1">
        <f t="shared" si="12"/>
        <v>0.16982271768656254</v>
      </c>
      <c r="I41" s="1">
        <v>0.16982271768656254</v>
      </c>
      <c r="J41" s="38">
        <f t="shared" si="13"/>
        <v>4.1964692519166391</v>
      </c>
      <c r="K41" s="1">
        <v>1</v>
      </c>
      <c r="L41" s="1">
        <v>1</v>
      </c>
      <c r="M41" s="1">
        <v>48.8</v>
      </c>
      <c r="N41" s="5">
        <v>0.48799999999999999</v>
      </c>
      <c r="O41" s="1">
        <f t="shared" si="14"/>
        <v>0.18703786001040001</v>
      </c>
      <c r="P41" s="1">
        <v>0.18703786001040001</v>
      </c>
      <c r="Q41" s="38">
        <f t="shared" si="15"/>
        <v>4.6218706140753198</v>
      </c>
      <c r="R41" s="1">
        <v>1</v>
      </c>
      <c r="S41" s="1">
        <v>1</v>
      </c>
      <c r="T41" s="1"/>
      <c r="V41" s="1"/>
      <c r="W41" s="1"/>
      <c r="X41" s="38"/>
      <c r="Y41" s="1"/>
      <c r="Z41" s="1"/>
      <c r="AA41" s="1"/>
      <c r="AC41" s="1"/>
      <c r="AD41" s="1"/>
      <c r="AE41" s="38"/>
      <c r="AF41" s="1"/>
      <c r="AG41" s="1"/>
      <c r="AH41" s="1"/>
      <c r="AJ41" s="1"/>
      <c r="AK41" s="1"/>
      <c r="AL41" s="38"/>
      <c r="AM41" s="1"/>
      <c r="AN41" s="1"/>
      <c r="AO41" s="1"/>
      <c r="AQ41" s="1"/>
      <c r="AR41" s="1"/>
      <c r="AS41" s="38"/>
      <c r="AT41" s="1"/>
      <c r="AU41" s="1">
        <v>0</v>
      </c>
      <c r="AV41"/>
      <c r="AW41"/>
      <c r="AX41" s="7"/>
      <c r="AY41" s="7" t="s">
        <v>36</v>
      </c>
      <c r="BA41" s="5" t="s">
        <v>468</v>
      </c>
    </row>
    <row r="42" spans="1:57" s="5" customFormat="1" x14ac:dyDescent="0.25">
      <c r="A42" s="5">
        <v>3</v>
      </c>
      <c r="B42" s="6" t="s">
        <v>604</v>
      </c>
      <c r="C42" s="1" t="s">
        <v>18</v>
      </c>
      <c r="D42" s="1">
        <v>13</v>
      </c>
      <c r="E42" s="1" t="s">
        <v>23</v>
      </c>
      <c r="F42" s="1">
        <v>25.4</v>
      </c>
      <c r="G42" s="5">
        <v>0.254</v>
      </c>
      <c r="H42" s="1">
        <f t="shared" si="12"/>
        <v>5.0670747851850009E-2</v>
      </c>
      <c r="I42" s="1">
        <v>5.0670747851850009E-2</v>
      </c>
      <c r="J42" s="38">
        <f t="shared" si="13"/>
        <v>1.2521189051065043</v>
      </c>
      <c r="K42" s="1">
        <v>1</v>
      </c>
      <c r="L42" s="1">
        <v>1</v>
      </c>
      <c r="M42" s="1">
        <v>26.7</v>
      </c>
      <c r="N42" s="5">
        <v>0.26700000000000002</v>
      </c>
      <c r="O42" s="1">
        <f t="shared" si="14"/>
        <v>5.5990249606462511E-2</v>
      </c>
      <c r="P42" s="1">
        <v>5.5990249606462511E-2</v>
      </c>
      <c r="Q42" s="38">
        <f t="shared" si="15"/>
        <v>1.3835684888421103</v>
      </c>
      <c r="R42" s="1">
        <v>1</v>
      </c>
      <c r="S42" s="1">
        <v>1</v>
      </c>
      <c r="T42" s="1"/>
      <c r="V42" s="1"/>
      <c r="W42" s="1"/>
      <c r="X42" s="38"/>
      <c r="Y42" s="1"/>
      <c r="Z42" s="1"/>
      <c r="AA42" s="1"/>
      <c r="AC42" s="1"/>
      <c r="AD42" s="1"/>
      <c r="AE42" s="38"/>
      <c r="AF42" s="1"/>
      <c r="AG42" s="1"/>
      <c r="AH42" s="1"/>
      <c r="AJ42" s="1"/>
      <c r="AK42" s="1"/>
      <c r="AL42" s="38"/>
      <c r="AM42" s="1"/>
      <c r="AN42" s="1"/>
      <c r="AO42" s="1"/>
      <c r="AQ42" s="1"/>
      <c r="AR42" s="1"/>
      <c r="AS42" s="38"/>
      <c r="AT42" s="1"/>
      <c r="AU42" s="1">
        <v>0</v>
      </c>
      <c r="AV42"/>
      <c r="AW42"/>
      <c r="AX42" s="7"/>
      <c r="AY42" s="7" t="s">
        <v>36</v>
      </c>
    </row>
    <row r="43" spans="1:57" s="5" customFormat="1" x14ac:dyDescent="0.25">
      <c r="A43" s="5">
        <v>3</v>
      </c>
      <c r="B43" s="6" t="s">
        <v>604</v>
      </c>
      <c r="C43" s="1" t="s">
        <v>18</v>
      </c>
      <c r="D43" s="1">
        <v>14</v>
      </c>
      <c r="E43" s="1" t="s">
        <v>23</v>
      </c>
      <c r="F43" s="1">
        <v>29.9</v>
      </c>
      <c r="G43" s="5">
        <v>0.29899999999999999</v>
      </c>
      <c r="H43" s="1">
        <f t="shared" si="12"/>
        <v>7.0215381125662502E-2</v>
      </c>
      <c r="I43" s="1">
        <v>7.0215381125662502E-2</v>
      </c>
      <c r="J43" s="38">
        <f t="shared" si="13"/>
        <v>1.7350840448172014</v>
      </c>
      <c r="K43" s="1">
        <v>1</v>
      </c>
      <c r="L43" s="1">
        <v>1</v>
      </c>
      <c r="M43" s="1">
        <v>31.8</v>
      </c>
      <c r="N43" s="5">
        <v>0.318</v>
      </c>
      <c r="O43" s="1">
        <f t="shared" si="14"/>
        <v>7.9422603784650006E-2</v>
      </c>
      <c r="P43" s="1">
        <v>7.9422603784650006E-2</v>
      </c>
      <c r="Q43" s="38">
        <f t="shared" si="15"/>
        <v>1.9626026436851343</v>
      </c>
      <c r="R43" s="1">
        <v>1</v>
      </c>
      <c r="S43" s="1">
        <v>1</v>
      </c>
      <c r="T43" s="1">
        <v>33.6</v>
      </c>
      <c r="U43" s="5">
        <v>0.33600000000000002</v>
      </c>
      <c r="V43" s="1">
        <f>POWER((U43/2),2)*3.14159265</f>
        <v>8.8668310953600019E-2</v>
      </c>
      <c r="W43" s="1">
        <v>8.8668310953600019E-2</v>
      </c>
      <c r="X43" s="38">
        <f>W43/0.040468</f>
        <v>2.1910722287634679</v>
      </c>
      <c r="Y43" s="1">
        <v>1</v>
      </c>
      <c r="Z43" s="1">
        <v>1</v>
      </c>
      <c r="AA43" s="1">
        <v>37.200000000000003</v>
      </c>
      <c r="AB43" s="5">
        <v>0.37200000000000005</v>
      </c>
      <c r="AC43" s="1">
        <f>POWER((AB43/2),2)*3.14159265</f>
        <v>0.10868653931940003</v>
      </c>
      <c r="AD43" s="1">
        <v>0.10868653931940003</v>
      </c>
      <c r="AE43" s="38">
        <f>AD43/0.040468</f>
        <v>2.6857403212266493</v>
      </c>
      <c r="AF43" s="1">
        <v>1</v>
      </c>
      <c r="AG43" s="1">
        <v>1</v>
      </c>
      <c r="AH43" s="1">
        <v>39.700000000000003</v>
      </c>
      <c r="AI43" s="5">
        <v>0.39700000000000002</v>
      </c>
      <c r="AJ43" s="1">
        <f>POWER((AI43/2),2)*3.14159265</f>
        <v>0.12378581899346253</v>
      </c>
      <c r="AK43" s="1">
        <v>0.12378581899346253</v>
      </c>
      <c r="AL43" s="38">
        <f>AK43/0.040468</f>
        <v>3.0588568496951303</v>
      </c>
      <c r="AM43" s="1">
        <v>1</v>
      </c>
      <c r="AN43" s="1">
        <v>1</v>
      </c>
      <c r="AO43" s="1">
        <v>45.2</v>
      </c>
      <c r="AP43" s="5">
        <v>0.45200000000000001</v>
      </c>
      <c r="AQ43" s="1">
        <f>POWER((AP43/2),2)*3.14159265</f>
        <v>0.16045998619140003</v>
      </c>
      <c r="AR43" s="1">
        <v>0.16045998619140003</v>
      </c>
      <c r="AS43" s="38">
        <f>AR43/0.040468</f>
        <v>3.9651078924434131</v>
      </c>
      <c r="AT43" s="1">
        <v>1</v>
      </c>
      <c r="AU43" s="1">
        <v>1</v>
      </c>
      <c r="AV43">
        <v>50.5</v>
      </c>
      <c r="AW43"/>
      <c r="AX43" s="7" t="s">
        <v>489</v>
      </c>
      <c r="AY43" s="7" t="s">
        <v>36</v>
      </c>
    </row>
    <row r="44" spans="1:57" s="5" customFormat="1" x14ac:dyDescent="0.25">
      <c r="A44" s="5">
        <v>3</v>
      </c>
      <c r="B44" s="6" t="s">
        <v>604</v>
      </c>
      <c r="C44" s="1" t="s">
        <v>18</v>
      </c>
      <c r="D44" s="1">
        <v>16</v>
      </c>
      <c r="E44" s="1" t="s">
        <v>23</v>
      </c>
      <c r="F44" s="1">
        <v>45</v>
      </c>
      <c r="G44" s="5">
        <v>0.45</v>
      </c>
      <c r="H44" s="1">
        <f t="shared" si="12"/>
        <v>0.15904312790625003</v>
      </c>
      <c r="I44" s="1">
        <v>0.15904312790625003</v>
      </c>
      <c r="J44" s="38">
        <f t="shared" si="13"/>
        <v>3.9300960735951871</v>
      </c>
      <c r="K44" s="1">
        <v>1</v>
      </c>
      <c r="L44" s="1">
        <v>1</v>
      </c>
      <c r="M44" s="1">
        <v>47</v>
      </c>
      <c r="N44" s="5">
        <v>0.47</v>
      </c>
      <c r="O44" s="1">
        <f t="shared" si="14"/>
        <v>0.17349445409625</v>
      </c>
      <c r="P44" s="1">
        <v>0.17349445409625</v>
      </c>
      <c r="Q44" s="38">
        <f t="shared" si="15"/>
        <v>4.2872010995416137</v>
      </c>
      <c r="R44" s="1">
        <v>1</v>
      </c>
      <c r="S44" s="1">
        <v>1</v>
      </c>
      <c r="T44" s="1">
        <v>49.1</v>
      </c>
      <c r="U44" s="5">
        <v>0.49100000000000005</v>
      </c>
      <c r="V44" s="1">
        <f>POWER((U44/2),2)*3.14159265</f>
        <v>0.18934457441366254</v>
      </c>
      <c r="W44" s="1">
        <v>0.18934457441366254</v>
      </c>
      <c r="X44" s="38">
        <f>W44/0.040468</f>
        <v>4.6788715630538338</v>
      </c>
      <c r="Y44" s="1">
        <v>1</v>
      </c>
      <c r="Z44" s="1">
        <v>1</v>
      </c>
      <c r="AA44" s="1">
        <v>52.7</v>
      </c>
      <c r="AB44" s="5">
        <v>0.52700000000000002</v>
      </c>
      <c r="AC44" s="1">
        <f>POWER((AB44/2),2)*3.14159265</f>
        <v>0.21812784627296253</v>
      </c>
      <c r="AD44" s="1">
        <v>0.21812784627296253</v>
      </c>
      <c r="AE44" s="38">
        <f>AD44/0.040468</f>
        <v>5.3901316169062605</v>
      </c>
      <c r="AF44" s="1">
        <v>1</v>
      </c>
      <c r="AG44" s="1">
        <v>1</v>
      </c>
      <c r="AH44" s="1">
        <v>55.6</v>
      </c>
      <c r="AI44" s="5">
        <v>0.55600000000000005</v>
      </c>
      <c r="AJ44" s="1">
        <f>POWER((AI44/2),2)*3.14159265</f>
        <v>0.24279484636260007</v>
      </c>
      <c r="AK44" s="1">
        <v>0.24279484636260007</v>
      </c>
      <c r="AL44" s="38">
        <f>AK44/0.040468</f>
        <v>5.9996749620094914</v>
      </c>
      <c r="AM44" s="1">
        <v>1</v>
      </c>
      <c r="AN44" s="1">
        <v>1</v>
      </c>
      <c r="AO44" s="1">
        <v>59.3</v>
      </c>
      <c r="AP44" s="5">
        <v>0.59299999999999997</v>
      </c>
      <c r="AQ44" s="1">
        <f>POWER((AP44/2),2)*3.14159265</f>
        <v>0.27618447844496252</v>
      </c>
      <c r="AR44" s="1">
        <v>0.27618447844496252</v>
      </c>
      <c r="AS44" s="38">
        <f>AR44/0.040468</f>
        <v>6.8247622428823398</v>
      </c>
      <c r="AT44" s="1">
        <v>1</v>
      </c>
      <c r="AU44" s="1">
        <v>1</v>
      </c>
      <c r="AV44" s="1"/>
      <c r="AW44" s="1"/>
      <c r="AX44" s="7" t="s">
        <v>364</v>
      </c>
      <c r="AY44" s="7" t="s">
        <v>36</v>
      </c>
    </row>
    <row r="45" spans="1:57" s="5" customFormat="1" x14ac:dyDescent="0.25">
      <c r="A45" s="5">
        <v>3</v>
      </c>
      <c r="B45" s="6" t="s">
        <v>604</v>
      </c>
      <c r="C45" s="1" t="s">
        <v>18</v>
      </c>
      <c r="D45" s="1">
        <v>20</v>
      </c>
      <c r="E45" s="1" t="s">
        <v>23</v>
      </c>
      <c r="F45" s="1">
        <v>29.3</v>
      </c>
      <c r="G45" s="5">
        <v>0.29300000000000004</v>
      </c>
      <c r="H45" s="1">
        <f t="shared" si="12"/>
        <v>6.7425646852462523E-2</v>
      </c>
      <c r="I45" s="1">
        <v>6.7425646852462523E-2</v>
      </c>
      <c r="J45" s="38">
        <f t="shared" si="13"/>
        <v>1.6661472485040656</v>
      </c>
      <c r="K45" s="1">
        <v>1</v>
      </c>
      <c r="L45" s="1">
        <v>1</v>
      </c>
      <c r="M45" s="1"/>
      <c r="O45" s="1"/>
      <c r="P45" s="1"/>
      <c r="Q45" s="38"/>
      <c r="R45" s="1"/>
      <c r="S45" s="1">
        <v>3</v>
      </c>
      <c r="T45" s="1"/>
      <c r="V45" s="1"/>
      <c r="W45" s="1"/>
      <c r="X45" s="38"/>
      <c r="Y45" s="1"/>
      <c r="Z45" s="1"/>
      <c r="AA45" s="1"/>
      <c r="AC45" s="1"/>
      <c r="AD45" s="1"/>
      <c r="AE45" s="38"/>
      <c r="AF45" s="1"/>
      <c r="AG45" s="1"/>
      <c r="AH45" s="1"/>
      <c r="AJ45" s="1"/>
      <c r="AK45" s="1"/>
      <c r="AL45" s="38"/>
      <c r="AM45" s="1"/>
      <c r="AN45" s="1"/>
      <c r="AO45" s="7"/>
      <c r="AQ45" s="1"/>
      <c r="AR45" s="1"/>
      <c r="AS45" s="38"/>
      <c r="AT45" s="7"/>
      <c r="AU45" s="7"/>
      <c r="AV45" s="7"/>
      <c r="AW45" s="7"/>
      <c r="AY45" s="7" t="s">
        <v>36</v>
      </c>
    </row>
    <row r="46" spans="1:57" s="5" customFormat="1" hidden="1" x14ac:dyDescent="0.25">
      <c r="A46" s="5">
        <v>3</v>
      </c>
      <c r="B46" s="6" t="s">
        <v>604</v>
      </c>
      <c r="C46" s="1" t="s">
        <v>14</v>
      </c>
      <c r="D46" s="1">
        <v>1</v>
      </c>
      <c r="E46" s="1" t="s">
        <v>22</v>
      </c>
      <c r="F46" s="1">
        <v>55.1</v>
      </c>
      <c r="G46" s="5">
        <v>0.55100000000000005</v>
      </c>
      <c r="H46" s="1">
        <f t="shared" si="12"/>
        <v>0.23844766753316257</v>
      </c>
      <c r="I46" s="1">
        <v>0.23844766753316257</v>
      </c>
      <c r="J46" s="38">
        <f t="shared" si="13"/>
        <v>5.8922523359978891</v>
      </c>
      <c r="K46" s="1">
        <v>1</v>
      </c>
      <c r="L46" s="1">
        <v>1</v>
      </c>
      <c r="M46" s="1">
        <v>56.7</v>
      </c>
      <c r="N46" s="5">
        <v>0.56700000000000006</v>
      </c>
      <c r="O46" s="1">
        <f>POWER((N46/2),2)*3.14159265</f>
        <v>0.25249686986396258</v>
      </c>
      <c r="P46" s="1">
        <v>0.25249686986396258</v>
      </c>
      <c r="Q46" s="38">
        <f>P46/0.040468</f>
        <v>6.2394205264397202</v>
      </c>
      <c r="R46" s="1">
        <v>1</v>
      </c>
      <c r="S46" s="1">
        <v>1</v>
      </c>
      <c r="T46" s="1">
        <v>57.1</v>
      </c>
      <c r="U46" s="5">
        <v>0.57100000000000006</v>
      </c>
      <c r="V46" s="1">
        <f>POWER((U46/2),2)*3.14159265</f>
        <v>0.25607200229966259</v>
      </c>
      <c r="W46" s="1">
        <v>0.25607200229966259</v>
      </c>
      <c r="X46" s="38">
        <f>W46/0.040468</f>
        <v>6.327765204597771</v>
      </c>
      <c r="Y46" s="1">
        <v>1</v>
      </c>
      <c r="Z46" s="1">
        <v>1</v>
      </c>
      <c r="AA46" s="1">
        <v>58</v>
      </c>
      <c r="AB46" s="5">
        <v>0.57999999999999996</v>
      </c>
      <c r="AC46" s="1">
        <f>POWER((AB46/2),2)*3.14159265</f>
        <v>0.26420794186500002</v>
      </c>
      <c r="AD46" s="1">
        <v>0.26420794186500002</v>
      </c>
      <c r="AE46" s="38">
        <f>AD46/0.040468</f>
        <v>6.5288114526292391</v>
      </c>
      <c r="AF46" s="1">
        <v>1</v>
      </c>
      <c r="AG46" s="1">
        <v>1</v>
      </c>
      <c r="AH46" s="1">
        <v>58.5</v>
      </c>
      <c r="AI46" s="5">
        <v>0.58499999999999996</v>
      </c>
      <c r="AJ46" s="1">
        <f>POWER((AI46/2),2)*3.14159265</f>
        <v>0.26878288616156248</v>
      </c>
      <c r="AK46" s="1">
        <v>0.26878288616156248</v>
      </c>
      <c r="AL46" s="38">
        <f>AK46/0.040468</f>
        <v>6.6418623643758652</v>
      </c>
      <c r="AM46" s="1">
        <v>1</v>
      </c>
      <c r="AN46" s="1">
        <v>1</v>
      </c>
      <c r="AO46" s="1">
        <v>60.4</v>
      </c>
      <c r="AP46" s="5">
        <v>0.60399999999999998</v>
      </c>
      <c r="AQ46" s="1">
        <f>POWER((AP46/2),2)*3.14159265</f>
        <v>0.28652581605060001</v>
      </c>
      <c r="AR46" s="1">
        <v>0.28652581605060001</v>
      </c>
      <c r="AS46" s="38">
        <f>AR46/0.040468</f>
        <v>7.0803058231343288</v>
      </c>
      <c r="AT46" s="1">
        <v>1</v>
      </c>
      <c r="AU46" s="1">
        <v>1</v>
      </c>
      <c r="AV46" s="1"/>
      <c r="AW46" s="1"/>
      <c r="AX46" s="7" t="s">
        <v>291</v>
      </c>
      <c r="AY46" s="7" t="s">
        <v>36</v>
      </c>
    </row>
    <row r="47" spans="1:57" s="5" customFormat="1" hidden="1" x14ac:dyDescent="0.25">
      <c r="A47" s="5">
        <v>3</v>
      </c>
      <c r="B47" s="6" t="s">
        <v>604</v>
      </c>
      <c r="C47" s="1" t="s">
        <v>14</v>
      </c>
      <c r="D47" s="1">
        <v>2</v>
      </c>
      <c r="E47" s="1" t="s">
        <v>22</v>
      </c>
      <c r="F47" s="1">
        <v>78.7</v>
      </c>
      <c r="G47" s="5">
        <v>0.78700000000000003</v>
      </c>
      <c r="H47" s="1">
        <f t="shared" si="12"/>
        <v>0.48645127450946257</v>
      </c>
      <c r="I47" s="1">
        <v>0.48645127450946257</v>
      </c>
      <c r="J47" s="38">
        <f t="shared" si="13"/>
        <v>12.020640370402852</v>
      </c>
      <c r="K47" s="1">
        <v>1</v>
      </c>
      <c r="L47" s="1">
        <v>1</v>
      </c>
      <c r="M47" s="1">
        <v>80</v>
      </c>
      <c r="N47" s="5">
        <v>0.8</v>
      </c>
      <c r="O47" s="1">
        <f>POWER((N47/2),2)*3.14159265</f>
        <v>0.50265482400000017</v>
      </c>
      <c r="P47" s="1">
        <v>0.50265482400000017</v>
      </c>
      <c r="Q47" s="38">
        <f>P47/0.040468</f>
        <v>12.421044380745284</v>
      </c>
      <c r="R47" s="1">
        <v>1</v>
      </c>
      <c r="S47" s="1">
        <v>1</v>
      </c>
      <c r="T47" s="1">
        <v>80</v>
      </c>
      <c r="U47" s="5">
        <v>0.8</v>
      </c>
      <c r="V47" s="1">
        <f>POWER((U47/2),2)*3.14159265</f>
        <v>0.50265482400000017</v>
      </c>
      <c r="W47" s="1">
        <v>0.50265482400000017</v>
      </c>
      <c r="X47" s="38">
        <f>W47/0.040468</f>
        <v>12.421044380745284</v>
      </c>
      <c r="Y47" s="1">
        <v>1</v>
      </c>
      <c r="Z47" s="1">
        <v>1</v>
      </c>
      <c r="AA47" s="1">
        <v>81.3</v>
      </c>
      <c r="AB47" s="5">
        <v>0.81299999999999994</v>
      </c>
      <c r="AC47" s="1">
        <f>POWER((AB47/2),2)*3.14159265</f>
        <v>0.5191238380694625</v>
      </c>
      <c r="AD47" s="1">
        <v>0.5191238380694625</v>
      </c>
      <c r="AE47" s="38">
        <f>AD47/0.040468</f>
        <v>12.828008255151293</v>
      </c>
      <c r="AF47" s="1">
        <v>1</v>
      </c>
      <c r="AG47" s="1">
        <v>1</v>
      </c>
      <c r="AH47" s="1">
        <v>82.8</v>
      </c>
      <c r="AI47" s="5">
        <v>0.82799999999999996</v>
      </c>
      <c r="AJ47" s="1">
        <f>POWER((AI47/2),2)*3.14159265</f>
        <v>0.53845641383940002</v>
      </c>
      <c r="AK47" s="1">
        <v>0.53845641383940002</v>
      </c>
      <c r="AL47" s="38">
        <f>AK47/0.040468</f>
        <v>13.305733266763864</v>
      </c>
      <c r="AM47" s="1">
        <v>1</v>
      </c>
      <c r="AN47" s="1">
        <v>1</v>
      </c>
      <c r="AO47" s="1">
        <v>84.8</v>
      </c>
      <c r="AP47" s="5">
        <v>0.84799999999999998</v>
      </c>
      <c r="AQ47" s="1">
        <f>POWER((AP47/2),2)*3.14159265</f>
        <v>0.56478296024639996</v>
      </c>
      <c r="AR47" s="1">
        <v>0.56478296024639996</v>
      </c>
      <c r="AS47" s="38">
        <f>AR47/0.040468</f>
        <v>13.956285466205397</v>
      </c>
      <c r="AT47" s="1">
        <v>1</v>
      </c>
      <c r="AU47" s="1">
        <v>1</v>
      </c>
      <c r="AV47" s="1"/>
      <c r="AW47" s="1"/>
      <c r="AX47" s="7" t="s">
        <v>465</v>
      </c>
      <c r="AY47" s="7" t="s">
        <v>36</v>
      </c>
      <c r="BA47" s="14" t="s">
        <v>240</v>
      </c>
      <c r="BB47" s="14"/>
      <c r="BC47" s="14" t="s">
        <v>485</v>
      </c>
      <c r="BD47" s="14"/>
      <c r="BE47" s="14"/>
    </row>
    <row r="48" spans="1:57" s="5" customFormat="1" hidden="1" x14ac:dyDescent="0.25">
      <c r="A48" s="5">
        <v>3</v>
      </c>
      <c r="B48" s="6" t="s">
        <v>604</v>
      </c>
      <c r="C48" s="1" t="s">
        <v>14</v>
      </c>
      <c r="D48" s="1">
        <v>3</v>
      </c>
      <c r="E48" s="1" t="s">
        <v>22</v>
      </c>
      <c r="F48" s="1"/>
      <c r="H48" s="1"/>
      <c r="I48" s="1"/>
      <c r="J48" s="38"/>
      <c r="K48" s="1"/>
      <c r="L48" s="1">
        <v>4</v>
      </c>
      <c r="M48" s="1"/>
      <c r="O48" s="1"/>
      <c r="P48" s="1"/>
      <c r="Q48" s="38"/>
      <c r="R48" s="1"/>
      <c r="S48" s="1"/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/>
      <c r="AV48" s="1"/>
      <c r="AW48" s="1"/>
      <c r="AX48" s="7"/>
      <c r="AY48" s="7" t="s">
        <v>36</v>
      </c>
      <c r="BA48" s="14" t="s">
        <v>303</v>
      </c>
      <c r="BB48" s="14"/>
      <c r="BC48" s="14"/>
      <c r="BD48" s="14">
        <v>85</v>
      </c>
      <c r="BE48" s="14"/>
    </row>
    <row r="49" spans="1:57" s="5" customFormat="1" hidden="1" x14ac:dyDescent="0.25">
      <c r="A49" s="5">
        <v>3</v>
      </c>
      <c r="B49" s="6" t="s">
        <v>604</v>
      </c>
      <c r="C49" s="1" t="s">
        <v>14</v>
      </c>
      <c r="D49" s="1">
        <v>4</v>
      </c>
      <c r="E49" s="1" t="s">
        <v>22</v>
      </c>
      <c r="F49" s="1">
        <v>41.2</v>
      </c>
      <c r="G49" s="5">
        <v>0.41200000000000003</v>
      </c>
      <c r="H49" s="1">
        <f t="shared" ref="H49:H76" si="16">POWER((G49/2),2)*3.14159265</f>
        <v>0.13331662569540004</v>
      </c>
      <c r="I49" s="1">
        <v>0.13331662569540004</v>
      </c>
      <c r="J49" s="38">
        <f t="shared" ref="J49:J76" si="17">I49/0.040468</f>
        <v>3.2943714958831682</v>
      </c>
      <c r="K49" s="1">
        <v>1</v>
      </c>
      <c r="L49" s="1">
        <v>1</v>
      </c>
      <c r="M49" s="1">
        <v>42</v>
      </c>
      <c r="N49" s="5">
        <v>0.42</v>
      </c>
      <c r="O49" s="1">
        <f t="shared" ref="O49:O74" si="18">POWER((N49/2),2)*3.14159265</f>
        <v>0.13854423586499998</v>
      </c>
      <c r="P49" s="1">
        <v>0.13854423586499998</v>
      </c>
      <c r="Q49" s="38">
        <f t="shared" ref="Q49:Q74" si="19">P49/0.040468</f>
        <v>3.4235503574429176</v>
      </c>
      <c r="R49" s="1">
        <v>1</v>
      </c>
      <c r="S49" s="1">
        <v>1</v>
      </c>
      <c r="T49" s="1">
        <v>43.4</v>
      </c>
      <c r="U49" s="5">
        <v>0.434</v>
      </c>
      <c r="V49" s="1">
        <f>POWER((U49/2),2)*3.14159265</f>
        <v>0.14793445629585</v>
      </c>
      <c r="W49" s="1">
        <v>0.14793445629585</v>
      </c>
      <c r="X49" s="38">
        <f>W49/0.040468</f>
        <v>3.655590992780716</v>
      </c>
      <c r="Y49" s="1">
        <v>1</v>
      </c>
      <c r="Z49" s="1">
        <v>1</v>
      </c>
      <c r="AA49" s="1">
        <v>43</v>
      </c>
      <c r="AB49" s="5">
        <v>0.43</v>
      </c>
      <c r="AC49" s="1">
        <f>POWER((AB49/2),2)*3.14159265</f>
        <v>0.14522012024625</v>
      </c>
      <c r="AD49" s="1">
        <v>0.14522012024625</v>
      </c>
      <c r="AE49" s="38">
        <f>AD49/0.040468</f>
        <v>3.5885173531246912</v>
      </c>
      <c r="AF49" s="1">
        <v>1</v>
      </c>
      <c r="AG49" s="1">
        <v>1</v>
      </c>
      <c r="AH49" s="1">
        <v>42.7</v>
      </c>
      <c r="AI49" s="5">
        <v>0.42700000000000005</v>
      </c>
      <c r="AJ49" s="1">
        <f>POWER((AI49/2),2)*3.14159265</f>
        <v>0.14320086157046255</v>
      </c>
      <c r="AK49" s="1">
        <v>0.14320086157046255</v>
      </c>
      <c r="AL49" s="38">
        <f>AK49/0.040468</f>
        <v>3.5386196889014174</v>
      </c>
      <c r="AM49" s="1">
        <v>1</v>
      </c>
      <c r="AN49" s="1">
        <v>1</v>
      </c>
      <c r="AO49" s="1">
        <v>43.5</v>
      </c>
      <c r="AP49" s="5">
        <v>0.435</v>
      </c>
      <c r="AQ49" s="1">
        <f>POWER((AP49/2),2)*3.14159265</f>
        <v>0.14861696729906251</v>
      </c>
      <c r="AR49" s="1">
        <v>0.14861696729906251</v>
      </c>
      <c r="AS49" s="38">
        <f>AR49/0.040468</f>
        <v>3.6724564421039467</v>
      </c>
      <c r="AT49" s="1">
        <v>1</v>
      </c>
      <c r="AU49" s="1">
        <v>1</v>
      </c>
      <c r="AV49" s="1"/>
      <c r="AW49" s="1"/>
      <c r="AX49" s="7" t="s">
        <v>466</v>
      </c>
      <c r="AY49" s="7" t="s">
        <v>36</v>
      </c>
      <c r="BA49" s="14" t="s">
        <v>446</v>
      </c>
      <c r="BB49" s="14"/>
      <c r="BC49" s="14" t="s">
        <v>486</v>
      </c>
      <c r="BD49" s="14"/>
      <c r="BE49" s="14"/>
    </row>
    <row r="50" spans="1:57" s="5" customFormat="1" hidden="1" x14ac:dyDescent="0.25">
      <c r="A50" s="5">
        <v>3</v>
      </c>
      <c r="B50" s="6" t="s">
        <v>604</v>
      </c>
      <c r="C50" s="1" t="s">
        <v>14</v>
      </c>
      <c r="D50" s="1">
        <v>5</v>
      </c>
      <c r="E50" s="1" t="s">
        <v>22</v>
      </c>
      <c r="F50" s="1">
        <v>113.8</v>
      </c>
      <c r="G50" s="5">
        <v>1.1379999999999999</v>
      </c>
      <c r="H50" s="1">
        <f t="shared" si="16"/>
        <v>1.0171251779566499</v>
      </c>
      <c r="I50" s="1">
        <v>1.0171251779566499</v>
      </c>
      <c r="J50" s="38">
        <f t="shared" si="17"/>
        <v>25.134060935965454</v>
      </c>
      <c r="K50" s="1">
        <v>1</v>
      </c>
      <c r="L50" s="1">
        <v>1</v>
      </c>
      <c r="M50" s="1">
        <v>117.3</v>
      </c>
      <c r="N50" s="5">
        <v>1.173</v>
      </c>
      <c r="O50" s="1">
        <f t="shared" si="18"/>
        <v>1.0806521083304628</v>
      </c>
      <c r="P50" s="1">
        <v>1.0806521083304628</v>
      </c>
      <c r="Q50" s="38">
        <f t="shared" si="19"/>
        <v>26.703867458991372</v>
      </c>
      <c r="R50" s="1">
        <v>1</v>
      </c>
      <c r="S50" s="1">
        <v>1</v>
      </c>
      <c r="T50" s="1">
        <v>118.5</v>
      </c>
      <c r="U50" s="5">
        <v>1.1850000000000001</v>
      </c>
      <c r="V50" s="1">
        <f>POWER((U50/2),2)*3.14159265</f>
        <v>1.1028757347365625</v>
      </c>
      <c r="W50" s="1">
        <v>1.1028757347365625</v>
      </c>
      <c r="X50" s="38">
        <f>W50/0.040468</f>
        <v>27.253032883675068</v>
      </c>
      <c r="Y50" s="1">
        <v>1</v>
      </c>
      <c r="Z50" s="1">
        <v>1</v>
      </c>
      <c r="AA50" s="1">
        <v>126.7</v>
      </c>
      <c r="AB50" s="5">
        <v>1.2670000000000001</v>
      </c>
      <c r="AC50" s="1">
        <f>POWER((AB50/2),2)*3.14159265</f>
        <v>1.2607910308814629</v>
      </c>
      <c r="AD50" s="1">
        <v>1.2607910308814629</v>
      </c>
      <c r="AE50" s="38">
        <f>AD50/0.040468</f>
        <v>31.155259238940967</v>
      </c>
      <c r="AF50" s="1">
        <v>1</v>
      </c>
      <c r="AG50" s="1">
        <v>1</v>
      </c>
      <c r="AH50" s="1">
        <v>124.8</v>
      </c>
      <c r="AI50" s="5">
        <v>1.248</v>
      </c>
      <c r="AJ50" s="1">
        <f>POWER((AI50/2),2)*3.14159265</f>
        <v>1.2232607796864001</v>
      </c>
      <c r="AK50" s="1">
        <v>1.2232607796864001</v>
      </c>
      <c r="AL50" s="38">
        <f>AK50/0.040468</f>
        <v>30.227853604981718</v>
      </c>
      <c r="AM50" s="1">
        <v>1</v>
      </c>
      <c r="AN50" s="1">
        <v>1</v>
      </c>
      <c r="AO50" s="1">
        <v>127</v>
      </c>
      <c r="AP50" s="5">
        <v>1.27</v>
      </c>
      <c r="AQ50" s="1">
        <f>POWER((AP50/2),2)*3.14159265</f>
        <v>1.2667686962962501</v>
      </c>
      <c r="AR50" s="1">
        <v>1.2667686962962501</v>
      </c>
      <c r="AS50" s="38">
        <f>AR50/0.040468</f>
        <v>31.302972627662601</v>
      </c>
      <c r="AT50" s="1">
        <v>1</v>
      </c>
      <c r="AU50" s="1">
        <v>1</v>
      </c>
      <c r="AV50" s="1"/>
      <c r="AW50" s="1"/>
      <c r="AX50" s="7"/>
      <c r="AY50" s="7" t="s">
        <v>36</v>
      </c>
      <c r="BA50" s="14" t="s">
        <v>597</v>
      </c>
      <c r="BB50" s="14"/>
      <c r="BC50" s="14"/>
      <c r="BD50" s="14"/>
      <c r="BE50" s="14"/>
    </row>
    <row r="51" spans="1:57" s="5" customFormat="1" hidden="1" x14ac:dyDescent="0.25">
      <c r="A51" s="5">
        <v>3</v>
      </c>
      <c r="B51" s="6" t="s">
        <v>604</v>
      </c>
      <c r="C51" s="1" t="s">
        <v>14</v>
      </c>
      <c r="D51" s="1">
        <v>6</v>
      </c>
      <c r="E51" s="1" t="s">
        <v>22</v>
      </c>
      <c r="F51" s="1">
        <v>96.7</v>
      </c>
      <c r="G51" s="5">
        <v>0.96700000000000008</v>
      </c>
      <c r="H51" s="1">
        <f t="shared" si="16"/>
        <v>0.7344171823739627</v>
      </c>
      <c r="I51" s="1">
        <v>0.7344171823739627</v>
      </c>
      <c r="J51" s="38">
        <f t="shared" si="17"/>
        <v>18.148096826479261</v>
      </c>
      <c r="K51" s="1">
        <v>1</v>
      </c>
      <c r="L51" s="1">
        <v>1</v>
      </c>
      <c r="M51" s="1">
        <v>97.6</v>
      </c>
      <c r="N51" s="5">
        <v>0.97599999999999998</v>
      </c>
      <c r="O51" s="1">
        <f t="shared" si="18"/>
        <v>0.74815144004160006</v>
      </c>
      <c r="P51" s="1">
        <v>0.74815144004160006</v>
      </c>
      <c r="Q51" s="38">
        <f t="shared" si="19"/>
        <v>18.487482456301279</v>
      </c>
      <c r="R51" s="1">
        <v>1</v>
      </c>
      <c r="S51" s="1">
        <v>1</v>
      </c>
      <c r="T51" s="1">
        <v>99</v>
      </c>
      <c r="U51" s="5">
        <v>0.99</v>
      </c>
      <c r="V51" s="1">
        <f>POWER((U51/2),2)*3.14159265</f>
        <v>0.76976873906624999</v>
      </c>
      <c r="W51" s="1">
        <v>0.76976873906624999</v>
      </c>
      <c r="X51" s="38">
        <f>W51/0.040468</f>
        <v>19.021664996200702</v>
      </c>
      <c r="Y51" s="1">
        <v>1</v>
      </c>
      <c r="Z51" s="1">
        <v>1</v>
      </c>
      <c r="AA51" s="1">
        <v>101.8</v>
      </c>
      <c r="AB51" s="5">
        <v>1.018</v>
      </c>
      <c r="AC51" s="1">
        <f>POWER((AB51/2),2)*3.14159265</f>
        <v>0.81392696535465003</v>
      </c>
      <c r="AD51" s="1">
        <v>0.81392696535465003</v>
      </c>
      <c r="AE51" s="38">
        <f>AD51/0.040468</f>
        <v>20.112853745049176</v>
      </c>
      <c r="AF51" s="1">
        <v>1</v>
      </c>
      <c r="AG51" s="1">
        <v>1</v>
      </c>
      <c r="AH51" s="1">
        <v>101.2</v>
      </c>
      <c r="AI51" s="5">
        <v>1.012</v>
      </c>
      <c r="AJ51" s="1">
        <f>POWER((AI51/2),2)*3.14159265</f>
        <v>0.80436081573539997</v>
      </c>
      <c r="AK51" s="1">
        <v>0.80436081573539997</v>
      </c>
      <c r="AL51" s="38">
        <f>AK51/0.040468</f>
        <v>19.876465744178116</v>
      </c>
      <c r="AM51" s="1">
        <v>1</v>
      </c>
      <c r="AN51" s="1">
        <v>1</v>
      </c>
      <c r="AO51" s="1">
        <v>102.3</v>
      </c>
      <c r="AP51" s="5">
        <v>1.0229999999999999</v>
      </c>
      <c r="AQ51" s="1">
        <f>POWER((AP51/2),2)*3.14159265</f>
        <v>0.82194195360296241</v>
      </c>
      <c r="AR51" s="1">
        <v>0.82194195360296241</v>
      </c>
      <c r="AS51" s="38">
        <f>AR51/0.040468</f>
        <v>20.310911179276527</v>
      </c>
      <c r="AT51" s="1">
        <v>1</v>
      </c>
      <c r="AU51" s="1">
        <v>1</v>
      </c>
      <c r="AV51" s="1"/>
      <c r="AW51" s="1"/>
      <c r="AX51" s="7" t="s">
        <v>467</v>
      </c>
      <c r="AY51" s="7" t="s">
        <v>36</v>
      </c>
      <c r="BA51" s="14"/>
      <c r="BB51" s="14"/>
      <c r="BC51" s="14"/>
      <c r="BD51" s="14"/>
      <c r="BE51" s="14"/>
    </row>
    <row r="52" spans="1:57" s="5" customFormat="1" hidden="1" x14ac:dyDescent="0.25">
      <c r="A52" s="5">
        <v>3</v>
      </c>
      <c r="B52" s="6" t="s">
        <v>604</v>
      </c>
      <c r="C52" s="1" t="s">
        <v>14</v>
      </c>
      <c r="D52" s="1">
        <v>7</v>
      </c>
      <c r="E52" s="1" t="s">
        <v>22</v>
      </c>
      <c r="F52" s="1">
        <v>65.599999999999994</v>
      </c>
      <c r="G52" s="5">
        <v>0.65599999999999992</v>
      </c>
      <c r="H52" s="1">
        <f t="shared" si="16"/>
        <v>0.33798510365759993</v>
      </c>
      <c r="I52" s="1">
        <v>0.33798510365759993</v>
      </c>
      <c r="J52" s="38">
        <f t="shared" si="17"/>
        <v>8.3519102416131261</v>
      </c>
      <c r="K52" s="1">
        <v>1</v>
      </c>
      <c r="L52" s="1">
        <v>1</v>
      </c>
      <c r="M52" s="1">
        <v>67.099999999999994</v>
      </c>
      <c r="N52" s="5">
        <v>0.67099999999999993</v>
      </c>
      <c r="O52" s="1">
        <f t="shared" si="18"/>
        <v>0.35361845408216241</v>
      </c>
      <c r="P52" s="1">
        <v>0.35361845408216241</v>
      </c>
      <c r="Q52" s="38">
        <f t="shared" si="19"/>
        <v>8.7382241297361478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 s="1"/>
      <c r="AW52" s="1"/>
      <c r="AX52" s="7"/>
      <c r="AY52" s="7" t="s">
        <v>36</v>
      </c>
      <c r="BA52" s="14"/>
      <c r="BB52" s="14"/>
      <c r="BC52" s="14"/>
      <c r="BD52" s="14"/>
      <c r="BE52" s="14"/>
    </row>
    <row r="53" spans="1:57" s="5" customFormat="1" hidden="1" x14ac:dyDescent="0.25">
      <c r="A53" s="5">
        <v>3</v>
      </c>
      <c r="B53" s="6" t="s">
        <v>604</v>
      </c>
      <c r="C53" s="1" t="s">
        <v>14</v>
      </c>
      <c r="D53" s="1">
        <v>8</v>
      </c>
      <c r="E53" s="1" t="s">
        <v>22</v>
      </c>
      <c r="F53" s="1">
        <v>107.4</v>
      </c>
      <c r="G53" s="5">
        <v>1.0740000000000001</v>
      </c>
      <c r="H53" s="1">
        <f t="shared" si="16"/>
        <v>0.90593793088785024</v>
      </c>
      <c r="I53" s="1">
        <v>0.90593793088785024</v>
      </c>
      <c r="J53" s="38">
        <f t="shared" si="17"/>
        <v>22.386525918944606</v>
      </c>
      <c r="K53" s="1">
        <v>1</v>
      </c>
      <c r="L53" s="1">
        <v>1</v>
      </c>
      <c r="M53" s="1">
        <v>109.7</v>
      </c>
      <c r="N53" s="5">
        <v>1.097</v>
      </c>
      <c r="O53" s="1">
        <f t="shared" si="18"/>
        <v>0.94515521733596253</v>
      </c>
      <c r="P53" s="1">
        <v>0.94515521733596253</v>
      </c>
      <c r="Q53" s="38">
        <f t="shared" si="19"/>
        <v>23.355619683106717</v>
      </c>
      <c r="R53" s="1">
        <v>1</v>
      </c>
      <c r="S53" s="1">
        <v>1</v>
      </c>
      <c r="T53" s="1">
        <v>110.1</v>
      </c>
      <c r="U53" s="5">
        <v>1.101</v>
      </c>
      <c r="V53" s="1">
        <f>POWER((U53/2),2)*3.14159265</f>
        <v>0.95206043798066242</v>
      </c>
      <c r="W53" s="1">
        <v>0.95206043798066242</v>
      </c>
      <c r="X53" s="38">
        <f>W53/0.040468</f>
        <v>23.526253780287202</v>
      </c>
      <c r="Y53" s="1">
        <v>1</v>
      </c>
      <c r="Z53" s="1">
        <v>1</v>
      </c>
      <c r="AA53" s="1">
        <v>111.7</v>
      </c>
      <c r="AB53" s="5">
        <v>1.117</v>
      </c>
      <c r="AC53" s="1">
        <f>POWER((AB53/2),2)*3.14159265</f>
        <v>0.97993264797146262</v>
      </c>
      <c r="AD53" s="1">
        <v>0.97993264797146262</v>
      </c>
      <c r="AE53" s="38">
        <f>AD53/0.040468</f>
        <v>24.215000691199531</v>
      </c>
      <c r="AF53" s="1">
        <v>1</v>
      </c>
      <c r="AG53" s="1">
        <v>1</v>
      </c>
      <c r="AH53" s="1">
        <v>114.3</v>
      </c>
      <c r="AI53" s="5">
        <v>1.143</v>
      </c>
      <c r="AJ53" s="1">
        <f>POWER((AI53/2),2)*3.14159265</f>
        <v>1.0260826439999626</v>
      </c>
      <c r="AK53" s="1">
        <v>1.0260826439999626</v>
      </c>
      <c r="AL53" s="38">
        <f>AK53/0.040468</f>
        <v>25.355407828406708</v>
      </c>
      <c r="AM53" s="1">
        <v>1</v>
      </c>
      <c r="AN53" s="1">
        <v>1</v>
      </c>
      <c r="AO53" s="1">
        <v>116.2</v>
      </c>
      <c r="AP53" s="5">
        <v>1.1620000000000001</v>
      </c>
      <c r="AQ53" s="1">
        <f>POWER((AP53/2),2)*3.14159265</f>
        <v>1.0604791565266505</v>
      </c>
      <c r="AR53" s="1">
        <v>1.0604791565266505</v>
      </c>
      <c r="AS53" s="38">
        <f>AR53/0.040468</f>
        <v>26.205376013804749</v>
      </c>
      <c r="AT53" s="1">
        <v>1</v>
      </c>
      <c r="AU53" s="1">
        <v>1</v>
      </c>
      <c r="AV53" s="1"/>
      <c r="AW53" s="1"/>
      <c r="AX53" s="7"/>
      <c r="AY53" s="7" t="s">
        <v>36</v>
      </c>
    </row>
    <row r="54" spans="1:57" s="5" customFormat="1" hidden="1" x14ac:dyDescent="0.25">
      <c r="A54" s="5">
        <v>3</v>
      </c>
      <c r="B54" s="6" t="s">
        <v>604</v>
      </c>
      <c r="C54" s="1" t="s">
        <v>14</v>
      </c>
      <c r="D54" s="1">
        <v>9</v>
      </c>
      <c r="E54" s="1" t="s">
        <v>22</v>
      </c>
      <c r="F54" s="1">
        <v>73.5</v>
      </c>
      <c r="G54" s="5">
        <v>0.73499999999999999</v>
      </c>
      <c r="H54" s="1">
        <f t="shared" si="16"/>
        <v>0.42429172233656248</v>
      </c>
      <c r="I54" s="1">
        <v>0.42429172233656248</v>
      </c>
      <c r="J54" s="38">
        <f t="shared" si="17"/>
        <v>10.484622969668937</v>
      </c>
      <c r="K54" s="1">
        <v>1</v>
      </c>
      <c r="L54" s="1">
        <v>1</v>
      </c>
      <c r="M54" s="1">
        <v>77.3</v>
      </c>
      <c r="N54" s="5">
        <v>0.77300000000000002</v>
      </c>
      <c r="O54" s="1">
        <f t="shared" si="18"/>
        <v>0.46929817864046253</v>
      </c>
      <c r="P54" s="1">
        <v>0.46929817864046253</v>
      </c>
      <c r="Q54" s="38">
        <f t="shared" si="19"/>
        <v>11.596772230909918</v>
      </c>
      <c r="R54" s="1">
        <v>1</v>
      </c>
      <c r="S54" s="1">
        <v>1</v>
      </c>
      <c r="T54" s="1">
        <v>80</v>
      </c>
      <c r="U54" s="5">
        <v>0.8</v>
      </c>
      <c r="V54" s="1">
        <f>POWER((U54/2),2)*3.14159265</f>
        <v>0.50265482400000017</v>
      </c>
      <c r="W54" s="1">
        <v>0.50265482400000017</v>
      </c>
      <c r="X54" s="38">
        <f>W54/0.040468</f>
        <v>12.421044380745284</v>
      </c>
      <c r="Y54" s="1">
        <v>1</v>
      </c>
      <c r="Z54" s="1">
        <v>1</v>
      </c>
      <c r="AA54" s="1">
        <v>82.7</v>
      </c>
      <c r="AB54" s="5">
        <v>0.82700000000000007</v>
      </c>
      <c r="AC54" s="1">
        <f>POWER((AB54/2),2)*3.14159265</f>
        <v>0.53715657988046261</v>
      </c>
      <c r="AD54" s="1">
        <v>0.53715657988046261</v>
      </c>
      <c r="AE54" s="38">
        <f>AD54/0.040468</f>
        <v>13.273613222310534</v>
      </c>
      <c r="AF54" s="1">
        <v>1</v>
      </c>
      <c r="AG54" s="1">
        <v>1</v>
      </c>
      <c r="AH54" s="1">
        <v>85.9</v>
      </c>
      <c r="AI54" s="5">
        <v>0.8590000000000001</v>
      </c>
      <c r="AJ54" s="1">
        <f>POWER((AI54/2),2)*3.14159265</f>
        <v>0.57953038154366265</v>
      </c>
      <c r="AK54" s="1">
        <v>0.57953038154366265</v>
      </c>
      <c r="AL54" s="38">
        <f>AK54/0.040468</f>
        <v>14.32070726360736</v>
      </c>
      <c r="AM54" s="1">
        <v>1</v>
      </c>
      <c r="AN54" s="1">
        <v>1</v>
      </c>
      <c r="AO54" s="1">
        <v>90.3</v>
      </c>
      <c r="AP54" s="5">
        <v>0.90300000000000002</v>
      </c>
      <c r="AQ54" s="1">
        <f>POWER((AP54/2),2)*3.14159265</f>
        <v>0.64042073028596258</v>
      </c>
      <c r="AR54" s="1">
        <v>0.64042073028596258</v>
      </c>
      <c r="AS54" s="38">
        <f>AR54/0.040468</f>
        <v>15.825361527279892</v>
      </c>
      <c r="AT54" s="1">
        <v>1</v>
      </c>
      <c r="AU54" s="1">
        <v>1</v>
      </c>
      <c r="AV54" s="1"/>
      <c r="AW54" s="1"/>
      <c r="AX54" s="7" t="s">
        <v>364</v>
      </c>
      <c r="AY54" s="7" t="s">
        <v>36</v>
      </c>
    </row>
    <row r="55" spans="1:57" s="5" customFormat="1" hidden="1" x14ac:dyDescent="0.25">
      <c r="A55" s="5">
        <v>3</v>
      </c>
      <c r="B55" s="6" t="s">
        <v>604</v>
      </c>
      <c r="C55" s="1" t="s">
        <v>15</v>
      </c>
      <c r="D55" s="1">
        <v>4</v>
      </c>
      <c r="E55" s="1" t="s">
        <v>22</v>
      </c>
      <c r="F55" s="1">
        <v>59.5</v>
      </c>
      <c r="G55" s="5">
        <v>0.59499999999999997</v>
      </c>
      <c r="H55" s="1">
        <f t="shared" si="16"/>
        <v>0.2780505844790625</v>
      </c>
      <c r="I55" s="1">
        <v>0.2780505844790625</v>
      </c>
      <c r="J55" s="38">
        <f t="shared" si="17"/>
        <v>6.8708753701458569</v>
      </c>
      <c r="K55" s="1">
        <v>1</v>
      </c>
      <c r="L55" s="1">
        <v>1</v>
      </c>
      <c r="M55" s="1">
        <v>61.8</v>
      </c>
      <c r="N55" s="5">
        <v>0.61799999999999999</v>
      </c>
      <c r="O55" s="1">
        <f t="shared" si="18"/>
        <v>0.29996240781465</v>
      </c>
      <c r="P55" s="1">
        <v>0.29996240781465</v>
      </c>
      <c r="Q55" s="38">
        <f t="shared" si="19"/>
        <v>7.4123358657371261</v>
      </c>
      <c r="R55" s="1">
        <v>1</v>
      </c>
      <c r="S55" s="1">
        <v>1</v>
      </c>
      <c r="T55" s="1">
        <v>63.9</v>
      </c>
      <c r="U55" s="5">
        <v>0.63900000000000001</v>
      </c>
      <c r="V55" s="1">
        <f>POWER((U55/2),2)*3.14159265</f>
        <v>0.32069456311016253</v>
      </c>
      <c r="W55" s="1">
        <v>0.32069456311016253</v>
      </c>
      <c r="X55" s="38">
        <f>W55/0.040468</f>
        <v>7.9246457227973348</v>
      </c>
      <c r="Y55" s="1">
        <v>1</v>
      </c>
      <c r="Z55" s="1">
        <v>1</v>
      </c>
      <c r="AA55" s="1">
        <v>65.900000000000006</v>
      </c>
      <c r="AB55" s="5">
        <v>0.65900000000000003</v>
      </c>
      <c r="AC55" s="1">
        <f>POWER((AB55/2),2)*3.14159265</f>
        <v>0.34108349940866256</v>
      </c>
      <c r="AD55" s="1">
        <v>0.34108349940866256</v>
      </c>
      <c r="AE55" s="38">
        <f>AD55/0.040468</f>
        <v>8.4284743354913161</v>
      </c>
      <c r="AF55" s="1">
        <v>1</v>
      </c>
      <c r="AG55" s="1">
        <v>1</v>
      </c>
      <c r="AH55" s="1">
        <v>69.099999999999994</v>
      </c>
      <c r="AI55" s="5">
        <v>0.69099999999999995</v>
      </c>
      <c r="AJ55" s="1">
        <f>POWER((AI55/2),2)*3.14159265</f>
        <v>0.37501270002866249</v>
      </c>
      <c r="AK55" s="1">
        <v>0.37501270002866249</v>
      </c>
      <c r="AL55" s="38">
        <f>AK55/0.040468</f>
        <v>9.2668948311916211</v>
      </c>
      <c r="AM55" s="1">
        <v>1</v>
      </c>
      <c r="AN55" s="1">
        <v>1</v>
      </c>
      <c r="AO55" s="1">
        <v>72.099999999999994</v>
      </c>
      <c r="AP55" s="5">
        <v>0.72099999999999997</v>
      </c>
      <c r="AQ55" s="1">
        <f>POWER((AP55/2),2)*3.14159265</f>
        <v>0.40828216619216251</v>
      </c>
      <c r="AR55" s="1">
        <v>0.40828216619216251</v>
      </c>
      <c r="AS55" s="38">
        <f>AR55/0.040468</f>
        <v>10.089012706142199</v>
      </c>
      <c r="AT55" s="1">
        <v>1</v>
      </c>
      <c r="AU55" s="1">
        <v>1</v>
      </c>
      <c r="AV55" s="1"/>
      <c r="AW55" s="1"/>
      <c r="AX55" s="7"/>
      <c r="AY55" s="7" t="s">
        <v>36</v>
      </c>
    </row>
    <row r="56" spans="1:57" s="5" customFormat="1" hidden="1" x14ac:dyDescent="0.25">
      <c r="A56" s="5">
        <v>3</v>
      </c>
      <c r="B56" s="6" t="s">
        <v>604</v>
      </c>
      <c r="C56" s="1" t="s">
        <v>15</v>
      </c>
      <c r="D56" s="1">
        <v>11</v>
      </c>
      <c r="E56" s="1" t="s">
        <v>22</v>
      </c>
      <c r="F56" s="1">
        <v>26.3</v>
      </c>
      <c r="G56" s="5">
        <v>0.26300000000000001</v>
      </c>
      <c r="H56" s="1">
        <f t="shared" si="16"/>
        <v>5.4325205501962508E-2</v>
      </c>
      <c r="I56" s="1">
        <v>5.4325205501962508E-2</v>
      </c>
      <c r="J56" s="38">
        <f t="shared" si="17"/>
        <v>1.3424237793308913</v>
      </c>
      <c r="K56" s="1">
        <v>1</v>
      </c>
      <c r="L56" s="1">
        <v>1</v>
      </c>
      <c r="M56" s="1">
        <v>29.1</v>
      </c>
      <c r="N56" s="5">
        <v>0.29100000000000004</v>
      </c>
      <c r="O56" s="1">
        <f t="shared" si="18"/>
        <v>6.6508301798662517E-2</v>
      </c>
      <c r="P56" s="1">
        <v>6.6508301798662517E-2</v>
      </c>
      <c r="Q56" s="38">
        <f t="shared" si="19"/>
        <v>1.6434788425092053</v>
      </c>
      <c r="R56" s="1">
        <v>1</v>
      </c>
      <c r="S56" s="1">
        <v>1</v>
      </c>
      <c r="T56" s="1">
        <v>31.8</v>
      </c>
      <c r="U56" s="5">
        <v>0.318</v>
      </c>
      <c r="V56" s="1">
        <f>POWER((U56/2),2)*3.14159265</f>
        <v>7.9422603784650006E-2</v>
      </c>
      <c r="W56" s="1">
        <v>7.9422603784650006E-2</v>
      </c>
      <c r="X56" s="38">
        <f>W56/0.040468</f>
        <v>1.9626026436851343</v>
      </c>
      <c r="Y56" s="1">
        <v>1</v>
      </c>
      <c r="Z56" s="1">
        <v>1</v>
      </c>
      <c r="AA56" s="1">
        <v>37.6</v>
      </c>
      <c r="AB56" s="5">
        <v>0.376</v>
      </c>
      <c r="AC56" s="1">
        <f>POWER((AB56/2),2)*3.14159265</f>
        <v>0.1110364506216</v>
      </c>
      <c r="AD56" s="1">
        <v>0.1110364506216</v>
      </c>
      <c r="AE56" s="38">
        <f>AD56/0.040468</f>
        <v>2.7438087037066325</v>
      </c>
      <c r="AF56" s="1">
        <v>1</v>
      </c>
      <c r="AG56" s="1">
        <v>1</v>
      </c>
      <c r="AH56" s="1">
        <v>42.3</v>
      </c>
      <c r="AI56" s="5">
        <v>0.42299999999999999</v>
      </c>
      <c r="AJ56" s="1">
        <f>POWER((AI56/2),2)*3.14159265</f>
        <v>0.1405305078179625</v>
      </c>
      <c r="AK56" s="1">
        <v>0.1405305078179625</v>
      </c>
      <c r="AL56" s="38">
        <f>AK56/0.040468</f>
        <v>3.4726328906287067</v>
      </c>
      <c r="AM56" s="1">
        <v>1</v>
      </c>
      <c r="AN56" s="1">
        <v>1</v>
      </c>
      <c r="AO56" s="1">
        <v>50.7</v>
      </c>
      <c r="AP56" s="5">
        <v>0.50700000000000001</v>
      </c>
      <c r="AQ56" s="1">
        <f>POWER((AP56/2),2)*3.14159265</f>
        <v>0.20188581227246252</v>
      </c>
      <c r="AR56" s="1">
        <v>0.20188581227246252</v>
      </c>
      <c r="AS56" s="38">
        <f>AR56/0.040468</f>
        <v>4.9887766203534287</v>
      </c>
      <c r="AT56" s="1">
        <v>1</v>
      </c>
      <c r="AU56" s="1">
        <v>1</v>
      </c>
      <c r="AV56" s="1"/>
      <c r="AW56" s="1"/>
      <c r="AX56" s="7"/>
      <c r="AY56" s="7" t="s">
        <v>36</v>
      </c>
    </row>
    <row r="57" spans="1:57" s="5" customFormat="1" hidden="1" x14ac:dyDescent="0.25">
      <c r="A57" s="5">
        <v>3</v>
      </c>
      <c r="B57" s="6" t="s">
        <v>604</v>
      </c>
      <c r="C57" s="1" t="s">
        <v>15</v>
      </c>
      <c r="D57" s="1">
        <v>17</v>
      </c>
      <c r="E57" s="1" t="s">
        <v>22</v>
      </c>
      <c r="F57" s="1">
        <v>24.9</v>
      </c>
      <c r="G57" s="5">
        <v>0.249</v>
      </c>
      <c r="H57" s="1">
        <f t="shared" si="16"/>
        <v>4.8695471473162506E-2</v>
      </c>
      <c r="I57" s="1">
        <v>4.8695471473162506E-2</v>
      </c>
      <c r="J57" s="38">
        <f t="shared" si="17"/>
        <v>1.2033080822665443</v>
      </c>
      <c r="K57" s="1">
        <v>1</v>
      </c>
      <c r="L57" s="1">
        <v>1</v>
      </c>
      <c r="M57" s="1">
        <v>27</v>
      </c>
      <c r="N57" s="5">
        <v>0.27</v>
      </c>
      <c r="O57" s="1">
        <f t="shared" si="18"/>
        <v>5.7255526046250012E-2</v>
      </c>
      <c r="P57" s="1">
        <v>5.7255526046250012E-2</v>
      </c>
      <c r="Q57" s="38">
        <f t="shared" si="19"/>
        <v>1.4148345864942675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 s="1"/>
      <c r="AW57" s="1"/>
      <c r="AX57" s="7"/>
      <c r="AY57" s="7" t="s">
        <v>36</v>
      </c>
    </row>
    <row r="58" spans="1:57" s="5" customFormat="1" hidden="1" x14ac:dyDescent="0.25">
      <c r="A58" s="5">
        <v>3</v>
      </c>
      <c r="B58" s="6" t="s">
        <v>604</v>
      </c>
      <c r="C58" s="1" t="s">
        <v>16</v>
      </c>
      <c r="D58" s="1">
        <v>4</v>
      </c>
      <c r="E58" s="1" t="s">
        <v>22</v>
      </c>
      <c r="F58" s="1">
        <v>36.200000000000003</v>
      </c>
      <c r="G58" s="5">
        <v>0.36200000000000004</v>
      </c>
      <c r="H58" s="1">
        <f t="shared" si="16"/>
        <v>0.10292171680665002</v>
      </c>
      <c r="I58" s="1">
        <v>0.10292171680665002</v>
      </c>
      <c r="J58" s="38">
        <f t="shared" si="17"/>
        <v>2.5432864684849763</v>
      </c>
      <c r="K58" s="1">
        <v>1</v>
      </c>
      <c r="L58" s="1">
        <v>1</v>
      </c>
      <c r="M58" s="1">
        <v>38.5</v>
      </c>
      <c r="N58" s="5">
        <v>0.38500000000000001</v>
      </c>
      <c r="O58" s="1">
        <f t="shared" si="18"/>
        <v>0.11641564263656251</v>
      </c>
      <c r="P58" s="1">
        <v>0.11641564263656251</v>
      </c>
      <c r="Q58" s="38">
        <f t="shared" si="19"/>
        <v>2.8767332864624522</v>
      </c>
      <c r="R58" s="1">
        <v>1</v>
      </c>
      <c r="S58" s="1">
        <v>1</v>
      </c>
      <c r="T58" s="1">
        <v>40</v>
      </c>
      <c r="U58" s="5">
        <v>0.4</v>
      </c>
      <c r="V58" s="1">
        <f t="shared" ref="V58:V64" si="20">POWER((U58/2),2)*3.14159265</f>
        <v>0.12566370600000004</v>
      </c>
      <c r="W58" s="1">
        <v>0.12566370600000004</v>
      </c>
      <c r="X58" s="38">
        <f t="shared" ref="X58:X64" si="21">W58/0.040468</f>
        <v>3.1052610951863211</v>
      </c>
      <c r="Y58" s="1">
        <v>1</v>
      </c>
      <c r="Z58" s="1">
        <v>1</v>
      </c>
      <c r="AA58" s="1">
        <v>42.2</v>
      </c>
      <c r="AB58" s="5">
        <v>0.42200000000000004</v>
      </c>
      <c r="AC58" s="1">
        <f t="shared" ref="AC58:AC64" si="22">POWER((AB58/2),2)*3.14159265</f>
        <v>0.13986684637065006</v>
      </c>
      <c r="AD58" s="1">
        <v>0.13986684637065006</v>
      </c>
      <c r="AE58" s="38">
        <f t="shared" ref="AE58:AE64" si="23">AD58/0.040468</f>
        <v>3.4562332304697554</v>
      </c>
      <c r="AF58" s="1">
        <v>1</v>
      </c>
      <c r="AG58" s="1">
        <v>1</v>
      </c>
      <c r="AH58" s="1"/>
      <c r="AJ58" s="1"/>
      <c r="AK58" s="1"/>
      <c r="AL58" s="38"/>
      <c r="AM58" s="1"/>
      <c r="AN58" s="1">
        <v>4</v>
      </c>
      <c r="AO58" s="1"/>
      <c r="AQ58" s="1"/>
      <c r="AR58" s="1"/>
      <c r="AS58" s="38"/>
      <c r="AT58" s="30"/>
      <c r="AU58" s="30"/>
      <c r="AV58" s="30"/>
      <c r="AW58" s="30"/>
      <c r="AX58" s="7" t="s">
        <v>52</v>
      </c>
      <c r="AY58" s="7" t="s">
        <v>36</v>
      </c>
    </row>
    <row r="59" spans="1:57" s="5" customFormat="1" hidden="1" x14ac:dyDescent="0.25">
      <c r="A59" s="5">
        <v>3</v>
      </c>
      <c r="B59" s="6" t="s">
        <v>604</v>
      </c>
      <c r="C59" s="1" t="s">
        <v>16</v>
      </c>
      <c r="D59" s="1">
        <v>5</v>
      </c>
      <c r="E59" s="1" t="s">
        <v>22</v>
      </c>
      <c r="F59" s="1">
        <v>41.6</v>
      </c>
      <c r="G59" s="5">
        <v>0.41600000000000004</v>
      </c>
      <c r="H59" s="1">
        <f t="shared" si="16"/>
        <v>0.13591786440960005</v>
      </c>
      <c r="I59" s="1">
        <v>0.13591786440960005</v>
      </c>
      <c r="J59" s="38">
        <f t="shared" si="17"/>
        <v>3.3586504005535254</v>
      </c>
      <c r="K59" s="1">
        <v>1</v>
      </c>
      <c r="L59" s="1">
        <v>1</v>
      </c>
      <c r="M59" s="1">
        <v>41.9</v>
      </c>
      <c r="N59" s="5">
        <v>0.41899999999999998</v>
      </c>
      <c r="O59" s="1">
        <f t="shared" si="18"/>
        <v>0.13788528680666251</v>
      </c>
      <c r="P59" s="1">
        <v>0.13788528680666251</v>
      </c>
      <c r="Q59" s="38">
        <f t="shared" si="19"/>
        <v>3.4072671445750351</v>
      </c>
      <c r="R59" s="1">
        <v>1</v>
      </c>
      <c r="S59" s="1">
        <v>1</v>
      </c>
      <c r="T59" s="1">
        <v>43.4</v>
      </c>
      <c r="U59" s="5">
        <v>0.434</v>
      </c>
      <c r="V59" s="1">
        <f t="shared" si="20"/>
        <v>0.14793445629585</v>
      </c>
      <c r="W59" s="1">
        <v>0.14793445629585</v>
      </c>
      <c r="X59" s="38">
        <f t="shared" si="21"/>
        <v>3.655590992780716</v>
      </c>
      <c r="Y59" s="1">
        <v>1</v>
      </c>
      <c r="Z59" s="1">
        <v>1</v>
      </c>
      <c r="AA59" s="1">
        <v>43</v>
      </c>
      <c r="AB59" s="5">
        <v>0.43</v>
      </c>
      <c r="AC59" s="1">
        <f t="shared" si="22"/>
        <v>0.14522012024625</v>
      </c>
      <c r="AD59" s="1">
        <v>0.14522012024625</v>
      </c>
      <c r="AE59" s="38">
        <f t="shared" si="23"/>
        <v>3.5885173531246912</v>
      </c>
      <c r="AF59" s="1">
        <v>1</v>
      </c>
      <c r="AG59" s="1">
        <v>1</v>
      </c>
      <c r="AH59" s="1">
        <v>42.7</v>
      </c>
      <c r="AI59" s="5">
        <v>0.42700000000000005</v>
      </c>
      <c r="AJ59" s="1">
        <f t="shared" ref="AJ59:AJ64" si="24">POWER((AI59/2),2)*3.14159265</f>
        <v>0.14320086157046255</v>
      </c>
      <c r="AK59" s="1">
        <v>0.14320086157046255</v>
      </c>
      <c r="AL59" s="38">
        <f t="shared" ref="AL59:AL64" si="25">AK59/0.040468</f>
        <v>3.5386196889014174</v>
      </c>
      <c r="AM59" s="1">
        <v>1</v>
      </c>
      <c r="AN59" s="1">
        <v>1</v>
      </c>
      <c r="AO59" s="1">
        <v>43.5</v>
      </c>
      <c r="AP59" s="5">
        <v>0.435</v>
      </c>
      <c r="AQ59" s="1">
        <f>POWER((AP59/2),2)*3.14159265</f>
        <v>0.14861696729906251</v>
      </c>
      <c r="AR59" s="1">
        <v>0.14861696729906251</v>
      </c>
      <c r="AS59" s="38">
        <f>AR59/0.040468</f>
        <v>3.6724564421039467</v>
      </c>
      <c r="AT59" s="1">
        <v>1</v>
      </c>
      <c r="AU59" s="1">
        <v>1</v>
      </c>
      <c r="AV59" s="1"/>
      <c r="AW59" s="1"/>
      <c r="AX59" s="7" t="s">
        <v>476</v>
      </c>
      <c r="AY59" s="7" t="s">
        <v>36</v>
      </c>
    </row>
    <row r="60" spans="1:57" s="5" customFormat="1" hidden="1" x14ac:dyDescent="0.25">
      <c r="A60" s="5">
        <v>3</v>
      </c>
      <c r="B60" s="6" t="s">
        <v>604</v>
      </c>
      <c r="C60" s="1" t="s">
        <v>16</v>
      </c>
      <c r="D60" s="1">
        <v>6</v>
      </c>
      <c r="E60" s="1" t="s">
        <v>22</v>
      </c>
      <c r="F60" s="1">
        <v>28.7</v>
      </c>
      <c r="G60" s="5">
        <v>0.28699999999999998</v>
      </c>
      <c r="H60" s="1">
        <f t="shared" si="16"/>
        <v>6.4692461246962485E-2</v>
      </c>
      <c r="I60" s="1">
        <v>6.4692461246962485E-2</v>
      </c>
      <c r="J60" s="38">
        <f t="shared" si="17"/>
        <v>1.5986078196837623</v>
      </c>
      <c r="K60" s="1">
        <v>1</v>
      </c>
      <c r="L60" s="1">
        <v>1</v>
      </c>
      <c r="M60" s="1">
        <v>29.5</v>
      </c>
      <c r="N60" s="5">
        <v>0.29499999999999998</v>
      </c>
      <c r="O60" s="1">
        <f t="shared" si="18"/>
        <v>6.8349275091562495E-2</v>
      </c>
      <c r="P60" s="1">
        <v>6.8349275091562495E-2</v>
      </c>
      <c r="Q60" s="38">
        <f t="shared" si="19"/>
        <v>1.6889709175536844</v>
      </c>
      <c r="R60" s="1">
        <v>1</v>
      </c>
      <c r="S60" s="1">
        <v>1</v>
      </c>
      <c r="T60" s="1">
        <v>30</v>
      </c>
      <c r="U60" s="5">
        <v>0.3</v>
      </c>
      <c r="V60" s="1">
        <f t="shared" si="20"/>
        <v>7.0685834624999999E-2</v>
      </c>
      <c r="W60" s="1">
        <v>7.0685834624999999E-2</v>
      </c>
      <c r="X60" s="38">
        <f t="shared" si="21"/>
        <v>1.7467093660423052</v>
      </c>
      <c r="Y60" s="1">
        <v>1</v>
      </c>
      <c r="Z60" s="1">
        <v>1</v>
      </c>
      <c r="AA60" s="1">
        <v>31.4</v>
      </c>
      <c r="AB60" s="5">
        <v>0.314</v>
      </c>
      <c r="AC60" s="1">
        <f t="shared" si="22"/>
        <v>7.7437117229850014E-2</v>
      </c>
      <c r="AD60" s="1">
        <v>7.7437117229850014E-2</v>
      </c>
      <c r="AE60" s="38">
        <f t="shared" si="23"/>
        <v>1.9135395183811905</v>
      </c>
      <c r="AF60" s="1">
        <v>1</v>
      </c>
      <c r="AG60" s="1">
        <v>1</v>
      </c>
      <c r="AH60" s="1">
        <v>31.6</v>
      </c>
      <c r="AI60" s="5">
        <v>0.316</v>
      </c>
      <c r="AJ60" s="1">
        <f t="shared" si="24"/>
        <v>7.8426718914599999E-2</v>
      </c>
      <c r="AK60" s="1">
        <v>7.8426718914599999E-2</v>
      </c>
      <c r="AL60" s="38">
        <f t="shared" si="25"/>
        <v>1.9379934495057825</v>
      </c>
      <c r="AM60" s="1">
        <v>1</v>
      </c>
      <c r="AN60" s="1">
        <v>1</v>
      </c>
      <c r="AO60" s="1">
        <v>33</v>
      </c>
      <c r="AP60" s="5">
        <v>0.33</v>
      </c>
      <c r="AQ60" s="1">
        <f>POWER((AP60/2),2)*3.14159265</f>
        <v>8.5529859896250018E-2</v>
      </c>
      <c r="AR60" s="1">
        <v>8.5529859896250018E-2</v>
      </c>
      <c r="AS60" s="38">
        <f>AR60/0.040468</f>
        <v>2.1135183329111897</v>
      </c>
      <c r="AT60" s="1">
        <v>2</v>
      </c>
      <c r="AU60" s="1">
        <v>2</v>
      </c>
      <c r="AV60" s="1"/>
      <c r="AW60" s="1"/>
      <c r="AX60" s="7" t="s">
        <v>477</v>
      </c>
      <c r="AY60" s="7" t="s">
        <v>36</v>
      </c>
    </row>
    <row r="61" spans="1:57" s="5" customFormat="1" hidden="1" x14ac:dyDescent="0.25">
      <c r="A61" s="5">
        <v>3</v>
      </c>
      <c r="B61" s="6" t="s">
        <v>604</v>
      </c>
      <c r="C61" s="1" t="s">
        <v>16</v>
      </c>
      <c r="D61" s="1">
        <v>8</v>
      </c>
      <c r="E61" s="1" t="s">
        <v>22</v>
      </c>
      <c r="F61" s="1">
        <v>40.4</v>
      </c>
      <c r="G61" s="5">
        <v>0.40399999999999997</v>
      </c>
      <c r="H61" s="1">
        <f t="shared" si="16"/>
        <v>0.12818954649059999</v>
      </c>
      <c r="I61" s="1">
        <v>0.12818954649059999</v>
      </c>
      <c r="J61" s="38">
        <f t="shared" si="17"/>
        <v>3.167676843199565</v>
      </c>
      <c r="K61" s="1">
        <v>1</v>
      </c>
      <c r="L61" s="1">
        <v>1</v>
      </c>
      <c r="M61" s="1">
        <v>41.3</v>
      </c>
      <c r="N61" s="5">
        <v>0.41299999999999998</v>
      </c>
      <c r="O61" s="1">
        <f t="shared" si="18"/>
        <v>0.13396457917946247</v>
      </c>
      <c r="P61" s="1">
        <v>0.13396457917946247</v>
      </c>
      <c r="Q61" s="38">
        <f t="shared" si="19"/>
        <v>3.3103829984052209</v>
      </c>
      <c r="R61" s="1">
        <v>1</v>
      </c>
      <c r="S61" s="1">
        <v>1</v>
      </c>
      <c r="T61" s="1">
        <v>41.9</v>
      </c>
      <c r="U61" s="5">
        <v>0.41899999999999998</v>
      </c>
      <c r="V61" s="1">
        <f t="shared" si="20"/>
        <v>0.13788528680666251</v>
      </c>
      <c r="W61" s="1">
        <v>0.13788528680666251</v>
      </c>
      <c r="X61" s="38">
        <f t="shared" si="21"/>
        <v>3.4072671445750351</v>
      </c>
      <c r="Y61" s="1">
        <v>1</v>
      </c>
      <c r="Z61" s="1">
        <v>1</v>
      </c>
      <c r="AA61" s="1">
        <v>42.9</v>
      </c>
      <c r="AB61" s="5">
        <v>0.42899999999999999</v>
      </c>
      <c r="AC61" s="1">
        <f t="shared" si="22"/>
        <v>0.1445454632246625</v>
      </c>
      <c r="AD61" s="1">
        <v>0.1445454632246625</v>
      </c>
      <c r="AE61" s="38">
        <f t="shared" si="23"/>
        <v>3.5718459826199096</v>
      </c>
      <c r="AF61" s="1">
        <v>1</v>
      </c>
      <c r="AG61" s="1">
        <v>1</v>
      </c>
      <c r="AH61" s="1">
        <v>43.5</v>
      </c>
      <c r="AI61" s="5">
        <v>0.435</v>
      </c>
      <c r="AJ61" s="1">
        <f t="shared" si="24"/>
        <v>0.14861696729906251</v>
      </c>
      <c r="AK61" s="1">
        <v>0.14861696729906251</v>
      </c>
      <c r="AL61" s="38">
        <f t="shared" si="25"/>
        <v>3.6724564421039467</v>
      </c>
      <c r="AM61" s="1">
        <v>1</v>
      </c>
      <c r="AN61" s="1">
        <v>1</v>
      </c>
      <c r="AO61" s="1">
        <v>45.5</v>
      </c>
      <c r="AP61" s="5">
        <v>0.45500000000000002</v>
      </c>
      <c r="AQ61" s="1">
        <f>POWER((AP61/2),2)*3.14159265</f>
        <v>0.16259705459156251</v>
      </c>
      <c r="AR61" s="1">
        <v>0.16259705459156251</v>
      </c>
      <c r="AS61" s="38">
        <f>AR61/0.040468</f>
        <v>4.0179167389434252</v>
      </c>
      <c r="AT61" s="1">
        <v>1</v>
      </c>
      <c r="AU61" s="1">
        <v>1</v>
      </c>
      <c r="AV61" s="1"/>
      <c r="AW61" s="1"/>
      <c r="AX61" s="7" t="s">
        <v>479</v>
      </c>
      <c r="AY61" s="7" t="s">
        <v>36</v>
      </c>
    </row>
    <row r="62" spans="1:57" s="5" customFormat="1" hidden="1" x14ac:dyDescent="0.25">
      <c r="A62" s="5">
        <v>3</v>
      </c>
      <c r="B62" s="6" t="s">
        <v>604</v>
      </c>
      <c r="C62" s="1" t="s">
        <v>16</v>
      </c>
      <c r="D62" s="1">
        <v>9</v>
      </c>
      <c r="E62" s="1" t="s">
        <v>22</v>
      </c>
      <c r="F62" s="1">
        <v>45.2</v>
      </c>
      <c r="G62" s="5">
        <v>0.45200000000000001</v>
      </c>
      <c r="H62" s="1">
        <f t="shared" si="16"/>
        <v>0.16045998619140003</v>
      </c>
      <c r="I62" s="1">
        <v>0.16045998619140003</v>
      </c>
      <c r="J62" s="38">
        <f t="shared" si="17"/>
        <v>3.9651078924434131</v>
      </c>
      <c r="K62" s="1">
        <v>1</v>
      </c>
      <c r="L62" s="1">
        <v>1</v>
      </c>
      <c r="M62" s="1">
        <v>47</v>
      </c>
      <c r="N62" s="5">
        <v>0.47</v>
      </c>
      <c r="O62" s="1">
        <f t="shared" si="18"/>
        <v>0.17349445409625</v>
      </c>
      <c r="P62" s="1">
        <v>0.17349445409625</v>
      </c>
      <c r="Q62" s="38">
        <f t="shared" si="19"/>
        <v>4.2872010995416137</v>
      </c>
      <c r="R62" s="1">
        <v>1</v>
      </c>
      <c r="S62" s="1">
        <v>1</v>
      </c>
      <c r="T62" s="1">
        <v>49</v>
      </c>
      <c r="U62" s="5">
        <v>0.49</v>
      </c>
      <c r="V62" s="1">
        <f t="shared" si="20"/>
        <v>0.18857409881625001</v>
      </c>
      <c r="W62" s="1">
        <v>0.18857409881625001</v>
      </c>
      <c r="X62" s="38">
        <f t="shared" si="21"/>
        <v>4.6598324309639718</v>
      </c>
      <c r="Y62" s="1">
        <v>1</v>
      </c>
      <c r="Z62" s="1">
        <v>1</v>
      </c>
      <c r="AA62" s="1">
        <v>50.9</v>
      </c>
      <c r="AB62" s="5">
        <v>0.50900000000000001</v>
      </c>
      <c r="AC62" s="1">
        <f t="shared" si="22"/>
        <v>0.20348174133866251</v>
      </c>
      <c r="AD62" s="1">
        <v>0.20348174133866251</v>
      </c>
      <c r="AE62" s="38">
        <f t="shared" si="23"/>
        <v>5.0282134362622939</v>
      </c>
      <c r="AF62" s="1">
        <v>1</v>
      </c>
      <c r="AG62" s="1">
        <v>1</v>
      </c>
      <c r="AH62" s="1">
        <v>53.1</v>
      </c>
      <c r="AI62" s="5">
        <v>0.53100000000000003</v>
      </c>
      <c r="AJ62" s="1">
        <f t="shared" si="24"/>
        <v>0.22145165129666253</v>
      </c>
      <c r="AK62" s="1">
        <v>0.22145165129666253</v>
      </c>
      <c r="AL62" s="38">
        <f t="shared" si="25"/>
        <v>5.4722657728739383</v>
      </c>
      <c r="AM62" s="1">
        <v>1</v>
      </c>
      <c r="AN62" s="1">
        <v>1</v>
      </c>
      <c r="AO62" s="1">
        <v>57.2</v>
      </c>
      <c r="AP62" s="5">
        <v>0.57200000000000006</v>
      </c>
      <c r="AQ62" s="1">
        <f>POWER((AP62/2),2)*3.14159265</f>
        <v>0.25696971239940009</v>
      </c>
      <c r="AR62" s="1">
        <v>0.25696971239940009</v>
      </c>
      <c r="AS62" s="38">
        <f>AR62/0.040468</f>
        <v>6.3499484135465085</v>
      </c>
      <c r="AT62" s="1">
        <v>1</v>
      </c>
      <c r="AU62" s="1">
        <v>1</v>
      </c>
      <c r="AV62" s="1"/>
      <c r="AW62" s="1"/>
      <c r="AX62" s="7"/>
      <c r="AY62" s="7" t="s">
        <v>36</v>
      </c>
      <c r="BA62" s="14" t="s">
        <v>240</v>
      </c>
      <c r="BB62" s="14"/>
      <c r="BC62" s="14" t="s">
        <v>490</v>
      </c>
      <c r="BD62" s="14"/>
      <c r="BE62" s="14"/>
    </row>
    <row r="63" spans="1:57" s="5" customFormat="1" hidden="1" x14ac:dyDescent="0.25">
      <c r="A63" s="5">
        <v>3</v>
      </c>
      <c r="B63" s="6" t="s">
        <v>604</v>
      </c>
      <c r="C63" s="1" t="s">
        <v>16</v>
      </c>
      <c r="D63" s="1">
        <v>11</v>
      </c>
      <c r="E63" s="1" t="s">
        <v>22</v>
      </c>
      <c r="F63" s="1">
        <v>15.3</v>
      </c>
      <c r="G63" s="5">
        <v>0.153</v>
      </c>
      <c r="H63" s="1">
        <f t="shared" si="16"/>
        <v>1.8385385585962501E-2</v>
      </c>
      <c r="I63" s="1">
        <v>1.8385385585962501E-2</v>
      </c>
      <c r="J63" s="38">
        <f t="shared" si="17"/>
        <v>0.45431910610760362</v>
      </c>
      <c r="K63" s="1">
        <v>1</v>
      </c>
      <c r="L63" s="1">
        <v>1</v>
      </c>
      <c r="M63" s="1">
        <v>15.5</v>
      </c>
      <c r="N63" s="5">
        <v>0.155</v>
      </c>
      <c r="O63" s="1">
        <f t="shared" si="18"/>
        <v>1.8869190854062502E-2</v>
      </c>
      <c r="P63" s="1">
        <v>1.8869190854062502E-2</v>
      </c>
      <c r="Q63" s="38">
        <f t="shared" si="19"/>
        <v>0.46627436132407096</v>
      </c>
      <c r="R63" s="1">
        <v>1</v>
      </c>
      <c r="S63" s="1">
        <v>1</v>
      </c>
      <c r="T63" s="1">
        <v>15.6</v>
      </c>
      <c r="U63" s="5">
        <v>0.156</v>
      </c>
      <c r="V63" s="1">
        <f t="shared" si="20"/>
        <v>1.9113449682600002E-2</v>
      </c>
      <c r="W63" s="1">
        <v>1.9113449682600002E-2</v>
      </c>
      <c r="X63" s="38">
        <f t="shared" si="21"/>
        <v>0.47231021257783934</v>
      </c>
      <c r="Y63" s="1">
        <v>1</v>
      </c>
      <c r="Z63" s="1">
        <v>1</v>
      </c>
      <c r="AA63" s="1">
        <v>16.2</v>
      </c>
      <c r="AB63" s="5">
        <v>0.16200000000000001</v>
      </c>
      <c r="AC63" s="1">
        <f t="shared" si="22"/>
        <v>2.061198937665E-2</v>
      </c>
      <c r="AD63" s="1">
        <v>2.061198937665E-2</v>
      </c>
      <c r="AE63" s="38">
        <f t="shared" si="23"/>
        <v>0.50934045113793613</v>
      </c>
      <c r="AF63" s="1">
        <v>1</v>
      </c>
      <c r="AG63" s="1">
        <v>1</v>
      </c>
      <c r="AH63" s="1">
        <v>16.899999999999999</v>
      </c>
      <c r="AI63" s="5">
        <v>0.16899999999999998</v>
      </c>
      <c r="AJ63" s="1">
        <f t="shared" si="24"/>
        <v>2.2431756919162497E-2</v>
      </c>
      <c r="AK63" s="1">
        <v>2.2431756919162497E-2</v>
      </c>
      <c r="AL63" s="38">
        <f t="shared" si="25"/>
        <v>0.55430851337260301</v>
      </c>
      <c r="AM63" s="1">
        <v>1</v>
      </c>
      <c r="AN63" s="1">
        <v>1</v>
      </c>
      <c r="AO63" s="1">
        <v>18</v>
      </c>
      <c r="AP63" s="5">
        <v>0.18</v>
      </c>
      <c r="AQ63" s="1">
        <f>POWER((AP63/2),2)*3.14159265</f>
        <v>2.5446900465000002E-2</v>
      </c>
      <c r="AR63" s="1">
        <v>2.5446900465000002E-2</v>
      </c>
      <c r="AS63" s="38">
        <f>AR63/0.040468</f>
        <v>0.62881537177522995</v>
      </c>
      <c r="AT63" s="1">
        <v>2</v>
      </c>
      <c r="AU63" s="1">
        <v>2</v>
      </c>
      <c r="AV63" s="1"/>
      <c r="AW63" s="1"/>
      <c r="AX63" s="7"/>
      <c r="AY63" s="7" t="s">
        <v>36</v>
      </c>
      <c r="BA63" s="14" t="s">
        <v>303</v>
      </c>
      <c r="BB63" s="14"/>
      <c r="BC63" s="14"/>
      <c r="BD63" s="14">
        <v>84</v>
      </c>
      <c r="BE63" s="14"/>
    </row>
    <row r="64" spans="1:57" s="5" customFormat="1" hidden="1" x14ac:dyDescent="0.25">
      <c r="A64" s="5">
        <v>3</v>
      </c>
      <c r="B64" s="6" t="s">
        <v>604</v>
      </c>
      <c r="C64" s="1" t="s">
        <v>18</v>
      </c>
      <c r="D64" s="1">
        <v>1</v>
      </c>
      <c r="E64" s="1" t="s">
        <v>22</v>
      </c>
      <c r="F64" s="1">
        <v>130.80000000000001</v>
      </c>
      <c r="G64" s="5">
        <v>1.3080000000000001</v>
      </c>
      <c r="H64" s="1">
        <f t="shared" si="16"/>
        <v>1.3437094418874003</v>
      </c>
      <c r="I64" s="1">
        <v>1.3437094418874003</v>
      </c>
      <c r="J64" s="38">
        <f t="shared" si="17"/>
        <v>33.204246364717811</v>
      </c>
      <c r="K64" s="1">
        <v>1</v>
      </c>
      <c r="L64" s="1">
        <v>1</v>
      </c>
      <c r="M64" s="1">
        <v>134</v>
      </c>
      <c r="N64" s="5">
        <v>1.34</v>
      </c>
      <c r="O64" s="1">
        <f t="shared" si="18"/>
        <v>1.4102609405850004</v>
      </c>
      <c r="P64" s="1">
        <v>1.4102609405850004</v>
      </c>
      <c r="Q64" s="38">
        <f t="shared" si="19"/>
        <v>34.84879264072849</v>
      </c>
      <c r="R64" s="1">
        <v>1</v>
      </c>
      <c r="S64" s="1">
        <v>1</v>
      </c>
      <c r="T64" s="1">
        <v>133.69999999999999</v>
      </c>
      <c r="U64" s="5">
        <v>1.337</v>
      </c>
      <c r="V64" s="1">
        <f t="shared" si="20"/>
        <v>1.4039534079419627</v>
      </c>
      <c r="W64" s="1">
        <v>1.4039534079419627</v>
      </c>
      <c r="X64" s="38">
        <f t="shared" si="21"/>
        <v>34.692927941631972</v>
      </c>
      <c r="Y64" s="1">
        <v>1</v>
      </c>
      <c r="Z64" s="1">
        <v>1</v>
      </c>
      <c r="AA64" s="1">
        <v>135</v>
      </c>
      <c r="AB64" s="5">
        <v>1.35</v>
      </c>
      <c r="AC64" s="1">
        <f t="shared" si="22"/>
        <v>1.4313881511562503</v>
      </c>
      <c r="AD64" s="1">
        <v>1.4313881511562503</v>
      </c>
      <c r="AE64" s="38">
        <f t="shared" si="23"/>
        <v>35.370864662356688</v>
      </c>
      <c r="AF64" s="1">
        <v>1</v>
      </c>
      <c r="AG64" s="1">
        <v>1</v>
      </c>
      <c r="AH64" s="1">
        <v>132</v>
      </c>
      <c r="AI64" s="5">
        <v>1.32</v>
      </c>
      <c r="AJ64" s="1">
        <f t="shared" si="24"/>
        <v>1.3684777583400003</v>
      </c>
      <c r="AK64" s="1">
        <v>1.3684777583400003</v>
      </c>
      <c r="AL64" s="38">
        <f t="shared" si="25"/>
        <v>33.816293326579036</v>
      </c>
      <c r="AM64" s="1">
        <v>1</v>
      </c>
      <c r="AN64" s="1">
        <v>1</v>
      </c>
      <c r="AO64" s="1"/>
      <c r="AQ64" s="1"/>
      <c r="AR64" s="1"/>
      <c r="AS64" s="38"/>
      <c r="AT64" s="1"/>
      <c r="AU64" s="1">
        <v>4</v>
      </c>
      <c r="AV64" s="1"/>
      <c r="AW64" s="1"/>
      <c r="AX64" s="7" t="s">
        <v>487</v>
      </c>
      <c r="AY64" s="7" t="s">
        <v>36</v>
      </c>
      <c r="BA64" s="14" t="s">
        <v>446</v>
      </c>
      <c r="BB64" s="14"/>
      <c r="BC64" s="14" t="s">
        <v>491</v>
      </c>
      <c r="BD64" s="14"/>
      <c r="BE64" s="14"/>
    </row>
    <row r="65" spans="1:57" s="5" customFormat="1" hidden="1" x14ac:dyDescent="0.25">
      <c r="A65" s="5">
        <v>3</v>
      </c>
      <c r="B65" s="6" t="s">
        <v>604</v>
      </c>
      <c r="C65" s="1" t="s">
        <v>18</v>
      </c>
      <c r="D65" s="1">
        <v>2</v>
      </c>
      <c r="E65" s="1" t="s">
        <v>22</v>
      </c>
      <c r="F65" s="1">
        <v>25.1</v>
      </c>
      <c r="G65" s="5">
        <v>0.251</v>
      </c>
      <c r="H65" s="1">
        <f t="shared" si="16"/>
        <v>4.9480869635662506E-2</v>
      </c>
      <c r="I65" s="1">
        <v>4.9480869635662506E-2</v>
      </c>
      <c r="J65" s="38">
        <f t="shared" si="17"/>
        <v>1.2227159641114587</v>
      </c>
      <c r="K65" s="1">
        <v>1</v>
      </c>
      <c r="L65" s="1">
        <v>1</v>
      </c>
      <c r="M65" s="1">
        <v>25.7</v>
      </c>
      <c r="N65" s="5">
        <v>0.25700000000000001</v>
      </c>
      <c r="O65" s="1">
        <f t="shared" si="18"/>
        <v>5.1874763234962498E-2</v>
      </c>
      <c r="P65" s="1">
        <v>5.1874763234962498E-2</v>
      </c>
      <c r="Q65" s="38">
        <f t="shared" si="19"/>
        <v>1.281871187974758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 s="1"/>
      <c r="AW65" s="1"/>
      <c r="AX65" s="7"/>
      <c r="AY65" s="7" t="s">
        <v>36</v>
      </c>
      <c r="BA65" s="14" t="s">
        <v>598</v>
      </c>
      <c r="BB65" s="14"/>
      <c r="BC65" s="14"/>
      <c r="BD65" s="14"/>
      <c r="BE65" s="14"/>
    </row>
    <row r="66" spans="1:57" s="5" customFormat="1" hidden="1" x14ac:dyDescent="0.25">
      <c r="A66" s="5">
        <v>3</v>
      </c>
      <c r="B66" s="6" t="s">
        <v>604</v>
      </c>
      <c r="C66" s="1" t="s">
        <v>18</v>
      </c>
      <c r="D66" s="1">
        <v>15</v>
      </c>
      <c r="E66" s="1" t="s">
        <v>22</v>
      </c>
      <c r="F66" s="1">
        <v>35.4</v>
      </c>
      <c r="G66" s="5">
        <v>0.35399999999999998</v>
      </c>
      <c r="H66" s="1">
        <f t="shared" si="16"/>
        <v>9.8422956131849995E-2</v>
      </c>
      <c r="I66" s="1">
        <v>9.8422956131849995E-2</v>
      </c>
      <c r="J66" s="38">
        <f t="shared" si="17"/>
        <v>2.4321181212773055</v>
      </c>
      <c r="K66" s="1">
        <v>1</v>
      </c>
      <c r="L66" s="1">
        <v>1</v>
      </c>
      <c r="M66" s="1">
        <v>38.1</v>
      </c>
      <c r="N66" s="5">
        <v>0.38100000000000001</v>
      </c>
      <c r="O66" s="1">
        <f t="shared" si="18"/>
        <v>0.11400918266666252</v>
      </c>
      <c r="P66" s="1">
        <v>0.11400918266666252</v>
      </c>
      <c r="Q66" s="38">
        <f t="shared" si="19"/>
        <v>2.8172675364896342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 s="1"/>
      <c r="AW66" s="1"/>
      <c r="AX66" s="7"/>
      <c r="AY66" s="7" t="s">
        <v>36</v>
      </c>
      <c r="BA66" s="14"/>
      <c r="BB66" s="14"/>
      <c r="BC66" s="14"/>
      <c r="BD66" s="14"/>
      <c r="BE66" s="14"/>
    </row>
    <row r="67" spans="1:57" s="5" customFormat="1" hidden="1" x14ac:dyDescent="0.25">
      <c r="A67" s="5">
        <v>3</v>
      </c>
      <c r="B67" s="6" t="s">
        <v>604</v>
      </c>
      <c r="C67" s="1" t="s">
        <v>18</v>
      </c>
      <c r="D67" s="1">
        <v>17</v>
      </c>
      <c r="E67" s="1" t="s">
        <v>22</v>
      </c>
      <c r="F67" s="1">
        <v>20.8</v>
      </c>
      <c r="G67" s="5">
        <v>0.20800000000000002</v>
      </c>
      <c r="H67" s="1">
        <f t="shared" si="16"/>
        <v>3.3979466102400012E-2</v>
      </c>
      <c r="I67" s="1">
        <v>3.3979466102400012E-2</v>
      </c>
      <c r="J67" s="38">
        <f t="shared" si="17"/>
        <v>0.83966260013838134</v>
      </c>
      <c r="K67" s="1">
        <v>1</v>
      </c>
      <c r="L67" s="1">
        <v>1</v>
      </c>
      <c r="M67" s="1">
        <v>20.7</v>
      </c>
      <c r="N67" s="5">
        <v>0.20699999999999999</v>
      </c>
      <c r="O67" s="1">
        <f t="shared" si="18"/>
        <v>3.3653525864962501E-2</v>
      </c>
      <c r="P67" s="1">
        <v>3.3653525864962501E-2</v>
      </c>
      <c r="Q67" s="38">
        <f t="shared" si="19"/>
        <v>0.83160832917274152</v>
      </c>
      <c r="R67" s="1">
        <v>1</v>
      </c>
      <c r="S67" s="1">
        <v>1</v>
      </c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>
        <v>0</v>
      </c>
      <c r="AV67" s="1"/>
      <c r="AW67" s="1"/>
      <c r="AX67" s="7"/>
      <c r="AY67" s="7" t="s">
        <v>36</v>
      </c>
      <c r="BA67" s="14"/>
      <c r="BB67" s="14"/>
      <c r="BC67" s="14"/>
      <c r="BD67" s="14"/>
      <c r="BE67" s="14"/>
    </row>
    <row r="68" spans="1:57" s="5" customFormat="1" hidden="1" x14ac:dyDescent="0.25">
      <c r="A68" s="5">
        <v>3</v>
      </c>
      <c r="B68" s="6" t="s">
        <v>604</v>
      </c>
      <c r="C68" s="1" t="s">
        <v>18</v>
      </c>
      <c r="D68" s="1">
        <v>18</v>
      </c>
      <c r="E68" s="1" t="s">
        <v>22</v>
      </c>
      <c r="F68" s="1">
        <v>20.9</v>
      </c>
      <c r="G68" s="5">
        <v>0.20899999999999999</v>
      </c>
      <c r="H68" s="1">
        <f t="shared" si="16"/>
        <v>3.43069771361625E-2</v>
      </c>
      <c r="I68" s="1">
        <v>3.43069771361625E-2</v>
      </c>
      <c r="J68" s="38">
        <f t="shared" si="17"/>
        <v>0.84775568686771041</v>
      </c>
      <c r="K68" s="1">
        <v>1</v>
      </c>
      <c r="L68" s="1">
        <v>1</v>
      </c>
      <c r="M68" s="1">
        <v>22</v>
      </c>
      <c r="N68" s="5">
        <v>0.22</v>
      </c>
      <c r="O68" s="1">
        <f t="shared" si="18"/>
        <v>3.8013271065E-2</v>
      </c>
      <c r="P68" s="1">
        <v>3.8013271065E-2</v>
      </c>
      <c r="Q68" s="38">
        <f t="shared" si="19"/>
        <v>0.93934148129386186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 s="1"/>
      <c r="AW68" s="1"/>
      <c r="AX68" s="7"/>
      <c r="AY68" s="7" t="s">
        <v>36</v>
      </c>
    </row>
    <row r="69" spans="1:57" s="5" customFormat="1" hidden="1" x14ac:dyDescent="0.25">
      <c r="A69" s="5">
        <v>3</v>
      </c>
      <c r="B69" s="6" t="s">
        <v>604</v>
      </c>
      <c r="C69" s="1" t="s">
        <v>18</v>
      </c>
      <c r="D69" s="1">
        <v>19</v>
      </c>
      <c r="E69" s="1" t="s">
        <v>22</v>
      </c>
      <c r="F69" s="1">
        <v>15.9</v>
      </c>
      <c r="G69" s="5">
        <v>0.159</v>
      </c>
      <c r="H69" s="1">
        <f t="shared" si="16"/>
        <v>1.9855650946162502E-2</v>
      </c>
      <c r="I69" s="1">
        <v>1.9855650946162502E-2</v>
      </c>
      <c r="J69" s="38">
        <f t="shared" si="17"/>
        <v>0.49065066092128357</v>
      </c>
      <c r="K69" s="1">
        <v>1</v>
      </c>
      <c r="L69" s="1">
        <v>1</v>
      </c>
      <c r="M69" s="1">
        <v>16.3</v>
      </c>
      <c r="N69" s="5">
        <v>0.16300000000000001</v>
      </c>
      <c r="O69" s="1">
        <f t="shared" si="18"/>
        <v>2.0867243779462502E-2</v>
      </c>
      <c r="P69" s="1">
        <v>2.0867243779462502E-2</v>
      </c>
      <c r="Q69" s="38">
        <f t="shared" si="19"/>
        <v>0.51564801273753347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C69" s="1"/>
      <c r="AD69" s="1"/>
      <c r="AE69" s="38"/>
      <c r="AF69" s="1"/>
      <c r="AG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 s="1"/>
      <c r="AW69" s="1"/>
      <c r="AX69" s="7"/>
      <c r="AY69" s="7" t="s">
        <v>36</v>
      </c>
    </row>
    <row r="70" spans="1:57" s="5" customFormat="1" hidden="1" x14ac:dyDescent="0.25">
      <c r="A70" s="5">
        <v>3</v>
      </c>
      <c r="B70" s="6" t="s">
        <v>604</v>
      </c>
      <c r="C70" s="1" t="s">
        <v>16</v>
      </c>
      <c r="D70" s="1">
        <v>1</v>
      </c>
      <c r="E70" s="1" t="s">
        <v>26</v>
      </c>
      <c r="F70" s="1">
        <v>47.3</v>
      </c>
      <c r="G70" s="5">
        <v>0.47299999999999998</v>
      </c>
      <c r="H70" s="1">
        <f t="shared" si="16"/>
        <v>0.1757163454979625</v>
      </c>
      <c r="I70" s="1">
        <v>0.1757163454979625</v>
      </c>
      <c r="J70" s="38">
        <f t="shared" si="17"/>
        <v>4.3421059972808767</v>
      </c>
      <c r="K70" s="1">
        <v>1</v>
      </c>
      <c r="L70" s="1">
        <v>1</v>
      </c>
      <c r="M70" s="1">
        <v>48.4</v>
      </c>
      <c r="N70" s="5">
        <v>0.48399999999999999</v>
      </c>
      <c r="O70" s="1">
        <f t="shared" si="18"/>
        <v>0.18398423195460001</v>
      </c>
      <c r="P70" s="1">
        <v>0.18398423195460001</v>
      </c>
      <c r="Q70" s="38">
        <f t="shared" si="19"/>
        <v>4.5464127694622913</v>
      </c>
      <c r="R70" s="1">
        <v>1</v>
      </c>
      <c r="S70" s="1">
        <v>1</v>
      </c>
      <c r="T70" s="1">
        <v>48.5</v>
      </c>
      <c r="U70" s="5">
        <v>0.48499999999999999</v>
      </c>
      <c r="V70" s="1">
        <f>POWER((U70/2),2)*3.14159265</f>
        <v>0.18474528277406249</v>
      </c>
      <c r="W70" s="1">
        <v>0.18474528277406249</v>
      </c>
      <c r="X70" s="38">
        <f>W70/0.040468</f>
        <v>4.5652190069700138</v>
      </c>
      <c r="Y70" s="1">
        <v>1</v>
      </c>
      <c r="Z70" s="1">
        <v>1</v>
      </c>
      <c r="AA70" s="1">
        <v>49.3</v>
      </c>
      <c r="AB70" s="5">
        <v>0.49299999999999999</v>
      </c>
      <c r="AC70" s="1">
        <f>POWER((AB70/2),2)*3.14159265</f>
        <v>0.19089023799746249</v>
      </c>
      <c r="AD70" s="1">
        <v>0.19089023799746249</v>
      </c>
      <c r="AE70" s="38">
        <f>AD70/0.040468</f>
        <v>4.7170662745246243</v>
      </c>
      <c r="AF70" s="1">
        <v>1</v>
      </c>
      <c r="AG70" s="1">
        <v>1</v>
      </c>
      <c r="AH70" s="1">
        <v>50.2</v>
      </c>
      <c r="AI70" s="5">
        <v>0.502</v>
      </c>
      <c r="AJ70" s="1">
        <f>POWER((AI70/2),2)*3.14159265</f>
        <v>0.19792347854265002</v>
      </c>
      <c r="AK70" s="1">
        <v>0.19792347854265002</v>
      </c>
      <c r="AL70" s="38">
        <f>AK70/0.040468</f>
        <v>4.8908638564458347</v>
      </c>
      <c r="AM70" s="1">
        <v>1</v>
      </c>
      <c r="AN70" s="1">
        <v>1</v>
      </c>
      <c r="AO70" s="1">
        <v>51.3</v>
      </c>
      <c r="AP70" s="5">
        <v>0.51300000000000001</v>
      </c>
      <c r="AQ70" s="1">
        <f>POWER((AP70/2),2)*3.14159265</f>
        <v>0.20669244902696252</v>
      </c>
      <c r="AR70" s="1">
        <v>0.20669244902696252</v>
      </c>
      <c r="AS70" s="38">
        <f>AR70/0.040468</f>
        <v>5.107552857244305</v>
      </c>
      <c r="AT70" s="1">
        <v>1</v>
      </c>
      <c r="AU70" s="1">
        <v>1</v>
      </c>
      <c r="AV70" s="1"/>
      <c r="AW70" s="1"/>
      <c r="AX70" s="7" t="s">
        <v>473</v>
      </c>
      <c r="AY70" s="7" t="s">
        <v>36</v>
      </c>
    </row>
    <row r="71" spans="1:57" s="5" customFormat="1" hidden="1" x14ac:dyDescent="0.25">
      <c r="A71" s="5">
        <v>3</v>
      </c>
      <c r="B71" s="6" t="s">
        <v>604</v>
      </c>
      <c r="C71" s="1" t="s">
        <v>16</v>
      </c>
      <c r="D71" s="1">
        <v>2</v>
      </c>
      <c r="E71" s="1" t="s">
        <v>26</v>
      </c>
      <c r="F71" s="1">
        <v>51.9</v>
      </c>
      <c r="G71" s="5">
        <v>0.51900000000000002</v>
      </c>
      <c r="H71" s="1">
        <f t="shared" si="16"/>
        <v>0.21155563444916253</v>
      </c>
      <c r="I71" s="1">
        <v>0.21155563444916253</v>
      </c>
      <c r="J71" s="38">
        <f t="shared" si="17"/>
        <v>5.2277264616280164</v>
      </c>
      <c r="K71" s="1">
        <v>1</v>
      </c>
      <c r="L71" s="1">
        <v>1</v>
      </c>
      <c r="M71" s="1">
        <v>52.2</v>
      </c>
      <c r="N71" s="5">
        <v>0.52200000000000002</v>
      </c>
      <c r="O71" s="1">
        <f t="shared" si="18"/>
        <v>0.21400843291065003</v>
      </c>
      <c r="P71" s="1">
        <v>0.21400843291065003</v>
      </c>
      <c r="Q71" s="38">
        <f t="shared" si="19"/>
        <v>5.2883372766296839</v>
      </c>
      <c r="R71" s="1">
        <v>1</v>
      </c>
      <c r="S71" s="1">
        <v>1</v>
      </c>
      <c r="T71" s="1">
        <v>52.1</v>
      </c>
      <c r="U71" s="5">
        <v>0.52100000000000002</v>
      </c>
      <c r="V71" s="1">
        <f>POWER((U71/2),2)*3.14159265</f>
        <v>0.21318926262716253</v>
      </c>
      <c r="W71" s="1">
        <v>0.21318926262716253</v>
      </c>
      <c r="X71" s="38">
        <f>W71/0.040468</f>
        <v>5.2680948558654377</v>
      </c>
      <c r="Y71" s="1">
        <v>1</v>
      </c>
      <c r="Z71" s="1">
        <v>1</v>
      </c>
      <c r="AA71" s="1">
        <v>51.9</v>
      </c>
      <c r="AB71" s="5">
        <v>0.51900000000000002</v>
      </c>
      <c r="AC71" s="1">
        <f>POWER((AB71/2),2)*3.14159265</f>
        <v>0.21155563444916253</v>
      </c>
      <c r="AD71" s="1">
        <v>0.21155563444916253</v>
      </c>
      <c r="AE71" s="38">
        <f>AD71/0.040468</f>
        <v>5.2277264616280164</v>
      </c>
      <c r="AF71" s="1">
        <v>1</v>
      </c>
      <c r="AG71" s="1">
        <v>1</v>
      </c>
      <c r="AH71" s="1">
        <v>52</v>
      </c>
      <c r="AI71" s="5">
        <v>0.52</v>
      </c>
      <c r="AJ71" s="1">
        <f>POWER((AI71/2),2)*3.14159265</f>
        <v>0.21237166314000003</v>
      </c>
      <c r="AK71" s="1">
        <v>0.21237166314000003</v>
      </c>
      <c r="AL71" s="38">
        <f>AK71/0.040468</f>
        <v>5.2478912508648818</v>
      </c>
      <c r="AM71" s="1">
        <v>1</v>
      </c>
      <c r="AN71" s="1">
        <v>1</v>
      </c>
      <c r="AO71" s="1">
        <v>51.5</v>
      </c>
      <c r="AP71" s="5">
        <v>0.51500000000000001</v>
      </c>
      <c r="AQ71" s="1">
        <f>POWER((AP71/2),2)*3.14159265</f>
        <v>0.20830722764906251</v>
      </c>
      <c r="AR71" s="1">
        <v>0.20830722764906251</v>
      </c>
      <c r="AS71" s="38">
        <f>AR71/0.040468</f>
        <v>5.1474554623174491</v>
      </c>
      <c r="AT71" s="1">
        <v>1</v>
      </c>
      <c r="AU71" s="1">
        <v>1</v>
      </c>
      <c r="AV71" s="1"/>
      <c r="AW71" s="1"/>
      <c r="AX71" s="7" t="s">
        <v>474</v>
      </c>
      <c r="AY71" s="7" t="s">
        <v>36</v>
      </c>
    </row>
    <row r="72" spans="1:57" s="5" customFormat="1" hidden="1" x14ac:dyDescent="0.25">
      <c r="A72" s="5">
        <v>3</v>
      </c>
      <c r="B72" s="6" t="s">
        <v>604</v>
      </c>
      <c r="C72" s="1" t="s">
        <v>16</v>
      </c>
      <c r="D72" s="1">
        <v>3</v>
      </c>
      <c r="E72" s="1" t="s">
        <v>26</v>
      </c>
      <c r="F72" s="1">
        <v>35.299999999999997</v>
      </c>
      <c r="G72" s="5">
        <v>0.35299999999999998</v>
      </c>
      <c r="H72" s="1">
        <f t="shared" si="16"/>
        <v>9.786767963096249E-2</v>
      </c>
      <c r="I72" s="1">
        <v>9.786767963096249E-2</v>
      </c>
      <c r="J72" s="38">
        <f t="shared" si="17"/>
        <v>2.4183967488129507</v>
      </c>
      <c r="K72" s="1">
        <v>1</v>
      </c>
      <c r="L72" s="1">
        <v>1</v>
      </c>
      <c r="M72" s="1">
        <v>36.9</v>
      </c>
      <c r="N72" s="5">
        <v>0.36899999999999999</v>
      </c>
      <c r="O72" s="1">
        <f t="shared" si="18"/>
        <v>0.1069405992041625</v>
      </c>
      <c r="P72" s="1">
        <v>0.1069405992041625</v>
      </c>
      <c r="Q72" s="38">
        <f t="shared" si="19"/>
        <v>2.6425965998854037</v>
      </c>
      <c r="R72" s="1">
        <v>1</v>
      </c>
      <c r="S72" s="1">
        <v>1</v>
      </c>
      <c r="T72" s="1">
        <v>36</v>
      </c>
      <c r="U72" s="5">
        <v>0.36</v>
      </c>
      <c r="V72" s="1">
        <f>POWER((U72/2),2)*3.14159265</f>
        <v>0.10178760186000001</v>
      </c>
      <c r="W72" s="1">
        <v>0.10178760186000001</v>
      </c>
      <c r="X72" s="38">
        <f>W72/0.040468</f>
        <v>2.5152614871009198</v>
      </c>
      <c r="Y72" s="1">
        <v>1</v>
      </c>
      <c r="Z72" s="1">
        <v>1</v>
      </c>
      <c r="AA72" s="1">
        <v>36.299999999999997</v>
      </c>
      <c r="AB72" s="5">
        <v>0.36299999999999999</v>
      </c>
      <c r="AC72" s="1">
        <f>POWER((AB72/2),2)*3.14159265</f>
        <v>0.10349113047446251</v>
      </c>
      <c r="AD72" s="1">
        <v>0.10349113047446251</v>
      </c>
      <c r="AE72" s="38">
        <f>AD72/0.040468</f>
        <v>2.5573571828225394</v>
      </c>
      <c r="AF72" s="1">
        <v>1</v>
      </c>
      <c r="AG72" s="1">
        <v>1</v>
      </c>
      <c r="AH72" s="1">
        <v>36.700000000000003</v>
      </c>
      <c r="AI72" s="5">
        <v>0.36700000000000005</v>
      </c>
      <c r="AJ72" s="1">
        <f>POWER((AI72/2),2)*3.14159265</f>
        <v>0.10578449310896253</v>
      </c>
      <c r="AK72" s="1">
        <v>0.10578449310896253</v>
      </c>
      <c r="AL72" s="38">
        <f>AK72/0.040468</f>
        <v>2.6140281978096902</v>
      </c>
      <c r="AM72" s="1">
        <v>1</v>
      </c>
      <c r="AN72" s="1">
        <v>1</v>
      </c>
      <c r="AO72" s="1">
        <v>36.299999999999997</v>
      </c>
      <c r="AP72" s="5">
        <v>0.36299999999999999</v>
      </c>
      <c r="AQ72" s="1">
        <f>POWER((AP72/2),2)*3.14159265</f>
        <v>0.10349113047446251</v>
      </c>
      <c r="AR72" s="1">
        <v>0.10349113047446251</v>
      </c>
      <c r="AS72" s="38">
        <f>AR72/0.040468</f>
        <v>2.5573571828225394</v>
      </c>
      <c r="AT72" s="1">
        <v>1</v>
      </c>
      <c r="AU72" s="1">
        <v>1</v>
      </c>
      <c r="AV72" s="1"/>
      <c r="AW72" s="1"/>
      <c r="AX72" s="7" t="s">
        <v>475</v>
      </c>
      <c r="AY72" s="7" t="s">
        <v>36</v>
      </c>
    </row>
    <row r="73" spans="1:57" s="5" customFormat="1" hidden="1" x14ac:dyDescent="0.25">
      <c r="A73" s="5">
        <v>3</v>
      </c>
      <c r="B73" s="6" t="s">
        <v>604</v>
      </c>
      <c r="C73" s="1" t="s">
        <v>16</v>
      </c>
      <c r="D73" s="1">
        <v>7</v>
      </c>
      <c r="E73" s="1" t="s">
        <v>26</v>
      </c>
      <c r="F73" s="1">
        <v>54.5</v>
      </c>
      <c r="G73" s="5">
        <v>0.54500000000000004</v>
      </c>
      <c r="H73" s="1">
        <f t="shared" si="16"/>
        <v>0.23328288921656254</v>
      </c>
      <c r="I73" s="1">
        <v>0.23328288921656254</v>
      </c>
      <c r="J73" s="38">
        <f t="shared" si="17"/>
        <v>5.764626104985731</v>
      </c>
      <c r="K73" s="1">
        <v>1</v>
      </c>
      <c r="L73" s="1">
        <v>1</v>
      </c>
      <c r="M73" s="1">
        <v>63.6</v>
      </c>
      <c r="N73" s="5">
        <v>0.63600000000000001</v>
      </c>
      <c r="O73" s="1">
        <f t="shared" si="18"/>
        <v>0.31769041513860002</v>
      </c>
      <c r="P73" s="1">
        <v>0.31769041513860002</v>
      </c>
      <c r="Q73" s="38">
        <f t="shared" si="19"/>
        <v>7.8504105747405371</v>
      </c>
      <c r="R73" s="1">
        <v>1</v>
      </c>
      <c r="S73" s="1">
        <v>1</v>
      </c>
      <c r="T73" s="1">
        <v>61</v>
      </c>
      <c r="U73" s="5">
        <v>0.61</v>
      </c>
      <c r="V73" s="1">
        <f>POWER((U73/2),2)*3.14159265</f>
        <v>0.29224665626625002</v>
      </c>
      <c r="W73" s="1">
        <v>0.29224665626625002</v>
      </c>
      <c r="X73" s="38">
        <f>W73/0.040468</f>
        <v>7.2216728344926864</v>
      </c>
      <c r="Y73" s="1">
        <v>1</v>
      </c>
      <c r="Z73" s="1">
        <v>1</v>
      </c>
      <c r="AA73" s="1">
        <v>62</v>
      </c>
      <c r="AB73" s="5">
        <v>0.62</v>
      </c>
      <c r="AC73" s="1">
        <f>POWER((AB73/2),2)*3.14159265</f>
        <v>0.30190705366500004</v>
      </c>
      <c r="AD73" s="1">
        <v>0.30190705366500004</v>
      </c>
      <c r="AE73" s="38">
        <f>AD73/0.040468</f>
        <v>7.4603897811851354</v>
      </c>
      <c r="AF73" s="1">
        <v>1</v>
      </c>
      <c r="AG73" s="1">
        <v>1</v>
      </c>
      <c r="AH73" s="1">
        <v>62.8</v>
      </c>
      <c r="AI73" s="5">
        <v>0.628</v>
      </c>
      <c r="AJ73" s="1">
        <f>POWER((AI73/2),2)*3.14159265</f>
        <v>0.30974846891940006</v>
      </c>
      <c r="AK73" s="1">
        <v>0.30974846891940006</v>
      </c>
      <c r="AL73" s="38">
        <f>AK73/0.040468</f>
        <v>7.6541580735247621</v>
      </c>
      <c r="AM73" s="1">
        <v>1</v>
      </c>
      <c r="AN73" s="1">
        <v>1</v>
      </c>
      <c r="AO73" s="1">
        <v>62.7</v>
      </c>
      <c r="AP73" s="5">
        <v>0.627</v>
      </c>
      <c r="AQ73" s="1">
        <f>POWER((AP73/2),2)*3.14159265</f>
        <v>0.30876279422546254</v>
      </c>
      <c r="AR73" s="1">
        <v>0.30876279422546254</v>
      </c>
      <c r="AS73" s="38">
        <f>AR73/0.040468</f>
        <v>7.6298011818093947</v>
      </c>
      <c r="AT73" s="1">
        <v>1</v>
      </c>
      <c r="AU73" s="1">
        <v>1</v>
      </c>
      <c r="AV73" s="1"/>
      <c r="AW73" s="1"/>
      <c r="AX73" s="7" t="s">
        <v>478</v>
      </c>
      <c r="AY73" s="7" t="s">
        <v>36</v>
      </c>
    </row>
    <row r="74" spans="1:57" s="5" customFormat="1" hidden="1" x14ac:dyDescent="0.25">
      <c r="A74" s="5">
        <v>3</v>
      </c>
      <c r="B74" s="6" t="s">
        <v>604</v>
      </c>
      <c r="C74" s="1" t="s">
        <v>17</v>
      </c>
      <c r="D74" s="1">
        <v>4</v>
      </c>
      <c r="E74" s="1" t="s">
        <v>26</v>
      </c>
      <c r="F74" s="1">
        <v>47.3</v>
      </c>
      <c r="G74" s="5">
        <v>0.47299999999999998</v>
      </c>
      <c r="H74" s="1">
        <f t="shared" si="16"/>
        <v>0.1757163454979625</v>
      </c>
      <c r="I74" s="1">
        <v>0.1757163454979625</v>
      </c>
      <c r="J74" s="38">
        <f t="shared" si="17"/>
        <v>4.3421059972808767</v>
      </c>
      <c r="K74" s="1">
        <v>1</v>
      </c>
      <c r="L74" s="1">
        <v>1</v>
      </c>
      <c r="M74" s="1">
        <v>47.6</v>
      </c>
      <c r="N74" s="5">
        <v>0.47600000000000003</v>
      </c>
      <c r="O74" s="1">
        <f t="shared" si="18"/>
        <v>0.17795237406660003</v>
      </c>
      <c r="P74" s="1">
        <v>0.17795237406660003</v>
      </c>
      <c r="Q74" s="38">
        <f t="shared" si="19"/>
        <v>4.3973602368933484</v>
      </c>
      <c r="R74" s="1">
        <v>1</v>
      </c>
      <c r="S74" s="1">
        <v>1</v>
      </c>
      <c r="T74" s="1"/>
      <c r="V74" s="1"/>
      <c r="W74" s="1"/>
      <c r="X74" s="38"/>
      <c r="Y74" s="1"/>
      <c r="Z74" s="1">
        <v>4</v>
      </c>
      <c r="AA74" s="1"/>
      <c r="AC74" s="1"/>
      <c r="AD74" s="1"/>
      <c r="AE74" s="38"/>
      <c r="AF74" s="1"/>
      <c r="AG74" s="1">
        <v>4</v>
      </c>
      <c r="AH74" s="1"/>
      <c r="AJ74" s="1"/>
      <c r="AK74" s="1"/>
      <c r="AL74" s="38"/>
      <c r="AM74" s="1"/>
      <c r="AN74" s="1"/>
      <c r="AO74" s="1"/>
      <c r="AQ74" s="1"/>
      <c r="AR74" s="1"/>
      <c r="AS74" s="38"/>
      <c r="AT74" s="1"/>
      <c r="AU74" s="1">
        <v>0</v>
      </c>
      <c r="AV74" s="1"/>
      <c r="AW74" s="1"/>
      <c r="AX74" s="7"/>
      <c r="AY74" s="7" t="s">
        <v>36</v>
      </c>
    </row>
    <row r="75" spans="1:57" s="5" customFormat="1" hidden="1" x14ac:dyDescent="0.25">
      <c r="A75" s="5">
        <v>3</v>
      </c>
      <c r="B75" s="6" t="s">
        <v>604</v>
      </c>
      <c r="C75" s="1" t="s">
        <v>17</v>
      </c>
      <c r="D75" s="1">
        <v>5</v>
      </c>
      <c r="E75" s="1" t="s">
        <v>26</v>
      </c>
      <c r="F75" s="1">
        <v>30.4</v>
      </c>
      <c r="G75" s="5">
        <v>0.30399999999999999</v>
      </c>
      <c r="H75" s="1">
        <f t="shared" si="16"/>
        <v>7.2583356585600001E-2</v>
      </c>
      <c r="I75" s="1">
        <v>7.2583356585600001E-2</v>
      </c>
      <c r="J75" s="38">
        <f t="shared" si="17"/>
        <v>1.7935988085796186</v>
      </c>
      <c r="K75" s="1">
        <v>1</v>
      </c>
      <c r="L75" s="1">
        <v>1</v>
      </c>
      <c r="M75" s="1"/>
      <c r="O75" s="1"/>
      <c r="P75" s="1"/>
      <c r="Q75" s="38"/>
      <c r="R75" s="1"/>
      <c r="S75" s="1">
        <v>4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/>
      <c r="AV75" s="1"/>
      <c r="AW75" s="1"/>
      <c r="AX75" s="7"/>
      <c r="AY75" s="5" t="s">
        <v>36</v>
      </c>
    </row>
    <row r="76" spans="1:57" s="5" customFormat="1" hidden="1" x14ac:dyDescent="0.25">
      <c r="A76" s="5">
        <v>3</v>
      </c>
      <c r="B76" s="6" t="s">
        <v>604</v>
      </c>
      <c r="C76" s="1" t="s">
        <v>17</v>
      </c>
      <c r="D76" s="1">
        <v>12</v>
      </c>
      <c r="E76" s="1" t="s">
        <v>26</v>
      </c>
      <c r="F76" s="1">
        <v>47.5</v>
      </c>
      <c r="G76" s="5">
        <v>0.47499999999999998</v>
      </c>
      <c r="H76" s="1">
        <f t="shared" si="16"/>
        <v>0.17720546041406252</v>
      </c>
      <c r="I76" s="1">
        <v>0.17720546041406252</v>
      </c>
      <c r="J76" s="38">
        <f t="shared" si="17"/>
        <v>4.3789033412588347</v>
      </c>
      <c r="K76" s="1">
        <v>1</v>
      </c>
      <c r="L76" s="1">
        <v>1</v>
      </c>
      <c r="M76" s="1">
        <v>48</v>
      </c>
      <c r="N76" s="5">
        <v>0.48</v>
      </c>
      <c r="O76" s="1">
        <f>POWER((N76/2),2)*3.14159265</f>
        <v>0.18095573664</v>
      </c>
      <c r="P76" s="1">
        <v>0.18095573664</v>
      </c>
      <c r="Q76" s="38">
        <f>P76/0.040468</f>
        <v>4.4715759770683015</v>
      </c>
      <c r="R76" s="1">
        <v>1</v>
      </c>
      <c r="S76" s="1">
        <v>1</v>
      </c>
      <c r="T76" s="1">
        <v>43</v>
      </c>
      <c r="U76" s="5">
        <v>0.43</v>
      </c>
      <c r="V76" s="1">
        <f>POWER((U76/2),2)*3.14159265</f>
        <v>0.14522012024625</v>
      </c>
      <c r="W76" s="1">
        <v>0.14522012024625</v>
      </c>
      <c r="X76" s="38">
        <f>W76/0.040468</f>
        <v>3.5885173531246912</v>
      </c>
      <c r="Y76" s="1">
        <v>1</v>
      </c>
      <c r="Z76" s="1">
        <v>1</v>
      </c>
      <c r="AA76" s="1"/>
      <c r="AC76" s="1"/>
      <c r="AD76" s="1"/>
      <c r="AE76" s="38"/>
      <c r="AF76" s="1"/>
      <c r="AG76" s="1">
        <v>4</v>
      </c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4</v>
      </c>
      <c r="AV76" s="1"/>
      <c r="AW76" s="1"/>
      <c r="AX76" s="7"/>
      <c r="AY76" s="7" t="s">
        <v>36</v>
      </c>
    </row>
    <row r="77" spans="1:57" s="5" customFormat="1" hidden="1" x14ac:dyDescent="0.25">
      <c r="I77" s="5">
        <f>COUNT(I2:I76)</f>
        <v>66</v>
      </c>
      <c r="J77" s="107">
        <f>SUM(J2:J76)</f>
        <v>310.10216374761177</v>
      </c>
      <c r="P77" s="5">
        <f>COUNT(P2:P76)</f>
        <v>60</v>
      </c>
      <c r="Q77" s="107">
        <f>SUM(Q2:Q76)</f>
        <v>325.05184164604907</v>
      </c>
      <c r="W77" s="5">
        <f>COUNT(W2:W76)</f>
        <v>42</v>
      </c>
      <c r="X77" s="107">
        <f>SUM(X2:X76)</f>
        <v>288.18711350232564</v>
      </c>
      <c r="AD77" s="5">
        <f>COUNT(AD2:AD76)</f>
        <v>41</v>
      </c>
      <c r="AE77" s="107">
        <f>SUM(AE2:AE76)</f>
        <v>308.73447090611882</v>
      </c>
      <c r="AK77" s="5">
        <f>COUNT(AK2:AK76)</f>
        <v>40</v>
      </c>
      <c r="AL77" s="107">
        <f>SUM(AL2:AL76)</f>
        <v>320.78265106085956</v>
      </c>
      <c r="AR77" s="5">
        <f>COUNT(AR2:AR76)</f>
        <v>37</v>
      </c>
      <c r="AS77" s="107">
        <f>SUM(AS2:AS76)</f>
        <v>307.38469153956856</v>
      </c>
    </row>
    <row r="78" spans="1:57" hidden="1" x14ac:dyDescent="0.25"/>
    <row r="79" spans="1:57" hidden="1" x14ac:dyDescent="0.25"/>
    <row r="81" spans="2:6" x14ac:dyDescent="0.25">
      <c r="B81" s="80" t="s">
        <v>659</v>
      </c>
      <c r="C81" s="55"/>
      <c r="D81" s="55"/>
      <c r="E81" s="55"/>
      <c r="F81" s="58"/>
    </row>
    <row r="82" spans="2:6" x14ac:dyDescent="0.25">
      <c r="B82" s="80" t="s">
        <v>599</v>
      </c>
      <c r="C82" s="80" t="s">
        <v>0</v>
      </c>
      <c r="D82" s="80" t="s">
        <v>1</v>
      </c>
      <c r="E82" s="80" t="s">
        <v>3</v>
      </c>
      <c r="F82" s="58" t="s">
        <v>656</v>
      </c>
    </row>
    <row r="83" spans="2:6" x14ac:dyDescent="0.25">
      <c r="B83" s="54">
        <v>3</v>
      </c>
      <c r="C83" s="54" t="s">
        <v>604</v>
      </c>
      <c r="D83" s="54" t="s">
        <v>14</v>
      </c>
      <c r="E83" s="54" t="s">
        <v>22</v>
      </c>
      <c r="F83" s="59">
        <v>118.35366907946745</v>
      </c>
    </row>
    <row r="84" spans="2:6" x14ac:dyDescent="0.25">
      <c r="B84" s="56"/>
      <c r="C84" s="56"/>
      <c r="D84" s="54" t="s">
        <v>622</v>
      </c>
      <c r="E84" s="55"/>
      <c r="F84" s="59">
        <v>118.35366907946745</v>
      </c>
    </row>
    <row r="85" spans="2:6" x14ac:dyDescent="0.25">
      <c r="B85" s="56"/>
      <c r="C85" s="56"/>
      <c r="D85" s="54" t="s">
        <v>15</v>
      </c>
      <c r="E85" s="54" t="s">
        <v>23</v>
      </c>
      <c r="F85" s="59">
        <v>18.663880694389707</v>
      </c>
    </row>
    <row r="86" spans="2:6" x14ac:dyDescent="0.25">
      <c r="B86" s="56"/>
      <c r="C86" s="56"/>
      <c r="D86" s="56"/>
      <c r="E86" s="61" t="s">
        <v>22</v>
      </c>
      <c r="F86" s="62">
        <v>15.077789326495628</v>
      </c>
    </row>
    <row r="87" spans="2:6" x14ac:dyDescent="0.25">
      <c r="B87" s="56"/>
      <c r="C87" s="56"/>
      <c r="D87" s="54" t="s">
        <v>623</v>
      </c>
      <c r="E87" s="55"/>
      <c r="F87" s="59">
        <v>33.741670020885337</v>
      </c>
    </row>
    <row r="88" spans="2:6" x14ac:dyDescent="0.25">
      <c r="B88" s="56"/>
      <c r="C88" s="56"/>
      <c r="D88" s="54" t="s">
        <v>16</v>
      </c>
      <c r="E88" s="54" t="s">
        <v>25</v>
      </c>
      <c r="F88" s="59">
        <v>6.6191745504991601</v>
      </c>
    </row>
    <row r="89" spans="2:6" x14ac:dyDescent="0.25">
      <c r="B89" s="56"/>
      <c r="C89" s="56"/>
      <c r="D89" s="56"/>
      <c r="E89" s="61" t="s">
        <v>22</v>
      </c>
      <c r="F89" s="62">
        <v>16.782655299280297</v>
      </c>
    </row>
    <row r="90" spans="2:6" x14ac:dyDescent="0.25">
      <c r="B90" s="56"/>
      <c r="C90" s="56"/>
      <c r="D90" s="56"/>
      <c r="E90" s="61" t="s">
        <v>26</v>
      </c>
      <c r="F90" s="62">
        <v>20.442166684193687</v>
      </c>
    </row>
    <row r="91" spans="2:6" x14ac:dyDescent="0.25">
      <c r="B91" s="56"/>
      <c r="C91" s="56"/>
      <c r="D91" s="54" t="s">
        <v>624</v>
      </c>
      <c r="E91" s="55"/>
      <c r="F91" s="59">
        <v>43.84399653397314</v>
      </c>
    </row>
    <row r="92" spans="2:6" x14ac:dyDescent="0.25">
      <c r="B92" s="56"/>
      <c r="C92" s="56"/>
      <c r="D92" s="54" t="s">
        <v>17</v>
      </c>
      <c r="E92" s="54" t="s">
        <v>23</v>
      </c>
      <c r="F92" s="59">
        <v>60.538190707804318</v>
      </c>
    </row>
    <row r="93" spans="2:6" x14ac:dyDescent="0.25">
      <c r="B93" s="56"/>
      <c r="C93" s="56"/>
      <c r="D93" s="56"/>
      <c r="E93" s="61" t="s">
        <v>26</v>
      </c>
      <c r="F93" s="62"/>
    </row>
    <row r="94" spans="2:6" x14ac:dyDescent="0.25">
      <c r="B94" s="56"/>
      <c r="C94" s="56"/>
      <c r="D94" s="54" t="s">
        <v>625</v>
      </c>
      <c r="E94" s="55"/>
      <c r="F94" s="59">
        <v>60.538190707804318</v>
      </c>
    </row>
    <row r="95" spans="2:6" x14ac:dyDescent="0.25">
      <c r="B95" s="56"/>
      <c r="C95" s="56"/>
      <c r="D95" s="54" t="s">
        <v>18</v>
      </c>
      <c r="E95" s="54" t="s">
        <v>25</v>
      </c>
      <c r="F95" s="59">
        <v>2.9670963843323745</v>
      </c>
    </row>
    <row r="96" spans="2:6" x14ac:dyDescent="0.25">
      <c r="B96" s="56"/>
      <c r="C96" s="56"/>
      <c r="D96" s="56"/>
      <c r="E96" s="61" t="s">
        <v>23</v>
      </c>
      <c r="F96" s="62">
        <v>47.940068813106038</v>
      </c>
    </row>
    <row r="97" spans="2:17" x14ac:dyDescent="0.25">
      <c r="B97" s="56"/>
      <c r="C97" s="56"/>
      <c r="D97" s="56"/>
      <c r="E97" s="61" t="s">
        <v>22</v>
      </c>
      <c r="F97" s="62"/>
    </row>
    <row r="98" spans="2:17" x14ac:dyDescent="0.25">
      <c r="B98" s="56"/>
      <c r="C98" s="56"/>
      <c r="D98" s="54" t="s">
        <v>626</v>
      </c>
      <c r="E98" s="55"/>
      <c r="F98" s="59">
        <v>50.90716519743841</v>
      </c>
    </row>
    <row r="99" spans="2:17" x14ac:dyDescent="0.25">
      <c r="B99" s="56"/>
      <c r="C99" s="54" t="s">
        <v>666</v>
      </c>
      <c r="D99" s="55"/>
      <c r="E99" s="55"/>
      <c r="F99" s="59">
        <v>307.38469153956868</v>
      </c>
    </row>
    <row r="100" spans="2:17" x14ac:dyDescent="0.25">
      <c r="B100" s="54" t="s">
        <v>663</v>
      </c>
      <c r="C100" s="55"/>
      <c r="D100" s="55"/>
      <c r="E100" s="55"/>
      <c r="F100" s="59">
        <v>307.38469153956868</v>
      </c>
    </row>
    <row r="101" spans="2:17" x14ac:dyDescent="0.25">
      <c r="B101" s="57" t="s">
        <v>618</v>
      </c>
      <c r="C101" s="63"/>
      <c r="D101" s="63"/>
      <c r="E101" s="63"/>
      <c r="F101" s="60">
        <v>307.38469153956868</v>
      </c>
    </row>
    <row r="106" spans="2:17" x14ac:dyDescent="0.25">
      <c r="F106" t="s">
        <v>668</v>
      </c>
      <c r="H106">
        <v>1985</v>
      </c>
      <c r="J106">
        <v>1990</v>
      </c>
      <c r="L106">
        <v>1995</v>
      </c>
      <c r="N106">
        <v>2000</v>
      </c>
      <c r="P106">
        <v>2009</v>
      </c>
    </row>
    <row r="107" spans="2:17" x14ac:dyDescent="0.25">
      <c r="B107" s="54" t="s">
        <v>599</v>
      </c>
      <c r="C107" s="54" t="s">
        <v>0</v>
      </c>
      <c r="D107" s="54" t="s">
        <v>1</v>
      </c>
      <c r="E107" s="54" t="s">
        <v>3</v>
      </c>
      <c r="F107" s="58" t="s">
        <v>656</v>
      </c>
      <c r="G107" s="58" t="s">
        <v>656</v>
      </c>
      <c r="H107" s="58" t="s">
        <v>656</v>
      </c>
      <c r="I107" s="58" t="s">
        <v>656</v>
      </c>
      <c r="J107" s="58" t="s">
        <v>656</v>
      </c>
      <c r="K107" s="58" t="s">
        <v>656</v>
      </c>
      <c r="L107" s="58" t="s">
        <v>656</v>
      </c>
      <c r="M107" s="58" t="s">
        <v>656</v>
      </c>
      <c r="N107" s="58" t="s">
        <v>656</v>
      </c>
      <c r="O107" s="58" t="s">
        <v>656</v>
      </c>
      <c r="P107" s="58" t="s">
        <v>656</v>
      </c>
      <c r="Q107" s="58" t="s">
        <v>656</v>
      </c>
    </row>
    <row r="108" spans="2:17" x14ac:dyDescent="0.25">
      <c r="B108" s="82">
        <v>3</v>
      </c>
      <c r="C108" s="82" t="s">
        <v>604</v>
      </c>
      <c r="D108" s="54" t="s">
        <v>14</v>
      </c>
      <c r="E108" s="54" t="s">
        <v>22</v>
      </c>
      <c r="F108" s="59">
        <v>8</v>
      </c>
      <c r="G108" s="59">
        <v>105.71248109495529</v>
      </c>
      <c r="H108" s="59">
        <v>8</v>
      </c>
      <c r="I108" s="59">
        <v>110.96598122367337</v>
      </c>
      <c r="J108" s="59">
        <v>7</v>
      </c>
      <c r="K108" s="59">
        <v>104.62639661903204</v>
      </c>
      <c r="L108" s="59">
        <v>7</v>
      </c>
      <c r="M108" s="59">
        <v>111.70206395840543</v>
      </c>
      <c r="N108" s="59">
        <v>7</v>
      </c>
      <c r="O108" s="59">
        <v>113.26664976121505</v>
      </c>
      <c r="P108" s="59">
        <v>7</v>
      </c>
      <c r="Q108" s="59">
        <v>118.35366907946745</v>
      </c>
    </row>
    <row r="109" spans="2:17" x14ac:dyDescent="0.25">
      <c r="B109" s="82">
        <v>3</v>
      </c>
      <c r="C109" s="82" t="s">
        <v>604</v>
      </c>
      <c r="D109" s="54" t="s">
        <v>622</v>
      </c>
      <c r="E109" s="55"/>
      <c r="F109" s="59">
        <v>8</v>
      </c>
      <c r="G109" s="59">
        <v>105.71248109495529</v>
      </c>
      <c r="H109" s="59">
        <v>8</v>
      </c>
      <c r="I109" s="59">
        <v>110.96598122367337</v>
      </c>
      <c r="J109" s="59">
        <v>7</v>
      </c>
      <c r="K109" s="59">
        <v>104.62639661903204</v>
      </c>
      <c r="L109" s="59">
        <v>7</v>
      </c>
      <c r="M109" s="59">
        <v>111.70206395840543</v>
      </c>
      <c r="N109" s="59">
        <v>7</v>
      </c>
      <c r="O109" s="59">
        <v>113.26664976121505</v>
      </c>
      <c r="P109" s="59">
        <v>7</v>
      </c>
      <c r="Q109" s="59">
        <v>118.35366907946745</v>
      </c>
    </row>
    <row r="110" spans="2:17" x14ac:dyDescent="0.25">
      <c r="B110" s="82">
        <v>3</v>
      </c>
      <c r="C110" s="82" t="s">
        <v>604</v>
      </c>
      <c r="D110" s="54" t="s">
        <v>15</v>
      </c>
      <c r="E110" s="54" t="s">
        <v>23</v>
      </c>
      <c r="F110" s="59">
        <v>13</v>
      </c>
      <c r="G110" s="59">
        <v>34.296851888940964</v>
      </c>
      <c r="H110" s="59">
        <v>11</v>
      </c>
      <c r="I110" s="59">
        <v>31.559952391171112</v>
      </c>
      <c r="J110" s="59">
        <v>6</v>
      </c>
      <c r="K110" s="59">
        <v>24.889211098610019</v>
      </c>
      <c r="L110" s="59">
        <v>5</v>
      </c>
      <c r="M110" s="59">
        <v>26.520734685902756</v>
      </c>
      <c r="N110" s="59">
        <v>5</v>
      </c>
      <c r="O110" s="59">
        <v>29.243330574752896</v>
      </c>
      <c r="P110" s="59">
        <v>3</v>
      </c>
      <c r="Q110" s="59">
        <v>18.663880694389707</v>
      </c>
    </row>
    <row r="111" spans="2:17" x14ac:dyDescent="0.25">
      <c r="B111" s="82">
        <v>3</v>
      </c>
      <c r="C111" s="82" t="s">
        <v>604</v>
      </c>
      <c r="D111" s="54" t="s">
        <v>15</v>
      </c>
      <c r="E111" s="61" t="s">
        <v>22</v>
      </c>
      <c r="F111" s="62">
        <v>3</v>
      </c>
      <c r="G111" s="62">
        <v>9.4166072317432921</v>
      </c>
      <c r="H111" s="62">
        <v>3</v>
      </c>
      <c r="I111" s="62">
        <v>10.470649294740598</v>
      </c>
      <c r="J111" s="62">
        <v>2</v>
      </c>
      <c r="K111" s="62">
        <v>9.8872483664824689</v>
      </c>
      <c r="L111" s="62">
        <v>2</v>
      </c>
      <c r="M111" s="62">
        <v>11.172283039197948</v>
      </c>
      <c r="N111" s="62">
        <v>2</v>
      </c>
      <c r="O111" s="62">
        <v>12.739527721820327</v>
      </c>
      <c r="P111" s="62">
        <v>2</v>
      </c>
      <c r="Q111" s="62">
        <v>15.077789326495628</v>
      </c>
    </row>
    <row r="112" spans="2:17" x14ac:dyDescent="0.25">
      <c r="B112" s="82">
        <v>3</v>
      </c>
      <c r="C112" s="82" t="s">
        <v>604</v>
      </c>
      <c r="D112" s="54" t="s">
        <v>623</v>
      </c>
      <c r="E112" s="55"/>
      <c r="F112" s="59">
        <v>16</v>
      </c>
      <c r="G112" s="59">
        <v>43.713459120684256</v>
      </c>
      <c r="H112" s="59">
        <v>14</v>
      </c>
      <c r="I112" s="59">
        <v>42.030601685911712</v>
      </c>
      <c r="J112" s="59">
        <v>8</v>
      </c>
      <c r="K112" s="59">
        <v>34.776459465092486</v>
      </c>
      <c r="L112" s="59">
        <v>7</v>
      </c>
      <c r="M112" s="59">
        <v>37.693017725100702</v>
      </c>
      <c r="N112" s="59">
        <v>7</v>
      </c>
      <c r="O112" s="59">
        <v>41.982858296573227</v>
      </c>
      <c r="P112" s="59">
        <v>5</v>
      </c>
      <c r="Q112" s="59">
        <v>33.741670020885337</v>
      </c>
    </row>
    <row r="113" spans="2:17" x14ac:dyDescent="0.25">
      <c r="B113" s="82">
        <v>3</v>
      </c>
      <c r="C113" s="82" t="s">
        <v>604</v>
      </c>
      <c r="D113" s="54" t="s">
        <v>16</v>
      </c>
      <c r="E113" s="54" t="s">
        <v>25</v>
      </c>
      <c r="F113" s="59">
        <v>2</v>
      </c>
      <c r="G113" s="59">
        <v>4.743616256888469</v>
      </c>
      <c r="H113" s="59">
        <v>1</v>
      </c>
      <c r="I113" s="59">
        <v>4.5089167417379175</v>
      </c>
      <c r="J113" s="59">
        <v>1</v>
      </c>
      <c r="K113" s="59">
        <v>4.9494950674993206</v>
      </c>
      <c r="L113" s="59">
        <v>1</v>
      </c>
      <c r="M113" s="59">
        <v>4.9887766203534287</v>
      </c>
      <c r="N113" s="59">
        <v>1</v>
      </c>
      <c r="O113" s="59">
        <v>5.5550209810606539</v>
      </c>
      <c r="P113" s="59">
        <v>1</v>
      </c>
      <c r="Q113" s="59">
        <v>6.6191745504991601</v>
      </c>
    </row>
    <row r="114" spans="2:17" x14ac:dyDescent="0.25">
      <c r="B114" s="82">
        <v>3</v>
      </c>
      <c r="C114" s="82" t="s">
        <v>604</v>
      </c>
      <c r="D114" s="54" t="s">
        <v>16</v>
      </c>
      <c r="E114" s="61" t="s">
        <v>22</v>
      </c>
      <c r="F114" s="62">
        <v>6</v>
      </c>
      <c r="G114" s="62">
        <v>15.087648530472846</v>
      </c>
      <c r="H114" s="62">
        <v>6</v>
      </c>
      <c r="I114" s="62">
        <v>16.036829807862077</v>
      </c>
      <c r="J114" s="62">
        <v>6</v>
      </c>
      <c r="K114" s="62">
        <v>17.04697124212619</v>
      </c>
      <c r="L114" s="62">
        <v>6</v>
      </c>
      <c r="M114" s="62">
        <v>18.06768997199578</v>
      </c>
      <c r="N114" s="62">
        <v>5</v>
      </c>
      <c r="O114" s="62">
        <v>15.175643866757689</v>
      </c>
      <c r="P114" s="62">
        <v>5</v>
      </c>
      <c r="Q114" s="62">
        <v>16.782655299280297</v>
      </c>
    </row>
    <row r="115" spans="2:17" x14ac:dyDescent="0.25">
      <c r="B115" s="82">
        <v>3</v>
      </c>
      <c r="C115" s="82" t="s">
        <v>604</v>
      </c>
      <c r="D115" s="54" t="s">
        <v>16</v>
      </c>
      <c r="E115" s="61" t="s">
        <v>26</v>
      </c>
      <c r="F115" s="62">
        <v>4</v>
      </c>
      <c r="G115" s="62">
        <v>17.752855312707574</v>
      </c>
      <c r="H115" s="62">
        <v>4</v>
      </c>
      <c r="I115" s="62">
        <v>20.327757220717917</v>
      </c>
      <c r="J115" s="62">
        <v>4</v>
      </c>
      <c r="K115" s="62">
        <v>19.570248184429058</v>
      </c>
      <c r="L115" s="62">
        <v>4</v>
      </c>
      <c r="M115" s="62">
        <v>19.962539700160313</v>
      </c>
      <c r="N115" s="62">
        <v>4</v>
      </c>
      <c r="O115" s="62">
        <v>20.406941378645168</v>
      </c>
      <c r="P115" s="62">
        <v>4</v>
      </c>
      <c r="Q115" s="62">
        <v>20.442166684193687</v>
      </c>
    </row>
    <row r="116" spans="2:17" x14ac:dyDescent="0.25">
      <c r="B116" s="82">
        <v>3</v>
      </c>
      <c r="C116" s="82" t="s">
        <v>604</v>
      </c>
      <c r="D116" s="54" t="s">
        <v>624</v>
      </c>
      <c r="E116" s="55"/>
      <c r="F116" s="59">
        <v>12</v>
      </c>
      <c r="G116" s="59">
        <v>37.584120100068887</v>
      </c>
      <c r="H116" s="59">
        <v>11</v>
      </c>
      <c r="I116" s="59">
        <v>40.87350377031791</v>
      </c>
      <c r="J116" s="59">
        <v>11</v>
      </c>
      <c r="K116" s="59">
        <v>41.566714494054565</v>
      </c>
      <c r="L116" s="59">
        <v>11</v>
      </c>
      <c r="M116" s="59">
        <v>43.019006292509523</v>
      </c>
      <c r="N116" s="59">
        <v>10</v>
      </c>
      <c r="O116" s="59">
        <v>41.137606226463511</v>
      </c>
      <c r="P116" s="59">
        <v>10</v>
      </c>
      <c r="Q116" s="59">
        <v>43.84399653397314</v>
      </c>
    </row>
    <row r="117" spans="2:17" x14ac:dyDescent="0.25">
      <c r="B117" s="82">
        <v>3</v>
      </c>
      <c r="C117" s="82" t="s">
        <v>604</v>
      </c>
      <c r="D117" s="54" t="s">
        <v>17</v>
      </c>
      <c r="E117" s="54" t="s">
        <v>23</v>
      </c>
      <c r="F117" s="59">
        <v>9</v>
      </c>
      <c r="G117" s="59">
        <v>41.181429223669326</v>
      </c>
      <c r="H117" s="59">
        <v>9</v>
      </c>
      <c r="I117" s="59">
        <v>46.527563172433162</v>
      </c>
      <c r="J117" s="59">
        <v>7</v>
      </c>
      <c r="K117" s="59">
        <v>40.452352734283274</v>
      </c>
      <c r="L117" s="59">
        <v>7</v>
      </c>
      <c r="M117" s="59">
        <v>45.845376125584416</v>
      </c>
      <c r="N117" s="59">
        <v>7</v>
      </c>
      <c r="O117" s="59">
        <v>49.766796875994942</v>
      </c>
      <c r="P117" s="59">
        <v>7</v>
      </c>
      <c r="Q117" s="59">
        <v>60.538190707804318</v>
      </c>
    </row>
    <row r="118" spans="2:17" x14ac:dyDescent="0.25">
      <c r="B118" s="82">
        <v>3</v>
      </c>
      <c r="C118" s="82" t="s">
        <v>604</v>
      </c>
      <c r="D118" s="54" t="s">
        <v>17</v>
      </c>
      <c r="E118" s="61" t="s">
        <v>26</v>
      </c>
      <c r="F118" s="62">
        <v>3</v>
      </c>
      <c r="G118" s="62">
        <v>10.514608147119329</v>
      </c>
      <c r="H118" s="62">
        <v>2</v>
      </c>
      <c r="I118" s="62">
        <v>8.8689362139616499</v>
      </c>
      <c r="J118" s="62">
        <v>1</v>
      </c>
      <c r="K118" s="62">
        <v>3.5885173531246912</v>
      </c>
      <c r="L118" s="62"/>
      <c r="M118" s="62"/>
      <c r="N118" s="62"/>
      <c r="O118" s="62"/>
      <c r="P118" s="62"/>
      <c r="Q118" s="62"/>
    </row>
    <row r="119" spans="2:17" x14ac:dyDescent="0.25">
      <c r="B119" s="82">
        <v>3</v>
      </c>
      <c r="C119" s="82" t="s">
        <v>604</v>
      </c>
      <c r="D119" s="54" t="s">
        <v>625</v>
      </c>
      <c r="E119" s="55"/>
      <c r="F119" s="59">
        <v>12</v>
      </c>
      <c r="G119" s="59">
        <v>51.696037370788659</v>
      </c>
      <c r="H119" s="59">
        <v>11</v>
      </c>
      <c r="I119" s="59">
        <v>55.396499386394808</v>
      </c>
      <c r="J119" s="59">
        <v>8</v>
      </c>
      <c r="K119" s="59">
        <v>44.040870087407967</v>
      </c>
      <c r="L119" s="59">
        <v>7</v>
      </c>
      <c r="M119" s="59">
        <v>45.845376125584416</v>
      </c>
      <c r="N119" s="59">
        <v>7</v>
      </c>
      <c r="O119" s="59">
        <v>49.766796875994942</v>
      </c>
      <c r="P119" s="59">
        <v>7</v>
      </c>
      <c r="Q119" s="59">
        <v>60.538190707804318</v>
      </c>
    </row>
    <row r="120" spans="2:17" x14ac:dyDescent="0.25">
      <c r="B120" s="82">
        <v>3</v>
      </c>
      <c r="C120" s="82" t="s">
        <v>604</v>
      </c>
      <c r="D120" s="54" t="s">
        <v>18</v>
      </c>
      <c r="E120" s="54" t="s">
        <v>25</v>
      </c>
      <c r="F120" s="59"/>
      <c r="G120" s="59"/>
      <c r="H120" s="59"/>
      <c r="I120" s="59"/>
      <c r="J120" s="59"/>
      <c r="K120" s="59"/>
      <c r="L120" s="59">
        <v>1</v>
      </c>
      <c r="M120" s="59">
        <v>2.2041337332450959</v>
      </c>
      <c r="N120" s="59">
        <v>1</v>
      </c>
      <c r="O120" s="59">
        <v>2.3774655260020263</v>
      </c>
      <c r="P120" s="59">
        <v>1</v>
      </c>
      <c r="Q120" s="59">
        <v>2.9670963843323745</v>
      </c>
    </row>
    <row r="121" spans="2:17" x14ac:dyDescent="0.25">
      <c r="B121" s="82">
        <v>3</v>
      </c>
      <c r="C121" s="82" t="s">
        <v>604</v>
      </c>
      <c r="D121" s="54" t="s">
        <v>18</v>
      </c>
      <c r="E121" s="61" t="s">
        <v>23</v>
      </c>
      <c r="F121" s="62">
        <v>12</v>
      </c>
      <c r="G121" s="62">
        <v>32.358916663080713</v>
      </c>
      <c r="H121" s="62">
        <v>10</v>
      </c>
      <c r="I121" s="62">
        <v>34.550726391354289</v>
      </c>
      <c r="J121" s="62">
        <v>7</v>
      </c>
      <c r="K121" s="62">
        <v>28.483744895106632</v>
      </c>
      <c r="L121" s="62">
        <v>7</v>
      </c>
      <c r="M121" s="62">
        <v>32.900008408916932</v>
      </c>
      <c r="N121" s="62">
        <v>7</v>
      </c>
      <c r="O121" s="62">
        <v>38.434981048031787</v>
      </c>
      <c r="P121" s="62">
        <v>7</v>
      </c>
      <c r="Q121" s="62">
        <v>47.940068813106038</v>
      </c>
    </row>
    <row r="122" spans="2:17" x14ac:dyDescent="0.25">
      <c r="B122" s="82">
        <v>3</v>
      </c>
      <c r="C122" s="82" t="s">
        <v>604</v>
      </c>
      <c r="D122" s="54" t="s">
        <v>18</v>
      </c>
      <c r="E122" s="61" t="s">
        <v>22</v>
      </c>
      <c r="F122" s="62">
        <v>6</v>
      </c>
      <c r="G122" s="62">
        <v>39.037149398033947</v>
      </c>
      <c r="H122" s="62">
        <v>6</v>
      </c>
      <c r="I122" s="62">
        <v>41.234529188397019</v>
      </c>
      <c r="J122" s="62">
        <v>1</v>
      </c>
      <c r="K122" s="62">
        <v>34.692927941631972</v>
      </c>
      <c r="L122" s="62">
        <v>1</v>
      </c>
      <c r="M122" s="62">
        <v>35.370864662356688</v>
      </c>
      <c r="N122" s="62">
        <v>1</v>
      </c>
      <c r="O122" s="62">
        <v>33.816293326579036</v>
      </c>
      <c r="P122" s="62"/>
      <c r="Q122" s="62"/>
    </row>
    <row r="123" spans="2:17" x14ac:dyDescent="0.25">
      <c r="B123" s="82">
        <v>3</v>
      </c>
      <c r="C123" s="82" t="s">
        <v>604</v>
      </c>
      <c r="D123" s="54" t="s">
        <v>626</v>
      </c>
      <c r="E123" s="55"/>
      <c r="F123" s="59">
        <v>18</v>
      </c>
      <c r="G123" s="59">
        <v>71.396066061114652</v>
      </c>
      <c r="H123" s="59">
        <v>16</v>
      </c>
      <c r="I123" s="59">
        <v>75.785255579751308</v>
      </c>
      <c r="J123" s="59">
        <v>8</v>
      </c>
      <c r="K123" s="59">
        <v>63.176672836738604</v>
      </c>
      <c r="L123" s="59">
        <v>9</v>
      </c>
      <c r="M123" s="59">
        <v>70.475006804518713</v>
      </c>
      <c r="N123" s="59">
        <v>9</v>
      </c>
      <c r="O123" s="59">
        <v>74.628739900612857</v>
      </c>
      <c r="P123" s="59">
        <v>8</v>
      </c>
      <c r="Q123" s="59">
        <v>50.90716519743841</v>
      </c>
    </row>
    <row r="124" spans="2:17" x14ac:dyDescent="0.25">
      <c r="B124" s="82">
        <v>3</v>
      </c>
      <c r="C124" s="82" t="s">
        <v>604</v>
      </c>
      <c r="D124" s="55"/>
      <c r="E124" s="55"/>
      <c r="F124" s="59">
        <v>66</v>
      </c>
      <c r="G124" s="59">
        <v>310.10216374761171</v>
      </c>
      <c r="H124" s="59">
        <v>60</v>
      </c>
      <c r="I124" s="59">
        <v>325.05184164604918</v>
      </c>
      <c r="J124" s="59">
        <v>42</v>
      </c>
      <c r="K124" s="59">
        <v>288.1871135023257</v>
      </c>
      <c r="L124" s="59">
        <v>41</v>
      </c>
      <c r="M124" s="59">
        <v>308.73447090611876</v>
      </c>
      <c r="N124" s="59">
        <v>40</v>
      </c>
      <c r="O124" s="59">
        <v>320.78265106085962</v>
      </c>
      <c r="P124" s="59">
        <v>37</v>
      </c>
      <c r="Q124" s="59">
        <v>307.38469153956868</v>
      </c>
    </row>
    <row r="125" spans="2:17" x14ac:dyDescent="0.25">
      <c r="B125" s="54" t="s">
        <v>663</v>
      </c>
      <c r="C125" s="55"/>
      <c r="D125" s="55"/>
      <c r="E125" s="55"/>
      <c r="F125" s="59">
        <v>66</v>
      </c>
      <c r="G125" s="59">
        <v>310.10216374761171</v>
      </c>
      <c r="H125" s="59">
        <v>60</v>
      </c>
      <c r="I125" s="59">
        <v>325.05184164604918</v>
      </c>
      <c r="J125" s="59">
        <v>42</v>
      </c>
      <c r="K125" s="59">
        <v>288.1871135023257</v>
      </c>
      <c r="L125" s="59">
        <v>41</v>
      </c>
      <c r="M125" s="59">
        <v>308.73447090611876</v>
      </c>
      <c r="N125" s="59">
        <v>40</v>
      </c>
      <c r="O125" s="59">
        <v>320.78265106085962</v>
      </c>
      <c r="P125" s="59">
        <v>37</v>
      </c>
      <c r="Q125" s="59">
        <v>307.38469153956868</v>
      </c>
    </row>
    <row r="126" spans="2:17" x14ac:dyDescent="0.25">
      <c r="B126" s="57" t="s">
        <v>618</v>
      </c>
      <c r="C126" s="63"/>
      <c r="D126" s="63"/>
      <c r="E126" s="63"/>
      <c r="F126" s="60">
        <v>66</v>
      </c>
      <c r="G126" s="60">
        <v>310.10216374761171</v>
      </c>
      <c r="H126" s="60">
        <v>60</v>
      </c>
      <c r="I126" s="60">
        <v>325.05184164604918</v>
      </c>
      <c r="J126" s="60">
        <v>42</v>
      </c>
      <c r="K126" s="60">
        <v>288.1871135023257</v>
      </c>
      <c r="L126" s="60">
        <v>41</v>
      </c>
      <c r="M126" s="60">
        <v>308.73447090611876</v>
      </c>
      <c r="N126" s="60">
        <v>40</v>
      </c>
      <c r="O126" s="60">
        <v>320.78265106085962</v>
      </c>
      <c r="P126" s="60">
        <v>37</v>
      </c>
      <c r="Q126" s="60">
        <v>307.38469153956868</v>
      </c>
    </row>
  </sheetData>
  <autoFilter ref="A1:BI77" xr:uid="{00000000-0009-0000-0000-000007000000}"/>
  <phoneticPr fontId="1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140"/>
  <sheetViews>
    <sheetView zoomScaleNormal="100" workbookViewId="0">
      <pane xSplit="5" ySplit="1" topLeftCell="M2" activePane="bottomRight" state="frozen"/>
      <selection pane="topRight" activeCell="F1" sqref="F1"/>
      <selection pane="bottomLeft" activeCell="A2" sqref="A2"/>
      <selection pane="bottomRight" activeCell="AX41" sqref="AX41"/>
    </sheetView>
  </sheetViews>
  <sheetFormatPr defaultColWidth="8.81640625" defaultRowHeight="12.5" x14ac:dyDescent="0.25"/>
  <cols>
    <col min="1" max="1" width="4.6328125" customWidth="1"/>
    <col min="2" max="2" width="10.36328125" customWidth="1"/>
    <col min="3" max="3" width="9.453125" customWidth="1"/>
    <col min="4" max="4" width="8" customWidth="1"/>
    <col min="5" max="5" width="11.453125" customWidth="1"/>
    <col min="6" max="6" width="12" customWidth="1"/>
    <col min="7" max="7" width="8.1796875" customWidth="1"/>
    <col min="8" max="8" width="13.453125" customWidth="1"/>
    <col min="9" max="10" width="13.453125" style="39" hidden="1" customWidth="1"/>
    <col min="11" max="11" width="12" hidden="1" customWidth="1"/>
    <col min="12" max="12" width="12" customWidth="1"/>
    <col min="13" max="13" width="8" customWidth="1"/>
    <col min="14" max="15" width="11.453125" hidden="1" customWidth="1"/>
    <col min="16" max="17" width="12" style="45" hidden="1" customWidth="1"/>
    <col min="18" max="18" width="11.453125" hidden="1" customWidth="1"/>
    <col min="19" max="19" width="11.453125" customWidth="1"/>
    <col min="20" max="20" width="11.453125" bestFit="1" customWidth="1"/>
    <col min="21" max="21" width="11.453125" hidden="1" customWidth="1"/>
    <col min="22" max="22" width="12" hidden="1" customWidth="1"/>
    <col min="23" max="23" width="12" style="39" hidden="1" customWidth="1"/>
    <col min="24" max="24" width="13.81640625" style="45" hidden="1" customWidth="1"/>
    <col min="25" max="25" width="0" hidden="1" customWidth="1"/>
    <col min="26" max="26" width="2.81640625" customWidth="1"/>
    <col min="27" max="27" width="8.81640625" customWidth="1"/>
    <col min="28" max="29" width="12" hidden="1" customWidth="1"/>
    <col min="30" max="30" width="13.81640625" style="39" hidden="1" customWidth="1"/>
    <col min="31" max="31" width="13.81640625" style="45" hidden="1" customWidth="1"/>
    <col min="32" max="32" width="0" hidden="1" customWidth="1"/>
    <col min="33" max="33" width="2.81640625" customWidth="1"/>
    <col min="34" max="34" width="12" bestFit="1" customWidth="1"/>
    <col min="35" max="35" width="12" hidden="1" customWidth="1"/>
    <col min="36" max="36" width="13.453125" hidden="1" customWidth="1"/>
    <col min="37" max="37" width="14.1796875" style="39" hidden="1" customWidth="1"/>
    <col min="38" max="38" width="13.81640625" style="45" hidden="1" customWidth="1"/>
    <col min="39" max="39" width="0" hidden="1" customWidth="1"/>
    <col min="40" max="40" width="2.81640625" customWidth="1"/>
    <col min="41" max="42" width="18.1796875" customWidth="1"/>
    <col min="43" max="43" width="8.81640625" customWidth="1"/>
    <col min="44" max="44" width="0" hidden="1" customWidth="1"/>
    <col min="45" max="45" width="13.453125" hidden="1" customWidth="1"/>
    <col min="46" max="46" width="13.453125" style="39" hidden="1" customWidth="1"/>
    <col min="47" max="47" width="13.81640625" style="45" hidden="1" customWidth="1"/>
    <col min="48" max="48" width="0" hidden="1" customWidth="1"/>
    <col min="49" max="49" width="2.81640625" customWidth="1"/>
    <col min="50" max="54" width="8.81640625" customWidth="1"/>
    <col min="55" max="56" width="0" hidden="1" customWidth="1"/>
    <col min="57" max="57" width="7" hidden="1" customWidth="1"/>
    <col min="58" max="58" width="0" hidden="1" customWidth="1"/>
    <col min="59" max="59" width="9.453125" hidden="1" customWidth="1"/>
    <col min="60" max="60" width="13" hidden="1" customWidth="1"/>
    <col min="61" max="61" width="7.36328125" hidden="1" customWidth="1"/>
    <col min="62" max="62" width="13" hidden="1" customWidth="1"/>
    <col min="63" max="63" width="7.36328125" hidden="1" customWidth="1"/>
    <col min="64" max="64" width="13" hidden="1" customWidth="1"/>
    <col min="65" max="65" width="7.36328125" hidden="1" customWidth="1"/>
    <col min="66" max="66" width="13" hidden="1" customWidth="1"/>
    <col min="67" max="67" width="7.36328125" hidden="1" customWidth="1"/>
    <col min="68" max="68" width="13" hidden="1" customWidth="1"/>
    <col min="69" max="69" width="7.36328125" hidden="1" customWidth="1"/>
    <col min="70" max="70" width="13" hidden="1" customWidth="1"/>
  </cols>
  <sheetData>
    <row r="1" spans="1:70" ht="64.5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150" t="s">
        <v>717</v>
      </c>
      <c r="AP1" s="150" t="s">
        <v>718</v>
      </c>
      <c r="AQ1" s="36" t="s">
        <v>632</v>
      </c>
      <c r="AR1" s="36" t="s">
        <v>633</v>
      </c>
      <c r="AS1" s="36" t="s">
        <v>652</v>
      </c>
      <c r="AT1" s="37" t="s">
        <v>653</v>
      </c>
      <c r="AU1" s="37" t="s">
        <v>649</v>
      </c>
      <c r="AV1" s="3" t="s">
        <v>87</v>
      </c>
      <c r="AW1" s="64" t="s">
        <v>654</v>
      </c>
      <c r="AX1" s="4" t="s">
        <v>610</v>
      </c>
    </row>
    <row r="2" spans="1:70" x14ac:dyDescent="0.25">
      <c r="A2" s="5">
        <v>1</v>
      </c>
      <c r="B2" s="6" t="s">
        <v>600</v>
      </c>
      <c r="C2" s="1" t="s">
        <v>14</v>
      </c>
      <c r="D2" s="1">
        <v>7</v>
      </c>
      <c r="E2" s="1" t="s">
        <v>23</v>
      </c>
      <c r="F2" s="1">
        <v>21.3</v>
      </c>
      <c r="G2" s="38">
        <v>0.21300000000000002</v>
      </c>
      <c r="H2" s="1">
        <f>POWER((G2/2),2)*3.14159265</f>
        <v>3.5632729234462507E-2</v>
      </c>
      <c r="I2" s="38">
        <v>3.5632729234462507E-2</v>
      </c>
      <c r="J2" s="38">
        <f>I2/0.040468</f>
        <v>0.88051619142192616</v>
      </c>
      <c r="K2" s="1">
        <v>1</v>
      </c>
      <c r="L2" s="1">
        <v>1</v>
      </c>
      <c r="M2" s="1">
        <v>21.5</v>
      </c>
      <c r="N2" s="42">
        <v>0.215</v>
      </c>
      <c r="O2" s="1">
        <f>POWER((N2/2),2)*3.14159265</f>
        <v>3.63050300615625E-2</v>
      </c>
      <c r="P2" s="42">
        <v>3.63050300615625E-2</v>
      </c>
      <c r="Q2" s="38">
        <f>P2/0.040468</f>
        <v>0.89712933828117281</v>
      </c>
      <c r="R2" s="1">
        <v>1</v>
      </c>
      <c r="S2" s="1">
        <v>1</v>
      </c>
      <c r="T2" s="1">
        <v>21.5</v>
      </c>
      <c r="U2" s="42">
        <v>0.215</v>
      </c>
      <c r="V2" s="1">
        <f>POWER((U2/2),2)*3.14159265</f>
        <v>3.63050300615625E-2</v>
      </c>
      <c r="W2" s="38">
        <v>3.63050300615625E-2</v>
      </c>
      <c r="X2" s="38">
        <f>W2/0.040468</f>
        <v>0.89712933828117281</v>
      </c>
      <c r="Y2" s="1">
        <v>1</v>
      </c>
      <c r="Z2" s="1">
        <v>1</v>
      </c>
      <c r="AA2" s="1"/>
      <c r="AB2" s="42"/>
      <c r="AC2" s="1"/>
      <c r="AD2" s="38"/>
      <c r="AE2" s="38"/>
      <c r="AF2" s="1"/>
      <c r="AG2" s="1">
        <v>4</v>
      </c>
      <c r="AH2" s="1"/>
      <c r="AI2" s="1"/>
      <c r="AJ2" s="1"/>
      <c r="AK2" s="38"/>
      <c r="AL2" s="38"/>
      <c r="AM2" s="1"/>
      <c r="AN2" s="1"/>
      <c r="AO2" s="1"/>
      <c r="AP2" s="1" t="s">
        <v>961</v>
      </c>
      <c r="AQ2" s="1"/>
      <c r="AR2" s="1"/>
      <c r="AS2" s="1"/>
      <c r="AT2" s="38"/>
      <c r="AU2" s="38"/>
      <c r="AV2" s="1"/>
      <c r="AW2" s="1"/>
      <c r="AX2" s="7" t="s">
        <v>37</v>
      </c>
      <c r="BG2" t="s">
        <v>655</v>
      </c>
      <c r="BI2" s="66">
        <v>1985</v>
      </c>
      <c r="BK2" s="67">
        <v>1990</v>
      </c>
      <c r="BL2" s="39"/>
      <c r="BM2">
        <v>1995</v>
      </c>
      <c r="BO2">
        <v>2000</v>
      </c>
      <c r="BQ2">
        <v>2009</v>
      </c>
      <c r="BR2" s="39"/>
    </row>
    <row r="3" spans="1:70" x14ac:dyDescent="0.25">
      <c r="A3" s="46"/>
      <c r="B3" s="47"/>
      <c r="C3" s="48"/>
      <c r="D3" s="49"/>
      <c r="E3" s="49"/>
      <c r="F3" s="49"/>
      <c r="G3" s="50"/>
      <c r="H3" s="48"/>
      <c r="I3" s="50"/>
      <c r="J3" s="50"/>
      <c r="K3" s="49"/>
      <c r="L3" s="1">
        <v>1</v>
      </c>
      <c r="M3" s="49"/>
      <c r="N3" s="42"/>
      <c r="O3" s="48"/>
      <c r="P3" s="51"/>
      <c r="Q3" s="50"/>
      <c r="R3" s="49"/>
      <c r="S3" s="12"/>
      <c r="T3" s="49"/>
      <c r="U3" s="42"/>
      <c r="V3" s="48"/>
      <c r="W3" s="52"/>
      <c r="X3" s="50"/>
      <c r="Y3" s="49"/>
      <c r="Z3" s="12"/>
      <c r="AA3" s="49"/>
      <c r="AB3" s="42"/>
      <c r="AC3" s="48"/>
      <c r="AD3" s="52"/>
      <c r="AE3" s="50"/>
      <c r="AF3" s="49"/>
      <c r="AG3" s="12"/>
      <c r="AH3" s="49"/>
      <c r="AI3" s="42"/>
      <c r="AJ3" s="48"/>
      <c r="AK3" s="52"/>
      <c r="AL3" s="50"/>
      <c r="AM3" s="49"/>
      <c r="AN3" s="1"/>
      <c r="AO3" s="1"/>
      <c r="AP3" s="1"/>
      <c r="AQ3" s="49"/>
      <c r="AR3" s="42"/>
      <c r="AS3" s="48"/>
      <c r="AT3" s="52"/>
      <c r="AU3" s="50"/>
      <c r="AV3" s="49"/>
      <c r="AW3" s="12"/>
      <c r="AX3" s="53"/>
      <c r="AY3" s="46"/>
      <c r="AZ3" s="46"/>
      <c r="BA3" s="46"/>
      <c r="BB3" s="46"/>
      <c r="BC3" s="56"/>
      <c r="BD3" s="56"/>
      <c r="BE3" s="54" t="s">
        <v>625</v>
      </c>
      <c r="BF3" s="55"/>
      <c r="BG3" s="59">
        <v>24</v>
      </c>
      <c r="BH3" s="59">
        <v>68.015193635848718</v>
      </c>
      <c r="BI3" s="59">
        <v>23</v>
      </c>
      <c r="BJ3" s="59">
        <v>76.600056683246351</v>
      </c>
      <c r="BK3" s="59">
        <v>25</v>
      </c>
      <c r="BL3" s="59">
        <v>80.98938205705592</v>
      </c>
      <c r="BM3" s="59">
        <v>23</v>
      </c>
      <c r="BN3" s="59">
        <v>86.601869776259321</v>
      </c>
      <c r="BO3" s="59">
        <v>25</v>
      </c>
      <c r="BP3" s="59">
        <v>90.7898383759279</v>
      </c>
      <c r="BQ3" s="59">
        <v>18</v>
      </c>
      <c r="BR3" s="59">
        <v>101.18891140242447</v>
      </c>
    </row>
    <row r="4" spans="1:70" ht="25" x14ac:dyDescent="0.25">
      <c r="A4" s="5">
        <v>1</v>
      </c>
      <c r="B4" s="6" t="s">
        <v>600</v>
      </c>
      <c r="C4" s="1" t="s">
        <v>15</v>
      </c>
      <c r="D4" s="1">
        <v>1</v>
      </c>
      <c r="E4" s="1" t="s">
        <v>23</v>
      </c>
      <c r="F4" s="1">
        <v>22.6</v>
      </c>
      <c r="G4" s="38">
        <v>0.22600000000000001</v>
      </c>
      <c r="H4" s="1">
        <f t="shared" ref="H4:H37" si="0">POWER((G4/2),2)*3.14159265</f>
        <v>4.0114996547850008E-2</v>
      </c>
      <c r="I4" s="38">
        <v>4.0114996547850008E-2</v>
      </c>
      <c r="J4" s="38">
        <f t="shared" ref="J4:J23" si="1">I4/0.040468</f>
        <v>0.99127697311085328</v>
      </c>
      <c r="K4" s="1">
        <v>1</v>
      </c>
      <c r="L4" s="1">
        <v>1</v>
      </c>
      <c r="M4" s="1">
        <v>22.4</v>
      </c>
      <c r="N4" s="42">
        <v>0.22399999999999998</v>
      </c>
      <c r="O4" s="1">
        <f t="shared" ref="O4:O37" si="2">POWER((N4/2),2)*3.14159265</f>
        <v>3.9408138201599996E-2</v>
      </c>
      <c r="P4" s="42">
        <v>3.9408138201599996E-2</v>
      </c>
      <c r="Q4" s="38">
        <f t="shared" ref="Q4:Q23" si="3">P4/0.040468</f>
        <v>0.97380987945042996</v>
      </c>
      <c r="R4" s="1">
        <v>1</v>
      </c>
      <c r="S4" s="1">
        <v>1</v>
      </c>
      <c r="T4" s="1"/>
      <c r="U4" s="42"/>
      <c r="V4" s="1"/>
      <c r="W4" s="38"/>
      <c r="X4" s="38"/>
      <c r="Y4" s="1"/>
      <c r="Z4" s="1">
        <v>3</v>
      </c>
      <c r="AA4" s="1"/>
      <c r="AB4" s="42"/>
      <c r="AC4" s="1"/>
      <c r="AD4" s="38"/>
      <c r="AE4" s="38"/>
      <c r="AF4" s="30"/>
      <c r="AG4" s="30">
        <v>3</v>
      </c>
      <c r="AH4" s="1"/>
      <c r="AI4" s="42"/>
      <c r="AJ4" s="1"/>
      <c r="AK4" s="38"/>
      <c r="AL4" s="38"/>
      <c r="AM4" s="1"/>
      <c r="AN4" s="1"/>
      <c r="AO4" s="147" t="s">
        <v>796</v>
      </c>
      <c r="AP4" s="147"/>
      <c r="AQ4" s="1"/>
      <c r="AR4" s="42"/>
      <c r="AS4" s="1"/>
      <c r="AT4" s="38"/>
      <c r="AU4" s="38"/>
      <c r="AV4" s="30"/>
      <c r="AW4" s="30"/>
      <c r="AX4" s="7" t="s">
        <v>80</v>
      </c>
      <c r="BC4" s="56"/>
      <c r="BD4" s="56"/>
      <c r="BE4" s="54" t="s">
        <v>18</v>
      </c>
      <c r="BF4" s="54" t="s">
        <v>23</v>
      </c>
      <c r="BG4" s="59">
        <v>12</v>
      </c>
      <c r="BH4" s="59">
        <v>36.933354413927063</v>
      </c>
      <c r="BI4" s="59">
        <v>12</v>
      </c>
      <c r="BJ4" s="59">
        <v>42.836533387403634</v>
      </c>
      <c r="BK4" s="59">
        <v>13</v>
      </c>
      <c r="BL4" s="59">
        <v>44.170902895768883</v>
      </c>
      <c r="BM4" s="59">
        <v>14</v>
      </c>
      <c r="BN4" s="59">
        <v>47.359947816879696</v>
      </c>
      <c r="BO4" s="59">
        <v>16</v>
      </c>
      <c r="BP4" s="59">
        <v>52.322077415460065</v>
      </c>
      <c r="BQ4" s="73">
        <v>7</v>
      </c>
      <c r="BR4" s="73">
        <v>51.977005276257486</v>
      </c>
    </row>
    <row r="5" spans="1:70" x14ac:dyDescent="0.25">
      <c r="A5" s="5">
        <v>1</v>
      </c>
      <c r="B5" s="6" t="s">
        <v>600</v>
      </c>
      <c r="C5" s="1" t="s">
        <v>15</v>
      </c>
      <c r="D5" s="1">
        <v>2</v>
      </c>
      <c r="E5" s="1" t="s">
        <v>23</v>
      </c>
      <c r="F5" s="1">
        <v>55.4</v>
      </c>
      <c r="G5" s="38">
        <v>0.55400000000000005</v>
      </c>
      <c r="H5" s="1">
        <f t="shared" si="0"/>
        <v>0.24105126244185007</v>
      </c>
      <c r="I5" s="38">
        <v>0.24105126244185007</v>
      </c>
      <c r="J5" s="38">
        <f t="shared" si="1"/>
        <v>5.9565894643137813</v>
      </c>
      <c r="K5" s="1">
        <v>1</v>
      </c>
      <c r="L5" s="1">
        <v>1</v>
      </c>
      <c r="M5" s="1">
        <v>60.2</v>
      </c>
      <c r="N5" s="42">
        <v>0.60200000000000009</v>
      </c>
      <c r="O5" s="1">
        <f t="shared" si="2"/>
        <v>0.28463143568265009</v>
      </c>
      <c r="P5" s="42">
        <v>0.28463143568265009</v>
      </c>
      <c r="Q5" s="38">
        <f t="shared" si="3"/>
        <v>7.0334940121243976</v>
      </c>
      <c r="R5" s="1">
        <v>1</v>
      </c>
      <c r="S5" s="1">
        <v>1</v>
      </c>
      <c r="T5" s="1">
        <v>63</v>
      </c>
      <c r="U5" s="42">
        <v>0.63</v>
      </c>
      <c r="V5" s="1">
        <f t="shared" ref="V5:V37" si="4">POWER((U5/2),2)*3.14159265</f>
        <v>0.31172453069625006</v>
      </c>
      <c r="W5" s="38">
        <v>0.31172453069625006</v>
      </c>
      <c r="X5" s="38">
        <f t="shared" ref="X5:X23" si="5">W5/0.040468</f>
        <v>7.702988304246567</v>
      </c>
      <c r="Y5" s="1">
        <v>1</v>
      </c>
      <c r="Z5" s="1">
        <v>1</v>
      </c>
      <c r="AA5" s="1">
        <v>66.3</v>
      </c>
      <c r="AB5" s="42">
        <v>0.66300000000000003</v>
      </c>
      <c r="AC5" s="1">
        <f t="shared" ref="AC5:AC37" si="6">POWER((AB5/2),2)*3.14159265</f>
        <v>0.34523668489196258</v>
      </c>
      <c r="AD5" s="38">
        <v>0.34523668489196258</v>
      </c>
      <c r="AE5" s="38">
        <f t="shared" ref="AE5:AE23" si="7">AD5/0.040468</f>
        <v>8.5311032146872243</v>
      </c>
      <c r="AF5" s="1">
        <v>1</v>
      </c>
      <c r="AG5" s="1">
        <v>1</v>
      </c>
      <c r="AH5" s="1">
        <v>69.7</v>
      </c>
      <c r="AI5" s="42">
        <v>0.69700000000000006</v>
      </c>
      <c r="AJ5" s="1">
        <f t="shared" ref="AJ5:AJ37" si="8">POWER((AI5/2),2)*3.14159265</f>
        <v>0.3815534959259626</v>
      </c>
      <c r="AK5" s="38">
        <v>0.3815534959259626</v>
      </c>
      <c r="AL5" s="38">
        <f t="shared" ref="AL5:AL23" si="9">AK5/0.040468</f>
        <v>9.4285236711960714</v>
      </c>
      <c r="AM5" s="1">
        <v>1</v>
      </c>
      <c r="AN5" s="1">
        <v>1</v>
      </c>
      <c r="AO5" s="12">
        <v>80.2</v>
      </c>
      <c r="AP5" s="12"/>
      <c r="AQ5" s="1">
        <v>74</v>
      </c>
      <c r="AR5" s="42">
        <v>0.74</v>
      </c>
      <c r="AS5" s="1">
        <f t="shared" ref="AS5:AS37" si="10">POWER((AR5/2),2)*3.14159265</f>
        <v>0.43008403378499999</v>
      </c>
      <c r="AT5" s="38">
        <v>0.43008403378499999</v>
      </c>
      <c r="AU5" s="38">
        <f t="shared" ref="AU5:AU23" si="11">AT5/0.040468</f>
        <v>10.627756098275182</v>
      </c>
      <c r="AV5" s="1">
        <v>1</v>
      </c>
      <c r="AW5" s="1">
        <v>1</v>
      </c>
      <c r="AX5" s="7"/>
      <c r="BC5" s="56"/>
      <c r="BD5" s="56"/>
      <c r="BE5" s="56"/>
      <c r="BF5" s="61" t="s">
        <v>22</v>
      </c>
      <c r="BG5" s="62">
        <v>4</v>
      </c>
      <c r="BH5" s="62">
        <v>3.5912344565829803</v>
      </c>
      <c r="BI5" s="62">
        <v>4</v>
      </c>
      <c r="BJ5" s="62">
        <v>3.6465275119591416</v>
      </c>
      <c r="BK5" s="62">
        <v>4</v>
      </c>
      <c r="BL5" s="62">
        <v>3.7784817006227147</v>
      </c>
      <c r="BM5" s="62">
        <v>4</v>
      </c>
      <c r="BN5" s="62">
        <v>7.3162668506047988</v>
      </c>
      <c r="BO5" s="62">
        <v>4</v>
      </c>
      <c r="BP5" s="62">
        <v>7.9389687395988817</v>
      </c>
      <c r="BQ5" s="62">
        <v>4</v>
      </c>
      <c r="BR5" s="62">
        <v>7.9819377900035233</v>
      </c>
    </row>
    <row r="6" spans="1:70" x14ac:dyDescent="0.25">
      <c r="A6" s="5">
        <v>1</v>
      </c>
      <c r="B6" s="6" t="s">
        <v>600</v>
      </c>
      <c r="C6" s="1" t="s">
        <v>15</v>
      </c>
      <c r="D6" s="1">
        <v>3</v>
      </c>
      <c r="E6" s="1" t="s">
        <v>23</v>
      </c>
      <c r="F6" s="1">
        <v>27.2</v>
      </c>
      <c r="G6" s="38">
        <v>0.27200000000000002</v>
      </c>
      <c r="H6" s="1">
        <f t="shared" si="0"/>
        <v>5.8106897654400011E-2</v>
      </c>
      <c r="I6" s="38">
        <v>5.8106897654400011E-2</v>
      </c>
      <c r="J6" s="38">
        <f t="shared" si="1"/>
        <v>1.4358727304141548</v>
      </c>
      <c r="K6" s="1">
        <v>1</v>
      </c>
      <c r="L6" s="1">
        <v>1</v>
      </c>
      <c r="M6" s="1">
        <v>28.4</v>
      </c>
      <c r="N6" s="42">
        <v>0.28399999999999997</v>
      </c>
      <c r="O6" s="1">
        <f t="shared" si="2"/>
        <v>6.3347074194599992E-2</v>
      </c>
      <c r="P6" s="42">
        <v>6.3347074194599992E-2</v>
      </c>
      <c r="Q6" s="38">
        <f t="shared" si="3"/>
        <v>1.5653621180834238</v>
      </c>
      <c r="R6" s="1">
        <v>1</v>
      </c>
      <c r="S6" s="1">
        <v>1</v>
      </c>
      <c r="T6" s="1"/>
      <c r="U6" s="42"/>
      <c r="V6" s="1"/>
      <c r="W6" s="38"/>
      <c r="X6" s="38"/>
      <c r="Y6" s="1"/>
      <c r="Z6" s="1">
        <v>3</v>
      </c>
      <c r="AA6" s="1"/>
      <c r="AB6" s="42"/>
      <c r="AC6" s="1"/>
      <c r="AD6" s="38"/>
      <c r="AE6" s="38"/>
      <c r="AF6" s="30"/>
      <c r="AG6" s="30">
        <v>3</v>
      </c>
      <c r="AH6" s="1"/>
      <c r="AI6" s="42"/>
      <c r="AJ6" s="1"/>
      <c r="AK6" s="38"/>
      <c r="AL6" s="38"/>
      <c r="AM6" s="1"/>
      <c r="AN6" s="1"/>
      <c r="AO6" s="12">
        <v>33.5</v>
      </c>
      <c r="AP6" s="12" t="s">
        <v>793</v>
      </c>
      <c r="AQ6" s="1"/>
      <c r="AR6" s="42"/>
      <c r="AS6" s="1"/>
      <c r="AT6" s="38"/>
      <c r="AU6" s="38"/>
      <c r="AV6" s="30"/>
      <c r="AW6" s="30"/>
      <c r="AX6" s="7" t="s">
        <v>79</v>
      </c>
      <c r="BC6" s="56"/>
      <c r="BD6" s="56"/>
      <c r="BE6" s="56"/>
      <c r="BF6" s="61" t="s">
        <v>24</v>
      </c>
      <c r="BG6" s="62">
        <v>2</v>
      </c>
      <c r="BH6" s="62">
        <v>7.2211488216828768</v>
      </c>
      <c r="BI6" s="62">
        <v>2</v>
      </c>
      <c r="BJ6" s="62">
        <v>7.6641919484385816</v>
      </c>
      <c r="BK6" s="62">
        <v>2</v>
      </c>
      <c r="BL6" s="62">
        <v>7.8726131915711184</v>
      </c>
      <c r="BM6" s="62">
        <v>2</v>
      </c>
      <c r="BN6" s="62">
        <v>8.1646047739278593</v>
      </c>
      <c r="BO6" s="62">
        <v>2</v>
      </c>
      <c r="BP6" s="62">
        <v>9.4576354939634424</v>
      </c>
      <c r="BQ6" s="62">
        <v>2</v>
      </c>
      <c r="BR6" s="62">
        <v>10.156222200971138</v>
      </c>
    </row>
    <row r="7" spans="1:70" x14ac:dyDescent="0.25">
      <c r="A7" s="5">
        <v>1</v>
      </c>
      <c r="B7" s="6" t="s">
        <v>600</v>
      </c>
      <c r="C7" s="1" t="s">
        <v>15</v>
      </c>
      <c r="D7" s="1">
        <v>4</v>
      </c>
      <c r="E7" s="1" t="s">
        <v>23</v>
      </c>
      <c r="F7" s="1">
        <v>59.9</v>
      </c>
      <c r="G7" s="38">
        <v>0.59899999999999998</v>
      </c>
      <c r="H7" s="1">
        <f t="shared" si="0"/>
        <v>0.2818016461031625</v>
      </c>
      <c r="I7" s="38">
        <v>0.2818016461031625</v>
      </c>
      <c r="J7" s="38">
        <f t="shared" si="1"/>
        <v>6.9635674138371684</v>
      </c>
      <c r="K7" s="1">
        <v>1</v>
      </c>
      <c r="L7" s="1">
        <v>1</v>
      </c>
      <c r="M7" s="1">
        <v>64.5</v>
      </c>
      <c r="N7" s="42">
        <v>0.64500000000000002</v>
      </c>
      <c r="O7" s="1">
        <f t="shared" si="2"/>
        <v>0.32674527055406255</v>
      </c>
      <c r="P7" s="42">
        <v>0.32674527055406255</v>
      </c>
      <c r="Q7" s="38">
        <f t="shared" si="3"/>
        <v>8.0741640445305567</v>
      </c>
      <c r="R7" s="1">
        <v>1</v>
      </c>
      <c r="S7" s="1">
        <v>1</v>
      </c>
      <c r="T7" s="1">
        <v>66.8</v>
      </c>
      <c r="U7" s="42">
        <v>0.66800000000000004</v>
      </c>
      <c r="V7" s="1">
        <f t="shared" si="4"/>
        <v>0.35046350966340006</v>
      </c>
      <c r="W7" s="38">
        <v>0.35046350966340006</v>
      </c>
      <c r="X7" s="38">
        <f t="shared" si="5"/>
        <v>8.6602626683651298</v>
      </c>
      <c r="Y7" s="1">
        <v>1</v>
      </c>
      <c r="Z7" s="1">
        <v>1</v>
      </c>
      <c r="AA7" s="1">
        <v>69.5</v>
      </c>
      <c r="AB7" s="42">
        <v>0.69499999999999995</v>
      </c>
      <c r="AC7" s="1">
        <f t="shared" si="6"/>
        <v>0.37936694744156246</v>
      </c>
      <c r="AD7" s="38">
        <v>0.37936694744156246</v>
      </c>
      <c r="AE7" s="38">
        <f t="shared" si="7"/>
        <v>9.3744921281398259</v>
      </c>
      <c r="AF7" s="1">
        <v>1</v>
      </c>
      <c r="AG7" s="1">
        <v>1</v>
      </c>
      <c r="AH7" s="1">
        <v>73.099999999999994</v>
      </c>
      <c r="AI7" s="42">
        <v>0.73099999999999998</v>
      </c>
      <c r="AJ7" s="1">
        <f t="shared" si="8"/>
        <v>0.4196861475116625</v>
      </c>
      <c r="AK7" s="38">
        <v>0.4196861475116625</v>
      </c>
      <c r="AL7" s="38">
        <f t="shared" si="9"/>
        <v>10.370815150530358</v>
      </c>
      <c r="AM7" s="1">
        <v>1</v>
      </c>
      <c r="AN7" s="1">
        <v>1</v>
      </c>
      <c r="AO7" s="12">
        <v>84.1</v>
      </c>
      <c r="AP7" s="12"/>
      <c r="AQ7" s="1">
        <v>76.8</v>
      </c>
      <c r="AR7" s="42">
        <v>0.76800000000000002</v>
      </c>
      <c r="AS7" s="1">
        <f t="shared" si="10"/>
        <v>0.46324668579840006</v>
      </c>
      <c r="AT7" s="38">
        <v>0.46324668579840006</v>
      </c>
      <c r="AU7" s="38">
        <f t="shared" si="11"/>
        <v>11.447234501294853</v>
      </c>
      <c r="AV7" s="1">
        <v>1</v>
      </c>
      <c r="AW7" s="1">
        <v>1</v>
      </c>
      <c r="AX7" s="7"/>
      <c r="BC7" s="56"/>
      <c r="BD7" s="56"/>
      <c r="BE7" s="54" t="s">
        <v>626</v>
      </c>
      <c r="BF7" s="55"/>
      <c r="BG7" s="59">
        <v>18</v>
      </c>
      <c r="BH7" s="59">
        <v>47.745737692192918</v>
      </c>
      <c r="BI7" s="59">
        <v>18</v>
      </c>
      <c r="BJ7" s="59">
        <v>54.147252847801354</v>
      </c>
      <c r="BK7" s="59">
        <v>19</v>
      </c>
      <c r="BL7" s="59">
        <v>55.821997787962715</v>
      </c>
      <c r="BM7" s="59">
        <v>20</v>
      </c>
      <c r="BN7" s="59">
        <v>62.84081944141235</v>
      </c>
      <c r="BO7" s="59">
        <v>22</v>
      </c>
      <c r="BP7" s="59">
        <v>69.718681649022386</v>
      </c>
      <c r="BQ7" s="59">
        <v>13</v>
      </c>
      <c r="BR7" s="59">
        <v>70.115165267232143</v>
      </c>
    </row>
    <row r="8" spans="1:70" x14ac:dyDescent="0.25">
      <c r="A8" s="5">
        <v>1</v>
      </c>
      <c r="B8" s="6" t="s">
        <v>600</v>
      </c>
      <c r="C8" s="1" t="s">
        <v>15</v>
      </c>
      <c r="D8" s="1">
        <v>5</v>
      </c>
      <c r="E8" s="1" t="s">
        <v>23</v>
      </c>
      <c r="F8" s="1">
        <v>55.1</v>
      </c>
      <c r="G8" s="38">
        <v>0.55100000000000005</v>
      </c>
      <c r="H8" s="1">
        <f t="shared" si="0"/>
        <v>0.23844766753316257</v>
      </c>
      <c r="I8" s="38">
        <v>0.23844766753316257</v>
      </c>
      <c r="J8" s="38">
        <f t="shared" si="1"/>
        <v>5.8922523359978891</v>
      </c>
      <c r="K8" s="1">
        <v>1</v>
      </c>
      <c r="L8" s="1">
        <v>1</v>
      </c>
      <c r="M8" s="1">
        <v>58.5</v>
      </c>
      <c r="N8" s="42">
        <v>0.58499999999999996</v>
      </c>
      <c r="O8" s="1">
        <f t="shared" si="2"/>
        <v>0.26878288616156248</v>
      </c>
      <c r="P8" s="42">
        <v>0.26878288616156248</v>
      </c>
      <c r="Q8" s="38">
        <f t="shared" si="3"/>
        <v>6.6418623643758652</v>
      </c>
      <c r="R8" s="1">
        <v>1</v>
      </c>
      <c r="S8" s="1">
        <v>1</v>
      </c>
      <c r="T8" s="1">
        <v>60.1</v>
      </c>
      <c r="U8" s="42">
        <v>0.60099999999999998</v>
      </c>
      <c r="V8" s="1">
        <f t="shared" si="4"/>
        <v>0.28368660169316251</v>
      </c>
      <c r="W8" s="38">
        <v>0.28368660169316251</v>
      </c>
      <c r="X8" s="38">
        <f t="shared" si="5"/>
        <v>7.0101463302649636</v>
      </c>
      <c r="Y8" s="1">
        <v>1</v>
      </c>
      <c r="Z8" s="1">
        <v>1</v>
      </c>
      <c r="AA8" s="1">
        <v>62.2</v>
      </c>
      <c r="AB8" s="42">
        <v>0.622</v>
      </c>
      <c r="AC8" s="1">
        <f t="shared" si="6"/>
        <v>0.30385798270065001</v>
      </c>
      <c r="AD8" s="38">
        <v>0.30385798270065001</v>
      </c>
      <c r="AE8" s="38">
        <f t="shared" si="7"/>
        <v>7.5085989596879026</v>
      </c>
      <c r="AF8" s="1">
        <v>1</v>
      </c>
      <c r="AG8" s="1">
        <v>1</v>
      </c>
      <c r="AH8" s="1">
        <v>64.599999999999994</v>
      </c>
      <c r="AI8" s="42">
        <v>0.64599999999999991</v>
      </c>
      <c r="AJ8" s="1">
        <f t="shared" si="8"/>
        <v>0.32775921958184989</v>
      </c>
      <c r="AK8" s="38">
        <v>0.32775921958184989</v>
      </c>
      <c r="AL8" s="38">
        <f t="shared" si="9"/>
        <v>8.0992196199923381</v>
      </c>
      <c r="AM8" s="1">
        <v>1</v>
      </c>
      <c r="AN8" s="1">
        <v>1</v>
      </c>
      <c r="AO8" s="12">
        <v>69.8</v>
      </c>
      <c r="AP8" s="12"/>
      <c r="AQ8" s="1">
        <v>66</v>
      </c>
      <c r="AR8" s="42">
        <v>0.66</v>
      </c>
      <c r="AS8" s="1">
        <f t="shared" si="10"/>
        <v>0.34211943958500007</v>
      </c>
      <c r="AT8" s="38">
        <v>0.34211943958500007</v>
      </c>
      <c r="AU8" s="38">
        <f t="shared" si="11"/>
        <v>8.4540733316447589</v>
      </c>
      <c r="AV8" s="1">
        <v>1</v>
      </c>
      <c r="AW8" s="1">
        <v>1</v>
      </c>
      <c r="AX8" s="7"/>
      <c r="BC8" s="56"/>
      <c r="BD8" s="54" t="s">
        <v>619</v>
      </c>
      <c r="BE8" s="55"/>
      <c r="BF8" s="55"/>
      <c r="BG8" s="59">
        <v>115</v>
      </c>
      <c r="BH8" s="59">
        <v>278.43624432156747</v>
      </c>
      <c r="BI8" s="59">
        <v>110</v>
      </c>
      <c r="BJ8" s="59">
        <v>310.64226569147394</v>
      </c>
      <c r="BK8" s="59">
        <v>112</v>
      </c>
      <c r="BL8" s="59">
        <v>329.25219247433478</v>
      </c>
      <c r="BM8" s="59">
        <v>111</v>
      </c>
      <c r="BN8" s="59">
        <v>353.70286307477704</v>
      </c>
      <c r="BO8" s="59">
        <v>111</v>
      </c>
      <c r="BP8" s="59">
        <v>353.23649167404369</v>
      </c>
      <c r="BQ8" s="59">
        <v>75</v>
      </c>
      <c r="BR8" s="59">
        <v>349.16815325806738</v>
      </c>
    </row>
    <row r="9" spans="1:70" x14ac:dyDescent="0.25">
      <c r="A9" s="5">
        <v>1</v>
      </c>
      <c r="B9" s="6" t="s">
        <v>600</v>
      </c>
      <c r="C9" s="1" t="s">
        <v>15</v>
      </c>
      <c r="D9" s="1">
        <v>6</v>
      </c>
      <c r="E9" s="1" t="s">
        <v>23</v>
      </c>
      <c r="F9" s="1">
        <v>24.1</v>
      </c>
      <c r="G9" s="38">
        <v>0.24100000000000002</v>
      </c>
      <c r="H9" s="1">
        <f t="shared" si="0"/>
        <v>4.5616710676162506E-2</v>
      </c>
      <c r="I9" s="38">
        <v>4.5616710676162506E-2</v>
      </c>
      <c r="J9" s="38">
        <f t="shared" si="1"/>
        <v>1.1272291854344794</v>
      </c>
      <c r="K9" s="1">
        <v>1</v>
      </c>
      <c r="L9" s="1">
        <v>1</v>
      </c>
      <c r="M9" s="1"/>
      <c r="N9" s="42"/>
      <c r="O9" s="1"/>
      <c r="P9" s="42"/>
      <c r="Q9" s="38"/>
      <c r="R9" s="1"/>
      <c r="S9" s="1">
        <v>4</v>
      </c>
      <c r="T9" s="1"/>
      <c r="U9" s="42"/>
      <c r="V9" s="1"/>
      <c r="W9" s="38"/>
      <c r="X9" s="38"/>
      <c r="Y9" s="1"/>
      <c r="Z9" s="1">
        <v>4</v>
      </c>
      <c r="AA9" s="1"/>
      <c r="AB9" s="42"/>
      <c r="AC9" s="1"/>
      <c r="AD9" s="38"/>
      <c r="AE9" s="38"/>
      <c r="AF9" s="1"/>
      <c r="AG9" s="1">
        <v>1</v>
      </c>
      <c r="AH9" s="1"/>
      <c r="AI9" s="42"/>
      <c r="AJ9" s="1"/>
      <c r="AK9" s="38"/>
      <c r="AL9" s="38"/>
      <c r="AM9" s="1"/>
      <c r="AN9" s="1">
        <v>4</v>
      </c>
      <c r="AO9" s="12"/>
      <c r="AP9" s="12"/>
      <c r="AQ9" s="1"/>
      <c r="AR9" s="42"/>
      <c r="AS9" s="1"/>
      <c r="AT9" s="38"/>
      <c r="AU9" s="38"/>
      <c r="AV9" s="1"/>
      <c r="AW9" s="1"/>
      <c r="AX9" s="7"/>
      <c r="BC9" s="54" t="s">
        <v>619</v>
      </c>
      <c r="BD9" s="55"/>
      <c r="BE9" s="55"/>
      <c r="BF9" s="55"/>
      <c r="BG9" s="59">
        <v>115</v>
      </c>
      <c r="BH9" s="59">
        <v>278.43624432156747</v>
      </c>
      <c r="BI9" s="59">
        <v>110</v>
      </c>
      <c r="BJ9" s="59">
        <v>310.64226569147394</v>
      </c>
      <c r="BK9" s="59">
        <v>112</v>
      </c>
      <c r="BL9" s="59">
        <v>329.25219247433478</v>
      </c>
      <c r="BM9" s="59">
        <v>111</v>
      </c>
      <c r="BN9" s="59">
        <v>353.70286307477704</v>
      </c>
      <c r="BO9" s="59">
        <v>111</v>
      </c>
      <c r="BP9" s="59">
        <v>353.23649167404369</v>
      </c>
      <c r="BQ9" s="59">
        <v>75</v>
      </c>
      <c r="BR9" s="59">
        <v>349.16815325806738</v>
      </c>
    </row>
    <row r="10" spans="1:70" x14ac:dyDescent="0.25">
      <c r="A10" s="5">
        <v>1</v>
      </c>
      <c r="B10" s="6" t="s">
        <v>600</v>
      </c>
      <c r="C10" s="1" t="s">
        <v>15</v>
      </c>
      <c r="D10" s="1">
        <v>7</v>
      </c>
      <c r="E10" s="1" t="s">
        <v>23</v>
      </c>
      <c r="F10" s="1">
        <v>27.4</v>
      </c>
      <c r="G10" s="38">
        <v>0.27399999999999997</v>
      </c>
      <c r="H10" s="1">
        <f t="shared" si="0"/>
        <v>5.8964552447849983E-2</v>
      </c>
      <c r="I10" s="38">
        <v>5.8964552447849983E-2</v>
      </c>
      <c r="J10" s="38">
        <f t="shared" si="1"/>
        <v>1.4570661373888008</v>
      </c>
      <c r="K10" s="1">
        <v>1</v>
      </c>
      <c r="L10" s="1">
        <v>1</v>
      </c>
      <c r="M10" s="1"/>
      <c r="N10" s="42"/>
      <c r="O10" s="1"/>
      <c r="P10" s="42"/>
      <c r="Q10" s="38"/>
      <c r="R10" s="1"/>
      <c r="S10" s="1">
        <v>4</v>
      </c>
      <c r="T10" s="1"/>
      <c r="U10" s="42"/>
      <c r="V10" s="1"/>
      <c r="W10" s="38"/>
      <c r="X10" s="38"/>
      <c r="Y10" s="1"/>
      <c r="Z10" s="1">
        <v>4</v>
      </c>
      <c r="AA10" s="1"/>
      <c r="AB10" s="42"/>
      <c r="AC10" s="1"/>
      <c r="AD10" s="38"/>
      <c r="AE10" s="38"/>
      <c r="AF10" s="1"/>
      <c r="AG10" s="1">
        <v>1</v>
      </c>
      <c r="AH10" s="1"/>
      <c r="AI10" s="42"/>
      <c r="AJ10" s="1"/>
      <c r="AK10" s="38"/>
      <c r="AL10" s="38"/>
      <c r="AM10" s="1"/>
      <c r="AN10" s="1">
        <v>4</v>
      </c>
      <c r="AO10" s="12">
        <v>26.9</v>
      </c>
      <c r="AP10" s="12"/>
      <c r="AQ10" s="1"/>
      <c r="AR10" s="42"/>
      <c r="AS10" s="1"/>
      <c r="AT10" s="38"/>
      <c r="AU10" s="38"/>
      <c r="AV10" s="1"/>
      <c r="AW10" s="1"/>
      <c r="AX10" s="7"/>
      <c r="BC10" s="54" t="s">
        <v>620</v>
      </c>
      <c r="BD10" s="54" t="s">
        <v>620</v>
      </c>
      <c r="BE10" s="54" t="s">
        <v>620</v>
      </c>
      <c r="BF10" s="54" t="s">
        <v>620</v>
      </c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</row>
    <row r="11" spans="1:70" x14ac:dyDescent="0.25">
      <c r="A11" s="5">
        <v>1</v>
      </c>
      <c r="B11" s="6" t="s">
        <v>600</v>
      </c>
      <c r="C11" s="1" t="s">
        <v>15</v>
      </c>
      <c r="D11" s="1">
        <v>8</v>
      </c>
      <c r="E11" s="1" t="s">
        <v>23</v>
      </c>
      <c r="F11" s="1">
        <v>27.9</v>
      </c>
      <c r="G11" s="38">
        <v>0.27899999999999997</v>
      </c>
      <c r="H11" s="1">
        <f t="shared" si="0"/>
        <v>6.1136178367162487E-2</v>
      </c>
      <c r="I11" s="38">
        <v>6.1136178367162487E-2</v>
      </c>
      <c r="J11" s="38">
        <f t="shared" si="1"/>
        <v>1.5107289306899894</v>
      </c>
      <c r="K11" s="1">
        <v>1</v>
      </c>
      <c r="L11" s="1">
        <v>1</v>
      </c>
      <c r="M11" s="1">
        <v>29.1</v>
      </c>
      <c r="N11" s="42">
        <v>0.29100000000000004</v>
      </c>
      <c r="O11" s="1">
        <f t="shared" si="2"/>
        <v>6.6508301798662517E-2</v>
      </c>
      <c r="P11" s="42">
        <v>6.6508301798662517E-2</v>
      </c>
      <c r="Q11" s="38">
        <f t="shared" si="3"/>
        <v>1.6434788425092053</v>
      </c>
      <c r="R11" s="1">
        <v>1</v>
      </c>
      <c r="S11" s="1">
        <v>1</v>
      </c>
      <c r="T11" s="1">
        <v>29.2</v>
      </c>
      <c r="U11" s="42">
        <v>0.29199999999999998</v>
      </c>
      <c r="V11" s="1">
        <f t="shared" si="4"/>
        <v>6.69661889274E-2</v>
      </c>
      <c r="W11" s="38">
        <v>6.69661889274E-2</v>
      </c>
      <c r="X11" s="38">
        <f t="shared" si="5"/>
        <v>1.65479363762479</v>
      </c>
      <c r="Y11" s="1">
        <v>1</v>
      </c>
      <c r="Z11" s="1">
        <v>1</v>
      </c>
      <c r="AA11" s="1">
        <v>29.8</v>
      </c>
      <c r="AB11" s="42">
        <v>0.29799999999999999</v>
      </c>
      <c r="AC11" s="1">
        <f t="shared" si="6"/>
        <v>6.9746498422650002E-2</v>
      </c>
      <c r="AD11" s="38">
        <v>6.9746498422650002E-2</v>
      </c>
      <c r="AE11" s="38">
        <f t="shared" si="7"/>
        <v>1.7234975393557874</v>
      </c>
      <c r="AF11" s="1">
        <v>1</v>
      </c>
      <c r="AG11" s="1">
        <v>1</v>
      </c>
      <c r="AH11" s="1">
        <v>29.8</v>
      </c>
      <c r="AI11" s="42">
        <v>0.29799999999999999</v>
      </c>
      <c r="AJ11" s="1">
        <f t="shared" si="8"/>
        <v>6.9746498422650002E-2</v>
      </c>
      <c r="AK11" s="38">
        <v>6.9746498422650002E-2</v>
      </c>
      <c r="AL11" s="38">
        <f t="shared" si="9"/>
        <v>1.7234975393557874</v>
      </c>
      <c r="AM11" s="1">
        <v>1</v>
      </c>
      <c r="AN11" s="1">
        <v>1</v>
      </c>
      <c r="AO11" s="12">
        <v>29.5</v>
      </c>
      <c r="AP11" s="12" t="s">
        <v>794</v>
      </c>
      <c r="AQ11" s="1"/>
      <c r="AR11" s="42"/>
      <c r="AS11" s="1"/>
      <c r="AT11" s="38"/>
      <c r="AU11" s="38"/>
      <c r="AV11" s="1"/>
      <c r="AW11" s="1">
        <v>4</v>
      </c>
      <c r="AX11" s="7"/>
      <c r="BC11" s="56"/>
      <c r="BD11" s="56"/>
      <c r="BE11" s="54" t="s">
        <v>621</v>
      </c>
      <c r="BF11" s="55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</row>
    <row r="12" spans="1:70" x14ac:dyDescent="0.25">
      <c r="A12" s="5">
        <v>1</v>
      </c>
      <c r="B12" s="6" t="s">
        <v>600</v>
      </c>
      <c r="C12" s="1" t="s">
        <v>15</v>
      </c>
      <c r="D12" s="1">
        <v>9</v>
      </c>
      <c r="E12" s="1" t="s">
        <v>23</v>
      </c>
      <c r="F12" s="1">
        <v>39.4</v>
      </c>
      <c r="G12" s="38">
        <v>0.39400000000000002</v>
      </c>
      <c r="H12" s="1">
        <f t="shared" si="0"/>
        <v>0.12192206915385002</v>
      </c>
      <c r="I12" s="38">
        <v>0.12192206915385002</v>
      </c>
      <c r="J12" s="38">
        <f t="shared" si="1"/>
        <v>3.0128019460771482</v>
      </c>
      <c r="K12" s="1">
        <v>1</v>
      </c>
      <c r="L12" s="1">
        <v>1</v>
      </c>
      <c r="M12" s="1">
        <v>41.3</v>
      </c>
      <c r="N12" s="42">
        <v>0.41299999999999998</v>
      </c>
      <c r="O12" s="1">
        <f t="shared" si="2"/>
        <v>0.13396457917946247</v>
      </c>
      <c r="P12" s="42">
        <v>0.13396457917946247</v>
      </c>
      <c r="Q12" s="38">
        <f t="shared" si="3"/>
        <v>3.3103829984052209</v>
      </c>
      <c r="R12" s="1">
        <v>1</v>
      </c>
      <c r="S12" s="1">
        <v>1</v>
      </c>
      <c r="T12" s="1">
        <v>42.6</v>
      </c>
      <c r="U12" s="42">
        <v>0.42600000000000005</v>
      </c>
      <c r="V12" s="1">
        <f t="shared" si="4"/>
        <v>0.14253091693785003</v>
      </c>
      <c r="W12" s="38">
        <v>0.14253091693785003</v>
      </c>
      <c r="X12" s="38">
        <f t="shared" si="5"/>
        <v>3.5220647656877047</v>
      </c>
      <c r="Y12" s="1">
        <v>1</v>
      </c>
      <c r="Z12" s="1">
        <v>1</v>
      </c>
      <c r="AA12" s="1">
        <v>43.9</v>
      </c>
      <c r="AB12" s="42">
        <v>0.439</v>
      </c>
      <c r="AC12" s="1">
        <f t="shared" si="6"/>
        <v>0.15136271927516251</v>
      </c>
      <c r="AD12" s="38">
        <v>0.15136271927516251</v>
      </c>
      <c r="AE12" s="38">
        <f t="shared" si="7"/>
        <v>3.740306397033768</v>
      </c>
      <c r="AF12" s="1">
        <v>1</v>
      </c>
      <c r="AG12" s="1">
        <v>1</v>
      </c>
      <c r="AH12" s="1">
        <v>44.9</v>
      </c>
      <c r="AI12" s="42">
        <v>0.44900000000000001</v>
      </c>
      <c r="AJ12" s="1">
        <f t="shared" si="8"/>
        <v>0.1583370549581625</v>
      </c>
      <c r="AK12" s="38">
        <v>0.1583370549581625</v>
      </c>
      <c r="AL12" s="38">
        <f t="shared" si="9"/>
        <v>3.9126483878166085</v>
      </c>
      <c r="AM12" s="1">
        <v>1</v>
      </c>
      <c r="AN12" s="1">
        <v>1</v>
      </c>
      <c r="AO12" s="12">
        <v>48.4</v>
      </c>
      <c r="AP12" s="12"/>
      <c r="AQ12" s="1">
        <v>47.5</v>
      </c>
      <c r="AR12" s="42">
        <v>0.47499999999999998</v>
      </c>
      <c r="AS12" s="1">
        <f t="shared" si="10"/>
        <v>0.17720546041406252</v>
      </c>
      <c r="AT12" s="38">
        <v>0.17720546041406252</v>
      </c>
      <c r="AU12" s="38">
        <f t="shared" si="11"/>
        <v>4.3789033412588347</v>
      </c>
      <c r="AV12" s="1">
        <v>1</v>
      </c>
      <c r="AW12" s="1">
        <v>1</v>
      </c>
      <c r="AX12" s="7"/>
      <c r="BC12" s="56"/>
      <c r="BD12" s="54" t="s">
        <v>621</v>
      </c>
      <c r="BE12" s="55"/>
      <c r="BF12" s="55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</row>
    <row r="13" spans="1:70" x14ac:dyDescent="0.25">
      <c r="A13" s="5">
        <v>1</v>
      </c>
      <c r="B13" s="6" t="s">
        <v>600</v>
      </c>
      <c r="C13" s="1" t="s">
        <v>15</v>
      </c>
      <c r="D13" s="1">
        <v>10</v>
      </c>
      <c r="E13" s="1" t="s">
        <v>23</v>
      </c>
      <c r="F13" s="1">
        <v>57.7</v>
      </c>
      <c r="G13" s="38">
        <v>0.57700000000000007</v>
      </c>
      <c r="H13" s="1">
        <f t="shared" si="0"/>
        <v>0.26148182484296256</v>
      </c>
      <c r="I13" s="38">
        <v>0.26148182484296256</v>
      </c>
      <c r="J13" s="38">
        <f t="shared" si="1"/>
        <v>6.4614466947455416</v>
      </c>
      <c r="K13" s="1">
        <v>1</v>
      </c>
      <c r="L13" s="1">
        <v>1</v>
      </c>
      <c r="M13" s="1">
        <v>61.3</v>
      </c>
      <c r="N13" s="42">
        <v>0.61299999999999999</v>
      </c>
      <c r="O13" s="1">
        <f t="shared" si="2"/>
        <v>0.29512828212446252</v>
      </c>
      <c r="P13" s="42">
        <v>0.29512828212446252</v>
      </c>
      <c r="Q13" s="38">
        <f t="shared" si="3"/>
        <v>7.2928803529816779</v>
      </c>
      <c r="R13" s="1">
        <v>1</v>
      </c>
      <c r="S13" s="1">
        <v>1</v>
      </c>
      <c r="T13" s="1">
        <v>64.3</v>
      </c>
      <c r="U13" s="42">
        <v>0.64300000000000002</v>
      </c>
      <c r="V13" s="1">
        <f t="shared" si="4"/>
        <v>0.32472208488746251</v>
      </c>
      <c r="W13" s="38">
        <v>0.32472208488746251</v>
      </c>
      <c r="X13" s="38">
        <f t="shared" si="5"/>
        <v>8.024169340898057</v>
      </c>
      <c r="Y13" s="1">
        <v>1</v>
      </c>
      <c r="Z13" s="1">
        <v>1</v>
      </c>
      <c r="AA13" s="1">
        <v>66.3</v>
      </c>
      <c r="AB13" s="42">
        <v>0.66300000000000003</v>
      </c>
      <c r="AC13" s="1">
        <f t="shared" si="6"/>
        <v>0.34523668489196258</v>
      </c>
      <c r="AD13" s="38">
        <v>0.34523668489196258</v>
      </c>
      <c r="AE13" s="38">
        <f t="shared" si="7"/>
        <v>8.5311032146872243</v>
      </c>
      <c r="AF13" s="1">
        <v>1</v>
      </c>
      <c r="AG13" s="1">
        <v>1</v>
      </c>
      <c r="AH13" s="1">
        <v>70</v>
      </c>
      <c r="AI13" s="42">
        <v>0.7</v>
      </c>
      <c r="AJ13" s="1">
        <f t="shared" si="8"/>
        <v>0.38484509962499996</v>
      </c>
      <c r="AK13" s="38">
        <v>0.38484509962499996</v>
      </c>
      <c r="AL13" s="38">
        <f t="shared" si="9"/>
        <v>9.5098621040081053</v>
      </c>
      <c r="AM13" s="1">
        <v>1</v>
      </c>
      <c r="AN13" s="1">
        <v>1</v>
      </c>
      <c r="AO13" s="12">
        <v>82.9</v>
      </c>
      <c r="AP13" s="12"/>
      <c r="AQ13" s="1">
        <v>73.8</v>
      </c>
      <c r="AR13" s="42">
        <v>0.73799999999999999</v>
      </c>
      <c r="AS13" s="1">
        <f t="shared" si="10"/>
        <v>0.42776239681665001</v>
      </c>
      <c r="AT13" s="38">
        <v>0.42776239681665001</v>
      </c>
      <c r="AU13" s="38">
        <f t="shared" si="11"/>
        <v>10.570386399541615</v>
      </c>
      <c r="AV13" s="1">
        <v>1</v>
      </c>
      <c r="AW13" s="1">
        <v>1</v>
      </c>
      <c r="AX13" s="7"/>
      <c r="BC13" s="54" t="s">
        <v>621</v>
      </c>
      <c r="BD13" s="55"/>
      <c r="BE13" s="55"/>
      <c r="BF13" s="55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</row>
    <row r="14" spans="1:70" x14ac:dyDescent="0.25">
      <c r="A14" s="5">
        <v>1</v>
      </c>
      <c r="B14" s="6" t="s">
        <v>600</v>
      </c>
      <c r="C14" s="1" t="s">
        <v>15</v>
      </c>
      <c r="D14" s="1">
        <v>11</v>
      </c>
      <c r="E14" s="1" t="s">
        <v>23</v>
      </c>
      <c r="F14" s="1">
        <v>42.4</v>
      </c>
      <c r="G14" s="38">
        <v>0.42399999999999999</v>
      </c>
      <c r="H14" s="1">
        <f t="shared" si="0"/>
        <v>0.14119574006159999</v>
      </c>
      <c r="I14" s="38">
        <v>0.14119574006159999</v>
      </c>
      <c r="J14" s="38">
        <f t="shared" si="1"/>
        <v>3.4890713665513493</v>
      </c>
      <c r="K14" s="1">
        <v>1</v>
      </c>
      <c r="L14" s="1">
        <v>1</v>
      </c>
      <c r="M14" s="1">
        <v>44.8</v>
      </c>
      <c r="N14" s="42">
        <v>0.44799999999999995</v>
      </c>
      <c r="O14" s="1">
        <f t="shared" si="2"/>
        <v>0.15763255280639998</v>
      </c>
      <c r="P14" s="42">
        <v>0.15763255280639998</v>
      </c>
      <c r="Q14" s="38">
        <f t="shared" si="3"/>
        <v>3.8952395178017198</v>
      </c>
      <c r="R14" s="1">
        <v>1</v>
      </c>
      <c r="S14" s="1">
        <v>1</v>
      </c>
      <c r="T14" s="1">
        <v>46.7</v>
      </c>
      <c r="U14" s="42">
        <v>0.46700000000000003</v>
      </c>
      <c r="V14" s="1">
        <f t="shared" si="4"/>
        <v>0.17128669986146253</v>
      </c>
      <c r="W14" s="38">
        <v>0.17128669986146253</v>
      </c>
      <c r="X14" s="38">
        <f t="shared" si="5"/>
        <v>4.2326455436755595</v>
      </c>
      <c r="Y14" s="1">
        <v>1</v>
      </c>
      <c r="Z14" s="1">
        <v>1</v>
      </c>
      <c r="AA14" s="1">
        <v>48.8</v>
      </c>
      <c r="AB14" s="42">
        <v>0.48799999999999999</v>
      </c>
      <c r="AC14" s="1">
        <f t="shared" si="6"/>
        <v>0.18703786001040001</v>
      </c>
      <c r="AD14" s="38">
        <v>0.18703786001040001</v>
      </c>
      <c r="AE14" s="38">
        <f t="shared" si="7"/>
        <v>4.6218706140753198</v>
      </c>
      <c r="AF14" s="1">
        <v>1</v>
      </c>
      <c r="AG14" s="1">
        <v>1</v>
      </c>
      <c r="AH14" s="1">
        <v>50.5</v>
      </c>
      <c r="AI14" s="42">
        <v>0.505</v>
      </c>
      <c r="AJ14" s="1">
        <f t="shared" si="8"/>
        <v>0.2002961663915625</v>
      </c>
      <c r="AK14" s="38">
        <v>0.2002961663915625</v>
      </c>
      <c r="AL14" s="38">
        <f t="shared" si="9"/>
        <v>4.9494950674993206</v>
      </c>
      <c r="AM14" s="1">
        <v>1</v>
      </c>
      <c r="AN14" s="1">
        <v>1</v>
      </c>
      <c r="AO14" s="12">
        <v>54.6</v>
      </c>
      <c r="AP14" s="12"/>
      <c r="AQ14" s="1">
        <v>51.5</v>
      </c>
      <c r="AR14" s="42">
        <v>0.51500000000000001</v>
      </c>
      <c r="AS14" s="1">
        <f t="shared" si="10"/>
        <v>0.20830722764906251</v>
      </c>
      <c r="AT14" s="38">
        <v>0.20830722764906251</v>
      </c>
      <c r="AU14" s="38">
        <f t="shared" si="11"/>
        <v>5.1474554623174491</v>
      </c>
      <c r="AV14" s="1">
        <v>1</v>
      </c>
      <c r="AW14" s="1">
        <v>1</v>
      </c>
      <c r="AX14" s="7"/>
      <c r="BC14" s="57" t="s">
        <v>618</v>
      </c>
      <c r="BD14" s="63"/>
      <c r="BE14" s="63"/>
      <c r="BF14" s="63"/>
      <c r="BG14" s="60">
        <v>115</v>
      </c>
      <c r="BH14" s="60">
        <v>278.43624432156747</v>
      </c>
      <c r="BI14" s="60">
        <v>110</v>
      </c>
      <c r="BJ14" s="60">
        <v>310.64226569147394</v>
      </c>
      <c r="BK14" s="60">
        <v>112</v>
      </c>
      <c r="BL14" s="60">
        <v>329.25219247433478</v>
      </c>
      <c r="BM14" s="60">
        <v>111</v>
      </c>
      <c r="BN14" s="60">
        <v>353.70286307477704</v>
      </c>
      <c r="BO14" s="60">
        <v>111</v>
      </c>
      <c r="BP14" s="60">
        <v>353.23649167404369</v>
      </c>
      <c r="BQ14" s="60">
        <v>75</v>
      </c>
      <c r="BR14" s="60">
        <v>349.16815325806738</v>
      </c>
    </row>
    <row r="15" spans="1:70" x14ac:dyDescent="0.25">
      <c r="A15" s="5">
        <v>1</v>
      </c>
      <c r="B15" s="6" t="s">
        <v>600</v>
      </c>
      <c r="C15" s="1" t="s">
        <v>15</v>
      </c>
      <c r="D15" s="1">
        <v>13</v>
      </c>
      <c r="E15" s="1" t="s">
        <v>23</v>
      </c>
      <c r="F15" s="1">
        <v>43.7</v>
      </c>
      <c r="G15" s="38">
        <v>0.43700000000000006</v>
      </c>
      <c r="H15" s="1">
        <f t="shared" si="0"/>
        <v>0.14998670169446254</v>
      </c>
      <c r="I15" s="38">
        <v>0.14998670169446254</v>
      </c>
      <c r="J15" s="38">
        <f t="shared" si="1"/>
        <v>3.7063037880414784</v>
      </c>
      <c r="K15" s="1">
        <v>1</v>
      </c>
      <c r="L15" s="1">
        <v>1</v>
      </c>
      <c r="M15" s="1">
        <v>47.2</v>
      </c>
      <c r="N15" s="42">
        <v>0.47200000000000003</v>
      </c>
      <c r="O15" s="1">
        <f t="shared" si="2"/>
        <v>0.17497414423440005</v>
      </c>
      <c r="P15" s="42">
        <v>0.17497414423440005</v>
      </c>
      <c r="Q15" s="38">
        <f t="shared" si="3"/>
        <v>4.323765548937434</v>
      </c>
      <c r="R15" s="1">
        <v>1</v>
      </c>
      <c r="S15" s="1">
        <v>1</v>
      </c>
      <c r="T15" s="1">
        <v>49.8</v>
      </c>
      <c r="U15" s="42">
        <v>0.498</v>
      </c>
      <c r="V15" s="1">
        <f t="shared" si="4"/>
        <v>0.19478188589265003</v>
      </c>
      <c r="W15" s="38">
        <v>0.19478188589265003</v>
      </c>
      <c r="X15" s="38">
        <f t="shared" si="5"/>
        <v>4.8132323290661772</v>
      </c>
      <c r="Y15" s="1">
        <v>1</v>
      </c>
      <c r="Z15" s="1">
        <v>1</v>
      </c>
      <c r="AA15" s="1">
        <v>51</v>
      </c>
      <c r="AB15" s="42">
        <v>0.51</v>
      </c>
      <c r="AC15" s="1">
        <f t="shared" si="6"/>
        <v>0.20428206206625002</v>
      </c>
      <c r="AD15" s="38">
        <v>0.20428206206625002</v>
      </c>
      <c r="AE15" s="38">
        <f t="shared" si="7"/>
        <v>5.047990067862262</v>
      </c>
      <c r="AF15" s="1">
        <v>1</v>
      </c>
      <c r="AG15" s="1">
        <v>1</v>
      </c>
      <c r="AH15" s="1">
        <v>53.4</v>
      </c>
      <c r="AI15" s="42">
        <v>0.53400000000000003</v>
      </c>
      <c r="AJ15" s="1">
        <f t="shared" si="8"/>
        <v>0.22396099842585004</v>
      </c>
      <c r="AK15" s="38">
        <v>0.22396099842585004</v>
      </c>
      <c r="AL15" s="38">
        <f t="shared" si="9"/>
        <v>5.534273955368441</v>
      </c>
      <c r="AM15" s="1">
        <v>1</v>
      </c>
      <c r="AN15" s="1">
        <v>1</v>
      </c>
      <c r="AO15" s="12">
        <v>58.6</v>
      </c>
      <c r="AP15" s="12"/>
      <c r="AQ15" s="1">
        <v>56.3</v>
      </c>
      <c r="AR15" s="42">
        <v>0.56299999999999994</v>
      </c>
      <c r="AS15" s="1">
        <f t="shared" si="10"/>
        <v>0.24894687016946249</v>
      </c>
      <c r="AT15" s="38">
        <v>0.24894687016946249</v>
      </c>
      <c r="AU15" s="38">
        <f t="shared" si="11"/>
        <v>6.1516969005007045</v>
      </c>
      <c r="AV15" s="1">
        <v>1</v>
      </c>
      <c r="AW15" s="1">
        <v>1</v>
      </c>
      <c r="AX15" s="7"/>
    </row>
    <row r="16" spans="1:70" x14ac:dyDescent="0.25">
      <c r="A16" s="5">
        <v>1</v>
      </c>
      <c r="B16" s="6" t="s">
        <v>600</v>
      </c>
      <c r="C16" s="1" t="s">
        <v>15</v>
      </c>
      <c r="D16" s="1">
        <v>14</v>
      </c>
      <c r="E16" s="1" t="s">
        <v>23</v>
      </c>
      <c r="F16" s="1">
        <v>34.5</v>
      </c>
      <c r="G16" s="38">
        <v>0.34499999999999997</v>
      </c>
      <c r="H16" s="1">
        <f t="shared" si="0"/>
        <v>9.3482016291562484E-2</v>
      </c>
      <c r="I16" s="38">
        <v>9.3482016291562484E-2</v>
      </c>
      <c r="J16" s="38">
        <f t="shared" si="1"/>
        <v>2.310023136590948</v>
      </c>
      <c r="K16" s="1">
        <v>1</v>
      </c>
      <c r="L16" s="1">
        <v>1</v>
      </c>
      <c r="M16" s="1">
        <v>31.3</v>
      </c>
      <c r="N16" s="42">
        <v>0.313</v>
      </c>
      <c r="O16" s="1">
        <f t="shared" si="2"/>
        <v>7.6944672581962512E-2</v>
      </c>
      <c r="P16" s="42">
        <v>7.6944672581962512E-2</v>
      </c>
      <c r="Q16" s="38">
        <f t="shared" si="3"/>
        <v>1.9013707764644292</v>
      </c>
      <c r="R16" s="1">
        <v>1</v>
      </c>
      <c r="S16" s="1">
        <v>1</v>
      </c>
      <c r="T16" s="1">
        <v>35.299999999999997</v>
      </c>
      <c r="U16" s="42">
        <v>0.35299999999999998</v>
      </c>
      <c r="V16" s="1">
        <f t="shared" si="4"/>
        <v>9.786767963096249E-2</v>
      </c>
      <c r="W16" s="38">
        <v>9.786767963096249E-2</v>
      </c>
      <c r="X16" s="38">
        <f t="shared" si="5"/>
        <v>2.4183967488129507</v>
      </c>
      <c r="Y16" s="1">
        <v>1</v>
      </c>
      <c r="Z16" s="1">
        <v>1</v>
      </c>
      <c r="AA16" s="1">
        <v>35.700000000000003</v>
      </c>
      <c r="AB16" s="42">
        <v>0.35700000000000004</v>
      </c>
      <c r="AC16" s="1">
        <f t="shared" si="6"/>
        <v>0.10009821041246253</v>
      </c>
      <c r="AD16" s="38">
        <v>0.10009821041246253</v>
      </c>
      <c r="AE16" s="38">
        <f t="shared" si="7"/>
        <v>2.4735151332525089</v>
      </c>
      <c r="AF16" s="1">
        <v>1</v>
      </c>
      <c r="AG16" s="1">
        <v>1</v>
      </c>
      <c r="AH16" s="1"/>
      <c r="AI16" s="42"/>
      <c r="AJ16" s="1"/>
      <c r="AK16" s="38"/>
      <c r="AL16" s="38"/>
      <c r="AM16" s="1"/>
      <c r="AN16" s="1">
        <v>4</v>
      </c>
      <c r="AO16" s="12">
        <v>34.700000000000003</v>
      </c>
      <c r="AP16" s="12" t="s">
        <v>795</v>
      </c>
      <c r="AQ16" s="1"/>
      <c r="AR16" s="42"/>
      <c r="AS16" s="1"/>
      <c r="AT16" s="38"/>
      <c r="AU16" s="38"/>
      <c r="AV16" s="1"/>
      <c r="AW16" s="1"/>
      <c r="AX16" s="7" t="s">
        <v>40</v>
      </c>
    </row>
    <row r="17" spans="1:50" x14ac:dyDescent="0.25">
      <c r="A17" s="5">
        <v>1</v>
      </c>
      <c r="B17" s="6" t="s">
        <v>600</v>
      </c>
      <c r="C17" s="1" t="s">
        <v>15</v>
      </c>
      <c r="D17" s="1">
        <v>15</v>
      </c>
      <c r="E17" s="1" t="s">
        <v>23</v>
      </c>
      <c r="F17" s="1">
        <v>43.4</v>
      </c>
      <c r="G17" s="38">
        <v>0.434</v>
      </c>
      <c r="H17" s="1">
        <f t="shared" si="0"/>
        <v>0.14793445629585</v>
      </c>
      <c r="I17" s="38">
        <v>0.14793445629585</v>
      </c>
      <c r="J17" s="38">
        <f t="shared" si="1"/>
        <v>3.655590992780716</v>
      </c>
      <c r="K17" s="1">
        <v>1</v>
      </c>
      <c r="L17" s="1">
        <v>1</v>
      </c>
      <c r="M17" s="1">
        <v>46.5</v>
      </c>
      <c r="N17" s="42">
        <v>0.46500000000000002</v>
      </c>
      <c r="O17" s="1">
        <f t="shared" si="2"/>
        <v>0.16982271768656254</v>
      </c>
      <c r="P17" s="42">
        <v>0.16982271768656254</v>
      </c>
      <c r="Q17" s="38">
        <f t="shared" si="3"/>
        <v>4.1964692519166391</v>
      </c>
      <c r="R17" s="1">
        <v>1</v>
      </c>
      <c r="S17" s="1">
        <v>1</v>
      </c>
      <c r="T17" s="1">
        <v>48.9</v>
      </c>
      <c r="U17" s="42">
        <v>0.48899999999999999</v>
      </c>
      <c r="V17" s="1">
        <f t="shared" si="4"/>
        <v>0.18780519401516252</v>
      </c>
      <c r="W17" s="38">
        <v>0.18780519401516252</v>
      </c>
      <c r="X17" s="38">
        <f t="shared" si="5"/>
        <v>4.6408321146378011</v>
      </c>
      <c r="Y17" s="1">
        <v>1</v>
      </c>
      <c r="Z17" s="1">
        <v>1</v>
      </c>
      <c r="AA17" s="1">
        <v>52.2</v>
      </c>
      <c r="AB17" s="42">
        <v>0.52200000000000002</v>
      </c>
      <c r="AC17" s="1">
        <f t="shared" si="6"/>
        <v>0.21400843291065003</v>
      </c>
      <c r="AD17" s="38">
        <v>0.21400843291065003</v>
      </c>
      <c r="AE17" s="38">
        <f t="shared" si="7"/>
        <v>5.2883372766296839</v>
      </c>
      <c r="AF17" s="1">
        <v>1</v>
      </c>
      <c r="AG17" s="1">
        <v>1</v>
      </c>
      <c r="AH17" s="1">
        <v>54.5</v>
      </c>
      <c r="AI17" s="42">
        <v>0.54500000000000004</v>
      </c>
      <c r="AJ17" s="1">
        <f t="shared" si="8"/>
        <v>0.23328288921656254</v>
      </c>
      <c r="AK17" s="38">
        <v>0.23328288921656254</v>
      </c>
      <c r="AL17" s="38">
        <f t="shared" si="9"/>
        <v>5.764626104985731</v>
      </c>
      <c r="AM17" s="1">
        <v>1</v>
      </c>
      <c r="AN17" s="1">
        <v>1</v>
      </c>
      <c r="AO17" s="12">
        <v>64.599999999999994</v>
      </c>
      <c r="AP17" s="12"/>
      <c r="AQ17" s="1">
        <v>58.5</v>
      </c>
      <c r="AR17" s="42">
        <v>0.58499999999999996</v>
      </c>
      <c r="AS17" s="1">
        <f t="shared" si="10"/>
        <v>0.26878288616156248</v>
      </c>
      <c r="AT17" s="38">
        <v>0.26878288616156248</v>
      </c>
      <c r="AU17" s="38">
        <f t="shared" si="11"/>
        <v>6.6418623643758652</v>
      </c>
      <c r="AV17" s="1">
        <v>1</v>
      </c>
      <c r="AW17" s="1">
        <v>1</v>
      </c>
      <c r="AX17" s="7"/>
    </row>
    <row r="18" spans="1:50" x14ac:dyDescent="0.25">
      <c r="A18" s="5">
        <v>1</v>
      </c>
      <c r="B18" s="6" t="s">
        <v>600</v>
      </c>
      <c r="C18" s="1" t="s">
        <v>15</v>
      </c>
      <c r="D18" s="1">
        <v>16</v>
      </c>
      <c r="E18" s="1" t="s">
        <v>23</v>
      </c>
      <c r="F18" s="1">
        <v>35.799999999999997</v>
      </c>
      <c r="G18" s="38">
        <v>0.35799999999999998</v>
      </c>
      <c r="H18" s="1">
        <f t="shared" si="0"/>
        <v>0.10065977009865</v>
      </c>
      <c r="I18" s="38">
        <v>0.10065977009865</v>
      </c>
      <c r="J18" s="38">
        <f t="shared" si="1"/>
        <v>2.487391768771622</v>
      </c>
      <c r="K18" s="1">
        <v>1</v>
      </c>
      <c r="L18" s="1">
        <v>1</v>
      </c>
      <c r="M18" s="1">
        <v>36.9</v>
      </c>
      <c r="N18" s="42">
        <v>0.36899999999999999</v>
      </c>
      <c r="O18" s="1">
        <f t="shared" si="2"/>
        <v>0.1069405992041625</v>
      </c>
      <c r="P18" s="42">
        <v>0.1069405992041625</v>
      </c>
      <c r="Q18" s="38">
        <f t="shared" si="3"/>
        <v>2.6425965998854037</v>
      </c>
      <c r="R18" s="1">
        <v>1</v>
      </c>
      <c r="S18" s="1">
        <v>1</v>
      </c>
      <c r="T18" s="1">
        <v>38.299999999999997</v>
      </c>
      <c r="U18" s="42">
        <v>0.38300000000000001</v>
      </c>
      <c r="V18" s="1">
        <f t="shared" si="4"/>
        <v>0.11520927105896252</v>
      </c>
      <c r="W18" s="38">
        <v>0.11520927105896252</v>
      </c>
      <c r="X18" s="38">
        <f t="shared" si="5"/>
        <v>2.8469227799486636</v>
      </c>
      <c r="Y18" s="1">
        <v>1</v>
      </c>
      <c r="Z18" s="1">
        <v>1</v>
      </c>
      <c r="AA18" s="1">
        <v>39</v>
      </c>
      <c r="AB18" s="42">
        <v>0.39</v>
      </c>
      <c r="AC18" s="1">
        <f t="shared" si="6"/>
        <v>0.11945906051625002</v>
      </c>
      <c r="AD18" s="38">
        <v>0.11945906051625002</v>
      </c>
      <c r="AE18" s="38">
        <f t="shared" si="7"/>
        <v>2.951938828611496</v>
      </c>
      <c r="AF18" s="1">
        <v>1</v>
      </c>
      <c r="AG18" s="1">
        <v>1</v>
      </c>
      <c r="AH18" s="1"/>
      <c r="AI18" s="42"/>
      <c r="AJ18" s="1"/>
      <c r="AK18" s="38"/>
      <c r="AL18" s="38"/>
      <c r="AM18" s="1"/>
      <c r="AN18" s="1">
        <v>4</v>
      </c>
      <c r="AO18" s="12">
        <v>37.299999999999997</v>
      </c>
      <c r="AP18" s="12" t="s">
        <v>795</v>
      </c>
      <c r="AQ18" s="1"/>
      <c r="AR18" s="42"/>
      <c r="AS18" s="1"/>
      <c r="AT18" s="38"/>
      <c r="AU18" s="38"/>
      <c r="AV18" s="1"/>
      <c r="AW18" s="1"/>
      <c r="AX18" s="7" t="s">
        <v>40</v>
      </c>
    </row>
    <row r="19" spans="1:50" x14ac:dyDescent="0.25">
      <c r="A19" s="5">
        <v>1</v>
      </c>
      <c r="B19" s="6" t="s">
        <v>600</v>
      </c>
      <c r="C19" s="1" t="s">
        <v>15</v>
      </c>
      <c r="D19" s="1">
        <v>17</v>
      </c>
      <c r="E19" s="1" t="s">
        <v>23</v>
      </c>
      <c r="F19" s="1">
        <v>37.1</v>
      </c>
      <c r="G19" s="38">
        <v>0.371</v>
      </c>
      <c r="H19" s="1">
        <f t="shared" si="0"/>
        <v>0.1081029884846625</v>
      </c>
      <c r="I19" s="38">
        <v>0.1081029884846625</v>
      </c>
      <c r="J19" s="38">
        <f t="shared" si="1"/>
        <v>2.6713202650158769</v>
      </c>
      <c r="K19" s="1">
        <v>1</v>
      </c>
      <c r="L19" s="1">
        <v>1</v>
      </c>
      <c r="M19" s="1">
        <v>37.700000000000003</v>
      </c>
      <c r="N19" s="42">
        <v>0.37700000000000006</v>
      </c>
      <c r="O19" s="1">
        <f t="shared" si="2"/>
        <v>0.11162785543796254</v>
      </c>
      <c r="P19" s="42">
        <v>0.11162785543796254</v>
      </c>
      <c r="Q19" s="38">
        <f t="shared" si="3"/>
        <v>2.758422838735854</v>
      </c>
      <c r="R19" s="1">
        <v>1</v>
      </c>
      <c r="S19" s="1">
        <v>1</v>
      </c>
      <c r="T19" s="1">
        <v>35.5</v>
      </c>
      <c r="U19" s="42">
        <v>0.35499999999999998</v>
      </c>
      <c r="V19" s="1">
        <f t="shared" si="4"/>
        <v>9.8979803429062499E-2</v>
      </c>
      <c r="W19" s="38">
        <v>9.8979803429062499E-2</v>
      </c>
      <c r="X19" s="38">
        <f t="shared" si="5"/>
        <v>2.4458783095053502</v>
      </c>
      <c r="Y19" s="1">
        <v>1</v>
      </c>
      <c r="Z19" s="1">
        <v>1</v>
      </c>
      <c r="AA19" s="1"/>
      <c r="AB19" s="42"/>
      <c r="AC19" s="1"/>
      <c r="AD19" s="38"/>
      <c r="AE19" s="38"/>
      <c r="AF19" s="1"/>
      <c r="AG19" s="1">
        <v>4</v>
      </c>
      <c r="AH19" s="1"/>
      <c r="AI19" s="42"/>
      <c r="AJ19" s="1"/>
      <c r="AK19" s="38"/>
      <c r="AL19" s="38"/>
      <c r="AM19" s="1"/>
      <c r="AN19" s="1"/>
      <c r="AO19" s="12">
        <v>36.5</v>
      </c>
      <c r="AP19" s="12" t="s">
        <v>795</v>
      </c>
      <c r="AQ19" s="1"/>
      <c r="AR19" s="42"/>
      <c r="AS19" s="1"/>
      <c r="AT19" s="38"/>
      <c r="AU19" s="38"/>
      <c r="AV19" s="1"/>
      <c r="AW19" s="1"/>
      <c r="AX19" s="7" t="s">
        <v>81</v>
      </c>
    </row>
    <row r="20" spans="1:50" x14ac:dyDescent="0.25">
      <c r="A20" s="5">
        <v>1</v>
      </c>
      <c r="B20" s="6" t="s">
        <v>600</v>
      </c>
      <c r="C20" s="1" t="s">
        <v>15</v>
      </c>
      <c r="D20" s="1">
        <v>18</v>
      </c>
      <c r="E20" s="1" t="s">
        <v>23</v>
      </c>
      <c r="F20" s="1">
        <v>53.8</v>
      </c>
      <c r="G20" s="38">
        <v>0.53800000000000003</v>
      </c>
      <c r="H20" s="1">
        <f t="shared" si="0"/>
        <v>0.22732878574665005</v>
      </c>
      <c r="I20" s="38">
        <v>0.22732878574665005</v>
      </c>
      <c r="J20" s="38">
        <f t="shared" si="1"/>
        <v>5.6174949527194347</v>
      </c>
      <c r="K20" s="1">
        <v>1</v>
      </c>
      <c r="L20" s="1">
        <v>1</v>
      </c>
      <c r="M20" s="1">
        <v>57.5</v>
      </c>
      <c r="N20" s="42">
        <v>0.57499999999999996</v>
      </c>
      <c r="O20" s="1">
        <f t="shared" si="2"/>
        <v>0.25967226747656247</v>
      </c>
      <c r="P20" s="42">
        <v>0.25967226747656247</v>
      </c>
      <c r="Q20" s="38">
        <f t="shared" si="3"/>
        <v>6.416730934974856</v>
      </c>
      <c r="R20" s="1">
        <v>1</v>
      </c>
      <c r="S20" s="1">
        <v>1</v>
      </c>
      <c r="T20" s="1">
        <v>60.3</v>
      </c>
      <c r="U20" s="42">
        <v>0.60299999999999998</v>
      </c>
      <c r="V20" s="1">
        <f t="shared" si="4"/>
        <v>0.28557784046846246</v>
      </c>
      <c r="W20" s="38">
        <v>0.28557784046846246</v>
      </c>
      <c r="X20" s="38">
        <f t="shared" si="5"/>
        <v>7.0568805097475158</v>
      </c>
      <c r="Y20" s="1">
        <v>1</v>
      </c>
      <c r="Z20" s="1">
        <v>1</v>
      </c>
      <c r="AA20" s="1">
        <v>63.9</v>
      </c>
      <c r="AB20" s="42">
        <v>0.63900000000000001</v>
      </c>
      <c r="AC20" s="1">
        <f t="shared" si="6"/>
        <v>0.32069456311016253</v>
      </c>
      <c r="AD20" s="38">
        <v>0.32069456311016253</v>
      </c>
      <c r="AE20" s="38">
        <f t="shared" si="7"/>
        <v>7.9246457227973348</v>
      </c>
      <c r="AF20" s="1">
        <v>1</v>
      </c>
      <c r="AG20" s="1">
        <v>1</v>
      </c>
      <c r="AH20" s="1">
        <v>66.5</v>
      </c>
      <c r="AI20" s="42">
        <v>0.66500000000000004</v>
      </c>
      <c r="AJ20" s="1">
        <f t="shared" si="8"/>
        <v>0.34732270241156254</v>
      </c>
      <c r="AK20" s="38">
        <v>0.34732270241156254</v>
      </c>
      <c r="AL20" s="38">
        <f t="shared" si="9"/>
        <v>8.582650548867317</v>
      </c>
      <c r="AM20" s="1">
        <v>1</v>
      </c>
      <c r="AN20" s="1">
        <v>1</v>
      </c>
      <c r="AO20" s="12">
        <v>77</v>
      </c>
      <c r="AP20" s="12"/>
      <c r="AQ20" s="1">
        <v>71</v>
      </c>
      <c r="AR20" s="42">
        <v>0.71</v>
      </c>
      <c r="AS20" s="1">
        <f t="shared" si="10"/>
        <v>0.39591921371625</v>
      </c>
      <c r="AT20" s="38">
        <v>0.39591921371625</v>
      </c>
      <c r="AU20" s="38">
        <f t="shared" si="11"/>
        <v>9.7835132380214009</v>
      </c>
      <c r="AV20" s="1">
        <v>1</v>
      </c>
      <c r="AW20" s="1">
        <v>1</v>
      </c>
      <c r="AX20" s="7"/>
    </row>
    <row r="21" spans="1:50" x14ac:dyDescent="0.25">
      <c r="A21" s="5">
        <v>1</v>
      </c>
      <c r="B21" s="6" t="s">
        <v>600</v>
      </c>
      <c r="C21" s="1" t="s">
        <v>15</v>
      </c>
      <c r="D21" s="1">
        <v>19</v>
      </c>
      <c r="E21" s="1" t="s">
        <v>23</v>
      </c>
      <c r="F21" s="1">
        <v>49.3</v>
      </c>
      <c r="G21" s="38">
        <v>0.49299999999999999</v>
      </c>
      <c r="H21" s="1">
        <f t="shared" si="0"/>
        <v>0.19089023799746249</v>
      </c>
      <c r="I21" s="38">
        <v>0.19089023799746249</v>
      </c>
      <c r="J21" s="38">
        <f t="shared" si="1"/>
        <v>4.7170662745246243</v>
      </c>
      <c r="K21" s="1">
        <v>1</v>
      </c>
      <c r="L21" s="1">
        <v>1</v>
      </c>
      <c r="M21" s="1">
        <v>51.8</v>
      </c>
      <c r="N21" s="42">
        <v>0.51800000000000002</v>
      </c>
      <c r="O21" s="1">
        <f t="shared" si="2"/>
        <v>0.21074117655465002</v>
      </c>
      <c r="P21" s="42">
        <v>0.21074117655465002</v>
      </c>
      <c r="Q21" s="38">
        <f t="shared" si="3"/>
        <v>5.2076004881548394</v>
      </c>
      <c r="R21" s="1">
        <v>1</v>
      </c>
      <c r="S21" s="1">
        <v>1</v>
      </c>
      <c r="T21" s="1">
        <v>54.2</v>
      </c>
      <c r="U21" s="42">
        <v>0.54200000000000004</v>
      </c>
      <c r="V21" s="1">
        <f t="shared" si="4"/>
        <v>0.23072170580865003</v>
      </c>
      <c r="W21" s="38">
        <v>0.23072170580865003</v>
      </c>
      <c r="X21" s="38">
        <f t="shared" si="5"/>
        <v>5.7013370022894643</v>
      </c>
      <c r="Y21" s="1">
        <v>1</v>
      </c>
      <c r="Z21" s="1">
        <v>1</v>
      </c>
      <c r="AA21" s="1">
        <v>56.7</v>
      </c>
      <c r="AB21" s="42">
        <v>0.56700000000000006</v>
      </c>
      <c r="AC21" s="1">
        <f t="shared" si="6"/>
        <v>0.25249686986396258</v>
      </c>
      <c r="AD21" s="38">
        <v>0.25249686986396258</v>
      </c>
      <c r="AE21" s="38">
        <f t="shared" si="7"/>
        <v>6.2394205264397202</v>
      </c>
      <c r="AF21" s="1">
        <v>1</v>
      </c>
      <c r="AG21" s="1">
        <v>1</v>
      </c>
      <c r="AH21" s="1">
        <v>58.8</v>
      </c>
      <c r="AI21" s="42">
        <v>0.58799999999999997</v>
      </c>
      <c r="AJ21" s="1">
        <f t="shared" si="8"/>
        <v>0.27154670229539996</v>
      </c>
      <c r="AK21" s="38">
        <v>0.27154670229539996</v>
      </c>
      <c r="AL21" s="38">
        <f t="shared" si="9"/>
        <v>6.710158700588118</v>
      </c>
      <c r="AM21" s="1">
        <v>1</v>
      </c>
      <c r="AN21" s="1">
        <v>1</v>
      </c>
      <c r="AO21" s="12">
        <v>67.2</v>
      </c>
      <c r="AP21" s="12"/>
      <c r="AQ21" s="1">
        <v>61.5</v>
      </c>
      <c r="AR21" s="42">
        <v>0.61499999999999999</v>
      </c>
      <c r="AS21" s="1">
        <f t="shared" si="10"/>
        <v>0.29705722001156248</v>
      </c>
      <c r="AT21" s="38">
        <v>0.29705722001156248</v>
      </c>
      <c r="AU21" s="38">
        <f t="shared" si="11"/>
        <v>7.3405461107927872</v>
      </c>
      <c r="AV21" s="1">
        <v>1</v>
      </c>
      <c r="AW21" s="1">
        <v>1</v>
      </c>
      <c r="AX21" s="7"/>
    </row>
    <row r="22" spans="1:50" x14ac:dyDescent="0.25">
      <c r="A22" s="5">
        <v>1</v>
      </c>
      <c r="B22" s="6" t="s">
        <v>600</v>
      </c>
      <c r="C22" s="1" t="s">
        <v>15</v>
      </c>
      <c r="D22" s="1">
        <v>21</v>
      </c>
      <c r="E22" s="1" t="s">
        <v>23</v>
      </c>
      <c r="F22" s="1">
        <v>50.3</v>
      </c>
      <c r="G22" s="38">
        <v>0.503</v>
      </c>
      <c r="H22" s="1">
        <f t="shared" si="0"/>
        <v>0.1987128036959625</v>
      </c>
      <c r="I22" s="38">
        <v>0.1987128036959625</v>
      </c>
      <c r="J22" s="38">
        <f t="shared" si="1"/>
        <v>4.9103687776999729</v>
      </c>
      <c r="K22" s="1">
        <v>1</v>
      </c>
      <c r="L22" s="1">
        <v>1</v>
      </c>
      <c r="M22" s="1">
        <v>54.7</v>
      </c>
      <c r="N22" s="42">
        <v>0.54700000000000004</v>
      </c>
      <c r="O22" s="1">
        <f t="shared" si="2"/>
        <v>0.23499819880346257</v>
      </c>
      <c r="P22" s="42">
        <v>0.23499819880346257</v>
      </c>
      <c r="Q22" s="38">
        <f t="shared" si="3"/>
        <v>5.8070129189350244</v>
      </c>
      <c r="R22" s="1">
        <v>1</v>
      </c>
      <c r="S22" s="1">
        <v>1</v>
      </c>
      <c r="T22" s="1">
        <v>57.4</v>
      </c>
      <c r="U22" s="42">
        <v>0.57399999999999995</v>
      </c>
      <c r="V22" s="1">
        <f t="shared" si="4"/>
        <v>0.25876984498784994</v>
      </c>
      <c r="W22" s="38">
        <v>0.25876984498784994</v>
      </c>
      <c r="X22" s="38">
        <f t="shared" si="5"/>
        <v>6.3944312787350492</v>
      </c>
      <c r="Y22" s="1">
        <v>1</v>
      </c>
      <c r="Z22" s="1">
        <v>1</v>
      </c>
      <c r="AA22" s="1">
        <v>61.1</v>
      </c>
      <c r="AB22" s="42">
        <v>0.61099999999999999</v>
      </c>
      <c r="AC22" s="1">
        <f t="shared" si="6"/>
        <v>0.29320562742266248</v>
      </c>
      <c r="AD22" s="38">
        <v>0.29320562742266248</v>
      </c>
      <c r="AE22" s="38">
        <f t="shared" si="7"/>
        <v>7.2453698582253265</v>
      </c>
      <c r="AF22" s="1">
        <v>1</v>
      </c>
      <c r="AG22" s="1">
        <v>1</v>
      </c>
      <c r="AH22" s="1">
        <v>64.400000000000006</v>
      </c>
      <c r="AI22" s="42">
        <v>0.64400000000000002</v>
      </c>
      <c r="AJ22" s="1">
        <f t="shared" si="8"/>
        <v>0.32573289232260005</v>
      </c>
      <c r="AK22" s="38">
        <v>0.32573289232260005</v>
      </c>
      <c r="AL22" s="38">
        <f t="shared" si="9"/>
        <v>8.049147284832463</v>
      </c>
      <c r="AM22" s="1">
        <v>1</v>
      </c>
      <c r="AN22" s="1">
        <v>1</v>
      </c>
      <c r="AO22" s="12">
        <v>76.599999999999994</v>
      </c>
      <c r="AP22" s="12"/>
      <c r="AQ22" s="1">
        <v>69.5</v>
      </c>
      <c r="AR22" s="42">
        <v>0.69499999999999995</v>
      </c>
      <c r="AS22" s="1">
        <f t="shared" si="10"/>
        <v>0.37936694744156246</v>
      </c>
      <c r="AT22" s="38">
        <v>0.37936694744156246</v>
      </c>
      <c r="AU22" s="38">
        <f t="shared" si="11"/>
        <v>9.3744921281398259</v>
      </c>
      <c r="AV22" s="1">
        <v>1</v>
      </c>
      <c r="AW22" s="1">
        <v>1</v>
      </c>
      <c r="AX22" s="7"/>
    </row>
    <row r="23" spans="1:50" x14ac:dyDescent="0.25">
      <c r="A23" s="5">
        <v>1</v>
      </c>
      <c r="B23" s="6" t="s">
        <v>600</v>
      </c>
      <c r="C23" s="1" t="s">
        <v>15</v>
      </c>
      <c r="D23" s="1">
        <v>30</v>
      </c>
      <c r="E23" s="1" t="s">
        <v>23</v>
      </c>
      <c r="F23" s="1">
        <v>35.299999999999997</v>
      </c>
      <c r="G23" s="38">
        <v>0.35299999999999998</v>
      </c>
      <c r="H23" s="1">
        <f t="shared" si="0"/>
        <v>9.786767963096249E-2</v>
      </c>
      <c r="I23" s="38">
        <v>9.786767963096249E-2</v>
      </c>
      <c r="J23" s="38">
        <f t="shared" si="1"/>
        <v>2.4183967488129507</v>
      </c>
      <c r="K23" s="1">
        <v>1</v>
      </c>
      <c r="L23" s="1">
        <v>1</v>
      </c>
      <c r="M23" s="1">
        <v>36.799999999999997</v>
      </c>
      <c r="N23" s="42">
        <v>0.36799999999999999</v>
      </c>
      <c r="O23" s="1">
        <f t="shared" si="2"/>
        <v>0.1063617607584</v>
      </c>
      <c r="P23" s="42">
        <v>0.1063617607584</v>
      </c>
      <c r="Q23" s="38">
        <f t="shared" si="3"/>
        <v>2.6282929909657016</v>
      </c>
      <c r="R23" s="1">
        <v>1</v>
      </c>
      <c r="S23" s="1">
        <v>1</v>
      </c>
      <c r="T23" s="1">
        <v>37.1</v>
      </c>
      <c r="U23" s="42">
        <v>0.371</v>
      </c>
      <c r="V23" s="1">
        <f t="shared" si="4"/>
        <v>0.1081029884846625</v>
      </c>
      <c r="W23" s="38">
        <v>0.1081029884846625</v>
      </c>
      <c r="X23" s="38">
        <f t="shared" si="5"/>
        <v>2.6713202650158769</v>
      </c>
      <c r="Y23" s="1">
        <v>1</v>
      </c>
      <c r="Z23" s="1">
        <v>1</v>
      </c>
      <c r="AA23" s="1">
        <v>37.5</v>
      </c>
      <c r="AB23" s="42">
        <v>0.375</v>
      </c>
      <c r="AC23" s="1">
        <f t="shared" si="6"/>
        <v>0.11044661660156251</v>
      </c>
      <c r="AD23" s="38">
        <v>0.11044661660156251</v>
      </c>
      <c r="AE23" s="38">
        <f t="shared" si="7"/>
        <v>2.7292333844411019</v>
      </c>
      <c r="AF23" s="1">
        <v>1</v>
      </c>
      <c r="AG23" s="1">
        <v>1</v>
      </c>
      <c r="AH23" s="1">
        <v>38.1</v>
      </c>
      <c r="AI23" s="42">
        <v>0.38100000000000001</v>
      </c>
      <c r="AJ23" s="1">
        <f t="shared" si="8"/>
        <v>0.11400918266666252</v>
      </c>
      <c r="AK23" s="38">
        <v>0.11400918266666252</v>
      </c>
      <c r="AL23" s="38">
        <f t="shared" si="9"/>
        <v>2.8172675364896342</v>
      </c>
      <c r="AM23" s="1">
        <v>1</v>
      </c>
      <c r="AN23" s="1">
        <v>1</v>
      </c>
      <c r="AO23" s="12">
        <v>38.5</v>
      </c>
      <c r="AP23" s="12"/>
      <c r="AQ23" s="1">
        <v>37.799999999999997</v>
      </c>
      <c r="AR23" s="42">
        <v>0.378</v>
      </c>
      <c r="AS23" s="1">
        <f t="shared" si="10"/>
        <v>0.11222083105065002</v>
      </c>
      <c r="AT23" s="38">
        <v>0.11222083105065002</v>
      </c>
      <c r="AU23" s="38">
        <f t="shared" si="11"/>
        <v>2.7730757895287641</v>
      </c>
      <c r="AV23" s="1">
        <v>1</v>
      </c>
      <c r="AW23" s="1">
        <v>1</v>
      </c>
      <c r="AX23" s="7"/>
    </row>
    <row r="24" spans="1:50" s="5" customFormat="1" x14ac:dyDescent="0.25">
      <c r="B24" s="6"/>
      <c r="C24" s="1"/>
      <c r="D24" s="12"/>
      <c r="E24" s="12"/>
      <c r="F24" s="12"/>
      <c r="G24" s="38"/>
      <c r="H24" s="1"/>
      <c r="I24" s="38"/>
      <c r="J24" s="38"/>
      <c r="K24" s="12"/>
      <c r="L24" s="1"/>
      <c r="M24" s="12"/>
      <c r="N24" s="42"/>
      <c r="O24" s="1"/>
      <c r="P24" s="44"/>
      <c r="Q24" s="38"/>
      <c r="R24" s="12"/>
      <c r="S24" s="1"/>
      <c r="T24" s="12"/>
      <c r="U24" s="42"/>
      <c r="V24" s="1"/>
      <c r="W24" s="41"/>
      <c r="X24" s="38"/>
      <c r="Y24" s="12"/>
      <c r="Z24" s="1">
        <v>1</v>
      </c>
      <c r="AA24" s="12"/>
      <c r="AB24" s="42"/>
      <c r="AC24" s="1"/>
      <c r="AD24" s="41"/>
      <c r="AE24" s="38"/>
      <c r="AF24" s="12"/>
      <c r="AG24" s="1"/>
      <c r="AH24" s="12"/>
      <c r="AI24" s="42"/>
      <c r="AJ24" s="1"/>
      <c r="AK24" s="41"/>
      <c r="AL24" s="38"/>
      <c r="AM24" s="12"/>
      <c r="AN24" s="1"/>
      <c r="AO24" s="12"/>
      <c r="AP24" s="12"/>
      <c r="AQ24" s="12"/>
      <c r="AR24" s="42"/>
      <c r="AS24" s="1"/>
      <c r="AT24" s="41"/>
      <c r="AU24" s="38"/>
      <c r="AV24" s="12"/>
      <c r="AW24" s="1"/>
      <c r="AX24" s="13"/>
    </row>
    <row r="25" spans="1:50" x14ac:dyDescent="0.25">
      <c r="A25" s="5">
        <v>1</v>
      </c>
      <c r="B25" s="6" t="s">
        <v>600</v>
      </c>
      <c r="C25" s="8" t="s">
        <v>16</v>
      </c>
      <c r="D25" s="8">
        <v>1</v>
      </c>
      <c r="E25" s="8" t="s">
        <v>23</v>
      </c>
      <c r="F25" s="8">
        <v>41.9</v>
      </c>
      <c r="G25" s="38">
        <v>0.41899999999999998</v>
      </c>
      <c r="H25" s="1">
        <f t="shared" si="0"/>
        <v>0.13788528680666251</v>
      </c>
      <c r="I25" s="38">
        <v>0.13788528680666251</v>
      </c>
      <c r="J25" s="38">
        <f t="shared" ref="J25:J37" si="12">I25/0.040468</f>
        <v>3.4072671445750351</v>
      </c>
      <c r="K25" s="8">
        <v>1</v>
      </c>
      <c r="L25" s="8">
        <v>1</v>
      </c>
      <c r="M25" s="8">
        <v>45</v>
      </c>
      <c r="N25" s="42">
        <v>0.45</v>
      </c>
      <c r="O25" s="1">
        <f t="shared" si="2"/>
        <v>0.15904312790625003</v>
      </c>
      <c r="P25" s="43">
        <v>0.15904312790625003</v>
      </c>
      <c r="Q25" s="38">
        <f t="shared" ref="Q25:Q37" si="13">P25/0.040468</f>
        <v>3.9300960735951871</v>
      </c>
      <c r="R25" s="8">
        <v>1</v>
      </c>
      <c r="S25" s="8">
        <v>1</v>
      </c>
      <c r="T25" s="8">
        <v>47.9</v>
      </c>
      <c r="U25" s="42">
        <v>0.47899999999999998</v>
      </c>
      <c r="V25" s="1">
        <f t="shared" si="4"/>
        <v>0.1802025398021625</v>
      </c>
      <c r="W25" s="40">
        <v>0.1802025398021625</v>
      </c>
      <c r="X25" s="38">
        <f t="shared" ref="X25:X37" si="14">W25/0.040468</f>
        <v>4.4529638183790281</v>
      </c>
      <c r="Y25" s="8">
        <v>1</v>
      </c>
      <c r="Z25" s="8">
        <v>1</v>
      </c>
      <c r="AA25" s="8">
        <v>51.2</v>
      </c>
      <c r="AB25" s="42">
        <v>0.51200000000000001</v>
      </c>
      <c r="AC25" s="1">
        <f t="shared" si="6"/>
        <v>0.2058874159104</v>
      </c>
      <c r="AD25" s="40">
        <v>0.2058874159104</v>
      </c>
      <c r="AE25" s="38">
        <f t="shared" ref="AE25:AE37" si="15">AD25/0.040468</f>
        <v>5.0876597783532667</v>
      </c>
      <c r="AF25" s="8">
        <v>1</v>
      </c>
      <c r="AG25" s="8">
        <v>1</v>
      </c>
      <c r="AH25" s="8">
        <v>54.1</v>
      </c>
      <c r="AI25" s="42">
        <v>0.54100000000000004</v>
      </c>
      <c r="AJ25" s="1">
        <f t="shared" si="8"/>
        <v>0.22987111959866252</v>
      </c>
      <c r="AK25" s="40">
        <v>0.22987111959866252</v>
      </c>
      <c r="AL25" s="38">
        <f t="shared" ref="AL25:AL37" si="16">AK25/0.040468</f>
        <v>5.6803182662514216</v>
      </c>
      <c r="AM25" s="8">
        <v>1</v>
      </c>
      <c r="AN25" s="8">
        <v>1</v>
      </c>
      <c r="AO25" s="12">
        <v>62</v>
      </c>
      <c r="AP25" s="12"/>
      <c r="AQ25" s="8">
        <v>58.2</v>
      </c>
      <c r="AR25" s="42">
        <v>0.58200000000000007</v>
      </c>
      <c r="AS25" s="1">
        <f t="shared" si="10"/>
        <v>0.26603320719465007</v>
      </c>
      <c r="AT25" s="40">
        <v>0.26603320719465007</v>
      </c>
      <c r="AU25" s="38">
        <f t="shared" ref="AU25:AU37" si="17">AT25/0.040468</f>
        <v>6.5739153700368211</v>
      </c>
      <c r="AV25" s="8">
        <v>1</v>
      </c>
      <c r="AW25" s="8">
        <v>1</v>
      </c>
      <c r="AX25" s="9"/>
    </row>
    <row r="26" spans="1:50" x14ac:dyDescent="0.25">
      <c r="A26" s="5">
        <v>1</v>
      </c>
      <c r="B26" s="6" t="s">
        <v>600</v>
      </c>
      <c r="C26" s="12" t="s">
        <v>16</v>
      </c>
      <c r="D26" s="12">
        <v>2</v>
      </c>
      <c r="E26" s="12" t="s">
        <v>23</v>
      </c>
      <c r="F26" s="12">
        <v>40.4</v>
      </c>
      <c r="G26" s="38">
        <v>0.40399999999999997</v>
      </c>
      <c r="H26" s="1">
        <f t="shared" si="0"/>
        <v>0.12818954649059999</v>
      </c>
      <c r="I26" s="38">
        <v>0.12818954649059999</v>
      </c>
      <c r="J26" s="38">
        <f t="shared" si="12"/>
        <v>3.167676843199565</v>
      </c>
      <c r="K26" s="12">
        <v>1</v>
      </c>
      <c r="L26" s="12">
        <v>1</v>
      </c>
      <c r="M26" s="12">
        <v>44.2</v>
      </c>
      <c r="N26" s="42">
        <v>0.44200000000000006</v>
      </c>
      <c r="O26" s="1">
        <f t="shared" si="2"/>
        <v>0.15343852661865007</v>
      </c>
      <c r="P26" s="44">
        <v>0.15343852661865007</v>
      </c>
      <c r="Q26" s="38">
        <f t="shared" si="13"/>
        <v>3.7916014287498783</v>
      </c>
      <c r="R26" s="12">
        <v>1</v>
      </c>
      <c r="S26" s="12">
        <v>1</v>
      </c>
      <c r="T26" s="12">
        <v>45.1</v>
      </c>
      <c r="U26" s="42">
        <v>0.45100000000000001</v>
      </c>
      <c r="V26" s="1">
        <f t="shared" si="4"/>
        <v>0.15975077165066251</v>
      </c>
      <c r="W26" s="41">
        <v>0.15975077165066251</v>
      </c>
      <c r="X26" s="38">
        <f t="shared" si="14"/>
        <v>3.9475825751374547</v>
      </c>
      <c r="Y26" s="12">
        <v>1</v>
      </c>
      <c r="Z26" s="12">
        <v>1</v>
      </c>
      <c r="AA26" s="12">
        <v>47.7</v>
      </c>
      <c r="AB26" s="42">
        <v>0.47700000000000004</v>
      </c>
      <c r="AC26" s="1">
        <f t="shared" si="6"/>
        <v>0.17870085851546255</v>
      </c>
      <c r="AD26" s="41">
        <v>0.17870085851546255</v>
      </c>
      <c r="AE26" s="38">
        <f t="shared" si="15"/>
        <v>4.4158559482915534</v>
      </c>
      <c r="AF26" s="12">
        <v>1</v>
      </c>
      <c r="AG26" s="12">
        <v>1</v>
      </c>
      <c r="AH26" s="12">
        <v>48.9</v>
      </c>
      <c r="AI26" s="42">
        <v>0.48899999999999999</v>
      </c>
      <c r="AJ26" s="1">
        <f t="shared" si="8"/>
        <v>0.18780519401516252</v>
      </c>
      <c r="AK26" s="41">
        <v>0.18780519401516252</v>
      </c>
      <c r="AL26" s="38">
        <f t="shared" si="16"/>
        <v>4.6408321146378011</v>
      </c>
      <c r="AM26" s="12">
        <v>1</v>
      </c>
      <c r="AN26" s="12">
        <v>1</v>
      </c>
      <c r="AO26" s="12">
        <v>53.3</v>
      </c>
      <c r="AP26" s="12"/>
      <c r="AQ26" s="12">
        <v>50.9</v>
      </c>
      <c r="AR26" s="42">
        <v>0.50900000000000001</v>
      </c>
      <c r="AS26" s="1">
        <f t="shared" si="10"/>
        <v>0.20348174133866251</v>
      </c>
      <c r="AT26" s="41">
        <v>0.20348174133866251</v>
      </c>
      <c r="AU26" s="38">
        <f t="shared" si="17"/>
        <v>5.0282134362622939</v>
      </c>
      <c r="AV26" s="12">
        <v>1</v>
      </c>
      <c r="AW26" s="12">
        <v>1</v>
      </c>
      <c r="AX26" s="13"/>
    </row>
    <row r="27" spans="1:50" x14ac:dyDescent="0.25">
      <c r="A27" s="5">
        <v>1</v>
      </c>
      <c r="B27" s="6" t="s">
        <v>600</v>
      </c>
      <c r="C27" s="12" t="s">
        <v>16</v>
      </c>
      <c r="D27" s="12">
        <v>8</v>
      </c>
      <c r="E27" s="12" t="s">
        <v>23</v>
      </c>
      <c r="F27" s="12">
        <v>66.5</v>
      </c>
      <c r="G27" s="38">
        <v>0.66500000000000004</v>
      </c>
      <c r="H27" s="1">
        <f t="shared" si="0"/>
        <v>0.34732270241156254</v>
      </c>
      <c r="I27" s="38">
        <v>0.34732270241156254</v>
      </c>
      <c r="J27" s="38">
        <f t="shared" si="12"/>
        <v>8.582650548867317</v>
      </c>
      <c r="K27" s="12">
        <v>1</v>
      </c>
      <c r="L27" s="12">
        <v>1</v>
      </c>
      <c r="M27" s="12">
        <v>73</v>
      </c>
      <c r="N27" s="42">
        <v>0.73</v>
      </c>
      <c r="O27" s="1">
        <f t="shared" si="2"/>
        <v>0.41853868079624995</v>
      </c>
      <c r="P27" s="44">
        <v>0.41853868079624995</v>
      </c>
      <c r="Q27" s="38">
        <f t="shared" si="13"/>
        <v>10.342460235154936</v>
      </c>
      <c r="R27" s="12">
        <v>1</v>
      </c>
      <c r="S27" s="12">
        <v>1</v>
      </c>
      <c r="T27" s="12">
        <v>76.7</v>
      </c>
      <c r="U27" s="42">
        <v>0.76700000000000002</v>
      </c>
      <c r="V27" s="1">
        <f t="shared" si="4"/>
        <v>0.46204109961896256</v>
      </c>
      <c r="W27" s="41">
        <v>0.46204109961896256</v>
      </c>
      <c r="X27" s="38">
        <f t="shared" si="14"/>
        <v>11.417443402662908</v>
      </c>
      <c r="Y27" s="12">
        <v>1</v>
      </c>
      <c r="Z27" s="12">
        <v>1</v>
      </c>
      <c r="AA27" s="12">
        <v>80.3</v>
      </c>
      <c r="AB27" s="42">
        <v>0.80299999999999994</v>
      </c>
      <c r="AC27" s="1">
        <f t="shared" si="6"/>
        <v>0.50643180376346242</v>
      </c>
      <c r="AD27" s="41">
        <v>0.50643180376346242</v>
      </c>
      <c r="AE27" s="38">
        <f t="shared" si="15"/>
        <v>12.514376884537473</v>
      </c>
      <c r="AF27" s="12">
        <v>1</v>
      </c>
      <c r="AG27" s="12">
        <v>1</v>
      </c>
      <c r="AH27" s="12">
        <v>84.9</v>
      </c>
      <c r="AI27" s="42">
        <v>0.84900000000000009</v>
      </c>
      <c r="AJ27" s="1">
        <f t="shared" si="8"/>
        <v>0.56611578092816262</v>
      </c>
      <c r="AK27" s="41">
        <v>0.56611578092816262</v>
      </c>
      <c r="AL27" s="38">
        <f t="shared" si="16"/>
        <v>13.989220641696221</v>
      </c>
      <c r="AM27" s="12">
        <v>1</v>
      </c>
      <c r="AN27" s="12">
        <v>1</v>
      </c>
      <c r="AO27" s="12">
        <v>98</v>
      </c>
      <c r="AP27" s="12"/>
      <c r="AQ27" s="12">
        <v>91.5</v>
      </c>
      <c r="AR27" s="42">
        <v>0.91500000000000004</v>
      </c>
      <c r="AS27" s="1">
        <f t="shared" si="10"/>
        <v>0.65755497659906259</v>
      </c>
      <c r="AT27" s="41">
        <v>0.65755497659906259</v>
      </c>
      <c r="AU27" s="38">
        <f t="shared" si="17"/>
        <v>16.248763877608546</v>
      </c>
      <c r="AV27" s="12">
        <v>1</v>
      </c>
      <c r="AW27" s="12">
        <v>1</v>
      </c>
      <c r="AX27" s="13"/>
    </row>
    <row r="28" spans="1:50" x14ac:dyDescent="0.25">
      <c r="A28" s="5">
        <v>1</v>
      </c>
      <c r="B28" s="6" t="s">
        <v>600</v>
      </c>
      <c r="C28" s="12" t="s">
        <v>16</v>
      </c>
      <c r="D28" s="12">
        <v>10</v>
      </c>
      <c r="E28" s="12" t="s">
        <v>23</v>
      </c>
      <c r="F28" s="12">
        <v>40.4</v>
      </c>
      <c r="G28" s="38">
        <v>0.40399999999999997</v>
      </c>
      <c r="H28" s="1">
        <f t="shared" si="0"/>
        <v>0.12818954649059999</v>
      </c>
      <c r="I28" s="38">
        <v>0.12818954649059999</v>
      </c>
      <c r="J28" s="38">
        <f t="shared" si="12"/>
        <v>3.167676843199565</v>
      </c>
      <c r="K28" s="12">
        <v>1</v>
      </c>
      <c r="L28" s="12">
        <v>1</v>
      </c>
      <c r="M28" s="12">
        <v>43.1</v>
      </c>
      <c r="N28" s="42">
        <v>0.43100000000000005</v>
      </c>
      <c r="O28" s="1">
        <f t="shared" si="2"/>
        <v>0.14589634806416255</v>
      </c>
      <c r="P28" s="44">
        <v>0.14589634806416255</v>
      </c>
      <c r="Q28" s="38">
        <f t="shared" si="13"/>
        <v>3.6052275393931641</v>
      </c>
      <c r="R28" s="12">
        <v>1</v>
      </c>
      <c r="S28" s="12">
        <v>1</v>
      </c>
      <c r="T28" s="12">
        <v>45.6</v>
      </c>
      <c r="U28" s="42">
        <v>0.45600000000000002</v>
      </c>
      <c r="V28" s="1">
        <f t="shared" si="4"/>
        <v>0.16331255231760003</v>
      </c>
      <c r="W28" s="41">
        <v>0.16331255231760003</v>
      </c>
      <c r="X28" s="38">
        <f t="shared" si="14"/>
        <v>4.0355973193041423</v>
      </c>
      <c r="Y28" s="12">
        <v>1</v>
      </c>
      <c r="Z28" s="12">
        <v>1</v>
      </c>
      <c r="AA28" s="12">
        <v>47.5</v>
      </c>
      <c r="AB28" s="42">
        <v>0.47499999999999998</v>
      </c>
      <c r="AC28" s="1">
        <f t="shared" si="6"/>
        <v>0.17720546041406252</v>
      </c>
      <c r="AD28" s="41">
        <v>0.17720546041406252</v>
      </c>
      <c r="AE28" s="38">
        <f t="shared" si="15"/>
        <v>4.3789033412588347</v>
      </c>
      <c r="AF28" s="12">
        <v>1</v>
      </c>
      <c r="AG28" s="12">
        <v>1</v>
      </c>
      <c r="AH28" s="12">
        <v>48.6</v>
      </c>
      <c r="AI28" s="42">
        <v>0.48600000000000004</v>
      </c>
      <c r="AJ28" s="1">
        <f t="shared" si="8"/>
        <v>0.18550790438985004</v>
      </c>
      <c r="AK28" s="41">
        <v>0.18550790438985004</v>
      </c>
      <c r="AL28" s="38">
        <f t="shared" si="16"/>
        <v>4.5840640602414267</v>
      </c>
      <c r="AM28" s="12">
        <v>1</v>
      </c>
      <c r="AN28" s="12">
        <v>1</v>
      </c>
      <c r="AO28" s="12">
        <v>55.3</v>
      </c>
      <c r="AP28" s="12"/>
      <c r="AQ28" s="12">
        <v>51.2</v>
      </c>
      <c r="AR28" s="42">
        <v>0.51200000000000001</v>
      </c>
      <c r="AS28" s="1">
        <f t="shared" si="10"/>
        <v>0.2058874159104</v>
      </c>
      <c r="AT28" s="41">
        <v>0.2058874159104</v>
      </c>
      <c r="AU28" s="38">
        <f t="shared" si="17"/>
        <v>5.0876597783532667</v>
      </c>
      <c r="AV28" s="12">
        <v>1</v>
      </c>
      <c r="AW28" s="12">
        <v>1</v>
      </c>
      <c r="AX28" s="13"/>
    </row>
    <row r="29" spans="1:50" x14ac:dyDescent="0.25">
      <c r="A29" s="5">
        <v>1</v>
      </c>
      <c r="B29" s="6" t="s">
        <v>600</v>
      </c>
      <c r="C29" s="12" t="s">
        <v>16</v>
      </c>
      <c r="D29" s="12">
        <v>12</v>
      </c>
      <c r="E29" s="12" t="s">
        <v>23</v>
      </c>
      <c r="F29" s="12">
        <v>25.7</v>
      </c>
      <c r="G29" s="38">
        <v>0.25700000000000001</v>
      </c>
      <c r="H29" s="1">
        <f t="shared" si="0"/>
        <v>5.1874763234962498E-2</v>
      </c>
      <c r="I29" s="38">
        <v>5.1874763234962498E-2</v>
      </c>
      <c r="J29" s="38">
        <f t="shared" si="12"/>
        <v>1.281871187974758</v>
      </c>
      <c r="K29" s="12">
        <v>1</v>
      </c>
      <c r="L29" s="12">
        <v>1</v>
      </c>
      <c r="M29" s="12">
        <v>27.3</v>
      </c>
      <c r="N29" s="42">
        <v>0.27300000000000002</v>
      </c>
      <c r="O29" s="1">
        <f t="shared" si="2"/>
        <v>5.8534939652962512E-2</v>
      </c>
      <c r="P29" s="44">
        <v>5.8534939652962512E-2</v>
      </c>
      <c r="Q29" s="38">
        <f t="shared" si="13"/>
        <v>1.4464500260196331</v>
      </c>
      <c r="R29" s="12">
        <v>1</v>
      </c>
      <c r="S29" s="12">
        <v>1</v>
      </c>
      <c r="T29" s="12">
        <v>27.6</v>
      </c>
      <c r="U29" s="42">
        <v>0.27600000000000002</v>
      </c>
      <c r="V29" s="1">
        <f t="shared" si="4"/>
        <v>5.982849042660001E-2</v>
      </c>
      <c r="W29" s="41">
        <v>5.982849042660001E-2</v>
      </c>
      <c r="X29" s="38">
        <f t="shared" si="14"/>
        <v>1.4784148074182073</v>
      </c>
      <c r="Y29" s="12">
        <v>1</v>
      </c>
      <c r="Z29" s="12">
        <v>1</v>
      </c>
      <c r="AA29" s="12">
        <v>28.5</v>
      </c>
      <c r="AB29" s="42">
        <v>0.28499999999999998</v>
      </c>
      <c r="AC29" s="1">
        <f t="shared" si="6"/>
        <v>6.3793965749062501E-2</v>
      </c>
      <c r="AD29" s="41">
        <v>6.3793965749062501E-2</v>
      </c>
      <c r="AE29" s="38">
        <f t="shared" si="15"/>
        <v>1.5764052028531805</v>
      </c>
      <c r="AF29" s="12">
        <v>1</v>
      </c>
      <c r="AG29" s="12">
        <v>1</v>
      </c>
      <c r="AH29" s="12"/>
      <c r="AI29" s="42"/>
      <c r="AJ29" s="1"/>
      <c r="AK29" s="41"/>
      <c r="AL29" s="38"/>
      <c r="AM29" s="12"/>
      <c r="AN29" s="12">
        <v>4</v>
      </c>
      <c r="AO29" s="12"/>
      <c r="AP29" s="12"/>
      <c r="AQ29" s="12"/>
      <c r="AR29" s="42"/>
      <c r="AS29" s="1"/>
      <c r="AT29" s="41"/>
      <c r="AU29" s="38"/>
      <c r="AV29" s="12"/>
      <c r="AW29" s="12"/>
      <c r="AX29" s="13" t="s">
        <v>104</v>
      </c>
    </row>
    <row r="30" spans="1:50" x14ac:dyDescent="0.25">
      <c r="A30" s="5">
        <v>1</v>
      </c>
      <c r="B30" s="6" t="s">
        <v>600</v>
      </c>
      <c r="C30" s="12" t="s">
        <v>16</v>
      </c>
      <c r="D30" s="12">
        <v>17</v>
      </c>
      <c r="E30" s="12" t="s">
        <v>23</v>
      </c>
      <c r="F30" s="12">
        <v>23.6</v>
      </c>
      <c r="G30" s="38">
        <v>0.23600000000000002</v>
      </c>
      <c r="H30" s="1">
        <f t="shared" si="0"/>
        <v>4.3743536058600013E-2</v>
      </c>
      <c r="I30" s="38">
        <v>4.3743536058600013E-2</v>
      </c>
      <c r="J30" s="38">
        <f t="shared" si="12"/>
        <v>1.0809413872343585</v>
      </c>
      <c r="K30" s="12">
        <v>1</v>
      </c>
      <c r="L30" s="12">
        <v>1</v>
      </c>
      <c r="M30" s="12">
        <v>24.7</v>
      </c>
      <c r="N30" s="42">
        <v>0.247</v>
      </c>
      <c r="O30" s="1">
        <f t="shared" si="2"/>
        <v>4.79163564959625E-2</v>
      </c>
      <c r="P30" s="44">
        <v>4.79163564959625E-2</v>
      </c>
      <c r="Q30" s="38">
        <f t="shared" si="13"/>
        <v>1.1840554634763889</v>
      </c>
      <c r="R30" s="12">
        <v>1</v>
      </c>
      <c r="S30" s="12">
        <v>1</v>
      </c>
      <c r="T30" s="12">
        <v>25.2</v>
      </c>
      <c r="U30" s="42">
        <v>0.252</v>
      </c>
      <c r="V30" s="1">
        <f t="shared" si="4"/>
        <v>4.9875924911400006E-2</v>
      </c>
      <c r="W30" s="41">
        <v>4.9875924911400006E-2</v>
      </c>
      <c r="X30" s="38">
        <f t="shared" si="14"/>
        <v>1.2324781286794506</v>
      </c>
      <c r="Y30" s="12">
        <v>1</v>
      </c>
      <c r="Z30" s="12">
        <v>1</v>
      </c>
      <c r="AA30" s="12">
        <v>25.2</v>
      </c>
      <c r="AB30" s="42">
        <v>0.252</v>
      </c>
      <c r="AC30" s="1">
        <f t="shared" si="6"/>
        <v>4.9875924911400006E-2</v>
      </c>
      <c r="AD30" s="41">
        <v>4.9875924911400006E-2</v>
      </c>
      <c r="AE30" s="38">
        <f t="shared" si="15"/>
        <v>1.2324781286794506</v>
      </c>
      <c r="AF30" s="12">
        <v>1</v>
      </c>
      <c r="AG30" s="12">
        <v>1</v>
      </c>
      <c r="AH30" s="12">
        <v>25.9</v>
      </c>
      <c r="AI30" s="42">
        <v>0.25900000000000001</v>
      </c>
      <c r="AJ30" s="1">
        <f t="shared" si="8"/>
        <v>5.2685294138662506E-2</v>
      </c>
      <c r="AK30" s="41">
        <v>5.2685294138662506E-2</v>
      </c>
      <c r="AL30" s="38">
        <f t="shared" si="16"/>
        <v>1.3019001220387099</v>
      </c>
      <c r="AM30" s="12">
        <v>1</v>
      </c>
      <c r="AN30" s="12">
        <v>1</v>
      </c>
      <c r="AO30" s="12" t="s">
        <v>159</v>
      </c>
      <c r="AP30" s="12" t="s">
        <v>822</v>
      </c>
      <c r="AQ30" s="12"/>
      <c r="AR30" s="42"/>
      <c r="AS30" s="1"/>
      <c r="AT30" s="41"/>
      <c r="AU30" s="38"/>
      <c r="AV30" s="12"/>
      <c r="AW30" s="12">
        <v>4</v>
      </c>
      <c r="AX30" s="13" t="s">
        <v>102</v>
      </c>
    </row>
    <row r="31" spans="1:50" x14ac:dyDescent="0.25">
      <c r="A31" s="5">
        <v>1</v>
      </c>
      <c r="B31" s="6" t="s">
        <v>600</v>
      </c>
      <c r="C31" s="12" t="s">
        <v>16</v>
      </c>
      <c r="D31" s="12">
        <v>19</v>
      </c>
      <c r="E31" s="12" t="s">
        <v>23</v>
      </c>
      <c r="F31" s="12">
        <v>63.8</v>
      </c>
      <c r="G31" s="38">
        <v>0.63800000000000001</v>
      </c>
      <c r="H31" s="1">
        <f t="shared" si="0"/>
        <v>0.31969160965665006</v>
      </c>
      <c r="I31" s="38">
        <v>0.31969160965665006</v>
      </c>
      <c r="J31" s="38">
        <f t="shared" si="12"/>
        <v>7.8998618576813797</v>
      </c>
      <c r="K31" s="12">
        <v>1</v>
      </c>
      <c r="L31" s="12">
        <v>1</v>
      </c>
      <c r="M31" s="12">
        <v>66.900000000000006</v>
      </c>
      <c r="N31" s="42">
        <v>0.66900000000000004</v>
      </c>
      <c r="O31" s="1">
        <f t="shared" si="2"/>
        <v>0.35151358700666258</v>
      </c>
      <c r="P31" s="44">
        <v>0.35151358700666258</v>
      </c>
      <c r="Q31" s="38">
        <f t="shared" si="13"/>
        <v>8.6862110063917815</v>
      </c>
      <c r="R31" s="12">
        <v>1</v>
      </c>
      <c r="S31" s="12">
        <v>1</v>
      </c>
      <c r="T31" s="12">
        <v>69</v>
      </c>
      <c r="U31" s="42">
        <v>0.69</v>
      </c>
      <c r="V31" s="1">
        <f t="shared" si="4"/>
        <v>0.37392806516624993</v>
      </c>
      <c r="W31" s="41">
        <v>0.37392806516624993</v>
      </c>
      <c r="X31" s="38">
        <f t="shared" si="14"/>
        <v>9.2400925463637922</v>
      </c>
      <c r="Y31" s="12">
        <v>1</v>
      </c>
      <c r="Z31" s="12">
        <v>1</v>
      </c>
      <c r="AA31" s="12">
        <v>71</v>
      </c>
      <c r="AB31" s="42">
        <v>0.71</v>
      </c>
      <c r="AC31" s="1">
        <f t="shared" si="6"/>
        <v>0.39591921371625</v>
      </c>
      <c r="AD31" s="41">
        <v>0.39591921371625</v>
      </c>
      <c r="AE31" s="38">
        <f t="shared" si="15"/>
        <v>9.7835132380214009</v>
      </c>
      <c r="AF31" s="12">
        <v>1</v>
      </c>
      <c r="AG31" s="12">
        <v>1</v>
      </c>
      <c r="AH31" s="12">
        <v>73.8</v>
      </c>
      <c r="AI31" s="42">
        <v>0.73799999999999999</v>
      </c>
      <c r="AJ31" s="1">
        <f t="shared" si="8"/>
        <v>0.42776239681665001</v>
      </c>
      <c r="AK31" s="41">
        <v>0.42776239681665001</v>
      </c>
      <c r="AL31" s="38">
        <f t="shared" si="16"/>
        <v>10.570386399541615</v>
      </c>
      <c r="AM31" s="12">
        <v>1</v>
      </c>
      <c r="AN31" s="12">
        <v>1</v>
      </c>
      <c r="AO31" s="12"/>
      <c r="AP31" s="12"/>
      <c r="AQ31" s="12"/>
      <c r="AR31" s="42"/>
      <c r="AS31" s="1"/>
      <c r="AT31" s="41"/>
      <c r="AU31" s="38"/>
      <c r="AV31" s="12"/>
      <c r="AW31" s="12">
        <v>3</v>
      </c>
      <c r="AX31" s="13" t="s">
        <v>101</v>
      </c>
    </row>
    <row r="32" spans="1:50" x14ac:dyDescent="0.25">
      <c r="A32" s="5">
        <v>1</v>
      </c>
      <c r="B32" s="6" t="s">
        <v>600</v>
      </c>
      <c r="C32" s="12" t="s">
        <v>16</v>
      </c>
      <c r="D32" s="12">
        <v>20</v>
      </c>
      <c r="E32" s="12" t="s">
        <v>23</v>
      </c>
      <c r="F32" s="12">
        <v>57.7</v>
      </c>
      <c r="G32" s="38">
        <v>0.57700000000000007</v>
      </c>
      <c r="H32" s="1">
        <f t="shared" si="0"/>
        <v>0.26148182484296256</v>
      </c>
      <c r="I32" s="38">
        <v>0.26148182484296256</v>
      </c>
      <c r="J32" s="38">
        <f t="shared" si="12"/>
        <v>6.4614466947455416</v>
      </c>
      <c r="K32" s="12">
        <v>1</v>
      </c>
      <c r="L32" s="12">
        <v>1</v>
      </c>
      <c r="M32" s="12">
        <v>62.5</v>
      </c>
      <c r="N32" s="42">
        <v>0.625</v>
      </c>
      <c r="O32" s="1">
        <f t="shared" si="2"/>
        <v>0.3067961572265625</v>
      </c>
      <c r="P32" s="44">
        <v>0.3067961572265625</v>
      </c>
      <c r="Q32" s="38">
        <f t="shared" si="13"/>
        <v>7.5812038456697275</v>
      </c>
      <c r="R32" s="12">
        <v>1</v>
      </c>
      <c r="S32" s="12">
        <v>1</v>
      </c>
      <c r="T32" s="12">
        <v>64.7</v>
      </c>
      <c r="U32" s="42">
        <v>0.64700000000000002</v>
      </c>
      <c r="V32" s="1">
        <f t="shared" si="4"/>
        <v>0.32877473940596252</v>
      </c>
      <c r="W32" s="41">
        <v>0.32877473940596252</v>
      </c>
      <c r="X32" s="38">
        <f t="shared" si="14"/>
        <v>8.124314011217816</v>
      </c>
      <c r="Y32" s="12">
        <v>1</v>
      </c>
      <c r="Z32" s="12">
        <v>1</v>
      </c>
      <c r="AA32" s="12">
        <v>67.2</v>
      </c>
      <c r="AB32" s="42">
        <v>0.67200000000000004</v>
      </c>
      <c r="AC32" s="1">
        <f t="shared" si="6"/>
        <v>0.35467324381440007</v>
      </c>
      <c r="AD32" s="41">
        <v>0.35467324381440007</v>
      </c>
      <c r="AE32" s="38">
        <f t="shared" si="15"/>
        <v>8.7642889150538714</v>
      </c>
      <c r="AF32" s="12">
        <v>1</v>
      </c>
      <c r="AG32" s="12">
        <v>1</v>
      </c>
      <c r="AH32" s="12">
        <v>70.8</v>
      </c>
      <c r="AI32" s="42">
        <v>0.70799999999999996</v>
      </c>
      <c r="AJ32" s="1">
        <f t="shared" si="8"/>
        <v>0.39369182452739998</v>
      </c>
      <c r="AK32" s="41">
        <v>0.39369182452739998</v>
      </c>
      <c r="AL32" s="38">
        <f t="shared" si="16"/>
        <v>9.7284724851092221</v>
      </c>
      <c r="AM32" s="12">
        <v>1</v>
      </c>
      <c r="AN32" s="12">
        <v>1</v>
      </c>
      <c r="AO32" s="12">
        <v>80.099999999999994</v>
      </c>
      <c r="AP32" s="12" t="s">
        <v>832</v>
      </c>
      <c r="AQ32" s="12">
        <v>15.1</v>
      </c>
      <c r="AR32" s="42">
        <v>0.151</v>
      </c>
      <c r="AS32" s="1">
        <f t="shared" si="10"/>
        <v>1.7907863503162501E-2</v>
      </c>
      <c r="AT32" s="41">
        <v>1.7907863503162501E-2</v>
      </c>
      <c r="AU32" s="38">
        <f t="shared" si="17"/>
        <v>0.44251911394589555</v>
      </c>
      <c r="AV32" s="12">
        <v>1</v>
      </c>
      <c r="AW32" s="12">
        <v>1</v>
      </c>
      <c r="AX32" s="13"/>
    </row>
    <row r="33" spans="1:50" x14ac:dyDescent="0.25">
      <c r="A33" s="5">
        <v>1</v>
      </c>
      <c r="B33" s="6" t="s">
        <v>600</v>
      </c>
      <c r="C33" s="12" t="s">
        <v>16</v>
      </c>
      <c r="D33" s="12">
        <v>21</v>
      </c>
      <c r="E33" s="12" t="s">
        <v>23</v>
      </c>
      <c r="F33" s="12">
        <v>25.1</v>
      </c>
      <c r="G33" s="38">
        <v>0.251</v>
      </c>
      <c r="H33" s="1">
        <f t="shared" si="0"/>
        <v>4.9480869635662506E-2</v>
      </c>
      <c r="I33" s="38">
        <v>4.9480869635662506E-2</v>
      </c>
      <c r="J33" s="38">
        <f t="shared" si="12"/>
        <v>1.2227159641114587</v>
      </c>
      <c r="K33" s="12">
        <v>1</v>
      </c>
      <c r="L33" s="12">
        <v>1</v>
      </c>
      <c r="M33" s="12">
        <v>25.8</v>
      </c>
      <c r="N33" s="42">
        <v>0.25800000000000001</v>
      </c>
      <c r="O33" s="1">
        <f t="shared" si="2"/>
        <v>5.2279243288650003E-2</v>
      </c>
      <c r="P33" s="44">
        <v>5.2279243288650003E-2</v>
      </c>
      <c r="Q33" s="38">
        <f t="shared" si="13"/>
        <v>1.291866247124889</v>
      </c>
      <c r="R33" s="12">
        <v>1</v>
      </c>
      <c r="S33" s="12">
        <v>1</v>
      </c>
      <c r="T33" s="12">
        <v>26.3</v>
      </c>
      <c r="U33" s="42">
        <v>0.26300000000000001</v>
      </c>
      <c r="V33" s="1">
        <f t="shared" si="4"/>
        <v>5.4325205501962508E-2</v>
      </c>
      <c r="W33" s="41">
        <v>5.4325205501962508E-2</v>
      </c>
      <c r="X33" s="38">
        <f t="shared" si="14"/>
        <v>1.3424237793308913</v>
      </c>
      <c r="Y33" s="12">
        <v>1</v>
      </c>
      <c r="Z33" s="12">
        <v>1</v>
      </c>
      <c r="AA33" s="12">
        <v>26.3</v>
      </c>
      <c r="AB33" s="42">
        <v>0.26300000000000001</v>
      </c>
      <c r="AC33" s="1">
        <f t="shared" si="6"/>
        <v>5.4325205501962508E-2</v>
      </c>
      <c r="AD33" s="41">
        <v>5.4325205501962508E-2</v>
      </c>
      <c r="AE33" s="38">
        <f t="shared" si="15"/>
        <v>1.3424237793308913</v>
      </c>
      <c r="AF33" s="12">
        <v>1</v>
      </c>
      <c r="AG33" s="12">
        <v>1</v>
      </c>
      <c r="AH33" s="12">
        <v>26.9</v>
      </c>
      <c r="AI33" s="42">
        <v>0.26900000000000002</v>
      </c>
      <c r="AJ33" s="1">
        <f t="shared" si="8"/>
        <v>5.6832196436662513E-2</v>
      </c>
      <c r="AK33" s="41">
        <v>5.6832196436662513E-2</v>
      </c>
      <c r="AL33" s="38">
        <f t="shared" si="16"/>
        <v>1.4043737381798587</v>
      </c>
      <c r="AM33" s="12">
        <v>1</v>
      </c>
      <c r="AN33" s="12">
        <v>1</v>
      </c>
      <c r="AO33" s="12">
        <v>25.6</v>
      </c>
      <c r="AP33" s="12"/>
      <c r="AQ33" s="12">
        <v>26.8</v>
      </c>
      <c r="AR33" s="42">
        <v>0.26800000000000002</v>
      </c>
      <c r="AS33" s="1">
        <f t="shared" si="10"/>
        <v>5.6410437623400013E-2</v>
      </c>
      <c r="AT33" s="41">
        <v>5.6410437623400013E-2</v>
      </c>
      <c r="AU33" s="38">
        <f t="shared" si="17"/>
        <v>1.3939517056291395</v>
      </c>
      <c r="AV33" s="12">
        <v>1</v>
      </c>
      <c r="AW33" s="12">
        <v>1</v>
      </c>
      <c r="AX33" s="13"/>
    </row>
    <row r="34" spans="1:50" x14ac:dyDescent="0.25">
      <c r="A34" s="5">
        <v>1</v>
      </c>
      <c r="B34" s="6" t="s">
        <v>600</v>
      </c>
      <c r="C34" s="12" t="s">
        <v>16</v>
      </c>
      <c r="D34" s="12">
        <v>24</v>
      </c>
      <c r="E34" s="12" t="s">
        <v>23</v>
      </c>
      <c r="F34" s="12">
        <v>41.7</v>
      </c>
      <c r="G34" s="38">
        <v>0.41700000000000004</v>
      </c>
      <c r="H34" s="1">
        <f t="shared" si="0"/>
        <v>0.13657210107896253</v>
      </c>
      <c r="I34" s="38">
        <v>0.13657210107896253</v>
      </c>
      <c r="J34" s="38">
        <f t="shared" si="12"/>
        <v>3.3748171661303386</v>
      </c>
      <c r="K34" s="12">
        <v>1</v>
      </c>
      <c r="L34" s="12">
        <v>1</v>
      </c>
      <c r="M34" s="12">
        <v>46.5</v>
      </c>
      <c r="N34" s="42">
        <v>0.46500000000000002</v>
      </c>
      <c r="O34" s="1">
        <f t="shared" si="2"/>
        <v>0.16982271768656254</v>
      </c>
      <c r="P34" s="44">
        <v>0.16982271768656254</v>
      </c>
      <c r="Q34" s="38">
        <f t="shared" si="13"/>
        <v>4.1964692519166391</v>
      </c>
      <c r="R34" s="12">
        <v>1</v>
      </c>
      <c r="S34" s="12">
        <v>1</v>
      </c>
      <c r="T34" s="12">
        <v>50.5</v>
      </c>
      <c r="U34" s="42">
        <v>0.505</v>
      </c>
      <c r="V34" s="1">
        <f t="shared" si="4"/>
        <v>0.2002961663915625</v>
      </c>
      <c r="W34" s="41">
        <v>0.2002961663915625</v>
      </c>
      <c r="X34" s="38">
        <f t="shared" si="14"/>
        <v>4.9494950674993206</v>
      </c>
      <c r="Y34" s="12">
        <v>1</v>
      </c>
      <c r="Z34" s="12">
        <v>1</v>
      </c>
      <c r="AA34" s="12">
        <v>55</v>
      </c>
      <c r="AB34" s="42">
        <v>0.55000000000000004</v>
      </c>
      <c r="AC34" s="1">
        <f t="shared" si="6"/>
        <v>0.23758294415625006</v>
      </c>
      <c r="AD34" s="41">
        <v>0.23758294415625006</v>
      </c>
      <c r="AE34" s="38">
        <f t="shared" si="15"/>
        <v>5.8708842580866385</v>
      </c>
      <c r="AF34" s="12">
        <v>1</v>
      </c>
      <c r="AG34" s="12">
        <v>1</v>
      </c>
      <c r="AH34" s="12">
        <v>59</v>
      </c>
      <c r="AI34" s="42">
        <v>0.59</v>
      </c>
      <c r="AJ34" s="1">
        <f t="shared" si="8"/>
        <v>0.27339710036624998</v>
      </c>
      <c r="AK34" s="41">
        <v>0.27339710036624998</v>
      </c>
      <c r="AL34" s="38">
        <f t="shared" si="16"/>
        <v>6.7558836702147378</v>
      </c>
      <c r="AM34" s="12">
        <v>1</v>
      </c>
      <c r="AN34" s="12">
        <v>1</v>
      </c>
      <c r="AO34" s="12">
        <v>73.900000000000006</v>
      </c>
      <c r="AP34" s="12"/>
      <c r="AQ34" s="12">
        <v>66.5</v>
      </c>
      <c r="AR34" s="42">
        <v>0.66500000000000004</v>
      </c>
      <c r="AS34" s="1">
        <f t="shared" si="10"/>
        <v>0.34732270241156254</v>
      </c>
      <c r="AT34" s="41">
        <v>0.34732270241156254</v>
      </c>
      <c r="AU34" s="38">
        <f t="shared" si="17"/>
        <v>8.582650548867317</v>
      </c>
      <c r="AV34" s="12">
        <v>1</v>
      </c>
      <c r="AW34" s="12">
        <v>1</v>
      </c>
      <c r="AX34" s="13"/>
    </row>
    <row r="35" spans="1:50" x14ac:dyDescent="0.25">
      <c r="A35" s="5">
        <v>1</v>
      </c>
      <c r="B35" s="6" t="s">
        <v>600</v>
      </c>
      <c r="C35" s="12" t="s">
        <v>16</v>
      </c>
      <c r="D35" s="12">
        <v>25</v>
      </c>
      <c r="E35" s="12" t="s">
        <v>23</v>
      </c>
      <c r="F35" s="12">
        <v>24.6</v>
      </c>
      <c r="G35" s="38">
        <v>0.24600000000000002</v>
      </c>
      <c r="H35" s="1">
        <f t="shared" si="0"/>
        <v>4.7529155201850012E-2</v>
      </c>
      <c r="I35" s="38">
        <v>4.7529155201850012E-2</v>
      </c>
      <c r="J35" s="38">
        <f t="shared" si="12"/>
        <v>1.1744873777268463</v>
      </c>
      <c r="K35" s="12">
        <v>1</v>
      </c>
      <c r="L35" s="12">
        <v>1</v>
      </c>
      <c r="M35" s="12">
        <v>24.7</v>
      </c>
      <c r="N35" s="42">
        <v>0.247</v>
      </c>
      <c r="O35" s="1">
        <f t="shared" si="2"/>
        <v>4.79163564959625E-2</v>
      </c>
      <c r="P35" s="44">
        <v>4.79163564959625E-2</v>
      </c>
      <c r="Q35" s="38">
        <f t="shared" si="13"/>
        <v>1.1840554634763889</v>
      </c>
      <c r="R35" s="12">
        <v>1</v>
      </c>
      <c r="S35" s="12">
        <v>1</v>
      </c>
      <c r="T35" s="12">
        <v>24.6</v>
      </c>
      <c r="U35" s="42">
        <v>0.24600000000000002</v>
      </c>
      <c r="V35" s="1">
        <f t="shared" si="4"/>
        <v>4.7529155201850012E-2</v>
      </c>
      <c r="W35" s="41">
        <v>4.7529155201850012E-2</v>
      </c>
      <c r="X35" s="38">
        <f t="shared" si="14"/>
        <v>1.1744873777268463</v>
      </c>
      <c r="Y35" s="12">
        <v>1</v>
      </c>
      <c r="Z35" s="12">
        <v>1</v>
      </c>
      <c r="AA35" s="12">
        <v>24.5</v>
      </c>
      <c r="AB35" s="42">
        <v>0.245</v>
      </c>
      <c r="AC35" s="1">
        <f t="shared" si="6"/>
        <v>4.7143524704062502E-2</v>
      </c>
      <c r="AD35" s="41">
        <v>4.7143524704062502E-2</v>
      </c>
      <c r="AE35" s="38">
        <f t="shared" si="15"/>
        <v>1.164958107740993</v>
      </c>
      <c r="AF35" s="12">
        <v>1</v>
      </c>
      <c r="AG35" s="12">
        <v>1</v>
      </c>
      <c r="AH35" s="12"/>
      <c r="AI35" s="42"/>
      <c r="AJ35" s="1"/>
      <c r="AK35" s="41"/>
      <c r="AL35" s="38"/>
      <c r="AM35" s="12"/>
      <c r="AN35" s="12">
        <v>4</v>
      </c>
      <c r="AO35" s="12">
        <v>24.7</v>
      </c>
      <c r="AP35" s="12" t="s">
        <v>798</v>
      </c>
      <c r="AQ35" s="12"/>
      <c r="AR35" s="42"/>
      <c r="AS35" s="1"/>
      <c r="AT35" s="41"/>
      <c r="AU35" s="38"/>
      <c r="AV35" s="12"/>
      <c r="AW35" s="12"/>
      <c r="AX35" s="13" t="s">
        <v>100</v>
      </c>
    </row>
    <row r="36" spans="1:50" x14ac:dyDescent="0.25">
      <c r="A36" s="5">
        <v>1</v>
      </c>
      <c r="B36" s="6" t="s">
        <v>600</v>
      </c>
      <c r="C36" s="12" t="s">
        <v>16</v>
      </c>
      <c r="D36" s="12">
        <v>29</v>
      </c>
      <c r="E36" s="12" t="s">
        <v>23</v>
      </c>
      <c r="F36" s="12"/>
      <c r="G36" s="38"/>
      <c r="H36" s="1"/>
      <c r="I36" s="38"/>
      <c r="J36" s="38"/>
      <c r="K36" s="12"/>
      <c r="L36" s="12">
        <v>3</v>
      </c>
      <c r="M36" s="12"/>
      <c r="N36" s="42"/>
      <c r="O36" s="1"/>
      <c r="P36" s="44"/>
      <c r="Q36" s="38"/>
      <c r="R36" s="12"/>
      <c r="S36" s="12">
        <v>3</v>
      </c>
      <c r="T36" s="12"/>
      <c r="U36" s="42"/>
      <c r="V36" s="1"/>
      <c r="W36" s="41"/>
      <c r="X36" s="38"/>
      <c r="Y36" s="12"/>
      <c r="Z36" s="12"/>
      <c r="AA36" s="12"/>
      <c r="AB36" s="42"/>
      <c r="AC36" s="1"/>
      <c r="AD36" s="41"/>
      <c r="AE36" s="38"/>
      <c r="AF36" s="12"/>
      <c r="AG36" s="12"/>
      <c r="AH36" s="12"/>
      <c r="AI36" s="42"/>
      <c r="AJ36" s="1"/>
      <c r="AK36" s="41"/>
      <c r="AL36" s="38"/>
      <c r="AM36" s="12"/>
      <c r="AN36" s="12"/>
      <c r="AO36" s="12"/>
      <c r="AP36" s="12"/>
      <c r="AQ36" s="12"/>
      <c r="AR36" s="42"/>
      <c r="AS36" s="1"/>
      <c r="AT36" s="41"/>
      <c r="AU36" s="38"/>
      <c r="AV36" s="31"/>
      <c r="AW36" s="31"/>
      <c r="AX36" s="13"/>
    </row>
    <row r="37" spans="1:50" x14ac:dyDescent="0.25">
      <c r="A37" s="5">
        <v>1</v>
      </c>
      <c r="B37" s="6" t="s">
        <v>600</v>
      </c>
      <c r="C37" s="12" t="s">
        <v>16</v>
      </c>
      <c r="D37" s="12">
        <v>30</v>
      </c>
      <c r="E37" s="12" t="s">
        <v>23</v>
      </c>
      <c r="F37" s="12">
        <v>33.5</v>
      </c>
      <c r="G37" s="38">
        <v>0.33500000000000002</v>
      </c>
      <c r="H37" s="1">
        <f t="shared" si="0"/>
        <v>8.8141308786562525E-2</v>
      </c>
      <c r="I37" s="38">
        <v>8.8141308786562525E-2</v>
      </c>
      <c r="J37" s="38">
        <f t="shared" si="12"/>
        <v>2.1780495400455306</v>
      </c>
      <c r="K37" s="12">
        <v>1</v>
      </c>
      <c r="L37" s="12">
        <v>1</v>
      </c>
      <c r="M37" s="12">
        <v>37.799999999999997</v>
      </c>
      <c r="N37" s="42">
        <v>0.378</v>
      </c>
      <c r="O37" s="1">
        <f t="shared" si="2"/>
        <v>0.11222083105065002</v>
      </c>
      <c r="P37" s="44">
        <v>0.11222083105065002</v>
      </c>
      <c r="Q37" s="38">
        <f t="shared" si="13"/>
        <v>2.7730757895287641</v>
      </c>
      <c r="R37" s="12">
        <v>1</v>
      </c>
      <c r="S37" s="12">
        <v>1</v>
      </c>
      <c r="T37" s="12">
        <v>41.1</v>
      </c>
      <c r="U37" s="42">
        <v>0.41100000000000003</v>
      </c>
      <c r="V37" s="1">
        <f t="shared" si="4"/>
        <v>0.13267024300766253</v>
      </c>
      <c r="W37" s="41">
        <v>0.13267024300766253</v>
      </c>
      <c r="X37" s="38">
        <f t="shared" si="14"/>
        <v>3.2783988091248033</v>
      </c>
      <c r="Y37" s="12">
        <v>1</v>
      </c>
      <c r="Z37" s="12">
        <v>1</v>
      </c>
      <c r="AA37" s="12">
        <v>45.3</v>
      </c>
      <c r="AB37" s="42">
        <v>0.45299999999999996</v>
      </c>
      <c r="AC37" s="1">
        <f t="shared" si="6"/>
        <v>0.16117077152846249</v>
      </c>
      <c r="AD37" s="41">
        <v>0.16117077152846249</v>
      </c>
      <c r="AE37" s="38">
        <f t="shared" si="15"/>
        <v>3.9826720255130597</v>
      </c>
      <c r="AF37" s="12">
        <v>1</v>
      </c>
      <c r="AG37" s="12">
        <v>1</v>
      </c>
      <c r="AH37" s="12">
        <v>48.3</v>
      </c>
      <c r="AI37" s="42">
        <v>0.48299999999999998</v>
      </c>
      <c r="AJ37" s="1">
        <f t="shared" si="8"/>
        <v>0.18322475193146251</v>
      </c>
      <c r="AK37" s="41">
        <v>0.18322475193146251</v>
      </c>
      <c r="AL37" s="38">
        <f t="shared" si="16"/>
        <v>4.5276453477182592</v>
      </c>
      <c r="AM37" s="12">
        <v>1</v>
      </c>
      <c r="AN37" s="12">
        <v>1</v>
      </c>
      <c r="AO37" s="12">
        <v>66</v>
      </c>
      <c r="AP37" s="12"/>
      <c r="AQ37" s="12">
        <v>36.4</v>
      </c>
      <c r="AR37" s="42">
        <v>0.36399999999999999</v>
      </c>
      <c r="AS37" s="1">
        <f t="shared" si="10"/>
        <v>0.10406211493860001</v>
      </c>
      <c r="AT37" s="41">
        <v>0.10406211493860001</v>
      </c>
      <c r="AU37" s="38">
        <f t="shared" si="17"/>
        <v>2.571466712923792</v>
      </c>
      <c r="AV37" s="12">
        <v>1</v>
      </c>
      <c r="AW37" s="12">
        <v>1</v>
      </c>
      <c r="AX37" s="13"/>
    </row>
    <row r="38" spans="1:50" s="5" customFormat="1" x14ac:dyDescent="0.25">
      <c r="B38" s="6"/>
      <c r="C38" s="1"/>
      <c r="D38" s="12"/>
      <c r="E38" s="12"/>
      <c r="F38" s="12"/>
      <c r="G38" s="38"/>
      <c r="H38" s="1"/>
      <c r="I38" s="38"/>
      <c r="J38" s="38"/>
      <c r="K38" s="12"/>
      <c r="L38" s="12"/>
      <c r="M38" s="12"/>
      <c r="N38" s="42"/>
      <c r="O38" s="1"/>
      <c r="P38" s="44"/>
      <c r="Q38" s="38"/>
      <c r="R38" s="12"/>
      <c r="S38" s="12"/>
      <c r="T38" s="12"/>
      <c r="U38" s="42"/>
      <c r="V38" s="1"/>
      <c r="W38" s="41"/>
      <c r="X38" s="38"/>
      <c r="Y38" s="12"/>
      <c r="Z38" s="12"/>
      <c r="AA38" s="12"/>
      <c r="AB38" s="42"/>
      <c r="AC38" s="1"/>
      <c r="AD38" s="41"/>
      <c r="AE38" s="38"/>
      <c r="AF38" s="12"/>
      <c r="AG38" s="12"/>
      <c r="AH38" s="12"/>
      <c r="AI38" s="42"/>
      <c r="AJ38" s="1"/>
      <c r="AK38" s="41"/>
      <c r="AL38" s="38"/>
      <c r="AM38" s="12"/>
      <c r="AN38" s="12"/>
      <c r="AO38" s="12"/>
      <c r="AP38" s="12"/>
      <c r="AQ38" s="12"/>
      <c r="AR38" s="42"/>
      <c r="AS38" s="1"/>
      <c r="AT38" s="41"/>
      <c r="AU38" s="38"/>
      <c r="AV38" s="12"/>
      <c r="AW38" s="12"/>
      <c r="AX38" s="13"/>
    </row>
    <row r="39" spans="1:50" x14ac:dyDescent="0.25">
      <c r="A39" s="5">
        <v>1</v>
      </c>
      <c r="B39" s="6" t="s">
        <v>600</v>
      </c>
      <c r="C39" s="1" t="s">
        <v>17</v>
      </c>
      <c r="D39" s="1">
        <v>1</v>
      </c>
      <c r="E39" s="1" t="s">
        <v>23</v>
      </c>
      <c r="F39" s="1">
        <v>60.7</v>
      </c>
      <c r="G39" s="38">
        <v>0.6070000000000001</v>
      </c>
      <c r="H39" s="1">
        <f t="shared" ref="H39:H72" si="18">POWER((G39/2),2)*3.14159265</f>
        <v>0.28937916757496263</v>
      </c>
      <c r="I39" s="38">
        <v>0.28937916757496263</v>
      </c>
      <c r="J39" s="38">
        <f t="shared" ref="J39:J57" si="19">I39/0.040468</f>
        <v>7.1508146578769063</v>
      </c>
      <c r="K39" s="1">
        <v>1</v>
      </c>
      <c r="L39" s="1">
        <v>1</v>
      </c>
      <c r="M39" s="1">
        <v>65.8</v>
      </c>
      <c r="N39" s="42">
        <v>0.65800000000000003</v>
      </c>
      <c r="O39" s="1">
        <f t="shared" ref="O39:O72" si="20">POWER((N39/2),2)*3.14159265</f>
        <v>0.34004913002865006</v>
      </c>
      <c r="P39" s="42">
        <v>0.34004913002865006</v>
      </c>
      <c r="Q39" s="38">
        <f t="shared" ref="Q39:Q57" si="21">P39/0.040468</f>
        <v>8.4029141551015645</v>
      </c>
      <c r="R39" s="1">
        <v>1</v>
      </c>
      <c r="S39" s="1">
        <v>1</v>
      </c>
      <c r="T39" s="1">
        <v>67.7</v>
      </c>
      <c r="U39" s="42">
        <v>0.67700000000000005</v>
      </c>
      <c r="V39" s="1">
        <f t="shared" ref="V39:V72" si="22">POWER((U39/2),2)*3.14159265</f>
        <v>0.35997075442046256</v>
      </c>
      <c r="W39" s="38">
        <v>0.35997075442046256</v>
      </c>
      <c r="X39" s="38">
        <f t="shared" ref="X39:X57" si="23">W39/0.040468</f>
        <v>8.8951950780978208</v>
      </c>
      <c r="Y39" s="1">
        <v>1</v>
      </c>
      <c r="Z39" s="1">
        <v>1</v>
      </c>
      <c r="AA39" s="1">
        <v>70.7</v>
      </c>
      <c r="AB39" s="42">
        <v>0.70700000000000007</v>
      </c>
      <c r="AC39" s="1">
        <f t="shared" ref="AC39:AC72" si="24">POWER((AB39/2),2)*3.14159265</f>
        <v>0.3925804861274626</v>
      </c>
      <c r="AD39" s="38">
        <v>0.3925804861274626</v>
      </c>
      <c r="AE39" s="38">
        <f t="shared" ref="AE39:AE57" si="25">AD39/0.040468</f>
        <v>9.7010103322986705</v>
      </c>
      <c r="AF39" s="1">
        <v>1</v>
      </c>
      <c r="AG39" s="1">
        <v>1</v>
      </c>
      <c r="AH39" s="1">
        <v>74.2</v>
      </c>
      <c r="AI39" s="42">
        <v>0.74199999999999999</v>
      </c>
      <c r="AJ39" s="1">
        <f t="shared" ref="AJ39:AJ72" si="26">POWER((AI39/2),2)*3.14159265</f>
        <v>0.43241195393865001</v>
      </c>
      <c r="AK39" s="38">
        <v>0.43241195393865001</v>
      </c>
      <c r="AL39" s="38">
        <f t="shared" ref="AL39:AL57" si="27">AK39/0.040468</f>
        <v>10.685281060063508</v>
      </c>
      <c r="AM39" s="1">
        <v>1</v>
      </c>
      <c r="AN39" s="1">
        <v>1</v>
      </c>
      <c r="AO39" s="12">
        <v>83.8</v>
      </c>
      <c r="AP39" s="12" t="s">
        <v>797</v>
      </c>
      <c r="AQ39" s="1">
        <v>79.5</v>
      </c>
      <c r="AR39" s="42">
        <v>0.79500000000000004</v>
      </c>
      <c r="AS39" s="1">
        <f t="shared" ref="AS39:AS72" si="28">POWER((AR39/2),2)*3.14159265</f>
        <v>0.4963912736540626</v>
      </c>
      <c r="AT39" s="38">
        <v>0.4963912736540626</v>
      </c>
      <c r="AU39" s="38">
        <f t="shared" ref="AU39:AU57" si="29">AT39/0.040468</f>
        <v>12.26626652303209</v>
      </c>
      <c r="AV39" s="1">
        <v>1</v>
      </c>
      <c r="AW39" s="1">
        <v>1</v>
      </c>
      <c r="AX39" s="7"/>
    </row>
    <row r="40" spans="1:50" x14ac:dyDescent="0.25">
      <c r="A40" s="5">
        <v>1</v>
      </c>
      <c r="B40" s="6" t="s">
        <v>600</v>
      </c>
      <c r="C40" s="1" t="s">
        <v>17</v>
      </c>
      <c r="D40" s="1">
        <v>2</v>
      </c>
      <c r="E40" s="1" t="s">
        <v>23</v>
      </c>
      <c r="F40" s="1">
        <v>45</v>
      </c>
      <c r="G40" s="38">
        <v>0.45</v>
      </c>
      <c r="H40" s="1">
        <f t="shared" si="18"/>
        <v>0.15904312790625003</v>
      </c>
      <c r="I40" s="38">
        <v>0.15904312790625003</v>
      </c>
      <c r="J40" s="38">
        <f t="shared" si="19"/>
        <v>3.9300960735951871</v>
      </c>
      <c r="K40" s="1">
        <v>1</v>
      </c>
      <c r="L40" s="1">
        <v>1</v>
      </c>
      <c r="M40" s="1">
        <v>47.4</v>
      </c>
      <c r="N40" s="42">
        <v>0.47399999999999998</v>
      </c>
      <c r="O40" s="1">
        <f t="shared" si="20"/>
        <v>0.17646011755784999</v>
      </c>
      <c r="P40" s="42">
        <v>0.17646011755784999</v>
      </c>
      <c r="Q40" s="38">
        <f t="shared" si="21"/>
        <v>4.3604852613880105</v>
      </c>
      <c r="R40" s="1">
        <v>1</v>
      </c>
      <c r="S40" s="1">
        <v>1</v>
      </c>
      <c r="T40" s="1">
        <v>48.5</v>
      </c>
      <c r="U40" s="42">
        <v>0.48499999999999999</v>
      </c>
      <c r="V40" s="1">
        <f t="shared" si="22"/>
        <v>0.18474528277406249</v>
      </c>
      <c r="W40" s="38">
        <v>0.18474528277406249</v>
      </c>
      <c r="X40" s="38">
        <f t="shared" si="23"/>
        <v>4.5652190069700138</v>
      </c>
      <c r="Y40" s="1">
        <v>1</v>
      </c>
      <c r="Z40" s="1">
        <v>1</v>
      </c>
      <c r="AA40" s="1">
        <v>50.3</v>
      </c>
      <c r="AB40" s="42">
        <v>0.503</v>
      </c>
      <c r="AC40" s="1">
        <f t="shared" si="24"/>
        <v>0.1987128036959625</v>
      </c>
      <c r="AD40" s="38">
        <v>0.1987128036959625</v>
      </c>
      <c r="AE40" s="38">
        <f t="shared" si="25"/>
        <v>4.9103687776999729</v>
      </c>
      <c r="AF40" s="1">
        <v>1</v>
      </c>
      <c r="AG40" s="1">
        <v>1</v>
      </c>
      <c r="AH40" s="1">
        <v>52.5</v>
      </c>
      <c r="AI40" s="42">
        <v>0.52500000000000002</v>
      </c>
      <c r="AJ40" s="1">
        <f t="shared" si="26"/>
        <v>0.21647536853906252</v>
      </c>
      <c r="AK40" s="38">
        <v>0.21647536853906252</v>
      </c>
      <c r="AL40" s="38">
        <f t="shared" si="27"/>
        <v>5.3492974335045602</v>
      </c>
      <c r="AM40" s="1">
        <v>1</v>
      </c>
      <c r="AN40" s="1">
        <v>1</v>
      </c>
      <c r="AO40" s="12">
        <v>57.7</v>
      </c>
      <c r="AP40" s="12"/>
      <c r="AQ40" s="1">
        <v>54.8</v>
      </c>
      <c r="AR40" s="42">
        <v>0.54799999999999993</v>
      </c>
      <c r="AS40" s="1">
        <f t="shared" si="28"/>
        <v>0.23585820979139993</v>
      </c>
      <c r="AT40" s="38">
        <v>0.23585820979139993</v>
      </c>
      <c r="AU40" s="38">
        <f t="shared" si="29"/>
        <v>5.828264549555203</v>
      </c>
      <c r="AV40" s="1">
        <v>1</v>
      </c>
      <c r="AW40" s="1">
        <v>1</v>
      </c>
      <c r="AX40" s="7"/>
    </row>
    <row r="41" spans="1:50" x14ac:dyDescent="0.25">
      <c r="A41" s="5">
        <v>1</v>
      </c>
      <c r="B41" s="6" t="s">
        <v>600</v>
      </c>
      <c r="C41" s="1" t="s">
        <v>17</v>
      </c>
      <c r="D41" s="1">
        <v>3</v>
      </c>
      <c r="E41" s="1" t="s">
        <v>23</v>
      </c>
      <c r="F41" s="1">
        <v>26.2</v>
      </c>
      <c r="G41" s="38">
        <v>0.26200000000000001</v>
      </c>
      <c r="H41" s="1">
        <f t="shared" si="18"/>
        <v>5.3912871466650011E-2</v>
      </c>
      <c r="I41" s="38">
        <v>5.3912871466650011E-2</v>
      </c>
      <c r="J41" s="38">
        <f t="shared" si="19"/>
        <v>1.3322346413623114</v>
      </c>
      <c r="K41" s="1">
        <v>1</v>
      </c>
      <c r="L41" s="1">
        <v>1</v>
      </c>
      <c r="M41" s="1">
        <v>27.1</v>
      </c>
      <c r="N41" s="42">
        <v>0.27100000000000002</v>
      </c>
      <c r="O41" s="1">
        <f t="shared" si="20"/>
        <v>5.7680426452162509E-2</v>
      </c>
      <c r="P41" s="42">
        <v>5.7680426452162509E-2</v>
      </c>
      <c r="Q41" s="38">
        <f t="shared" si="21"/>
        <v>1.4253342505723661</v>
      </c>
      <c r="R41" s="1">
        <v>1</v>
      </c>
      <c r="S41" s="1">
        <v>1</v>
      </c>
      <c r="T41" s="1">
        <v>27.8</v>
      </c>
      <c r="U41" s="42">
        <v>0.27800000000000002</v>
      </c>
      <c r="V41" s="1">
        <f t="shared" si="22"/>
        <v>6.0698711590650017E-2</v>
      </c>
      <c r="W41" s="38">
        <v>6.0698711590650017E-2</v>
      </c>
      <c r="X41" s="38">
        <f t="shared" si="23"/>
        <v>1.4999187405023728</v>
      </c>
      <c r="Y41" s="1">
        <v>1</v>
      </c>
      <c r="Z41" s="1">
        <v>1</v>
      </c>
      <c r="AA41" s="1">
        <v>28.2</v>
      </c>
      <c r="AB41" s="42">
        <v>0.28199999999999997</v>
      </c>
      <c r="AC41" s="1">
        <f t="shared" si="24"/>
        <v>6.2458003474649991E-2</v>
      </c>
      <c r="AD41" s="38">
        <v>6.2458003474649991E-2</v>
      </c>
      <c r="AE41" s="38">
        <f t="shared" si="25"/>
        <v>1.5433923958349807</v>
      </c>
      <c r="AF41" s="1">
        <v>1</v>
      </c>
      <c r="AG41" s="1">
        <v>1</v>
      </c>
      <c r="AH41" s="1">
        <v>29</v>
      </c>
      <c r="AI41" s="42">
        <v>0.28999999999999998</v>
      </c>
      <c r="AJ41" s="1">
        <f t="shared" si="26"/>
        <v>6.6051985466250004E-2</v>
      </c>
      <c r="AK41" s="38">
        <v>6.6051985466250004E-2</v>
      </c>
      <c r="AL41" s="38">
        <f t="shared" si="27"/>
        <v>1.6322028631573098</v>
      </c>
      <c r="AM41" s="1">
        <v>1</v>
      </c>
      <c r="AN41" s="1">
        <v>1</v>
      </c>
      <c r="AO41" s="12">
        <v>28.7</v>
      </c>
      <c r="AP41" s="12" t="s">
        <v>798</v>
      </c>
      <c r="AQ41" s="1"/>
      <c r="AR41" s="42"/>
      <c r="AS41" s="1"/>
      <c r="AT41" s="38"/>
      <c r="AU41" s="38"/>
      <c r="AV41" s="1"/>
      <c r="AW41" s="1">
        <v>4</v>
      </c>
      <c r="AX41" s="7" t="s">
        <v>114</v>
      </c>
    </row>
    <row r="42" spans="1:50" x14ac:dyDescent="0.25">
      <c r="A42" s="5">
        <v>1</v>
      </c>
      <c r="B42" s="6" t="s">
        <v>600</v>
      </c>
      <c r="C42" s="1" t="s">
        <v>17</v>
      </c>
      <c r="D42" s="1">
        <v>6</v>
      </c>
      <c r="E42" s="1" t="s">
        <v>23</v>
      </c>
      <c r="F42" s="1">
        <v>62</v>
      </c>
      <c r="G42" s="38">
        <v>0.62</v>
      </c>
      <c r="H42" s="1">
        <f t="shared" si="18"/>
        <v>0.30190705366500004</v>
      </c>
      <c r="I42" s="38">
        <v>0.30190705366500004</v>
      </c>
      <c r="J42" s="38">
        <f t="shared" si="19"/>
        <v>7.4603897811851354</v>
      </c>
      <c r="K42" s="1">
        <v>1</v>
      </c>
      <c r="L42" s="1">
        <v>1</v>
      </c>
      <c r="M42" s="1">
        <v>67.5</v>
      </c>
      <c r="N42" s="42">
        <v>0.67500000000000004</v>
      </c>
      <c r="O42" s="1">
        <f t="shared" si="20"/>
        <v>0.35784703778906257</v>
      </c>
      <c r="P42" s="42">
        <v>0.35784703778906257</v>
      </c>
      <c r="Q42" s="38">
        <f t="shared" si="21"/>
        <v>8.842716165589172</v>
      </c>
      <c r="R42" s="1">
        <v>1</v>
      </c>
      <c r="S42" s="1">
        <v>1</v>
      </c>
      <c r="T42" s="1">
        <v>68.3</v>
      </c>
      <c r="U42" s="42">
        <v>0.68299999999999994</v>
      </c>
      <c r="V42" s="1">
        <f t="shared" si="22"/>
        <v>0.36637960342646247</v>
      </c>
      <c r="W42" s="38">
        <v>0.36637960342646247</v>
      </c>
      <c r="X42" s="38">
        <f t="shared" si="23"/>
        <v>9.0535633939523201</v>
      </c>
      <c r="Y42" s="1">
        <v>1</v>
      </c>
      <c r="Z42" s="1">
        <v>1</v>
      </c>
      <c r="AA42" s="1">
        <v>73</v>
      </c>
      <c r="AB42" s="42">
        <v>0.73</v>
      </c>
      <c r="AC42" s="1">
        <f t="shared" si="24"/>
        <v>0.41853868079624995</v>
      </c>
      <c r="AD42" s="38">
        <v>0.41853868079624995</v>
      </c>
      <c r="AE42" s="38">
        <f t="shared" si="25"/>
        <v>10.342460235154936</v>
      </c>
      <c r="AF42" s="1">
        <v>1</v>
      </c>
      <c r="AG42" s="1">
        <v>1</v>
      </c>
      <c r="AH42" s="1">
        <v>74.7</v>
      </c>
      <c r="AI42" s="42">
        <v>0.747</v>
      </c>
      <c r="AJ42" s="1">
        <f t="shared" si="26"/>
        <v>0.43825924325846249</v>
      </c>
      <c r="AK42" s="38">
        <v>0.43825924325846249</v>
      </c>
      <c r="AL42" s="38">
        <f t="shared" si="27"/>
        <v>10.829772740398896</v>
      </c>
      <c r="AM42" s="1">
        <v>1</v>
      </c>
      <c r="AN42" s="1">
        <v>1</v>
      </c>
      <c r="AO42" s="12">
        <v>86.2</v>
      </c>
      <c r="AP42" s="12"/>
      <c r="AQ42" s="1">
        <v>81</v>
      </c>
      <c r="AR42" s="42">
        <v>0.81</v>
      </c>
      <c r="AS42" s="1">
        <f t="shared" si="28"/>
        <v>0.5152997344162501</v>
      </c>
      <c r="AT42" s="38">
        <v>0.5152997344162501</v>
      </c>
      <c r="AU42" s="38">
        <f t="shared" si="29"/>
        <v>12.733511278448407</v>
      </c>
      <c r="AV42" s="1">
        <v>1</v>
      </c>
      <c r="AW42" s="1">
        <v>1</v>
      </c>
      <c r="AX42" s="7"/>
    </row>
    <row r="43" spans="1:50" x14ac:dyDescent="0.25">
      <c r="A43" s="5">
        <v>1</v>
      </c>
      <c r="B43" s="6" t="s">
        <v>600</v>
      </c>
      <c r="C43" s="1" t="s">
        <v>17</v>
      </c>
      <c r="D43" s="1">
        <v>7</v>
      </c>
      <c r="E43" s="1" t="s">
        <v>23</v>
      </c>
      <c r="F43" s="1">
        <v>20.6</v>
      </c>
      <c r="G43" s="38">
        <v>0.20600000000000002</v>
      </c>
      <c r="H43" s="1">
        <f t="shared" si="18"/>
        <v>3.3329156423850009E-2</v>
      </c>
      <c r="I43" s="38">
        <v>3.3329156423850009E-2</v>
      </c>
      <c r="J43" s="38">
        <f t="shared" si="19"/>
        <v>0.82359287397079206</v>
      </c>
      <c r="K43" s="1">
        <v>1</v>
      </c>
      <c r="L43" s="1">
        <v>1</v>
      </c>
      <c r="M43" s="1">
        <v>20.8</v>
      </c>
      <c r="N43" s="42">
        <v>0.20800000000000002</v>
      </c>
      <c r="O43" s="1">
        <f t="shared" si="20"/>
        <v>3.3979466102400012E-2</v>
      </c>
      <c r="P43" s="42">
        <v>3.3979466102400012E-2</v>
      </c>
      <c r="Q43" s="38">
        <f t="shared" si="21"/>
        <v>0.83966260013838134</v>
      </c>
      <c r="R43" s="1">
        <v>1</v>
      </c>
      <c r="S43" s="1">
        <v>1</v>
      </c>
      <c r="T43" s="1">
        <v>20.5</v>
      </c>
      <c r="U43" s="42">
        <v>0.20499999999999999</v>
      </c>
      <c r="V43" s="1">
        <f t="shared" si="22"/>
        <v>3.3006357779062495E-2</v>
      </c>
      <c r="W43" s="38">
        <v>3.3006357779062495E-2</v>
      </c>
      <c r="X43" s="38">
        <f t="shared" si="23"/>
        <v>0.81561623453253185</v>
      </c>
      <c r="Y43" s="1">
        <v>1</v>
      </c>
      <c r="Z43" s="1">
        <v>1</v>
      </c>
      <c r="AA43" s="1"/>
      <c r="AB43" s="42"/>
      <c r="AC43" s="1"/>
      <c r="AD43" s="38"/>
      <c r="AE43" s="38"/>
      <c r="AF43" s="1"/>
      <c r="AG43" s="1">
        <v>4</v>
      </c>
      <c r="AH43" s="1"/>
      <c r="AI43" s="42"/>
      <c r="AJ43" s="1"/>
      <c r="AK43" s="38"/>
      <c r="AL43" s="38"/>
      <c r="AM43" s="1"/>
      <c r="AN43" s="1"/>
      <c r="AO43" s="12">
        <v>20.399999999999999</v>
      </c>
      <c r="AP43" s="12"/>
      <c r="AQ43" s="1"/>
      <c r="AR43" s="42"/>
      <c r="AS43" s="1"/>
      <c r="AT43" s="38"/>
      <c r="AU43" s="38"/>
      <c r="AV43" s="1"/>
      <c r="AW43" s="1">
        <v>4</v>
      </c>
      <c r="AX43" s="7" t="s">
        <v>115</v>
      </c>
    </row>
    <row r="44" spans="1:50" x14ac:dyDescent="0.25">
      <c r="A44" s="5">
        <v>1</v>
      </c>
      <c r="B44" s="6" t="s">
        <v>600</v>
      </c>
      <c r="C44" s="1" t="s">
        <v>17</v>
      </c>
      <c r="D44" s="1">
        <v>8</v>
      </c>
      <c r="E44" s="1" t="s">
        <v>23</v>
      </c>
      <c r="F44" s="1">
        <v>62</v>
      </c>
      <c r="G44" s="38">
        <v>0.62</v>
      </c>
      <c r="H44" s="1">
        <f t="shared" si="18"/>
        <v>0.30190705366500004</v>
      </c>
      <c r="I44" s="38">
        <v>0.30190705366500004</v>
      </c>
      <c r="J44" s="38">
        <f t="shared" si="19"/>
        <v>7.4603897811851354</v>
      </c>
      <c r="K44" s="1">
        <v>1</v>
      </c>
      <c r="L44" s="1">
        <v>1</v>
      </c>
      <c r="M44" s="1">
        <v>66.5</v>
      </c>
      <c r="N44" s="42">
        <v>0.66500000000000004</v>
      </c>
      <c r="O44" s="1">
        <f t="shared" si="20"/>
        <v>0.34732270241156254</v>
      </c>
      <c r="P44" s="42">
        <v>0.34732270241156254</v>
      </c>
      <c r="Q44" s="38">
        <f t="shared" si="21"/>
        <v>8.582650548867317</v>
      </c>
      <c r="R44" s="1">
        <v>1</v>
      </c>
      <c r="S44" s="1">
        <v>1</v>
      </c>
      <c r="T44" s="1">
        <v>70.3</v>
      </c>
      <c r="U44" s="42">
        <v>0.70299999999999996</v>
      </c>
      <c r="V44" s="1">
        <f t="shared" si="22"/>
        <v>0.38815084049096249</v>
      </c>
      <c r="W44" s="38">
        <v>0.38815084049096249</v>
      </c>
      <c r="X44" s="38">
        <f t="shared" si="23"/>
        <v>9.5915498786933515</v>
      </c>
      <c r="Y44" s="1">
        <v>1</v>
      </c>
      <c r="Z44" s="1">
        <v>1</v>
      </c>
      <c r="AA44" s="1">
        <v>73.099999999999994</v>
      </c>
      <c r="AB44" s="42">
        <v>0.73099999999999998</v>
      </c>
      <c r="AC44" s="1">
        <f t="shared" si="24"/>
        <v>0.4196861475116625</v>
      </c>
      <c r="AD44" s="38">
        <v>0.4196861475116625</v>
      </c>
      <c r="AE44" s="38">
        <f t="shared" si="25"/>
        <v>10.370815150530358</v>
      </c>
      <c r="AF44" s="1">
        <v>1</v>
      </c>
      <c r="AG44" s="1">
        <v>1</v>
      </c>
      <c r="AH44" s="1">
        <v>76.5</v>
      </c>
      <c r="AI44" s="42">
        <v>0.76500000000000001</v>
      </c>
      <c r="AJ44" s="1">
        <f t="shared" si="26"/>
        <v>0.45963463964906254</v>
      </c>
      <c r="AK44" s="38">
        <v>0.45963463964906254</v>
      </c>
      <c r="AL44" s="38">
        <f t="shared" si="27"/>
        <v>11.35797765269009</v>
      </c>
      <c r="AM44" s="1">
        <v>1</v>
      </c>
      <c r="AN44" s="1">
        <v>1</v>
      </c>
      <c r="AO44" s="12">
        <v>85</v>
      </c>
      <c r="AP44" s="12"/>
      <c r="AQ44" s="1">
        <v>80.099999999999994</v>
      </c>
      <c r="AR44" s="42">
        <v>0.80099999999999993</v>
      </c>
      <c r="AS44" s="1">
        <f t="shared" si="28"/>
        <v>0.50391224645816246</v>
      </c>
      <c r="AT44" s="38">
        <v>0.50391224645816246</v>
      </c>
      <c r="AU44" s="38">
        <f t="shared" si="29"/>
        <v>12.452116399578989</v>
      </c>
      <c r="AV44" s="1">
        <v>1</v>
      </c>
      <c r="AW44" s="1">
        <v>1</v>
      </c>
      <c r="AX44" s="7"/>
    </row>
    <row r="45" spans="1:50" x14ac:dyDescent="0.25">
      <c r="A45" s="5">
        <v>1</v>
      </c>
      <c r="B45" s="6" t="s">
        <v>600</v>
      </c>
      <c r="C45" s="1" t="s">
        <v>17</v>
      </c>
      <c r="D45" s="1">
        <v>9</v>
      </c>
      <c r="E45" s="1" t="s">
        <v>23</v>
      </c>
      <c r="F45" s="1">
        <v>14.7</v>
      </c>
      <c r="G45" s="38">
        <v>0.14699999999999999</v>
      </c>
      <c r="H45" s="1">
        <f t="shared" si="18"/>
        <v>1.6971668893462497E-2</v>
      </c>
      <c r="I45" s="38">
        <v>1.6971668893462497E-2</v>
      </c>
      <c r="J45" s="38">
        <f t="shared" si="19"/>
        <v>0.41938491878675738</v>
      </c>
      <c r="K45" s="1">
        <v>1</v>
      </c>
      <c r="L45" s="1">
        <v>1</v>
      </c>
      <c r="M45" s="1"/>
      <c r="N45" s="42"/>
      <c r="O45" s="1"/>
      <c r="P45" s="42"/>
      <c r="Q45" s="38"/>
      <c r="R45" s="1"/>
      <c r="S45" s="1">
        <v>4</v>
      </c>
      <c r="T45" s="1"/>
      <c r="U45" s="42"/>
      <c r="V45" s="1"/>
      <c r="W45" s="38"/>
      <c r="X45" s="38"/>
      <c r="Y45" s="1"/>
      <c r="Z45" s="1"/>
      <c r="AA45" s="1"/>
      <c r="AB45" s="42"/>
      <c r="AC45" s="1"/>
      <c r="AD45" s="38"/>
      <c r="AE45" s="38"/>
      <c r="AF45" s="1"/>
      <c r="AG45" s="1"/>
      <c r="AH45" s="1"/>
      <c r="AI45" s="42"/>
      <c r="AJ45" s="1"/>
      <c r="AK45" s="38"/>
      <c r="AL45" s="38"/>
      <c r="AM45" s="1"/>
      <c r="AN45" s="1"/>
      <c r="AO45" s="12"/>
      <c r="AP45" s="12"/>
      <c r="AQ45" s="1"/>
      <c r="AR45" s="42"/>
      <c r="AS45" s="1"/>
      <c r="AT45" s="38"/>
      <c r="AU45" s="38"/>
      <c r="AV45" s="1"/>
      <c r="AW45" s="1"/>
      <c r="AX45" s="7" t="s">
        <v>42</v>
      </c>
    </row>
    <row r="46" spans="1:50" x14ac:dyDescent="0.25">
      <c r="A46" s="5">
        <v>1</v>
      </c>
      <c r="B46" s="6" t="s">
        <v>600</v>
      </c>
      <c r="C46" s="1" t="s">
        <v>17</v>
      </c>
      <c r="D46" s="1">
        <v>10</v>
      </c>
      <c r="E46" s="1" t="s">
        <v>23</v>
      </c>
      <c r="F46" s="1">
        <v>49.8</v>
      </c>
      <c r="G46" s="38">
        <v>0.498</v>
      </c>
      <c r="H46" s="1">
        <f t="shared" si="18"/>
        <v>0.19478188589265003</v>
      </c>
      <c r="I46" s="38">
        <v>0.19478188589265003</v>
      </c>
      <c r="J46" s="38">
        <f t="shared" si="19"/>
        <v>4.8132323290661772</v>
      </c>
      <c r="K46" s="1">
        <v>1</v>
      </c>
      <c r="L46" s="1">
        <v>1</v>
      </c>
      <c r="M46" s="1">
        <v>54.5</v>
      </c>
      <c r="N46" s="42">
        <v>0.54500000000000004</v>
      </c>
      <c r="O46" s="1">
        <f t="shared" si="20"/>
        <v>0.23328288921656254</v>
      </c>
      <c r="P46" s="42">
        <v>0.23328288921656254</v>
      </c>
      <c r="Q46" s="38">
        <f t="shared" si="21"/>
        <v>5.764626104985731</v>
      </c>
      <c r="R46" s="1">
        <v>1</v>
      </c>
      <c r="S46" s="1">
        <v>1</v>
      </c>
      <c r="T46" s="1">
        <v>55.9</v>
      </c>
      <c r="U46" s="42">
        <v>0.55900000000000005</v>
      </c>
      <c r="V46" s="1">
        <f t="shared" si="22"/>
        <v>0.24542200321616256</v>
      </c>
      <c r="W46" s="38">
        <v>0.24542200321616256</v>
      </c>
      <c r="X46" s="38">
        <f t="shared" si="23"/>
        <v>6.0645943267807301</v>
      </c>
      <c r="Y46" s="1">
        <v>1</v>
      </c>
      <c r="Z46" s="1">
        <v>1</v>
      </c>
      <c r="AA46" s="1">
        <v>54.6</v>
      </c>
      <c r="AB46" s="42">
        <v>0.54600000000000004</v>
      </c>
      <c r="AC46" s="1">
        <f t="shared" si="24"/>
        <v>0.23413975861185005</v>
      </c>
      <c r="AD46" s="38">
        <v>0.23413975861185005</v>
      </c>
      <c r="AE46" s="38">
        <f t="shared" si="25"/>
        <v>5.7858001040785325</v>
      </c>
      <c r="AF46" s="1">
        <v>1</v>
      </c>
      <c r="AG46" s="1">
        <v>1</v>
      </c>
      <c r="AH46" s="1">
        <v>58.4</v>
      </c>
      <c r="AI46" s="42">
        <v>0.58399999999999996</v>
      </c>
      <c r="AJ46" s="1">
        <f t="shared" si="26"/>
        <v>0.2678647557096</v>
      </c>
      <c r="AK46" s="38">
        <v>0.2678647557096</v>
      </c>
      <c r="AL46" s="38">
        <f t="shared" si="27"/>
        <v>6.6191745504991601</v>
      </c>
      <c r="AM46" s="1">
        <v>1</v>
      </c>
      <c r="AN46" s="1">
        <v>1</v>
      </c>
      <c r="AO46" s="12">
        <v>65</v>
      </c>
      <c r="AP46" s="12"/>
      <c r="AQ46" s="1">
        <v>61.9</v>
      </c>
      <c r="AR46" s="42">
        <v>0.61899999999999999</v>
      </c>
      <c r="AS46" s="1">
        <f t="shared" si="28"/>
        <v>0.30093394534166251</v>
      </c>
      <c r="AT46" s="38">
        <v>0.30093394534166251</v>
      </c>
      <c r="AU46" s="38">
        <f t="shared" si="29"/>
        <v>7.4363434155792856</v>
      </c>
      <c r="AV46" s="1">
        <v>1</v>
      </c>
      <c r="AW46" s="1">
        <v>1</v>
      </c>
      <c r="AX46" s="7" t="s">
        <v>111</v>
      </c>
    </row>
    <row r="47" spans="1:50" x14ac:dyDescent="0.25">
      <c r="A47" s="5">
        <v>1</v>
      </c>
      <c r="B47" s="6" t="s">
        <v>600</v>
      </c>
      <c r="C47" s="1" t="s">
        <v>17</v>
      </c>
      <c r="D47" s="1">
        <v>12</v>
      </c>
      <c r="E47" s="1" t="s">
        <v>23</v>
      </c>
      <c r="F47" s="1"/>
      <c r="G47" s="38"/>
      <c r="H47" s="1"/>
      <c r="I47" s="38"/>
      <c r="J47" s="38"/>
      <c r="K47" s="1"/>
      <c r="L47" s="1">
        <v>3</v>
      </c>
      <c r="M47" s="1"/>
      <c r="N47" s="42"/>
      <c r="O47" s="1"/>
      <c r="P47" s="42"/>
      <c r="Q47" s="38"/>
      <c r="R47" s="1"/>
      <c r="S47" s="1">
        <v>3</v>
      </c>
      <c r="T47" s="1"/>
      <c r="U47" s="42">
        <v>0</v>
      </c>
      <c r="V47" s="1">
        <f t="shared" si="22"/>
        <v>0</v>
      </c>
      <c r="W47" s="38">
        <v>0</v>
      </c>
      <c r="X47" s="38">
        <f t="shared" si="23"/>
        <v>0</v>
      </c>
      <c r="Y47" s="1"/>
      <c r="Z47" s="1"/>
      <c r="AA47" s="1"/>
      <c r="AB47" s="42"/>
      <c r="AC47" s="1"/>
      <c r="AD47" s="38"/>
      <c r="AE47" s="38"/>
      <c r="AF47" s="1"/>
      <c r="AG47" s="1"/>
      <c r="AH47" s="1"/>
      <c r="AI47" s="42"/>
      <c r="AJ47" s="1"/>
      <c r="AK47" s="38"/>
      <c r="AL47" s="38"/>
      <c r="AM47" s="1"/>
      <c r="AN47" s="1"/>
      <c r="AO47" s="12"/>
      <c r="AP47" s="12"/>
      <c r="AQ47" s="1"/>
      <c r="AR47" s="42"/>
      <c r="AS47" s="1"/>
      <c r="AT47" s="38"/>
      <c r="AU47" s="38"/>
      <c r="AV47" s="30"/>
      <c r="AW47" s="30"/>
      <c r="AX47" s="7"/>
    </row>
    <row r="48" spans="1:50" x14ac:dyDescent="0.25">
      <c r="A48" s="5">
        <v>1</v>
      </c>
      <c r="B48" s="6" t="s">
        <v>600</v>
      </c>
      <c r="C48" s="1" t="s">
        <v>17</v>
      </c>
      <c r="D48" s="1">
        <v>13</v>
      </c>
      <c r="E48" s="1" t="s">
        <v>23</v>
      </c>
      <c r="F48" s="1">
        <v>18.8</v>
      </c>
      <c r="G48" s="38">
        <v>0.188</v>
      </c>
      <c r="H48" s="1">
        <f t="shared" si="18"/>
        <v>2.7759112655400001E-2</v>
      </c>
      <c r="I48" s="38">
        <v>2.7759112655400001E-2</v>
      </c>
      <c r="J48" s="38">
        <f t="shared" si="19"/>
        <v>0.68595217592665814</v>
      </c>
      <c r="K48" s="1">
        <v>1</v>
      </c>
      <c r="L48" s="1">
        <v>1</v>
      </c>
      <c r="M48" s="1">
        <v>18.7</v>
      </c>
      <c r="N48" s="42">
        <v>0.187</v>
      </c>
      <c r="O48" s="1">
        <f t="shared" si="20"/>
        <v>2.7464588344462502E-2</v>
      </c>
      <c r="P48" s="42">
        <v>2.7464588344462502E-2</v>
      </c>
      <c r="Q48" s="38">
        <f t="shared" si="21"/>
        <v>0.67867422023481527</v>
      </c>
      <c r="R48" s="1">
        <v>1</v>
      </c>
      <c r="S48" s="1">
        <v>1</v>
      </c>
      <c r="T48" s="1">
        <v>18.899999999999999</v>
      </c>
      <c r="U48" s="42">
        <v>0.189</v>
      </c>
      <c r="V48" s="1">
        <f t="shared" si="22"/>
        <v>2.8055207762662505E-2</v>
      </c>
      <c r="W48" s="38">
        <v>2.8055207762662505E-2</v>
      </c>
      <c r="X48" s="38">
        <f t="shared" si="23"/>
        <v>0.69326894738219103</v>
      </c>
      <c r="Y48" s="1">
        <v>1</v>
      </c>
      <c r="Z48" s="1">
        <v>1</v>
      </c>
      <c r="AA48" s="1"/>
      <c r="AB48" s="42"/>
      <c r="AC48" s="1"/>
      <c r="AD48" s="38"/>
      <c r="AE48" s="38"/>
      <c r="AF48" s="1"/>
      <c r="AG48" s="1">
        <v>4</v>
      </c>
      <c r="AH48" s="1"/>
      <c r="AI48" s="42"/>
      <c r="AJ48" s="1"/>
      <c r="AK48" s="38"/>
      <c r="AL48" s="38"/>
      <c r="AM48" s="1"/>
      <c r="AN48" s="1"/>
      <c r="AO48" s="12">
        <v>18.7</v>
      </c>
      <c r="AP48" s="12"/>
      <c r="AQ48" s="1"/>
      <c r="AR48" s="42"/>
      <c r="AS48" s="1"/>
      <c r="AT48" s="38"/>
      <c r="AU48" s="38"/>
      <c r="AV48" s="1"/>
      <c r="AW48" s="1"/>
      <c r="AX48" s="7" t="s">
        <v>116</v>
      </c>
    </row>
    <row r="49" spans="1:57" x14ac:dyDescent="0.25">
      <c r="A49" s="5">
        <v>1</v>
      </c>
      <c r="B49" s="6" t="s">
        <v>600</v>
      </c>
      <c r="C49" s="1" t="s">
        <v>17</v>
      </c>
      <c r="D49" s="1">
        <v>14</v>
      </c>
      <c r="E49" s="1" t="s">
        <v>23</v>
      </c>
      <c r="F49" s="1">
        <v>57.9</v>
      </c>
      <c r="G49" s="38">
        <v>0.57899999999999996</v>
      </c>
      <c r="H49" s="1">
        <f t="shared" si="18"/>
        <v>0.26329766539466248</v>
      </c>
      <c r="I49" s="38">
        <v>0.26329766539466248</v>
      </c>
      <c r="J49" s="38">
        <f t="shared" si="19"/>
        <v>6.5063177175709823</v>
      </c>
      <c r="K49" s="1">
        <v>1</v>
      </c>
      <c r="L49" s="1">
        <v>1</v>
      </c>
      <c r="M49" s="1">
        <v>63.2</v>
      </c>
      <c r="N49" s="42">
        <v>0.63200000000000001</v>
      </c>
      <c r="O49" s="1">
        <f t="shared" si="20"/>
        <v>0.3137068756584</v>
      </c>
      <c r="P49" s="42">
        <v>0.3137068756584</v>
      </c>
      <c r="Q49" s="38">
        <f t="shared" si="21"/>
        <v>7.7519737980231298</v>
      </c>
      <c r="R49" s="1">
        <v>1</v>
      </c>
      <c r="S49" s="1">
        <v>1</v>
      </c>
      <c r="T49" s="1">
        <v>68.2</v>
      </c>
      <c r="U49" s="42">
        <v>0.68200000000000005</v>
      </c>
      <c r="V49" s="1">
        <f t="shared" si="22"/>
        <v>0.36530753493465012</v>
      </c>
      <c r="W49" s="38">
        <v>0.36530753493465012</v>
      </c>
      <c r="X49" s="38">
        <f t="shared" si="23"/>
        <v>9.0270716352340159</v>
      </c>
      <c r="Y49" s="1">
        <v>1</v>
      </c>
      <c r="Z49" s="1">
        <v>1</v>
      </c>
      <c r="AA49" s="1">
        <v>73.2</v>
      </c>
      <c r="AB49" s="42">
        <v>0.7320000000000001</v>
      </c>
      <c r="AC49" s="1">
        <f t="shared" si="24"/>
        <v>0.42083518502340017</v>
      </c>
      <c r="AD49" s="38">
        <v>0.42083518502340017</v>
      </c>
      <c r="AE49" s="38">
        <f t="shared" si="25"/>
        <v>10.399208881669471</v>
      </c>
      <c r="AF49" s="1">
        <v>1</v>
      </c>
      <c r="AG49" s="1">
        <v>1</v>
      </c>
      <c r="AH49" s="1">
        <v>77.8</v>
      </c>
      <c r="AI49" s="42">
        <v>0.77800000000000002</v>
      </c>
      <c r="AJ49" s="1">
        <f t="shared" si="26"/>
        <v>0.47538894139065008</v>
      </c>
      <c r="AK49" s="38">
        <v>0.47538894139065008</v>
      </c>
      <c r="AL49" s="38">
        <f t="shared" si="27"/>
        <v>11.747280354617232</v>
      </c>
      <c r="AM49" s="1">
        <v>1</v>
      </c>
      <c r="AN49" s="1">
        <v>1</v>
      </c>
      <c r="AO49" s="12">
        <v>94.5</v>
      </c>
      <c r="AP49" s="12"/>
      <c r="AQ49" s="1">
        <v>85.8</v>
      </c>
      <c r="AR49" s="42">
        <v>0.85799999999999998</v>
      </c>
      <c r="AS49" s="1">
        <f t="shared" si="28"/>
        <v>0.57818185289864998</v>
      </c>
      <c r="AT49" s="38">
        <v>0.57818185289864998</v>
      </c>
      <c r="AU49" s="38">
        <f t="shared" si="29"/>
        <v>14.287383930479638</v>
      </c>
      <c r="AV49" s="1">
        <v>1</v>
      </c>
      <c r="AW49" s="1">
        <v>1</v>
      </c>
      <c r="AX49" s="7"/>
    </row>
    <row r="50" spans="1:57" x14ac:dyDescent="0.25">
      <c r="A50" s="5">
        <v>1</v>
      </c>
      <c r="B50" s="6" t="s">
        <v>600</v>
      </c>
      <c r="C50" s="1" t="s">
        <v>17</v>
      </c>
      <c r="D50" s="1">
        <v>18</v>
      </c>
      <c r="E50" s="1" t="s">
        <v>23</v>
      </c>
      <c r="F50" s="1">
        <v>33.5</v>
      </c>
      <c r="G50" s="38">
        <v>0.33500000000000002</v>
      </c>
      <c r="H50" s="1">
        <f t="shared" si="18"/>
        <v>8.8141308786562525E-2</v>
      </c>
      <c r="I50" s="38">
        <v>8.8141308786562525E-2</v>
      </c>
      <c r="J50" s="38">
        <f t="shared" si="19"/>
        <v>2.1780495400455306</v>
      </c>
      <c r="K50" s="1">
        <v>1</v>
      </c>
      <c r="L50" s="1">
        <v>1</v>
      </c>
      <c r="M50" s="1">
        <v>35.1</v>
      </c>
      <c r="N50" s="42">
        <v>0.35100000000000003</v>
      </c>
      <c r="O50" s="1">
        <f t="shared" si="20"/>
        <v>9.6761839018162515E-2</v>
      </c>
      <c r="P50" s="42">
        <v>9.6761839018162515E-2</v>
      </c>
      <c r="Q50" s="38">
        <f t="shared" si="21"/>
        <v>2.3910704511753118</v>
      </c>
      <c r="R50" s="1">
        <v>1</v>
      </c>
      <c r="S50" s="1">
        <v>1</v>
      </c>
      <c r="T50" s="1">
        <v>36.299999999999997</v>
      </c>
      <c r="U50" s="42">
        <v>0.36299999999999999</v>
      </c>
      <c r="V50" s="1">
        <f t="shared" si="22"/>
        <v>0.10349113047446251</v>
      </c>
      <c r="W50" s="38">
        <v>0.10349113047446251</v>
      </c>
      <c r="X50" s="38">
        <f t="shared" si="23"/>
        <v>2.5573571828225394</v>
      </c>
      <c r="Y50" s="1">
        <v>1</v>
      </c>
      <c r="Z50" s="1">
        <v>1</v>
      </c>
      <c r="AA50" s="1">
        <v>38.9</v>
      </c>
      <c r="AB50" s="42">
        <v>0.38900000000000001</v>
      </c>
      <c r="AC50" s="1">
        <f t="shared" si="24"/>
        <v>0.11884723534766252</v>
      </c>
      <c r="AD50" s="38">
        <v>0.11884723534766252</v>
      </c>
      <c r="AE50" s="38">
        <f t="shared" si="25"/>
        <v>2.9368200886543079</v>
      </c>
      <c r="AF50" s="1">
        <v>1</v>
      </c>
      <c r="AG50" s="1">
        <v>1</v>
      </c>
      <c r="AH50" s="1">
        <v>38.299999999999997</v>
      </c>
      <c r="AI50" s="42">
        <v>0.38300000000000001</v>
      </c>
      <c r="AJ50" s="1">
        <f t="shared" si="26"/>
        <v>0.11520927105896252</v>
      </c>
      <c r="AK50" s="38">
        <v>0.11520927105896252</v>
      </c>
      <c r="AL50" s="38">
        <f t="shared" si="27"/>
        <v>2.8469227799486636</v>
      </c>
      <c r="AM50" s="1">
        <v>1</v>
      </c>
      <c r="AN50" s="1">
        <v>1</v>
      </c>
      <c r="AO50" s="12">
        <v>40.299999999999997</v>
      </c>
      <c r="AP50" s="12"/>
      <c r="AQ50" s="1">
        <v>40.5</v>
      </c>
      <c r="AR50" s="42">
        <v>0.40500000000000003</v>
      </c>
      <c r="AS50" s="1">
        <f t="shared" si="28"/>
        <v>0.12882493360406252</v>
      </c>
      <c r="AT50" s="38">
        <v>0.12882493360406252</v>
      </c>
      <c r="AU50" s="38">
        <f t="shared" si="29"/>
        <v>3.1833778196121019</v>
      </c>
      <c r="AV50" s="1">
        <v>1</v>
      </c>
      <c r="AW50" s="1">
        <v>1</v>
      </c>
      <c r="AX50" s="7"/>
    </row>
    <row r="51" spans="1:57" x14ac:dyDescent="0.25">
      <c r="A51" s="5">
        <v>1</v>
      </c>
      <c r="B51" s="6" t="s">
        <v>600</v>
      </c>
      <c r="C51" s="1" t="s">
        <v>17</v>
      </c>
      <c r="D51" s="1">
        <v>19</v>
      </c>
      <c r="E51" s="1" t="s">
        <v>23</v>
      </c>
      <c r="F51" s="1">
        <v>23.4</v>
      </c>
      <c r="G51" s="38">
        <v>0.23399999999999999</v>
      </c>
      <c r="H51" s="1">
        <f t="shared" si="18"/>
        <v>4.3005261785849999E-2</v>
      </c>
      <c r="I51" s="38">
        <v>4.3005261785849999E-2</v>
      </c>
      <c r="J51" s="38">
        <f t="shared" si="19"/>
        <v>1.0626979783001385</v>
      </c>
      <c r="K51" s="1">
        <v>1</v>
      </c>
      <c r="L51" s="1">
        <v>1</v>
      </c>
      <c r="M51" s="1">
        <v>23.5</v>
      </c>
      <c r="N51" s="42">
        <v>0.23499999999999999</v>
      </c>
      <c r="O51" s="1">
        <f t="shared" si="20"/>
        <v>4.33736135240625E-2</v>
      </c>
      <c r="P51" s="42">
        <v>4.33736135240625E-2</v>
      </c>
      <c r="Q51" s="38">
        <f t="shared" si="21"/>
        <v>1.0718002748854034</v>
      </c>
      <c r="R51" s="1">
        <v>1</v>
      </c>
      <c r="S51" s="1">
        <v>1</v>
      </c>
      <c r="T51" s="1"/>
      <c r="U51" s="42"/>
      <c r="V51" s="1"/>
      <c r="W51" s="38"/>
      <c r="X51" s="38"/>
      <c r="Y51" s="1"/>
      <c r="Z51" s="1">
        <v>4</v>
      </c>
      <c r="AA51" s="1"/>
      <c r="AB51" s="42"/>
      <c r="AC51" s="1"/>
      <c r="AD51" s="38"/>
      <c r="AE51" s="38"/>
      <c r="AF51" s="1"/>
      <c r="AG51" s="1">
        <v>4</v>
      </c>
      <c r="AH51" s="1"/>
      <c r="AI51" s="42"/>
      <c r="AJ51" s="1"/>
      <c r="AK51" s="38"/>
      <c r="AL51" s="38"/>
      <c r="AM51" s="1"/>
      <c r="AN51" s="1"/>
      <c r="AO51" s="12">
        <v>24</v>
      </c>
      <c r="AP51" s="12"/>
      <c r="AQ51" s="1"/>
      <c r="AR51" s="42"/>
      <c r="AS51" s="1"/>
      <c r="AT51" s="38"/>
      <c r="AU51" s="38"/>
      <c r="AV51" s="1"/>
      <c r="AW51" s="1"/>
      <c r="AX51" s="7" t="s">
        <v>117</v>
      </c>
    </row>
    <row r="52" spans="1:57" x14ac:dyDescent="0.25">
      <c r="A52" s="5">
        <v>1</v>
      </c>
      <c r="B52" s="6" t="s">
        <v>600</v>
      </c>
      <c r="C52" s="1" t="s">
        <v>17</v>
      </c>
      <c r="D52" s="1">
        <v>20</v>
      </c>
      <c r="E52" s="1" t="s">
        <v>23</v>
      </c>
      <c r="F52" s="1">
        <v>52.1</v>
      </c>
      <c r="G52" s="38">
        <v>0.52100000000000002</v>
      </c>
      <c r="H52" s="1">
        <f t="shared" si="18"/>
        <v>0.21318926262716253</v>
      </c>
      <c r="I52" s="38">
        <v>0.21318926262716253</v>
      </c>
      <c r="J52" s="38">
        <f t="shared" si="19"/>
        <v>5.2680948558654377</v>
      </c>
      <c r="K52" s="1">
        <v>1</v>
      </c>
      <c r="L52" s="1">
        <v>1</v>
      </c>
      <c r="M52" s="1">
        <v>56.6</v>
      </c>
      <c r="N52" s="42">
        <v>0.56600000000000006</v>
      </c>
      <c r="O52" s="1">
        <f t="shared" si="20"/>
        <v>0.25160701374585009</v>
      </c>
      <c r="P52" s="42">
        <v>0.25160701374585009</v>
      </c>
      <c r="Q52" s="38">
        <f t="shared" si="21"/>
        <v>6.2174313963094328</v>
      </c>
      <c r="R52" s="1">
        <v>1</v>
      </c>
      <c r="S52" s="1">
        <v>1</v>
      </c>
      <c r="T52" s="1">
        <v>59.5</v>
      </c>
      <c r="U52" s="42">
        <v>0.59499999999999997</v>
      </c>
      <c r="V52" s="1">
        <f t="shared" si="22"/>
        <v>0.2780505844790625</v>
      </c>
      <c r="W52" s="38">
        <v>0.2780505844790625</v>
      </c>
      <c r="X52" s="38">
        <f t="shared" si="23"/>
        <v>6.8708753701458569</v>
      </c>
      <c r="Y52" s="1">
        <v>1</v>
      </c>
      <c r="Z52" s="1">
        <v>1</v>
      </c>
      <c r="AA52" s="1">
        <v>62.6</v>
      </c>
      <c r="AB52" s="42">
        <v>0.626</v>
      </c>
      <c r="AC52" s="1">
        <f t="shared" si="24"/>
        <v>0.30777869032785005</v>
      </c>
      <c r="AD52" s="38">
        <v>0.30777869032785005</v>
      </c>
      <c r="AE52" s="38">
        <f t="shared" si="25"/>
        <v>7.6054831058577168</v>
      </c>
      <c r="AF52" s="1">
        <v>1</v>
      </c>
      <c r="AG52" s="1">
        <v>1</v>
      </c>
      <c r="AH52" s="1">
        <v>66.099999999999994</v>
      </c>
      <c r="AI52" s="42">
        <v>0.66099999999999992</v>
      </c>
      <c r="AJ52" s="1">
        <f t="shared" si="26"/>
        <v>0.34315695055766243</v>
      </c>
      <c r="AK52" s="38">
        <v>0.34315695055766243</v>
      </c>
      <c r="AL52" s="38">
        <f t="shared" si="27"/>
        <v>8.4797111435618877</v>
      </c>
      <c r="AM52" s="1">
        <v>1</v>
      </c>
      <c r="AN52" s="1">
        <v>1</v>
      </c>
      <c r="AO52" s="12">
        <v>77.3</v>
      </c>
      <c r="AP52" s="12"/>
      <c r="AQ52" s="1">
        <v>70.2</v>
      </c>
      <c r="AR52" s="42">
        <v>0.70200000000000007</v>
      </c>
      <c r="AS52" s="1">
        <f t="shared" si="28"/>
        <v>0.38704735607265006</v>
      </c>
      <c r="AT52" s="38">
        <v>0.38704735607265006</v>
      </c>
      <c r="AU52" s="38">
        <f t="shared" si="29"/>
        <v>9.5642818047012472</v>
      </c>
      <c r="AV52" s="1">
        <v>1</v>
      </c>
      <c r="AW52" s="1">
        <v>1</v>
      </c>
      <c r="AX52" s="7"/>
    </row>
    <row r="53" spans="1:57" x14ac:dyDescent="0.25">
      <c r="A53" s="5">
        <v>1</v>
      </c>
      <c r="B53" s="6" t="s">
        <v>600</v>
      </c>
      <c r="C53" s="1" t="s">
        <v>17</v>
      </c>
      <c r="D53" s="1">
        <v>21</v>
      </c>
      <c r="E53" s="1" t="s">
        <v>23</v>
      </c>
      <c r="F53" s="1"/>
      <c r="G53" s="38"/>
      <c r="H53" s="1"/>
      <c r="I53" s="38"/>
      <c r="J53" s="38"/>
      <c r="K53" s="1"/>
      <c r="L53" s="1">
        <v>3</v>
      </c>
      <c r="M53" s="1"/>
      <c r="N53" s="42"/>
      <c r="O53" s="1"/>
      <c r="P53" s="42"/>
      <c r="Q53" s="38"/>
      <c r="R53" s="1"/>
      <c r="S53" s="1">
        <v>3</v>
      </c>
      <c r="T53" s="1"/>
      <c r="U53" s="42"/>
      <c r="V53" s="1"/>
      <c r="W53" s="38"/>
      <c r="X53" s="38"/>
      <c r="Y53" s="1"/>
      <c r="Z53" s="1"/>
      <c r="AA53" s="1"/>
      <c r="AB53" s="42"/>
      <c r="AC53" s="1"/>
      <c r="AD53" s="38"/>
      <c r="AE53" s="38"/>
      <c r="AF53" s="1"/>
      <c r="AG53" s="1"/>
      <c r="AH53" s="1"/>
      <c r="AI53" s="42"/>
      <c r="AJ53" s="1"/>
      <c r="AK53" s="38"/>
      <c r="AL53" s="38"/>
      <c r="AM53" s="1"/>
      <c r="AN53" s="1"/>
      <c r="AO53" s="12"/>
      <c r="AP53" s="12"/>
      <c r="AQ53" s="1"/>
      <c r="AR53" s="42"/>
      <c r="AS53" s="1"/>
      <c r="AT53" s="38"/>
      <c r="AU53" s="38"/>
      <c r="AV53" s="30"/>
      <c r="AW53" s="30"/>
      <c r="AX53" s="7"/>
    </row>
    <row r="54" spans="1:57" x14ac:dyDescent="0.25">
      <c r="A54" s="5">
        <v>1</v>
      </c>
      <c r="B54" s="6" t="s">
        <v>600</v>
      </c>
      <c r="C54" s="1" t="s">
        <v>17</v>
      </c>
      <c r="D54" s="1">
        <v>22</v>
      </c>
      <c r="E54" s="1" t="s">
        <v>23</v>
      </c>
      <c r="F54" s="1">
        <v>38.4</v>
      </c>
      <c r="G54" s="38">
        <v>0.38400000000000001</v>
      </c>
      <c r="H54" s="1">
        <f t="shared" si="18"/>
        <v>0.11581167144960001</v>
      </c>
      <c r="I54" s="38">
        <v>0.11581167144960001</v>
      </c>
      <c r="J54" s="38">
        <f t="shared" si="19"/>
        <v>2.8618086253237132</v>
      </c>
      <c r="K54" s="1">
        <v>1</v>
      </c>
      <c r="L54" s="1">
        <v>1</v>
      </c>
      <c r="M54" s="1">
        <v>38.6</v>
      </c>
      <c r="N54" s="42">
        <v>0.38600000000000001</v>
      </c>
      <c r="O54" s="1">
        <f t="shared" si="20"/>
        <v>0.11702118461985002</v>
      </c>
      <c r="P54" s="42">
        <v>0.11702118461985002</v>
      </c>
      <c r="Q54" s="38">
        <f t="shared" si="21"/>
        <v>2.8916967633648816</v>
      </c>
      <c r="R54" s="1">
        <v>1</v>
      </c>
      <c r="S54" s="1">
        <v>1</v>
      </c>
      <c r="T54" s="1">
        <v>38.5</v>
      </c>
      <c r="U54" s="42">
        <v>0.38500000000000001</v>
      </c>
      <c r="V54" s="1">
        <f t="shared" si="22"/>
        <v>0.11641564263656251</v>
      </c>
      <c r="W54" s="38">
        <v>0.11641564263656251</v>
      </c>
      <c r="X54" s="38">
        <f t="shared" si="23"/>
        <v>2.8767332864624522</v>
      </c>
      <c r="Y54" s="1">
        <v>1</v>
      </c>
      <c r="Z54" s="1">
        <v>1</v>
      </c>
      <c r="AA54" s="1">
        <v>38.700000000000003</v>
      </c>
      <c r="AB54" s="42">
        <v>0.38700000000000001</v>
      </c>
      <c r="AC54" s="1">
        <f t="shared" si="24"/>
        <v>0.11762829739946251</v>
      </c>
      <c r="AD54" s="38">
        <v>0.11762829739946251</v>
      </c>
      <c r="AE54" s="38">
        <f t="shared" si="25"/>
        <v>2.9066990560310004</v>
      </c>
      <c r="AF54" s="1">
        <v>1</v>
      </c>
      <c r="AG54" s="1">
        <v>1</v>
      </c>
      <c r="AH54" s="1"/>
      <c r="AI54" s="42"/>
      <c r="AJ54" s="1"/>
      <c r="AK54" s="38"/>
      <c r="AL54" s="38"/>
      <c r="AM54" s="1"/>
      <c r="AN54" s="1">
        <v>3</v>
      </c>
      <c r="AO54" s="12"/>
      <c r="AP54" s="12"/>
      <c r="AQ54" s="1"/>
      <c r="AR54" s="42"/>
      <c r="AS54" s="1"/>
      <c r="AT54" s="38"/>
      <c r="AU54" s="38"/>
      <c r="AV54" s="1"/>
      <c r="AW54" s="1">
        <v>3</v>
      </c>
      <c r="AX54" s="7" t="s">
        <v>118</v>
      </c>
    </row>
    <row r="55" spans="1:57" x14ac:dyDescent="0.25">
      <c r="A55" s="5">
        <v>1</v>
      </c>
      <c r="B55" s="6" t="s">
        <v>600</v>
      </c>
      <c r="C55" s="1" t="s">
        <v>17</v>
      </c>
      <c r="D55" s="1">
        <v>23</v>
      </c>
      <c r="E55" s="1" t="s">
        <v>23</v>
      </c>
      <c r="F55" s="1">
        <v>41.9</v>
      </c>
      <c r="G55" s="38">
        <v>0.41899999999999998</v>
      </c>
      <c r="H55" s="1">
        <f t="shared" si="18"/>
        <v>0.13788528680666251</v>
      </c>
      <c r="I55" s="38">
        <v>0.13788528680666251</v>
      </c>
      <c r="J55" s="38">
        <f t="shared" si="19"/>
        <v>3.4072671445750351</v>
      </c>
      <c r="K55" s="1">
        <v>1</v>
      </c>
      <c r="L55" s="1">
        <v>1</v>
      </c>
      <c r="M55" s="1">
        <v>44.9</v>
      </c>
      <c r="N55" s="42">
        <v>0.44900000000000001</v>
      </c>
      <c r="O55" s="1">
        <f t="shared" si="20"/>
        <v>0.1583370549581625</v>
      </c>
      <c r="P55" s="42">
        <v>0.1583370549581625</v>
      </c>
      <c r="Q55" s="38">
        <f t="shared" si="21"/>
        <v>3.9126483878166085</v>
      </c>
      <c r="R55" s="1">
        <v>1</v>
      </c>
      <c r="S55" s="1">
        <v>1</v>
      </c>
      <c r="T55" s="1">
        <v>47.1</v>
      </c>
      <c r="U55" s="42">
        <v>0.47100000000000003</v>
      </c>
      <c r="V55" s="1">
        <f t="shared" si="22"/>
        <v>0.17423351376716253</v>
      </c>
      <c r="W55" s="38">
        <v>0.17423351376716253</v>
      </c>
      <c r="X55" s="38">
        <f t="shared" si="23"/>
        <v>4.3054639163576791</v>
      </c>
      <c r="Y55" s="1">
        <v>1</v>
      </c>
      <c r="Z55" s="1">
        <v>1</v>
      </c>
      <c r="AA55" s="1">
        <v>50.3</v>
      </c>
      <c r="AB55" s="42">
        <v>0.503</v>
      </c>
      <c r="AC55" s="1">
        <f t="shared" si="24"/>
        <v>0.1987128036959625</v>
      </c>
      <c r="AD55" s="38">
        <v>0.1987128036959625</v>
      </c>
      <c r="AE55" s="38">
        <f t="shared" si="25"/>
        <v>4.9103687776999729</v>
      </c>
      <c r="AF55" s="1">
        <v>1</v>
      </c>
      <c r="AG55" s="1">
        <v>1</v>
      </c>
      <c r="AH55" s="1">
        <v>53.5</v>
      </c>
      <c r="AI55" s="42">
        <v>0.53500000000000003</v>
      </c>
      <c r="AJ55" s="1">
        <f t="shared" si="26"/>
        <v>0.22480058906156253</v>
      </c>
      <c r="AK55" s="38">
        <v>0.22480058906156253</v>
      </c>
      <c r="AL55" s="38">
        <f t="shared" si="27"/>
        <v>5.5550209810606539</v>
      </c>
      <c r="AM55" s="1">
        <v>1</v>
      </c>
      <c r="AN55" s="1">
        <v>1</v>
      </c>
      <c r="AO55" s="12">
        <v>62.5</v>
      </c>
      <c r="AP55" s="12"/>
      <c r="AQ55" s="1">
        <v>57.2</v>
      </c>
      <c r="AR55" s="42">
        <v>0.57200000000000006</v>
      </c>
      <c r="AS55" s="1">
        <f t="shared" si="28"/>
        <v>0.25696971239940009</v>
      </c>
      <c r="AT55" s="38">
        <v>0.25696971239940009</v>
      </c>
      <c r="AU55" s="38">
        <f t="shared" si="29"/>
        <v>6.3499484135465085</v>
      </c>
      <c r="AV55" s="1">
        <v>1</v>
      </c>
      <c r="AW55" s="1">
        <v>1</v>
      </c>
      <c r="AX55" s="7"/>
    </row>
    <row r="56" spans="1:57" x14ac:dyDescent="0.25">
      <c r="A56" s="5">
        <v>1</v>
      </c>
      <c r="B56" s="6" t="s">
        <v>600</v>
      </c>
      <c r="C56" s="1" t="s">
        <v>17</v>
      </c>
      <c r="D56" s="1">
        <v>24</v>
      </c>
      <c r="E56" s="1" t="s">
        <v>23</v>
      </c>
      <c r="F56" s="1">
        <v>39.6</v>
      </c>
      <c r="G56" s="38">
        <v>0.39600000000000002</v>
      </c>
      <c r="H56" s="1">
        <f t="shared" si="18"/>
        <v>0.12316299825060002</v>
      </c>
      <c r="I56" s="38">
        <v>0.12316299825060002</v>
      </c>
      <c r="J56" s="38">
        <f t="shared" si="19"/>
        <v>3.0434663993921132</v>
      </c>
      <c r="K56" s="1">
        <v>1</v>
      </c>
      <c r="L56" s="1">
        <v>1</v>
      </c>
      <c r="M56" s="1">
        <v>40.700000000000003</v>
      </c>
      <c r="N56" s="42">
        <v>0.40700000000000003</v>
      </c>
      <c r="O56" s="1">
        <f t="shared" si="20"/>
        <v>0.13010042021996251</v>
      </c>
      <c r="P56" s="42">
        <v>0.13010042021996251</v>
      </c>
      <c r="Q56" s="38">
        <f t="shared" si="21"/>
        <v>3.2148962197282427</v>
      </c>
      <c r="R56" s="1">
        <v>1</v>
      </c>
      <c r="S56" s="1">
        <v>1</v>
      </c>
      <c r="T56" s="1">
        <v>41.7</v>
      </c>
      <c r="U56" s="42">
        <v>0.41700000000000004</v>
      </c>
      <c r="V56" s="1">
        <f t="shared" si="22"/>
        <v>0.13657210107896253</v>
      </c>
      <c r="W56" s="38">
        <v>0.13657210107896253</v>
      </c>
      <c r="X56" s="38">
        <f t="shared" si="23"/>
        <v>3.3748171661303386</v>
      </c>
      <c r="Y56" s="1">
        <v>1</v>
      </c>
      <c r="Z56" s="1">
        <v>1</v>
      </c>
      <c r="AA56" s="1">
        <v>42.4</v>
      </c>
      <c r="AB56" s="42">
        <v>0.42399999999999999</v>
      </c>
      <c r="AC56" s="1">
        <f t="shared" si="24"/>
        <v>0.14119574006159999</v>
      </c>
      <c r="AD56" s="38">
        <v>0.14119574006159999</v>
      </c>
      <c r="AE56" s="38">
        <f t="shared" si="25"/>
        <v>3.4890713665513493</v>
      </c>
      <c r="AF56" s="1">
        <v>1</v>
      </c>
      <c r="AG56" s="1">
        <v>1</v>
      </c>
      <c r="AH56" s="1">
        <v>43</v>
      </c>
      <c r="AI56" s="42">
        <v>0.43</v>
      </c>
      <c r="AJ56" s="1">
        <f t="shared" si="26"/>
        <v>0.14522012024625</v>
      </c>
      <c r="AK56" s="38">
        <v>0.14522012024625</v>
      </c>
      <c r="AL56" s="38">
        <f t="shared" si="27"/>
        <v>3.5885173531246912</v>
      </c>
      <c r="AM56" s="1">
        <v>1</v>
      </c>
      <c r="AN56" s="1">
        <v>1</v>
      </c>
      <c r="AO56" s="12">
        <v>43.7</v>
      </c>
      <c r="AP56" s="12"/>
      <c r="AQ56" s="1">
        <v>43.5</v>
      </c>
      <c r="AR56" s="42">
        <v>0.435</v>
      </c>
      <c r="AS56" s="1">
        <f t="shared" si="28"/>
        <v>0.14861696729906251</v>
      </c>
      <c r="AT56" s="38">
        <v>0.14861696729906251</v>
      </c>
      <c r="AU56" s="38">
        <f t="shared" si="29"/>
        <v>3.6724564421039467</v>
      </c>
      <c r="AV56" s="1">
        <v>2</v>
      </c>
      <c r="AW56" s="1">
        <v>2</v>
      </c>
      <c r="AX56" s="7"/>
    </row>
    <row r="57" spans="1:57" x14ac:dyDescent="0.25">
      <c r="A57" s="5">
        <v>1</v>
      </c>
      <c r="B57" s="6" t="s">
        <v>600</v>
      </c>
      <c r="C57" s="1" t="s">
        <v>17</v>
      </c>
      <c r="D57" s="1">
        <v>25</v>
      </c>
      <c r="E57" s="1" t="s">
        <v>23</v>
      </c>
      <c r="F57" s="1">
        <v>46.5</v>
      </c>
      <c r="G57" s="38">
        <v>0.46500000000000002</v>
      </c>
      <c r="H57" s="1">
        <f t="shared" si="18"/>
        <v>0.16982271768656254</v>
      </c>
      <c r="I57" s="38">
        <v>0.16982271768656254</v>
      </c>
      <c r="J57" s="38">
        <f t="shared" si="19"/>
        <v>4.1964692519166391</v>
      </c>
      <c r="K57" s="1">
        <v>1</v>
      </c>
      <c r="L57" s="1">
        <v>1</v>
      </c>
      <c r="M57" s="1">
        <v>47.7</v>
      </c>
      <c r="N57" s="42">
        <v>0.47700000000000004</v>
      </c>
      <c r="O57" s="1">
        <f t="shared" si="20"/>
        <v>0.17870085851546255</v>
      </c>
      <c r="P57" s="42">
        <v>0.17870085851546255</v>
      </c>
      <c r="Q57" s="38">
        <f t="shared" si="21"/>
        <v>4.4158559482915534</v>
      </c>
      <c r="R57" s="1">
        <v>1</v>
      </c>
      <c r="S57" s="1">
        <v>1</v>
      </c>
      <c r="T57" s="1">
        <v>49.8</v>
      </c>
      <c r="U57" s="42">
        <v>0.498</v>
      </c>
      <c r="V57" s="1">
        <f t="shared" si="22"/>
        <v>0.19478188589265003</v>
      </c>
      <c r="W57" s="38">
        <v>0.19478188589265003</v>
      </c>
      <c r="X57" s="38">
        <f t="shared" si="23"/>
        <v>4.8132323290661772</v>
      </c>
      <c r="Y57" s="1">
        <v>1</v>
      </c>
      <c r="Z57" s="1">
        <v>1</v>
      </c>
      <c r="AA57" s="1">
        <v>50.2</v>
      </c>
      <c r="AB57" s="42">
        <v>0.502</v>
      </c>
      <c r="AC57" s="1">
        <f t="shared" si="24"/>
        <v>0.19792347854265002</v>
      </c>
      <c r="AD57" s="38">
        <v>0.19792347854265002</v>
      </c>
      <c r="AE57" s="38">
        <f t="shared" si="25"/>
        <v>4.8908638564458347</v>
      </c>
      <c r="AF57" s="1">
        <v>1</v>
      </c>
      <c r="AG57" s="1">
        <v>1</v>
      </c>
      <c r="AH57" s="1">
        <v>52.4</v>
      </c>
      <c r="AI57" s="42">
        <v>0.52400000000000002</v>
      </c>
      <c r="AJ57" s="1">
        <f t="shared" si="26"/>
        <v>0.21565148586660005</v>
      </c>
      <c r="AK57" s="38">
        <v>0.21565148586660005</v>
      </c>
      <c r="AL57" s="38">
        <f t="shared" si="27"/>
        <v>5.3289385654492456</v>
      </c>
      <c r="AM57" s="1">
        <v>1</v>
      </c>
      <c r="AN57" s="1">
        <v>1</v>
      </c>
      <c r="AO57" s="12">
        <v>59.6</v>
      </c>
      <c r="AP57" s="12"/>
      <c r="AQ57" s="1">
        <v>56.4</v>
      </c>
      <c r="AR57" s="42">
        <v>0.56399999999999995</v>
      </c>
      <c r="AS57" s="1">
        <f t="shared" si="28"/>
        <v>0.24983201389859996</v>
      </c>
      <c r="AT57" s="38">
        <v>0.24983201389859996</v>
      </c>
      <c r="AU57" s="38">
        <f t="shared" si="29"/>
        <v>6.1735695833399227</v>
      </c>
      <c r="AV57" s="1">
        <v>1</v>
      </c>
      <c r="AW57" s="1">
        <v>1</v>
      </c>
      <c r="AX57" s="7"/>
    </row>
    <row r="58" spans="1:57" x14ac:dyDescent="0.25">
      <c r="A58" s="46"/>
      <c r="B58" s="47"/>
      <c r="C58" s="48"/>
      <c r="D58" s="49"/>
      <c r="E58" s="49"/>
      <c r="F58" s="49"/>
      <c r="G58" s="50"/>
      <c r="H58" s="48"/>
      <c r="I58" s="50"/>
      <c r="J58" s="50"/>
      <c r="K58" s="49"/>
      <c r="L58" s="1"/>
      <c r="M58" s="49"/>
      <c r="N58" s="42"/>
      <c r="O58" s="48"/>
      <c r="P58" s="51"/>
      <c r="Q58" s="50"/>
      <c r="R58" s="49"/>
      <c r="S58" s="1"/>
      <c r="T58" s="49"/>
      <c r="U58" s="42"/>
      <c r="V58" s="48"/>
      <c r="W58" s="52"/>
      <c r="X58" s="50"/>
      <c r="Y58" s="49"/>
      <c r="Z58" s="1"/>
      <c r="AA58" s="49"/>
      <c r="AB58" s="42">
        <v>0</v>
      </c>
      <c r="AC58" s="48"/>
      <c r="AD58" s="52"/>
      <c r="AE58" s="50"/>
      <c r="AF58" s="49"/>
      <c r="AG58" s="1"/>
      <c r="AH58" s="49"/>
      <c r="AI58" s="42">
        <v>0</v>
      </c>
      <c r="AJ58" s="48"/>
      <c r="AK58" s="52"/>
      <c r="AL58" s="50"/>
      <c r="AM58" s="49"/>
      <c r="AN58" s="1"/>
      <c r="AO58" s="12"/>
      <c r="AP58" s="12"/>
      <c r="AQ58" s="49"/>
      <c r="AR58" s="42"/>
      <c r="AS58" s="48"/>
      <c r="AT58" s="52"/>
      <c r="AU58" s="50"/>
      <c r="AV58" s="49"/>
      <c r="AW58" s="1"/>
      <c r="AX58" s="53"/>
      <c r="AY58" s="46"/>
      <c r="AZ58" s="46"/>
      <c r="BA58" s="46"/>
      <c r="BB58" s="46"/>
      <c r="BC58" s="46"/>
      <c r="BD58" s="46"/>
      <c r="BE58" s="46"/>
    </row>
    <row r="59" spans="1:57" x14ac:dyDescent="0.25">
      <c r="A59" s="5">
        <v>1</v>
      </c>
      <c r="B59" s="6" t="s">
        <v>600</v>
      </c>
      <c r="C59" s="8" t="s">
        <v>18</v>
      </c>
      <c r="D59" s="8">
        <v>1</v>
      </c>
      <c r="E59" s="8" t="s">
        <v>23</v>
      </c>
      <c r="F59" s="8">
        <v>37.1</v>
      </c>
      <c r="G59" s="38">
        <v>0.371</v>
      </c>
      <c r="H59" s="1">
        <f t="shared" si="18"/>
        <v>0.1081029884846625</v>
      </c>
      <c r="I59" s="38">
        <v>0.1081029884846625</v>
      </c>
      <c r="J59" s="38">
        <f t="shared" ref="J59:J72" si="30">I59/0.040468</f>
        <v>2.6713202650158769</v>
      </c>
      <c r="K59" s="8">
        <v>1</v>
      </c>
      <c r="L59" s="8">
        <v>1</v>
      </c>
      <c r="M59" s="8">
        <v>38.700000000000003</v>
      </c>
      <c r="N59" s="42">
        <v>0.38700000000000001</v>
      </c>
      <c r="O59" s="1">
        <f t="shared" si="20"/>
        <v>0.11762829739946251</v>
      </c>
      <c r="P59" s="43">
        <v>0.11762829739946251</v>
      </c>
      <c r="Q59" s="38">
        <f t="shared" ref="Q59:Q72" si="31">P59/0.040468</f>
        <v>2.9066990560310004</v>
      </c>
      <c r="R59" s="8">
        <v>1</v>
      </c>
      <c r="S59" s="8">
        <v>1</v>
      </c>
      <c r="T59" s="8">
        <v>40.200000000000003</v>
      </c>
      <c r="U59" s="42">
        <v>0.40200000000000002</v>
      </c>
      <c r="V59" s="1">
        <f t="shared" si="22"/>
        <v>0.12692348465265002</v>
      </c>
      <c r="W59" s="40">
        <v>0.12692348465265002</v>
      </c>
      <c r="X59" s="38">
        <f t="shared" ref="X59:X72" si="32">W59/0.040468</f>
        <v>3.1363913376655637</v>
      </c>
      <c r="Y59" s="8">
        <v>1</v>
      </c>
      <c r="Z59" s="8">
        <v>1</v>
      </c>
      <c r="AA59" s="8">
        <v>42.3</v>
      </c>
      <c r="AB59" s="42">
        <v>0.42299999999999999</v>
      </c>
      <c r="AC59" s="1">
        <f t="shared" si="24"/>
        <v>0.1405305078179625</v>
      </c>
      <c r="AD59" s="40">
        <v>0.1405305078179625</v>
      </c>
      <c r="AE59" s="38">
        <f t="shared" ref="AE59:AE72" si="33">AD59/0.040468</f>
        <v>3.4726328906287067</v>
      </c>
      <c r="AF59" s="8">
        <v>1</v>
      </c>
      <c r="AG59" s="8">
        <v>1</v>
      </c>
      <c r="AH59" s="8">
        <v>43.2</v>
      </c>
      <c r="AI59" s="42">
        <v>0.43200000000000005</v>
      </c>
      <c r="AJ59" s="1">
        <f t="shared" si="26"/>
        <v>0.14657414667840005</v>
      </c>
      <c r="AK59" s="40">
        <v>0.14657414667840005</v>
      </c>
      <c r="AL59" s="38">
        <f t="shared" ref="AL59:AL72" si="34">AK59/0.040468</f>
        <v>3.6219765414253251</v>
      </c>
      <c r="AM59" s="8">
        <v>1</v>
      </c>
      <c r="AN59" s="8">
        <v>1</v>
      </c>
      <c r="AO59">
        <v>46.2</v>
      </c>
      <c r="AP59" t="s">
        <v>804</v>
      </c>
      <c r="AQ59" s="8">
        <v>44.3</v>
      </c>
      <c r="AR59" s="42">
        <v>0.443</v>
      </c>
      <c r="AS59" s="1">
        <f t="shared" si="28"/>
        <v>0.15413360399246251</v>
      </c>
      <c r="AT59" s="40">
        <v>0.15413360399246251</v>
      </c>
      <c r="AU59" s="38">
        <f t="shared" ref="AU59:AU72" si="35">AT59/0.040468</f>
        <v>3.8087774041826261</v>
      </c>
      <c r="AV59" s="8">
        <v>1</v>
      </c>
      <c r="AW59" s="8">
        <v>1</v>
      </c>
      <c r="AX59" s="9"/>
    </row>
    <row r="60" spans="1:57" x14ac:dyDescent="0.25">
      <c r="A60" s="5">
        <v>1</v>
      </c>
      <c r="B60" s="6" t="s">
        <v>600</v>
      </c>
      <c r="C60" s="12" t="s">
        <v>18</v>
      </c>
      <c r="D60" s="12">
        <v>2</v>
      </c>
      <c r="E60" s="12" t="s">
        <v>23</v>
      </c>
      <c r="F60" s="12">
        <v>32.799999999999997</v>
      </c>
      <c r="G60" s="38">
        <v>0.32799999999999996</v>
      </c>
      <c r="H60" s="1">
        <f t="shared" si="18"/>
        <v>8.4496275914399982E-2</v>
      </c>
      <c r="I60" s="38">
        <v>8.4496275914399982E-2</v>
      </c>
      <c r="J60" s="38">
        <f t="shared" si="30"/>
        <v>2.0879775604032815</v>
      </c>
      <c r="K60" s="12">
        <v>1</v>
      </c>
      <c r="L60" s="12">
        <v>1</v>
      </c>
      <c r="M60" s="12">
        <v>33.9</v>
      </c>
      <c r="N60" s="42">
        <v>0.33899999999999997</v>
      </c>
      <c r="O60" s="1">
        <f t="shared" si="20"/>
        <v>9.0258742232662489E-2</v>
      </c>
      <c r="P60" s="44">
        <v>9.0258742232662489E-2</v>
      </c>
      <c r="Q60" s="38">
        <f t="shared" si="31"/>
        <v>2.230373189499419</v>
      </c>
      <c r="R60" s="12">
        <v>1</v>
      </c>
      <c r="S60" s="12">
        <v>1</v>
      </c>
      <c r="T60" s="12">
        <v>34.700000000000003</v>
      </c>
      <c r="U60" s="42">
        <v>0.34700000000000003</v>
      </c>
      <c r="V60" s="1">
        <f t="shared" si="22"/>
        <v>9.4569007348462519E-2</v>
      </c>
      <c r="W60" s="41">
        <v>9.4569007348462519E-2</v>
      </c>
      <c r="X60" s="38">
        <f t="shared" si="32"/>
        <v>2.3368836450643107</v>
      </c>
      <c r="Y60" s="12">
        <v>1</v>
      </c>
      <c r="Z60" s="12">
        <v>1</v>
      </c>
      <c r="AA60" s="12">
        <v>35.5</v>
      </c>
      <c r="AB60" s="42">
        <v>0.35499999999999998</v>
      </c>
      <c r="AC60" s="1">
        <f t="shared" si="24"/>
        <v>9.8979803429062499E-2</v>
      </c>
      <c r="AD60" s="41">
        <v>9.8979803429062499E-2</v>
      </c>
      <c r="AE60" s="38">
        <f t="shared" si="33"/>
        <v>2.4458783095053502</v>
      </c>
      <c r="AF60" s="12">
        <v>1</v>
      </c>
      <c r="AG60" s="12">
        <v>1</v>
      </c>
      <c r="AH60" s="12">
        <v>37.200000000000003</v>
      </c>
      <c r="AI60" s="42">
        <v>0.37200000000000005</v>
      </c>
      <c r="AJ60" s="1">
        <f t="shared" si="26"/>
        <v>0.10868653931940003</v>
      </c>
      <c r="AK60" s="41">
        <v>0.10868653931940003</v>
      </c>
      <c r="AL60" s="38">
        <f t="shared" si="34"/>
        <v>2.6857403212266493</v>
      </c>
      <c r="AM60" s="12">
        <v>1</v>
      </c>
      <c r="AN60" s="12">
        <v>1</v>
      </c>
      <c r="AO60">
        <v>38.6</v>
      </c>
      <c r="AP60" t="s">
        <v>799</v>
      </c>
      <c r="AQ60" s="12">
        <v>37.6</v>
      </c>
      <c r="AR60" s="42">
        <v>0.376</v>
      </c>
      <c r="AS60" s="1">
        <f t="shared" si="28"/>
        <v>0.1110364506216</v>
      </c>
      <c r="AT60" s="41">
        <v>0.1110364506216</v>
      </c>
      <c r="AU60" s="38">
        <f t="shared" si="35"/>
        <v>2.7438087037066325</v>
      </c>
      <c r="AV60" s="12">
        <v>1</v>
      </c>
      <c r="AW60" s="12">
        <v>1</v>
      </c>
      <c r="AX60" s="13"/>
    </row>
    <row r="61" spans="1:57" x14ac:dyDescent="0.25">
      <c r="A61" s="5">
        <v>1</v>
      </c>
      <c r="B61" s="6" t="s">
        <v>600</v>
      </c>
      <c r="C61" s="12" t="s">
        <v>18</v>
      </c>
      <c r="D61" s="12">
        <v>3</v>
      </c>
      <c r="E61" s="12" t="s">
        <v>23</v>
      </c>
      <c r="F61" s="12">
        <v>51.6</v>
      </c>
      <c r="G61" s="38">
        <v>0.51600000000000001</v>
      </c>
      <c r="H61" s="1">
        <f t="shared" si="18"/>
        <v>0.20911697315460001</v>
      </c>
      <c r="I61" s="38">
        <v>0.20911697315460001</v>
      </c>
      <c r="J61" s="38">
        <f t="shared" si="30"/>
        <v>5.1674649884995558</v>
      </c>
      <c r="K61" s="12">
        <v>1</v>
      </c>
      <c r="L61" s="12">
        <v>1</v>
      </c>
      <c r="M61" s="12">
        <v>54.7</v>
      </c>
      <c r="N61" s="42">
        <v>0.54700000000000004</v>
      </c>
      <c r="O61" s="1">
        <f t="shared" si="20"/>
        <v>0.23499819880346257</v>
      </c>
      <c r="P61" s="44">
        <v>0.23499819880346257</v>
      </c>
      <c r="Q61" s="38">
        <f t="shared" si="31"/>
        <v>5.8070129189350244</v>
      </c>
      <c r="R61" s="12">
        <v>1</v>
      </c>
      <c r="S61" s="12">
        <v>1</v>
      </c>
      <c r="T61" s="12">
        <v>57.4</v>
      </c>
      <c r="U61" s="42">
        <v>0.57399999999999995</v>
      </c>
      <c r="V61" s="1">
        <f t="shared" si="22"/>
        <v>0.25876984498784994</v>
      </c>
      <c r="W61" s="41">
        <v>0.25876984498784994</v>
      </c>
      <c r="X61" s="38">
        <f t="shared" si="32"/>
        <v>6.3944312787350492</v>
      </c>
      <c r="Y61" s="12">
        <v>1</v>
      </c>
      <c r="Z61" s="12">
        <v>1</v>
      </c>
      <c r="AA61" s="12">
        <v>59.4</v>
      </c>
      <c r="AB61" s="42">
        <v>0.59399999999999997</v>
      </c>
      <c r="AC61" s="1">
        <f t="shared" si="24"/>
        <v>0.27711674606385001</v>
      </c>
      <c r="AD61" s="41">
        <v>0.27711674606385001</v>
      </c>
      <c r="AE61" s="38">
        <f t="shared" si="33"/>
        <v>6.8477993986322536</v>
      </c>
      <c r="AF61" s="12">
        <v>1</v>
      </c>
      <c r="AG61" s="12">
        <v>1</v>
      </c>
      <c r="AH61" s="12">
        <v>61.9</v>
      </c>
      <c r="AI61" s="42">
        <v>0.61899999999999999</v>
      </c>
      <c r="AJ61" s="1">
        <f t="shared" si="26"/>
        <v>0.30093394534166251</v>
      </c>
      <c r="AK61" s="41">
        <v>0.30093394534166251</v>
      </c>
      <c r="AL61" s="38">
        <f t="shared" si="34"/>
        <v>7.4363434155792856</v>
      </c>
      <c r="AM61" s="12">
        <v>1</v>
      </c>
      <c r="AN61" s="12">
        <v>1</v>
      </c>
      <c r="AO61">
        <v>70.400000000000006</v>
      </c>
      <c r="AQ61" s="68"/>
      <c r="AR61" s="69"/>
      <c r="AS61" s="70"/>
      <c r="AT61" s="71"/>
      <c r="AU61" s="72"/>
      <c r="AV61" s="68">
        <v>1</v>
      </c>
      <c r="AW61" s="12">
        <v>1</v>
      </c>
      <c r="AX61" s="65" t="s">
        <v>497</v>
      </c>
    </row>
    <row r="62" spans="1:57" x14ac:dyDescent="0.25">
      <c r="A62" s="5">
        <v>1</v>
      </c>
      <c r="B62" s="6" t="s">
        <v>600</v>
      </c>
      <c r="C62" s="12" t="s">
        <v>18</v>
      </c>
      <c r="D62" s="12">
        <v>4</v>
      </c>
      <c r="E62" s="12" t="s">
        <v>23</v>
      </c>
      <c r="F62" s="12">
        <v>55.4</v>
      </c>
      <c r="G62" s="38">
        <v>0.55400000000000005</v>
      </c>
      <c r="H62" s="1">
        <f t="shared" si="18"/>
        <v>0.24105126244185007</v>
      </c>
      <c r="I62" s="38">
        <v>0.24105126244185007</v>
      </c>
      <c r="J62" s="38">
        <f t="shared" si="30"/>
        <v>5.9565894643137813</v>
      </c>
      <c r="K62" s="12">
        <v>1</v>
      </c>
      <c r="L62" s="12">
        <v>1</v>
      </c>
      <c r="M62" s="12">
        <v>60.2</v>
      </c>
      <c r="N62" s="42">
        <v>0.60200000000000009</v>
      </c>
      <c r="O62" s="1">
        <f t="shared" si="20"/>
        <v>0.28463143568265009</v>
      </c>
      <c r="P62" s="44">
        <v>0.28463143568265009</v>
      </c>
      <c r="Q62" s="38">
        <f t="shared" si="31"/>
        <v>7.0334940121243976</v>
      </c>
      <c r="R62" s="12">
        <v>1</v>
      </c>
      <c r="S62" s="12">
        <v>1</v>
      </c>
      <c r="T62" s="12">
        <v>64.900000000000006</v>
      </c>
      <c r="U62" s="42">
        <v>0.64900000000000002</v>
      </c>
      <c r="V62" s="1">
        <f t="shared" si="22"/>
        <v>0.33081049144316255</v>
      </c>
      <c r="W62" s="41">
        <v>0.33081049144316255</v>
      </c>
      <c r="X62" s="38">
        <f t="shared" si="32"/>
        <v>8.1746192409598351</v>
      </c>
      <c r="Y62" s="12">
        <v>1</v>
      </c>
      <c r="Z62" s="12">
        <v>1</v>
      </c>
      <c r="AA62" s="12">
        <v>67.8</v>
      </c>
      <c r="AB62" s="42">
        <v>0.67799999999999994</v>
      </c>
      <c r="AC62" s="1">
        <f t="shared" si="24"/>
        <v>0.36103496893064996</v>
      </c>
      <c r="AD62" s="41">
        <v>0.36103496893064996</v>
      </c>
      <c r="AE62" s="38">
        <f t="shared" si="33"/>
        <v>8.9214927579976759</v>
      </c>
      <c r="AF62" s="12">
        <v>1</v>
      </c>
      <c r="AG62" s="12">
        <v>1</v>
      </c>
      <c r="AH62" s="12">
        <v>70</v>
      </c>
      <c r="AI62" s="42">
        <v>0.7</v>
      </c>
      <c r="AJ62" s="1">
        <f t="shared" si="26"/>
        <v>0.38484509962499996</v>
      </c>
      <c r="AK62" s="41">
        <v>0.38484509962499996</v>
      </c>
      <c r="AL62" s="38">
        <f t="shared" si="34"/>
        <v>9.5098621040081053</v>
      </c>
      <c r="AM62" s="12">
        <v>1</v>
      </c>
      <c r="AN62" s="12">
        <v>1</v>
      </c>
      <c r="AO62">
        <v>87.7</v>
      </c>
      <c r="AQ62" s="12">
        <v>78.5</v>
      </c>
      <c r="AR62" s="42">
        <v>0.78500000000000003</v>
      </c>
      <c r="AS62" s="1">
        <f t="shared" si="28"/>
        <v>0.48398198268656256</v>
      </c>
      <c r="AT62" s="41">
        <v>0.48398198268656256</v>
      </c>
      <c r="AU62" s="38">
        <f t="shared" si="35"/>
        <v>11.959621989882441</v>
      </c>
      <c r="AV62" s="12">
        <v>1</v>
      </c>
      <c r="AW62" s="12">
        <v>1</v>
      </c>
      <c r="AX62" s="13"/>
    </row>
    <row r="63" spans="1:57" x14ac:dyDescent="0.25">
      <c r="A63" s="5">
        <v>1</v>
      </c>
      <c r="B63" s="6" t="s">
        <v>600</v>
      </c>
      <c r="C63" s="12" t="s">
        <v>18</v>
      </c>
      <c r="D63" s="12">
        <v>7</v>
      </c>
      <c r="E63" s="12" t="s">
        <v>23</v>
      </c>
      <c r="F63" s="12">
        <v>26.7</v>
      </c>
      <c r="G63" s="38">
        <v>0.26700000000000002</v>
      </c>
      <c r="H63" s="1">
        <f t="shared" si="18"/>
        <v>5.5990249606462511E-2</v>
      </c>
      <c r="I63" s="38">
        <v>5.5990249606462511E-2</v>
      </c>
      <c r="J63" s="38">
        <f t="shared" si="30"/>
        <v>1.3835684888421103</v>
      </c>
      <c r="K63" s="12">
        <v>1</v>
      </c>
      <c r="L63" s="12">
        <v>1</v>
      </c>
      <c r="M63" s="12">
        <v>29</v>
      </c>
      <c r="N63" s="42">
        <v>0.28999999999999998</v>
      </c>
      <c r="O63" s="1">
        <f t="shared" si="20"/>
        <v>6.6051985466250004E-2</v>
      </c>
      <c r="P63" s="44">
        <v>6.6051985466250004E-2</v>
      </c>
      <c r="Q63" s="38">
        <f t="shared" si="31"/>
        <v>1.6322028631573098</v>
      </c>
      <c r="R63" s="12">
        <v>1</v>
      </c>
      <c r="S63" s="12">
        <v>1</v>
      </c>
      <c r="T63" s="12">
        <v>31.3</v>
      </c>
      <c r="U63" s="42">
        <v>0.313</v>
      </c>
      <c r="V63" s="1">
        <f t="shared" si="22"/>
        <v>7.6944672581962512E-2</v>
      </c>
      <c r="W63" s="41">
        <v>7.6944672581962512E-2</v>
      </c>
      <c r="X63" s="38">
        <f t="shared" si="32"/>
        <v>1.9013707764644292</v>
      </c>
      <c r="Y63" s="12">
        <v>1</v>
      </c>
      <c r="Z63" s="12">
        <v>1</v>
      </c>
      <c r="AA63" s="12">
        <v>31.5</v>
      </c>
      <c r="AB63" s="42">
        <v>0.315</v>
      </c>
      <c r="AC63" s="1">
        <f t="shared" si="24"/>
        <v>7.7931132674062514E-2</v>
      </c>
      <c r="AD63" s="41">
        <v>7.7931132674062514E-2</v>
      </c>
      <c r="AE63" s="38">
        <f t="shared" si="33"/>
        <v>1.9257470760616417</v>
      </c>
      <c r="AF63" s="12">
        <v>1</v>
      </c>
      <c r="AG63" s="12">
        <v>1</v>
      </c>
      <c r="AH63" s="12">
        <v>34.1</v>
      </c>
      <c r="AI63" s="42">
        <v>0.34100000000000003</v>
      </c>
      <c r="AJ63" s="1">
        <f t="shared" si="26"/>
        <v>9.1326883733662531E-2</v>
      </c>
      <c r="AK63" s="41">
        <v>9.1326883733662531E-2</v>
      </c>
      <c r="AL63" s="38">
        <f t="shared" si="34"/>
        <v>2.256767908808504</v>
      </c>
      <c r="AM63" s="12">
        <v>1</v>
      </c>
      <c r="AN63" s="12">
        <v>1</v>
      </c>
      <c r="AO63">
        <v>36</v>
      </c>
      <c r="AQ63" s="12">
        <v>35.799999999999997</v>
      </c>
      <c r="AR63" s="42">
        <v>0.35799999999999998</v>
      </c>
      <c r="AS63" s="1">
        <f t="shared" si="28"/>
        <v>0.10065977009865</v>
      </c>
      <c r="AT63" s="41">
        <v>0.10065977009865</v>
      </c>
      <c r="AU63" s="38">
        <f t="shared" si="35"/>
        <v>2.487391768771622</v>
      </c>
      <c r="AV63" s="12">
        <v>1</v>
      </c>
      <c r="AW63" s="12">
        <v>1</v>
      </c>
      <c r="AX63" s="13"/>
    </row>
    <row r="64" spans="1:57" x14ac:dyDescent="0.25">
      <c r="A64" s="5">
        <v>1</v>
      </c>
      <c r="B64" s="6" t="s">
        <v>600</v>
      </c>
      <c r="C64" s="12" t="s">
        <v>18</v>
      </c>
      <c r="D64" s="12">
        <v>8</v>
      </c>
      <c r="E64" s="12" t="s">
        <v>23</v>
      </c>
      <c r="F64" s="12">
        <v>16.5</v>
      </c>
      <c r="G64" s="38">
        <v>0.16500000000000001</v>
      </c>
      <c r="H64" s="1">
        <f t="shared" si="18"/>
        <v>2.1382464974062505E-2</v>
      </c>
      <c r="I64" s="38">
        <v>2.1382464974062505E-2</v>
      </c>
      <c r="J64" s="38">
        <f t="shared" si="30"/>
        <v>0.52837958322779743</v>
      </c>
      <c r="K64" s="12">
        <v>1</v>
      </c>
      <c r="L64" s="12">
        <v>1</v>
      </c>
      <c r="M64" s="12">
        <v>16.2</v>
      </c>
      <c r="N64" s="42">
        <v>0.16200000000000001</v>
      </c>
      <c r="O64" s="1">
        <f t="shared" si="20"/>
        <v>2.061198937665E-2</v>
      </c>
      <c r="P64" s="44">
        <v>2.061198937665E-2</v>
      </c>
      <c r="Q64" s="38">
        <f t="shared" si="31"/>
        <v>0.50934045113793613</v>
      </c>
      <c r="R64" s="12">
        <v>1</v>
      </c>
      <c r="S64" s="12">
        <v>1</v>
      </c>
      <c r="T64" s="12"/>
      <c r="U64" s="42"/>
      <c r="V64" s="1"/>
      <c r="W64" s="41"/>
      <c r="X64" s="38"/>
      <c r="Y64" s="12"/>
      <c r="Z64" s="12">
        <v>3</v>
      </c>
      <c r="AA64" s="12"/>
      <c r="AB64" s="42"/>
      <c r="AC64" s="1"/>
      <c r="AD64" s="41"/>
      <c r="AE64" s="38"/>
      <c r="AF64" s="12"/>
      <c r="AG64" s="12"/>
      <c r="AH64" s="12"/>
      <c r="AI64" s="42"/>
      <c r="AJ64" s="1"/>
      <c r="AK64" s="41"/>
      <c r="AL64" s="38"/>
      <c r="AM64" s="12"/>
      <c r="AN64" s="12"/>
      <c r="AQ64" s="12"/>
      <c r="AR64" s="42"/>
      <c r="AS64" s="1"/>
      <c r="AT64" s="41"/>
      <c r="AU64" s="38"/>
      <c r="AV64" s="31"/>
      <c r="AW64" s="31"/>
      <c r="AX64" s="13"/>
    </row>
    <row r="65" spans="1:57" x14ac:dyDescent="0.25">
      <c r="A65" s="5">
        <v>1</v>
      </c>
      <c r="B65" s="6" t="s">
        <v>600</v>
      </c>
      <c r="C65" s="12" t="s">
        <v>18</v>
      </c>
      <c r="D65" s="12">
        <v>9</v>
      </c>
      <c r="E65" s="12" t="s">
        <v>23</v>
      </c>
      <c r="F65" s="12">
        <v>51.6</v>
      </c>
      <c r="G65" s="38">
        <v>0.51600000000000001</v>
      </c>
      <c r="H65" s="1">
        <f t="shared" si="18"/>
        <v>0.20911697315460001</v>
      </c>
      <c r="I65" s="38">
        <v>0.20911697315460001</v>
      </c>
      <c r="J65" s="38">
        <f t="shared" si="30"/>
        <v>5.1674649884995558</v>
      </c>
      <c r="K65" s="12">
        <v>1</v>
      </c>
      <c r="L65" s="12">
        <v>1</v>
      </c>
      <c r="M65" s="12">
        <v>58.4</v>
      </c>
      <c r="N65" s="42">
        <v>0.58399999999999996</v>
      </c>
      <c r="O65" s="1">
        <f t="shared" si="20"/>
        <v>0.2678647557096</v>
      </c>
      <c r="P65" s="44">
        <v>0.2678647557096</v>
      </c>
      <c r="Q65" s="38">
        <f t="shared" si="31"/>
        <v>6.6191745504991601</v>
      </c>
      <c r="R65" s="12">
        <v>1</v>
      </c>
      <c r="S65" s="12">
        <v>1</v>
      </c>
      <c r="T65" s="12">
        <v>62.7</v>
      </c>
      <c r="U65" s="42">
        <v>0.627</v>
      </c>
      <c r="V65" s="1">
        <f t="shared" si="22"/>
        <v>0.30876279422546254</v>
      </c>
      <c r="W65" s="41">
        <v>0.30876279422546254</v>
      </c>
      <c r="X65" s="38">
        <f t="shared" si="32"/>
        <v>7.6298011818093947</v>
      </c>
      <c r="Y65" s="12">
        <v>1</v>
      </c>
      <c r="Z65" s="12">
        <v>1</v>
      </c>
      <c r="AA65" s="12">
        <v>67</v>
      </c>
      <c r="AB65" s="42">
        <v>0.67</v>
      </c>
      <c r="AC65" s="1">
        <f t="shared" si="24"/>
        <v>0.3525652351462501</v>
      </c>
      <c r="AD65" s="41">
        <v>0.3525652351462501</v>
      </c>
      <c r="AE65" s="38">
        <f t="shared" si="33"/>
        <v>8.7121981601821226</v>
      </c>
      <c r="AF65" s="12">
        <v>1</v>
      </c>
      <c r="AG65" s="12">
        <v>1</v>
      </c>
      <c r="AH65" s="12">
        <v>72.2</v>
      </c>
      <c r="AI65" s="42">
        <v>0.72200000000000009</v>
      </c>
      <c r="AJ65" s="1">
        <f t="shared" si="26"/>
        <v>0.40941549574065011</v>
      </c>
      <c r="AK65" s="41">
        <v>0.40941549574065011</v>
      </c>
      <c r="AL65" s="38">
        <f t="shared" si="34"/>
        <v>10.117018279644414</v>
      </c>
      <c r="AM65" s="12">
        <v>1</v>
      </c>
      <c r="AN65" s="12">
        <v>1</v>
      </c>
      <c r="AO65">
        <v>84</v>
      </c>
      <c r="AP65" t="s">
        <v>800</v>
      </c>
      <c r="AQ65" s="12">
        <v>77</v>
      </c>
      <c r="AR65" s="42">
        <v>0.77</v>
      </c>
      <c r="AS65" s="1">
        <f t="shared" si="28"/>
        <v>0.46566257054625004</v>
      </c>
      <c r="AT65" s="41">
        <v>0.46566257054625004</v>
      </c>
      <c r="AU65" s="38">
        <f t="shared" si="35"/>
        <v>11.506933145849809</v>
      </c>
      <c r="AV65" s="12">
        <v>1</v>
      </c>
      <c r="AW65" s="12">
        <v>1</v>
      </c>
      <c r="AX65" s="13"/>
    </row>
    <row r="66" spans="1:57" x14ac:dyDescent="0.25">
      <c r="A66" s="5">
        <v>1</v>
      </c>
      <c r="B66" s="6" t="s">
        <v>600</v>
      </c>
      <c r="C66" s="12" t="s">
        <v>18</v>
      </c>
      <c r="D66" s="12">
        <v>11</v>
      </c>
      <c r="E66" s="12" t="s">
        <v>23</v>
      </c>
      <c r="F66" s="12"/>
      <c r="G66" s="38"/>
      <c r="H66" s="1"/>
      <c r="I66" s="38"/>
      <c r="J66" s="38"/>
      <c r="K66" s="12"/>
      <c r="L66" s="12">
        <v>3</v>
      </c>
      <c r="M66" s="12"/>
      <c r="N66" s="42"/>
      <c r="O66" s="1"/>
      <c r="P66" s="44"/>
      <c r="Q66" s="38"/>
      <c r="R66" s="12"/>
      <c r="S66" s="12">
        <v>3</v>
      </c>
      <c r="T66" s="12"/>
      <c r="U66" s="42"/>
      <c r="V66" s="1"/>
      <c r="W66" s="41"/>
      <c r="X66" s="38"/>
      <c r="Y66" s="12"/>
      <c r="Z66" s="12"/>
      <c r="AA66" s="12"/>
      <c r="AB66" s="42"/>
      <c r="AC66" s="1"/>
      <c r="AD66" s="41"/>
      <c r="AE66" s="38"/>
      <c r="AF66" s="12"/>
      <c r="AG66" s="12"/>
      <c r="AH66" s="12"/>
      <c r="AI66" s="42"/>
      <c r="AJ66" s="1"/>
      <c r="AK66" s="41"/>
      <c r="AL66" s="38"/>
      <c r="AM66" s="12"/>
      <c r="AN66" s="12"/>
      <c r="AQ66" s="12"/>
      <c r="AR66" s="42"/>
      <c r="AS66" s="1"/>
      <c r="AT66" s="41"/>
      <c r="AU66" s="38"/>
      <c r="AV66" s="31"/>
      <c r="AW66" s="31"/>
      <c r="AX66" s="13"/>
    </row>
    <row r="67" spans="1:57" x14ac:dyDescent="0.25">
      <c r="A67" s="5">
        <v>1</v>
      </c>
      <c r="B67" s="6" t="s">
        <v>600</v>
      </c>
      <c r="C67" s="12" t="s">
        <v>18</v>
      </c>
      <c r="D67" s="12">
        <v>12</v>
      </c>
      <c r="E67" s="12" t="s">
        <v>23</v>
      </c>
      <c r="F67" s="12"/>
      <c r="G67" s="38"/>
      <c r="H67" s="1"/>
      <c r="I67" s="38"/>
      <c r="J67" s="38"/>
      <c r="K67" s="12"/>
      <c r="L67" s="12">
        <v>3</v>
      </c>
      <c r="M67" s="12"/>
      <c r="N67" s="42"/>
      <c r="O67" s="1"/>
      <c r="P67" s="44"/>
      <c r="Q67" s="38"/>
      <c r="R67" s="12"/>
      <c r="S67" s="12">
        <v>3</v>
      </c>
      <c r="T67" s="12"/>
      <c r="U67" s="42"/>
      <c r="V67" s="1"/>
      <c r="W67" s="41"/>
      <c r="X67" s="38"/>
      <c r="Y67" s="12"/>
      <c r="Z67" s="12"/>
      <c r="AA67" s="12"/>
      <c r="AB67" s="42"/>
      <c r="AC67" s="1"/>
      <c r="AD67" s="41"/>
      <c r="AE67" s="38"/>
      <c r="AF67" s="12"/>
      <c r="AG67" s="12"/>
      <c r="AH67" s="12"/>
      <c r="AI67" s="42"/>
      <c r="AJ67" s="1"/>
      <c r="AK67" s="41"/>
      <c r="AL67" s="38"/>
      <c r="AM67" s="12"/>
      <c r="AN67" s="12"/>
      <c r="AQ67" s="12"/>
      <c r="AR67" s="42"/>
      <c r="AS67" s="1"/>
      <c r="AT67" s="41"/>
      <c r="AU67" s="38"/>
      <c r="AV67" s="31"/>
      <c r="AW67" s="31"/>
      <c r="AX67" s="13"/>
    </row>
    <row r="68" spans="1:57" x14ac:dyDescent="0.25">
      <c r="A68" s="5">
        <v>1</v>
      </c>
      <c r="B68" s="6" t="s">
        <v>600</v>
      </c>
      <c r="C68" s="12" t="s">
        <v>18</v>
      </c>
      <c r="D68" s="12">
        <v>13</v>
      </c>
      <c r="E68" s="12" t="s">
        <v>23</v>
      </c>
      <c r="F68" s="12">
        <v>29.2</v>
      </c>
      <c r="G68" s="38">
        <v>0.29199999999999998</v>
      </c>
      <c r="H68" s="1">
        <f t="shared" si="18"/>
        <v>6.69661889274E-2</v>
      </c>
      <c r="I68" s="38">
        <v>6.69661889274E-2</v>
      </c>
      <c r="J68" s="38">
        <f t="shared" si="30"/>
        <v>1.65479363762479</v>
      </c>
      <c r="K68" s="12">
        <v>1</v>
      </c>
      <c r="L68" s="12">
        <v>1</v>
      </c>
      <c r="M68" s="12">
        <v>29.8</v>
      </c>
      <c r="N68" s="42">
        <v>0.29799999999999999</v>
      </c>
      <c r="O68" s="1">
        <f t="shared" si="20"/>
        <v>6.9746498422650002E-2</v>
      </c>
      <c r="P68" s="44">
        <v>6.9746498422650002E-2</v>
      </c>
      <c r="Q68" s="38">
        <f t="shared" si="31"/>
        <v>1.7234975393557874</v>
      </c>
      <c r="R68" s="12">
        <v>1</v>
      </c>
      <c r="S68" s="12">
        <v>1</v>
      </c>
      <c r="T68" s="12"/>
      <c r="U68" s="42"/>
      <c r="V68" s="1"/>
      <c r="W68" s="41"/>
      <c r="X68" s="38"/>
      <c r="Y68" s="12"/>
      <c r="Z68" s="12">
        <v>3</v>
      </c>
      <c r="AA68" s="12"/>
      <c r="AB68" s="42"/>
      <c r="AC68" s="1"/>
      <c r="AD68" s="41"/>
      <c r="AE68" s="38"/>
      <c r="AF68" s="12"/>
      <c r="AG68" s="12"/>
      <c r="AH68" s="12"/>
      <c r="AI68" s="42"/>
      <c r="AJ68" s="1"/>
      <c r="AK68" s="41"/>
      <c r="AL68" s="38"/>
      <c r="AM68" s="12"/>
      <c r="AN68" s="12"/>
      <c r="AQ68" s="12"/>
      <c r="AR68" s="42"/>
      <c r="AS68" s="1"/>
      <c r="AT68" s="41"/>
      <c r="AU68" s="38"/>
      <c r="AV68" s="31"/>
      <c r="AW68" s="31"/>
      <c r="AX68" s="13"/>
    </row>
    <row r="69" spans="1:57" x14ac:dyDescent="0.25">
      <c r="A69" s="5">
        <v>1</v>
      </c>
      <c r="B69" s="6" t="s">
        <v>600</v>
      </c>
      <c r="C69" s="12" t="s">
        <v>18</v>
      </c>
      <c r="D69" s="12">
        <v>14</v>
      </c>
      <c r="E69" s="12" t="s">
        <v>23</v>
      </c>
      <c r="F69" s="12">
        <v>46.2</v>
      </c>
      <c r="G69" s="38">
        <v>0.46200000000000002</v>
      </c>
      <c r="H69" s="1">
        <f t="shared" si="18"/>
        <v>0.16763852539665003</v>
      </c>
      <c r="I69" s="38">
        <v>0.16763852539665003</v>
      </c>
      <c r="J69" s="38">
        <f t="shared" si="30"/>
        <v>4.1424959325059314</v>
      </c>
      <c r="K69" s="12">
        <v>1</v>
      </c>
      <c r="L69" s="12">
        <v>1</v>
      </c>
      <c r="M69" s="12">
        <v>50.6</v>
      </c>
      <c r="N69" s="42">
        <v>0.50600000000000001</v>
      </c>
      <c r="O69" s="1">
        <f t="shared" si="20"/>
        <v>0.20109020393384999</v>
      </c>
      <c r="P69" s="44">
        <v>0.20109020393384999</v>
      </c>
      <c r="Q69" s="38">
        <f t="shared" si="31"/>
        <v>4.969116436044529</v>
      </c>
      <c r="R69" s="12">
        <v>1</v>
      </c>
      <c r="S69" s="12">
        <v>1</v>
      </c>
      <c r="T69" s="12">
        <v>54</v>
      </c>
      <c r="U69" s="42">
        <v>0.54</v>
      </c>
      <c r="V69" s="1">
        <f t="shared" si="22"/>
        <v>0.22902210418500005</v>
      </c>
      <c r="W69" s="41">
        <v>0.22902210418500005</v>
      </c>
      <c r="X69" s="38">
        <f t="shared" si="32"/>
        <v>5.6593383459770701</v>
      </c>
      <c r="Y69" s="12">
        <v>1</v>
      </c>
      <c r="Z69" s="12">
        <v>1</v>
      </c>
      <c r="AA69" s="12">
        <v>58</v>
      </c>
      <c r="AB69" s="42">
        <v>0.57999999999999996</v>
      </c>
      <c r="AC69" s="1">
        <f t="shared" si="24"/>
        <v>0.26420794186500002</v>
      </c>
      <c r="AD69" s="41">
        <v>0.26420794186500002</v>
      </c>
      <c r="AE69" s="38">
        <f t="shared" si="33"/>
        <v>6.5288114526292391</v>
      </c>
      <c r="AF69" s="12">
        <v>1</v>
      </c>
      <c r="AG69" s="12">
        <v>1</v>
      </c>
      <c r="AH69" s="12">
        <v>61.3</v>
      </c>
      <c r="AI69" s="42">
        <v>0.61299999999999999</v>
      </c>
      <c r="AJ69" s="1">
        <f t="shared" si="26"/>
        <v>0.29512828212446252</v>
      </c>
      <c r="AK69" s="41">
        <v>0.29512828212446252</v>
      </c>
      <c r="AL69" s="38">
        <f t="shared" si="34"/>
        <v>7.2928803529816779</v>
      </c>
      <c r="AM69" s="12">
        <v>1</v>
      </c>
      <c r="AN69" s="12">
        <v>1</v>
      </c>
      <c r="AO69">
        <v>73</v>
      </c>
      <c r="AQ69" s="12">
        <v>67.5</v>
      </c>
      <c r="AR69" s="42">
        <v>0.67500000000000004</v>
      </c>
      <c r="AS69" s="1">
        <f t="shared" si="28"/>
        <v>0.35784703778906257</v>
      </c>
      <c r="AT69" s="41">
        <v>0.35784703778906257</v>
      </c>
      <c r="AU69" s="38">
        <f t="shared" si="35"/>
        <v>8.842716165589172</v>
      </c>
      <c r="AV69" s="12">
        <v>1</v>
      </c>
      <c r="AW69" s="12">
        <v>1</v>
      </c>
      <c r="AX69" s="13"/>
    </row>
    <row r="70" spans="1:57" x14ac:dyDescent="0.25">
      <c r="A70" s="5">
        <v>1</v>
      </c>
      <c r="B70" s="6" t="s">
        <v>600</v>
      </c>
      <c r="C70" s="12" t="s">
        <v>18</v>
      </c>
      <c r="D70" s="12">
        <v>16</v>
      </c>
      <c r="E70" s="12" t="s">
        <v>23</v>
      </c>
      <c r="F70" s="12">
        <v>21.1</v>
      </c>
      <c r="G70" s="38">
        <v>0.21100000000000002</v>
      </c>
      <c r="H70" s="1">
        <f t="shared" si="18"/>
        <v>3.4966711592662514E-2</v>
      </c>
      <c r="I70" s="38">
        <v>3.4966711592662514E-2</v>
      </c>
      <c r="J70" s="38">
        <f t="shared" si="30"/>
        <v>0.86405830761743885</v>
      </c>
      <c r="K70" s="12">
        <v>1</v>
      </c>
      <c r="L70" s="12">
        <v>1</v>
      </c>
      <c r="M70" s="12">
        <v>21.4</v>
      </c>
      <c r="N70" s="42">
        <v>0.214</v>
      </c>
      <c r="O70" s="1">
        <f t="shared" si="20"/>
        <v>3.5968094249850001E-2</v>
      </c>
      <c r="P70" s="44">
        <v>3.5968094249850001E-2</v>
      </c>
      <c r="Q70" s="38">
        <f t="shared" si="31"/>
        <v>0.88880335696970458</v>
      </c>
      <c r="R70" s="12">
        <v>1</v>
      </c>
      <c r="S70" s="12">
        <v>1</v>
      </c>
      <c r="T70" s="12">
        <v>21.7</v>
      </c>
      <c r="U70" s="42">
        <v>0.217</v>
      </c>
      <c r="V70" s="1">
        <f t="shared" si="22"/>
        <v>3.6983614073962501E-2</v>
      </c>
      <c r="W70" s="41">
        <v>3.6983614073962501E-2</v>
      </c>
      <c r="X70" s="38">
        <f t="shared" si="32"/>
        <v>0.91389774819517899</v>
      </c>
      <c r="Y70" s="12">
        <v>1</v>
      </c>
      <c r="Z70" s="12">
        <v>1</v>
      </c>
      <c r="AA70" s="12"/>
      <c r="AB70" s="42"/>
      <c r="AC70" s="1"/>
      <c r="AD70" s="41"/>
      <c r="AE70" s="38"/>
      <c r="AF70" s="12"/>
      <c r="AG70" s="12">
        <v>4</v>
      </c>
      <c r="AH70" s="12"/>
      <c r="AI70" s="42"/>
      <c r="AJ70" s="1"/>
      <c r="AK70" s="41"/>
      <c r="AL70" s="38"/>
      <c r="AM70" s="12"/>
      <c r="AN70" s="12"/>
      <c r="AO70">
        <v>23.2</v>
      </c>
      <c r="AP70" t="s">
        <v>803</v>
      </c>
      <c r="AQ70" s="12"/>
      <c r="AR70" s="42"/>
      <c r="AS70" s="1"/>
      <c r="AT70" s="41"/>
      <c r="AU70" s="38"/>
      <c r="AV70" s="12"/>
      <c r="AW70" s="12">
        <v>4</v>
      </c>
      <c r="AX70" s="13" t="s">
        <v>84</v>
      </c>
    </row>
    <row r="71" spans="1:57" x14ac:dyDescent="0.25">
      <c r="A71" s="5">
        <v>1</v>
      </c>
      <c r="B71" s="6" t="s">
        <v>600</v>
      </c>
      <c r="C71" s="12" t="s">
        <v>18</v>
      </c>
      <c r="D71" s="12">
        <v>17</v>
      </c>
      <c r="E71" s="12" t="s">
        <v>23</v>
      </c>
      <c r="F71" s="12">
        <v>26.4</v>
      </c>
      <c r="G71" s="38">
        <v>0.26400000000000001</v>
      </c>
      <c r="H71" s="1">
        <f t="shared" si="18"/>
        <v>5.4739110333600009E-2</v>
      </c>
      <c r="I71" s="38">
        <v>5.4739110333600009E-2</v>
      </c>
      <c r="J71" s="38">
        <f t="shared" si="30"/>
        <v>1.3526517330631613</v>
      </c>
      <c r="K71" s="12">
        <v>1</v>
      </c>
      <c r="L71" s="12">
        <v>1</v>
      </c>
      <c r="M71" s="12">
        <v>26.3</v>
      </c>
      <c r="N71" s="42">
        <v>0.26300000000000001</v>
      </c>
      <c r="O71" s="1">
        <f t="shared" si="20"/>
        <v>5.4325205501962508E-2</v>
      </c>
      <c r="P71" s="44">
        <v>5.4325205501962508E-2</v>
      </c>
      <c r="Q71" s="38">
        <f t="shared" si="31"/>
        <v>1.3424237793308913</v>
      </c>
      <c r="R71" s="12">
        <v>1</v>
      </c>
      <c r="S71" s="12">
        <v>1</v>
      </c>
      <c r="T71" s="12"/>
      <c r="U71" s="42"/>
      <c r="V71" s="1"/>
      <c r="W71" s="41"/>
      <c r="X71" s="38"/>
      <c r="Y71" s="12"/>
      <c r="Z71" s="12">
        <v>3</v>
      </c>
      <c r="AA71" s="12"/>
      <c r="AB71" s="42"/>
      <c r="AC71" s="1"/>
      <c r="AD71" s="41"/>
      <c r="AE71" s="38"/>
      <c r="AF71" s="12"/>
      <c r="AG71" s="12"/>
      <c r="AH71" s="12"/>
      <c r="AI71" s="42"/>
      <c r="AJ71" s="1"/>
      <c r="AK71" s="41"/>
      <c r="AL71" s="38"/>
      <c r="AM71" s="12"/>
      <c r="AN71" s="12"/>
      <c r="AO71">
        <v>26</v>
      </c>
      <c r="AP71" t="s">
        <v>803</v>
      </c>
      <c r="AQ71" s="12"/>
      <c r="AR71" s="42"/>
      <c r="AS71" s="1"/>
      <c r="AT71" s="41"/>
      <c r="AU71" s="38"/>
      <c r="AV71" s="31"/>
      <c r="AW71" s="31"/>
      <c r="AX71" s="13"/>
    </row>
    <row r="72" spans="1:57" x14ac:dyDescent="0.25">
      <c r="A72" s="5">
        <v>1</v>
      </c>
      <c r="B72" s="6" t="s">
        <v>600</v>
      </c>
      <c r="C72" s="12" t="s">
        <v>18</v>
      </c>
      <c r="D72" s="12">
        <v>18</v>
      </c>
      <c r="E72" s="12" t="s">
        <v>23</v>
      </c>
      <c r="F72" s="12">
        <v>55.4</v>
      </c>
      <c r="G72" s="38">
        <v>0.55400000000000005</v>
      </c>
      <c r="H72" s="1">
        <f t="shared" si="18"/>
        <v>0.24105126244185007</v>
      </c>
      <c r="I72" s="38">
        <v>0.24105126244185007</v>
      </c>
      <c r="J72" s="38">
        <f t="shared" si="30"/>
        <v>5.9565894643137813</v>
      </c>
      <c r="K72" s="12">
        <v>1</v>
      </c>
      <c r="L72" s="12">
        <v>1</v>
      </c>
      <c r="M72" s="12">
        <v>60.8</v>
      </c>
      <c r="N72" s="42">
        <v>0.60799999999999998</v>
      </c>
      <c r="O72" s="1">
        <f t="shared" si="20"/>
        <v>0.2903334263424</v>
      </c>
      <c r="P72" s="44">
        <v>0.2903334263424</v>
      </c>
      <c r="Q72" s="38">
        <f t="shared" si="31"/>
        <v>7.1743952343184745</v>
      </c>
      <c r="R72" s="12">
        <v>1</v>
      </c>
      <c r="S72" s="12">
        <v>1</v>
      </c>
      <c r="T72" s="12">
        <v>64.3</v>
      </c>
      <c r="U72" s="42">
        <v>0.64300000000000002</v>
      </c>
      <c r="V72" s="1">
        <f t="shared" si="22"/>
        <v>0.32472208488746251</v>
      </c>
      <c r="W72" s="41">
        <v>0.32472208488746251</v>
      </c>
      <c r="X72" s="38">
        <f t="shared" si="32"/>
        <v>8.024169340898057</v>
      </c>
      <c r="Y72" s="12">
        <v>1</v>
      </c>
      <c r="Z72" s="12">
        <v>1</v>
      </c>
      <c r="AA72" s="12">
        <v>66.2</v>
      </c>
      <c r="AB72" s="42">
        <v>0.66200000000000003</v>
      </c>
      <c r="AC72" s="1">
        <f t="shared" si="24"/>
        <v>0.34419603232665003</v>
      </c>
      <c r="AD72" s="41">
        <v>0.34419603232665003</v>
      </c>
      <c r="AE72" s="38">
        <f t="shared" si="33"/>
        <v>8.5053877712427113</v>
      </c>
      <c r="AF72" s="12">
        <v>1</v>
      </c>
      <c r="AG72" s="12">
        <v>1</v>
      </c>
      <c r="AH72" s="12">
        <v>69.599999999999994</v>
      </c>
      <c r="AI72" s="42">
        <v>0.69599999999999995</v>
      </c>
      <c r="AJ72" s="1">
        <f t="shared" si="26"/>
        <v>0.38045943628559997</v>
      </c>
      <c r="AK72" s="41">
        <v>0.38045943628559997</v>
      </c>
      <c r="AL72" s="38">
        <f t="shared" si="34"/>
        <v>9.4014884917861021</v>
      </c>
      <c r="AM72" s="12">
        <v>1</v>
      </c>
      <c r="AN72" s="12">
        <v>1</v>
      </c>
      <c r="AO72">
        <v>79.099999999999994</v>
      </c>
      <c r="AQ72" s="12">
        <v>74</v>
      </c>
      <c r="AR72" s="42">
        <v>0.74</v>
      </c>
      <c r="AS72" s="1">
        <f t="shared" si="28"/>
        <v>0.43008403378499999</v>
      </c>
      <c r="AT72" s="41">
        <v>0.43008403378499999</v>
      </c>
      <c r="AU72" s="38">
        <f t="shared" si="35"/>
        <v>10.627756098275182</v>
      </c>
      <c r="AV72" s="12">
        <v>1</v>
      </c>
      <c r="AW72" s="12">
        <v>1</v>
      </c>
      <c r="AX72" s="13"/>
    </row>
    <row r="73" spans="1:57" x14ac:dyDescent="0.25">
      <c r="A73" s="5">
        <v>1</v>
      </c>
      <c r="B73" s="6" t="s">
        <v>600</v>
      </c>
      <c r="C73" s="12" t="s">
        <v>18</v>
      </c>
      <c r="D73" s="12">
        <v>19</v>
      </c>
      <c r="E73" s="12" t="s">
        <v>23</v>
      </c>
      <c r="F73" s="12"/>
      <c r="G73" s="38"/>
      <c r="H73" s="1"/>
      <c r="I73" s="38"/>
      <c r="J73" s="38"/>
      <c r="K73" s="12"/>
      <c r="L73" s="12">
        <v>4</v>
      </c>
      <c r="M73" s="12"/>
      <c r="N73" s="42"/>
      <c r="O73" s="1"/>
      <c r="P73" s="44"/>
      <c r="Q73" s="38"/>
      <c r="R73" s="12"/>
      <c r="S73" s="12">
        <v>4</v>
      </c>
      <c r="T73" s="12"/>
      <c r="U73" s="42"/>
      <c r="V73" s="1"/>
      <c r="W73" s="41"/>
      <c r="X73" s="38"/>
      <c r="Y73" s="12"/>
      <c r="Z73" s="12"/>
      <c r="AA73" s="12"/>
      <c r="AB73" s="42"/>
      <c r="AC73" s="1"/>
      <c r="AD73" s="41"/>
      <c r="AE73" s="38"/>
      <c r="AF73" s="12"/>
      <c r="AG73" s="12"/>
      <c r="AH73" s="12"/>
      <c r="AI73" s="42"/>
      <c r="AJ73" s="1"/>
      <c r="AK73" s="41"/>
      <c r="AL73" s="38"/>
      <c r="AM73" s="12"/>
      <c r="AN73" s="12"/>
      <c r="AQ73" s="12"/>
      <c r="AR73" s="42"/>
      <c r="AS73" s="1"/>
      <c r="AT73" s="41"/>
      <c r="AU73" s="38"/>
      <c r="AV73" s="12"/>
      <c r="AW73" s="12"/>
      <c r="AX73" s="13"/>
    </row>
    <row r="74" spans="1:57" ht="13" thickBot="1" x14ac:dyDescent="0.3">
      <c r="A74" s="5">
        <v>1</v>
      </c>
      <c r="B74" s="6" t="s">
        <v>600</v>
      </c>
      <c r="C74" s="12" t="s">
        <v>18</v>
      </c>
      <c r="D74" s="12">
        <v>20</v>
      </c>
      <c r="E74" s="12" t="s">
        <v>23</v>
      </c>
      <c r="F74" s="12"/>
      <c r="G74" s="38"/>
      <c r="H74" s="1"/>
      <c r="I74" s="38"/>
      <c r="J74" s="38"/>
      <c r="K74" s="12"/>
      <c r="L74" s="12">
        <v>4</v>
      </c>
      <c r="M74" s="12"/>
      <c r="N74" s="42"/>
      <c r="O74" s="1"/>
      <c r="P74" s="44"/>
      <c r="Q74" s="38"/>
      <c r="R74" s="12"/>
      <c r="S74" s="12">
        <v>4</v>
      </c>
      <c r="T74" s="12"/>
      <c r="U74" s="42"/>
      <c r="V74" s="1"/>
      <c r="W74" s="41"/>
      <c r="X74" s="38"/>
      <c r="Y74" s="12"/>
      <c r="Z74" s="12"/>
      <c r="AA74" s="12"/>
      <c r="AB74" s="42"/>
      <c r="AC74" s="1"/>
      <c r="AD74" s="41"/>
      <c r="AE74" s="38"/>
      <c r="AF74" s="12"/>
      <c r="AG74" s="12"/>
      <c r="AH74" s="12"/>
      <c r="AI74" s="42"/>
      <c r="AJ74" s="1"/>
      <c r="AK74" s="41"/>
      <c r="AL74" s="38"/>
      <c r="AM74" s="12"/>
      <c r="AN74" s="12"/>
      <c r="AO74" s="12"/>
      <c r="AP74" s="12"/>
      <c r="AQ74" s="12"/>
      <c r="AR74" s="42"/>
      <c r="AS74" s="1"/>
      <c r="AT74" s="41"/>
      <c r="AU74" s="38"/>
      <c r="AV74" s="31"/>
      <c r="AW74" s="31"/>
      <c r="AX74" s="13"/>
    </row>
    <row r="75" spans="1:57" ht="13" thickBot="1" x14ac:dyDescent="0.3">
      <c r="A75" s="46"/>
      <c r="B75" s="47"/>
      <c r="C75" s="48"/>
      <c r="D75" s="49"/>
      <c r="E75" s="49"/>
      <c r="F75" s="49"/>
      <c r="G75" s="50"/>
      <c r="H75" s="48"/>
      <c r="I75" s="50"/>
      <c r="J75" s="50"/>
      <c r="K75" s="49"/>
      <c r="L75" s="64"/>
      <c r="M75" s="49"/>
      <c r="N75" s="49"/>
      <c r="O75" s="48"/>
      <c r="P75" s="51"/>
      <c r="Q75" s="51"/>
      <c r="R75" s="49"/>
      <c r="S75" s="64"/>
      <c r="T75" s="49"/>
      <c r="U75" s="49"/>
      <c r="V75" s="48"/>
      <c r="W75" s="52"/>
      <c r="X75" s="51"/>
      <c r="Y75" s="49"/>
      <c r="Z75" s="64"/>
      <c r="AA75" s="49"/>
      <c r="AB75" s="49"/>
      <c r="AC75" s="48"/>
      <c r="AD75" s="52"/>
      <c r="AE75" s="51"/>
      <c r="AF75" s="49"/>
      <c r="AG75" s="64"/>
      <c r="AH75" s="49"/>
      <c r="AI75" s="49"/>
      <c r="AJ75" s="48"/>
      <c r="AK75" s="52"/>
      <c r="AL75" s="51"/>
      <c r="AM75" s="49"/>
      <c r="AN75" s="64"/>
      <c r="AO75" s="149"/>
      <c r="AP75" s="149"/>
      <c r="AQ75" s="49"/>
      <c r="AR75" s="49"/>
      <c r="AS75" s="48"/>
      <c r="AT75" s="52"/>
      <c r="AU75" s="51"/>
      <c r="AV75" s="49"/>
      <c r="AW75" s="64"/>
      <c r="AX75" s="53"/>
      <c r="AY75" s="46"/>
      <c r="AZ75" s="46"/>
      <c r="BA75" s="46"/>
      <c r="BB75" s="46"/>
      <c r="BC75" s="46"/>
      <c r="BD75" s="46"/>
      <c r="BE75" s="46"/>
    </row>
    <row r="76" spans="1:57" ht="13" thickBot="1" x14ac:dyDescent="0.3">
      <c r="G76" s="91"/>
      <c r="H76" s="91"/>
      <c r="I76" s="91"/>
      <c r="J76" s="91"/>
      <c r="K76" s="91"/>
      <c r="L76" s="64"/>
      <c r="M76" s="91"/>
      <c r="N76" s="91"/>
      <c r="O76" s="91"/>
      <c r="P76" s="91"/>
      <c r="Q76" s="91"/>
      <c r="R76" s="91"/>
      <c r="S76" s="64"/>
      <c r="T76" s="91"/>
      <c r="U76" s="91"/>
      <c r="V76" s="91"/>
      <c r="W76" s="91"/>
      <c r="X76" s="99"/>
      <c r="Y76" s="91"/>
      <c r="Z76" s="64"/>
      <c r="AA76" s="91"/>
      <c r="AB76" s="91"/>
      <c r="AC76" s="91"/>
      <c r="AD76" s="91"/>
      <c r="AE76" s="91"/>
      <c r="AF76" s="91"/>
      <c r="AG76" s="64"/>
      <c r="AH76" s="91"/>
      <c r="AI76" s="91"/>
      <c r="AJ76" s="91"/>
      <c r="AK76" s="91"/>
      <c r="AL76"/>
      <c r="AN76" s="64"/>
      <c r="AO76" s="149"/>
      <c r="AP76" s="149"/>
      <c r="AT76"/>
      <c r="AU76"/>
      <c r="AW76" s="64"/>
    </row>
    <row r="77" spans="1:57" ht="13" thickBot="1" x14ac:dyDescent="0.3">
      <c r="G77" s="91"/>
      <c r="H77" s="91"/>
      <c r="I77" s="91"/>
      <c r="J77" s="91"/>
      <c r="K77" s="91"/>
      <c r="L77" s="64"/>
      <c r="M77" s="91"/>
      <c r="N77" s="91"/>
      <c r="O77" s="91"/>
      <c r="P77" s="91"/>
      <c r="Q77" s="100"/>
      <c r="R77" s="91"/>
      <c r="S77" s="64"/>
      <c r="T77" s="91"/>
      <c r="U77" s="91"/>
      <c r="V77" s="91"/>
      <c r="W77" s="100"/>
      <c r="X77" s="99"/>
      <c r="Y77" s="91"/>
      <c r="Z77" s="64"/>
      <c r="AA77" s="91"/>
      <c r="AB77" s="91"/>
      <c r="AC77" s="100"/>
      <c r="AD77" s="99"/>
      <c r="AE77" s="91"/>
      <c r="AF77" s="91"/>
      <c r="AG77" s="64"/>
      <c r="AH77" s="91"/>
      <c r="AI77" s="100"/>
      <c r="AJ77" s="99"/>
      <c r="AK77" s="91"/>
      <c r="AL77"/>
      <c r="AN77" s="64"/>
      <c r="AO77" s="149"/>
      <c r="AP77" s="149"/>
      <c r="AT77"/>
      <c r="AU77"/>
      <c r="AW77" s="64"/>
    </row>
    <row r="78" spans="1:57" ht="13" thickBot="1" x14ac:dyDescent="0.3">
      <c r="B78" s="80" t="s">
        <v>657</v>
      </c>
      <c r="C78" s="55"/>
      <c r="D78" s="55"/>
      <c r="E78" s="55"/>
      <c r="F78" s="54"/>
      <c r="G78" s="91"/>
      <c r="H78" s="91"/>
      <c r="I78" s="91"/>
      <c r="J78" s="91"/>
      <c r="K78" s="91"/>
      <c r="L78" s="64"/>
      <c r="M78" s="91"/>
      <c r="N78" s="91"/>
      <c r="O78" s="91"/>
      <c r="P78" s="91"/>
      <c r="Q78" s="91"/>
      <c r="R78" s="91"/>
      <c r="S78" s="64"/>
      <c r="T78" s="91"/>
      <c r="U78" s="91"/>
      <c r="V78" s="91"/>
      <c r="W78" s="91"/>
      <c r="X78" s="91"/>
      <c r="Y78" s="91"/>
      <c r="Z78" s="64"/>
      <c r="AA78" s="91"/>
      <c r="AB78" s="91"/>
      <c r="AC78" s="91"/>
      <c r="AD78" s="91"/>
      <c r="AE78" s="91"/>
      <c r="AF78" s="91"/>
      <c r="AG78" s="64"/>
      <c r="AH78" s="91"/>
      <c r="AI78" s="91"/>
      <c r="AJ78" s="91"/>
      <c r="AK78" s="91"/>
      <c r="AL78"/>
      <c r="AN78" s="64"/>
      <c r="AO78" s="149"/>
      <c r="AP78" s="149"/>
      <c r="AT78"/>
      <c r="AU78"/>
      <c r="AW78" s="64"/>
    </row>
    <row r="79" spans="1:57" ht="13" thickBot="1" x14ac:dyDescent="0.3">
      <c r="B79" s="80" t="s">
        <v>599</v>
      </c>
      <c r="C79" s="80" t="s">
        <v>0</v>
      </c>
      <c r="D79" s="80" t="s">
        <v>1</v>
      </c>
      <c r="E79" s="80" t="s">
        <v>3</v>
      </c>
      <c r="F79" s="54" t="s">
        <v>656</v>
      </c>
      <c r="G79" s="91"/>
      <c r="H79" s="91"/>
      <c r="I79" s="91"/>
      <c r="J79" s="91"/>
      <c r="K79" s="91"/>
      <c r="L79" s="98"/>
      <c r="M79" s="91"/>
      <c r="N79" s="91"/>
      <c r="O79" s="91"/>
      <c r="P79" s="91"/>
      <c r="Q79" s="91"/>
      <c r="R79" s="91"/>
      <c r="S79" s="98"/>
      <c r="T79" s="91"/>
      <c r="U79" s="91"/>
      <c r="V79" s="91"/>
      <c r="W79" s="91"/>
      <c r="X79" s="91"/>
      <c r="Y79" s="91"/>
      <c r="Z79" s="98"/>
      <c r="AA79" s="91"/>
      <c r="AB79" s="91"/>
      <c r="AC79" s="91"/>
      <c r="AD79" s="91"/>
      <c r="AE79" s="91"/>
      <c r="AF79" s="91"/>
      <c r="AG79" s="98"/>
      <c r="AH79" s="91"/>
      <c r="AI79" s="91"/>
      <c r="AJ79" s="91"/>
      <c r="AK79" s="91"/>
      <c r="AL79"/>
      <c r="AN79" s="64"/>
      <c r="AO79" s="149"/>
      <c r="AP79" s="149"/>
      <c r="AT79"/>
      <c r="AU79"/>
      <c r="AW79" s="64"/>
    </row>
    <row r="80" spans="1:57" x14ac:dyDescent="0.25">
      <c r="B80" s="54">
        <v>1</v>
      </c>
      <c r="C80" s="54" t="s">
        <v>600</v>
      </c>
      <c r="D80" s="54" t="s">
        <v>14</v>
      </c>
      <c r="E80" s="54" t="s">
        <v>23</v>
      </c>
      <c r="F80" s="93">
        <v>0.88051619142192616</v>
      </c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2"/>
      <c r="R80" s="91"/>
      <c r="S80" s="91"/>
      <c r="T80" s="91"/>
      <c r="U80" s="91"/>
      <c r="V80" s="91"/>
      <c r="W80" s="92"/>
      <c r="X80" s="91"/>
      <c r="Y80" s="91"/>
      <c r="Z80" s="91"/>
      <c r="AA80" s="91"/>
      <c r="AB80" s="91"/>
      <c r="AC80" s="92"/>
      <c r="AD80" s="91"/>
      <c r="AE80" s="91"/>
      <c r="AF80" s="91"/>
      <c r="AG80" s="91"/>
      <c r="AH80" s="91"/>
      <c r="AI80" s="92"/>
      <c r="AJ80" s="91"/>
      <c r="AK80" s="91"/>
      <c r="AL80"/>
      <c r="AT80"/>
      <c r="AU80"/>
    </row>
    <row r="81" spans="2:47" x14ac:dyDescent="0.25">
      <c r="B81" s="56"/>
      <c r="C81" s="56"/>
      <c r="D81" s="56"/>
      <c r="E81" s="61" t="s">
        <v>22</v>
      </c>
      <c r="F81" s="94">
        <v>29.103244483596303</v>
      </c>
      <c r="G81" s="91"/>
      <c r="H81" s="91"/>
      <c r="I81" s="91"/>
      <c r="J81" s="91"/>
      <c r="K81" s="91"/>
      <c r="L81" s="100"/>
      <c r="M81" s="91"/>
      <c r="N81" s="91"/>
      <c r="O81" s="91"/>
      <c r="P81" s="91"/>
      <c r="Q81" s="92"/>
      <c r="R81" s="91"/>
      <c r="S81" s="91"/>
      <c r="T81" s="91"/>
      <c r="U81" s="91"/>
      <c r="V81" s="91"/>
      <c r="W81" s="92"/>
      <c r="X81" s="91"/>
      <c r="Y81" s="91"/>
      <c r="Z81" s="91"/>
      <c r="AA81" s="91"/>
      <c r="AB81" s="91"/>
      <c r="AC81" s="92"/>
      <c r="AD81" s="91"/>
      <c r="AE81" s="91"/>
      <c r="AF81" s="91"/>
      <c r="AG81" s="91"/>
      <c r="AH81" s="91"/>
      <c r="AI81" s="92"/>
      <c r="AJ81" s="91"/>
      <c r="AK81" s="91"/>
      <c r="AL81"/>
      <c r="AT81"/>
      <c r="AU81"/>
    </row>
    <row r="82" spans="2:47" x14ac:dyDescent="0.25">
      <c r="B82" s="56"/>
      <c r="C82" s="56"/>
      <c r="D82" s="56"/>
      <c r="E82" s="61" t="s">
        <v>26</v>
      </c>
      <c r="F82" s="94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2"/>
      <c r="R82" s="91"/>
      <c r="S82" s="91"/>
      <c r="T82" s="91"/>
      <c r="U82" s="91"/>
      <c r="V82" s="91"/>
      <c r="W82" s="92"/>
      <c r="X82" s="91"/>
      <c r="Y82" s="91"/>
      <c r="Z82" s="91"/>
      <c r="AA82" s="91"/>
      <c r="AB82" s="91"/>
      <c r="AC82" s="92"/>
      <c r="AD82" s="91"/>
      <c r="AE82" s="91"/>
      <c r="AF82" s="91"/>
      <c r="AG82" s="91"/>
      <c r="AH82" s="91"/>
      <c r="AI82" s="92"/>
      <c r="AJ82" s="91"/>
      <c r="AK82" s="91"/>
      <c r="AL82"/>
      <c r="AT82"/>
      <c r="AU82"/>
    </row>
    <row r="83" spans="2:47" x14ac:dyDescent="0.25">
      <c r="B83" s="56"/>
      <c r="C83" s="56"/>
      <c r="D83" s="54" t="s">
        <v>622</v>
      </c>
      <c r="E83" s="55"/>
      <c r="F83" s="93">
        <v>29.983760675018228</v>
      </c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2"/>
      <c r="R83" s="91"/>
      <c r="S83" s="91"/>
      <c r="T83" s="91"/>
      <c r="U83" s="91"/>
      <c r="V83" s="91"/>
      <c r="W83" s="92"/>
      <c r="X83" s="91"/>
      <c r="Y83" s="91"/>
      <c r="Z83" s="91"/>
      <c r="AA83" s="91"/>
      <c r="AB83" s="91"/>
      <c r="AC83" s="92"/>
      <c r="AD83" s="91"/>
      <c r="AE83" s="91"/>
      <c r="AF83" s="91"/>
      <c r="AG83" s="91"/>
      <c r="AH83" s="91"/>
      <c r="AI83" s="92"/>
      <c r="AJ83" s="91"/>
      <c r="AK83" s="91"/>
      <c r="AL83"/>
      <c r="AT83"/>
      <c r="AU83"/>
    </row>
    <row r="84" spans="2:47" x14ac:dyDescent="0.25">
      <c r="B84" s="56"/>
      <c r="C84" s="56"/>
      <c r="D84" s="54" t="s">
        <v>15</v>
      </c>
      <c r="E84" s="54" t="s">
        <v>23</v>
      </c>
      <c r="F84" s="93">
        <v>70.791859883518796</v>
      </c>
      <c r="G84" s="91"/>
      <c r="H84" s="91"/>
      <c r="I84" s="91"/>
      <c r="J84" s="91"/>
      <c r="K84" s="91"/>
      <c r="L84" s="92"/>
      <c r="M84" s="91"/>
      <c r="N84" s="91"/>
      <c r="O84" s="91"/>
      <c r="P84" s="91"/>
      <c r="Q84" s="92"/>
      <c r="R84" s="91"/>
      <c r="S84" s="91"/>
      <c r="T84" s="91"/>
      <c r="U84" s="91"/>
      <c r="V84" s="91"/>
      <c r="W84" s="92"/>
      <c r="X84" s="91"/>
      <c r="Y84" s="91"/>
      <c r="Z84" s="91"/>
      <c r="AA84" s="91"/>
      <c r="AB84" s="91"/>
      <c r="AC84" s="92"/>
      <c r="AD84" s="91"/>
      <c r="AE84" s="91"/>
      <c r="AF84" s="91"/>
      <c r="AG84" s="91"/>
      <c r="AH84" s="91"/>
      <c r="AI84" s="92"/>
      <c r="AJ84" s="91"/>
      <c r="AK84" s="91"/>
      <c r="AL84"/>
      <c r="AT84"/>
      <c r="AU84"/>
    </row>
    <row r="85" spans="2:47" x14ac:dyDescent="0.25">
      <c r="B85" s="56"/>
      <c r="C85" s="56"/>
      <c r="D85" s="56"/>
      <c r="E85" s="61" t="s">
        <v>22</v>
      </c>
      <c r="F85" s="94">
        <v>0.64356536197736491</v>
      </c>
      <c r="G85" s="91"/>
      <c r="H85" s="91"/>
      <c r="I85" s="91"/>
      <c r="J85" s="91"/>
      <c r="K85" s="91"/>
      <c r="L85" s="92"/>
      <c r="M85" s="91"/>
      <c r="N85" s="91"/>
      <c r="O85" s="91"/>
      <c r="P85" s="91"/>
      <c r="Q85" s="92"/>
      <c r="R85" s="91"/>
      <c r="S85" s="91"/>
      <c r="T85" s="91"/>
      <c r="U85" s="91"/>
      <c r="V85" s="91"/>
      <c r="W85" s="92"/>
      <c r="X85" s="91"/>
      <c r="Y85" s="91"/>
      <c r="Z85" s="91"/>
      <c r="AA85" s="91"/>
      <c r="AB85" s="91"/>
      <c r="AC85" s="92"/>
      <c r="AD85" s="91"/>
      <c r="AE85" s="91"/>
      <c r="AF85" s="91"/>
      <c r="AG85" s="91"/>
      <c r="AH85" s="91"/>
      <c r="AI85" s="92"/>
      <c r="AJ85" s="91"/>
      <c r="AK85" s="91"/>
      <c r="AL85"/>
      <c r="AT85"/>
      <c r="AU85"/>
    </row>
    <row r="86" spans="2:47" x14ac:dyDescent="0.25">
      <c r="B86" s="56"/>
      <c r="C86" s="56"/>
      <c r="D86" s="56"/>
      <c r="E86" s="61" t="s">
        <v>24</v>
      </c>
      <c r="F86" s="94">
        <v>3.1136841159070139</v>
      </c>
      <c r="G86" s="91"/>
      <c r="H86" s="91"/>
      <c r="I86" s="91"/>
      <c r="J86" s="91"/>
      <c r="K86" s="91"/>
      <c r="L86" s="92"/>
      <c r="M86" s="91"/>
      <c r="N86" s="91"/>
      <c r="O86" s="91"/>
      <c r="P86" s="91"/>
      <c r="Q86" s="92"/>
      <c r="R86" s="91"/>
      <c r="S86" s="91"/>
      <c r="T86" s="91"/>
      <c r="U86" s="91"/>
      <c r="V86" s="91"/>
      <c r="W86" s="92"/>
      <c r="X86" s="91"/>
      <c r="Y86" s="91"/>
      <c r="Z86" s="91"/>
      <c r="AA86" s="91"/>
      <c r="AB86" s="91"/>
      <c r="AC86" s="92"/>
      <c r="AD86" s="91"/>
      <c r="AE86" s="91"/>
      <c r="AF86" s="91"/>
      <c r="AG86" s="91"/>
      <c r="AH86" s="91"/>
      <c r="AI86" s="92"/>
      <c r="AJ86" s="91"/>
      <c r="AK86" s="91"/>
      <c r="AL86"/>
      <c r="AT86"/>
      <c r="AU86"/>
    </row>
    <row r="87" spans="2:47" x14ac:dyDescent="0.25">
      <c r="B87" s="56"/>
      <c r="C87" s="56"/>
      <c r="D87" s="54" t="s">
        <v>623</v>
      </c>
      <c r="E87" s="55"/>
      <c r="F87" s="93">
        <v>74.549109361403183</v>
      </c>
      <c r="G87" s="91"/>
      <c r="H87" s="91"/>
      <c r="I87" s="91"/>
      <c r="J87" s="91"/>
      <c r="K87" s="91"/>
      <c r="L87" s="92"/>
      <c r="M87" s="91"/>
      <c r="N87" s="91"/>
      <c r="O87" s="91"/>
      <c r="P87" s="91"/>
      <c r="Q87" s="92"/>
      <c r="R87" s="91"/>
      <c r="S87" s="91"/>
      <c r="T87" s="91"/>
      <c r="U87" s="91"/>
      <c r="V87" s="91"/>
      <c r="W87" s="92"/>
      <c r="X87" s="91"/>
      <c r="Y87" s="91"/>
      <c r="Z87" s="91"/>
      <c r="AA87" s="91"/>
      <c r="AB87" s="91"/>
      <c r="AC87" s="92"/>
      <c r="AD87" s="91"/>
      <c r="AE87" s="91"/>
      <c r="AF87" s="91"/>
      <c r="AG87" s="91"/>
      <c r="AH87" s="91"/>
      <c r="AI87" s="92"/>
      <c r="AJ87" s="91"/>
      <c r="AK87" s="91"/>
      <c r="AL87"/>
      <c r="AT87"/>
      <c r="AU87"/>
    </row>
    <row r="88" spans="2:47" x14ac:dyDescent="0.25">
      <c r="B88" s="56"/>
      <c r="C88" s="56"/>
      <c r="D88" s="54" t="s">
        <v>16</v>
      </c>
      <c r="E88" s="54" t="s">
        <v>23</v>
      </c>
      <c r="F88" s="93">
        <v>42.999462555491696</v>
      </c>
      <c r="G88" s="91"/>
      <c r="H88" s="91"/>
      <c r="I88" s="91"/>
      <c r="J88" s="91"/>
      <c r="K88" s="91"/>
      <c r="L88" s="92"/>
      <c r="M88" s="91"/>
      <c r="N88" s="91"/>
      <c r="O88" s="91"/>
      <c r="P88" s="91"/>
      <c r="Q88" s="92"/>
      <c r="R88" s="91"/>
      <c r="S88" s="91"/>
      <c r="T88" s="91"/>
      <c r="U88" s="91"/>
      <c r="V88" s="91"/>
      <c r="W88" s="92"/>
      <c r="X88" s="91"/>
      <c r="Y88" s="91"/>
      <c r="Z88" s="91"/>
      <c r="AA88" s="91"/>
      <c r="AB88" s="91"/>
      <c r="AC88" s="92"/>
      <c r="AD88" s="91"/>
      <c r="AE88" s="91"/>
      <c r="AF88" s="91"/>
      <c r="AG88" s="91"/>
      <c r="AH88" s="91"/>
      <c r="AI88" s="92"/>
      <c r="AJ88" s="91"/>
      <c r="AK88" s="91"/>
      <c r="AL88"/>
      <c r="AT88"/>
      <c r="AU88"/>
    </row>
    <row r="89" spans="2:47" x14ac:dyDescent="0.25">
      <c r="B89" s="56"/>
      <c r="C89" s="56"/>
      <c r="D89" s="56"/>
      <c r="E89" s="61" t="s">
        <v>22</v>
      </c>
      <c r="F89" s="94">
        <v>14.652193885518496</v>
      </c>
      <c r="G89" s="91"/>
      <c r="H89" s="91"/>
      <c r="I89" s="91"/>
      <c r="J89" s="91"/>
      <c r="K89" s="91"/>
      <c r="L89" s="92"/>
      <c r="M89" s="91"/>
      <c r="N89" s="91"/>
      <c r="O89" s="91"/>
      <c r="P89" s="91"/>
      <c r="Q89" s="92"/>
      <c r="R89" s="91"/>
      <c r="S89" s="91"/>
      <c r="T89" s="91"/>
      <c r="U89" s="91"/>
      <c r="V89" s="91"/>
      <c r="W89" s="92"/>
      <c r="X89" s="91"/>
      <c r="Y89" s="91"/>
      <c r="Z89" s="91"/>
      <c r="AA89" s="91"/>
      <c r="AB89" s="91"/>
      <c r="AC89" s="92"/>
      <c r="AD89" s="91"/>
      <c r="AE89" s="91"/>
      <c r="AF89" s="91"/>
      <c r="AG89" s="91"/>
      <c r="AH89" s="91"/>
      <c r="AI89" s="92"/>
      <c r="AJ89" s="91"/>
      <c r="AK89" s="91"/>
      <c r="AL89"/>
      <c r="AT89"/>
      <c r="AU89"/>
    </row>
    <row r="90" spans="2:47" x14ac:dyDescent="0.25">
      <c r="B90" s="56"/>
      <c r="C90" s="56"/>
      <c r="D90" s="56"/>
      <c r="E90" s="61" t="s">
        <v>24</v>
      </c>
      <c r="F90" s="94">
        <v>0.49078651609419799</v>
      </c>
      <c r="G90" s="91"/>
      <c r="H90" s="91"/>
      <c r="I90" s="91"/>
      <c r="J90" s="91"/>
      <c r="K90" s="91"/>
      <c r="L90" s="92"/>
      <c r="M90" s="91"/>
      <c r="N90" s="91"/>
      <c r="O90" s="91"/>
      <c r="P90" s="91"/>
      <c r="Q90" s="92"/>
      <c r="R90" s="91"/>
      <c r="S90" s="91"/>
      <c r="T90" s="91"/>
      <c r="U90" s="91"/>
      <c r="V90" s="91"/>
      <c r="W90" s="92"/>
      <c r="X90" s="91"/>
      <c r="Y90" s="91"/>
      <c r="Z90" s="91"/>
      <c r="AA90" s="91"/>
      <c r="AB90" s="91"/>
      <c r="AC90" s="92"/>
      <c r="AD90" s="91"/>
      <c r="AE90" s="91"/>
      <c r="AF90" s="91"/>
      <c r="AG90" s="91"/>
      <c r="AH90" s="91"/>
      <c r="AI90" s="92"/>
      <c r="AJ90" s="91"/>
      <c r="AK90" s="91"/>
      <c r="AL90"/>
      <c r="AT90"/>
      <c r="AU90"/>
    </row>
    <row r="91" spans="2:47" x14ac:dyDescent="0.25">
      <c r="B91" s="56"/>
      <c r="C91" s="56"/>
      <c r="D91" s="54" t="s">
        <v>624</v>
      </c>
      <c r="E91" s="55"/>
      <c r="F91" s="93">
        <v>58.142442957104386</v>
      </c>
      <c r="G91" s="91"/>
      <c r="H91" s="91"/>
      <c r="I91" s="91"/>
      <c r="J91" s="91"/>
      <c r="K91" s="91"/>
      <c r="L91" s="92"/>
      <c r="M91" s="91"/>
      <c r="N91" s="91"/>
      <c r="O91" s="91"/>
      <c r="P91" s="91"/>
      <c r="Q91" s="92"/>
      <c r="R91" s="91"/>
      <c r="S91" s="91"/>
      <c r="T91" s="91"/>
      <c r="U91" s="91"/>
      <c r="V91" s="91"/>
      <c r="W91" s="92"/>
      <c r="X91" s="91"/>
      <c r="Y91" s="91"/>
      <c r="Z91" s="91"/>
      <c r="AA91" s="91"/>
      <c r="AB91" s="91"/>
      <c r="AC91" s="92"/>
      <c r="AD91" s="91"/>
      <c r="AE91" s="91"/>
      <c r="AF91" s="91"/>
      <c r="AG91" s="91"/>
      <c r="AH91" s="91"/>
      <c r="AI91" s="92"/>
      <c r="AJ91" s="91"/>
      <c r="AK91" s="91"/>
      <c r="AL91"/>
      <c r="AT91"/>
      <c r="AU91"/>
    </row>
    <row r="92" spans="2:47" x14ac:dyDescent="0.25">
      <c r="B92" s="56"/>
      <c r="C92" s="56"/>
      <c r="D92" s="54" t="s">
        <v>17</v>
      </c>
      <c r="E92" s="54" t="s">
        <v>23</v>
      </c>
      <c r="F92" s="93">
        <v>62.600258745944643</v>
      </c>
      <c r="G92" s="91"/>
      <c r="H92" s="91"/>
      <c r="I92" s="91"/>
      <c r="J92" s="91"/>
      <c r="K92" s="91"/>
      <c r="L92" s="92"/>
      <c r="M92" s="91"/>
      <c r="N92" s="91"/>
      <c r="O92" s="91"/>
      <c r="P92" s="91"/>
      <c r="Q92" s="92"/>
      <c r="R92" s="91"/>
      <c r="S92" s="91"/>
      <c r="T92" s="91"/>
      <c r="U92" s="91"/>
      <c r="V92" s="91"/>
      <c r="W92" s="92"/>
      <c r="X92" s="91"/>
      <c r="Y92" s="91"/>
      <c r="Z92" s="91"/>
      <c r="AA92" s="91"/>
      <c r="AB92" s="91"/>
      <c r="AC92" s="92"/>
      <c r="AD92" s="91"/>
      <c r="AE92" s="91"/>
      <c r="AF92" s="91"/>
      <c r="AG92" s="91"/>
      <c r="AH92" s="91"/>
      <c r="AI92" s="92"/>
      <c r="AJ92" s="91"/>
      <c r="AK92" s="91"/>
      <c r="AL92"/>
      <c r="AT92"/>
      <c r="AU92"/>
    </row>
    <row r="93" spans="2:47" x14ac:dyDescent="0.25">
      <c r="B93" s="56"/>
      <c r="C93" s="56"/>
      <c r="D93" s="56"/>
      <c r="E93" s="61" t="s">
        <v>22</v>
      </c>
      <c r="F93" s="94">
        <v>3.6381627148839835</v>
      </c>
      <c r="G93" s="91"/>
      <c r="H93" s="91"/>
      <c r="I93" s="91"/>
      <c r="J93" s="91"/>
      <c r="K93" s="91"/>
      <c r="L93" s="92"/>
      <c r="M93" s="91"/>
      <c r="N93" s="91"/>
      <c r="O93" s="91"/>
      <c r="P93" s="91"/>
      <c r="Q93" s="92"/>
      <c r="R93" s="91"/>
      <c r="S93" s="91"/>
      <c r="T93" s="91"/>
      <c r="U93" s="91"/>
      <c r="V93" s="91"/>
      <c r="W93" s="92"/>
      <c r="X93" s="91"/>
      <c r="Y93" s="91"/>
      <c r="Z93" s="91"/>
      <c r="AA93" s="91"/>
      <c r="AB93" s="91"/>
      <c r="AC93" s="92"/>
      <c r="AD93" s="91"/>
      <c r="AE93" s="91"/>
      <c r="AF93" s="91"/>
      <c r="AG93" s="91"/>
      <c r="AH93" s="91"/>
      <c r="AI93" s="92"/>
      <c r="AJ93" s="91"/>
      <c r="AK93" s="91"/>
      <c r="AL93"/>
      <c r="AT93"/>
      <c r="AU93"/>
    </row>
    <row r="94" spans="2:47" x14ac:dyDescent="0.25">
      <c r="B94" s="56"/>
      <c r="C94" s="56"/>
      <c r="D94" s="56"/>
      <c r="E94" s="61" t="s">
        <v>24</v>
      </c>
      <c r="F94" s="94">
        <v>1.776772175020078</v>
      </c>
      <c r="G94" s="91"/>
      <c r="H94" s="91"/>
      <c r="I94" s="91"/>
      <c r="J94" s="91"/>
      <c r="K94" s="91"/>
      <c r="L94" s="92"/>
      <c r="M94" s="91"/>
      <c r="N94" s="91"/>
      <c r="O94" s="91"/>
      <c r="P94" s="91"/>
      <c r="Q94" s="92"/>
      <c r="R94" s="91"/>
      <c r="S94" s="91"/>
      <c r="T94" s="91"/>
      <c r="U94" s="91"/>
      <c r="V94" s="91"/>
      <c r="W94" s="92"/>
      <c r="X94" s="91"/>
      <c r="Y94" s="91"/>
      <c r="Z94" s="91"/>
      <c r="AA94" s="91"/>
      <c r="AB94" s="91"/>
      <c r="AC94" s="92"/>
      <c r="AD94" s="91"/>
      <c r="AE94" s="91"/>
      <c r="AF94" s="91"/>
      <c r="AG94" s="91"/>
      <c r="AH94" s="91"/>
      <c r="AI94" s="92"/>
      <c r="AJ94" s="91"/>
      <c r="AK94" s="91"/>
      <c r="AL94"/>
      <c r="AT94"/>
      <c r="AU94"/>
    </row>
    <row r="95" spans="2:47" x14ac:dyDescent="0.25">
      <c r="B95" s="56"/>
      <c r="C95" s="56"/>
      <c r="D95" s="54" t="s">
        <v>625</v>
      </c>
      <c r="E95" s="55"/>
      <c r="F95" s="93">
        <v>68.015193635848718</v>
      </c>
      <c r="G95" s="91"/>
      <c r="H95" s="91"/>
      <c r="I95" s="91"/>
      <c r="J95" s="91"/>
      <c r="K95" s="91"/>
      <c r="L95" s="92"/>
      <c r="M95" s="91"/>
      <c r="N95" s="91"/>
      <c r="O95" s="91"/>
      <c r="P95" s="91"/>
      <c r="Q95" s="92"/>
      <c r="R95" s="91"/>
      <c r="S95" s="91"/>
      <c r="T95" s="91"/>
      <c r="U95" s="91"/>
      <c r="V95" s="91"/>
      <c r="W95" s="92"/>
      <c r="X95" s="91"/>
      <c r="Y95" s="91"/>
      <c r="Z95" s="91"/>
      <c r="AA95" s="91"/>
      <c r="AB95" s="91"/>
      <c r="AC95" s="92"/>
      <c r="AD95" s="91"/>
      <c r="AE95" s="91"/>
      <c r="AF95" s="91"/>
      <c r="AG95" s="91"/>
      <c r="AH95" s="91"/>
      <c r="AI95" s="92"/>
      <c r="AJ95" s="91"/>
      <c r="AK95" s="91"/>
      <c r="AL95"/>
      <c r="AT95"/>
      <c r="AU95"/>
    </row>
    <row r="96" spans="2:47" x14ac:dyDescent="0.25">
      <c r="B96" s="56"/>
      <c r="C96" s="56"/>
      <c r="D96" s="54" t="s">
        <v>18</v>
      </c>
      <c r="E96" s="54" t="s">
        <v>23</v>
      </c>
      <c r="F96" s="93">
        <v>36.933354413927063</v>
      </c>
      <c r="G96" s="91"/>
      <c r="H96" s="91"/>
      <c r="I96" s="91"/>
      <c r="J96" s="91"/>
      <c r="K96" s="91"/>
      <c r="L96" s="92"/>
      <c r="M96" s="91"/>
      <c r="N96" s="91"/>
      <c r="O96" s="91"/>
      <c r="P96" s="91"/>
      <c r="Q96" s="92"/>
      <c r="R96" s="91"/>
      <c r="S96" s="91"/>
      <c r="T96" s="91"/>
      <c r="U96" s="91"/>
      <c r="V96" s="91"/>
      <c r="W96" s="92"/>
      <c r="X96" s="91"/>
      <c r="Y96" s="91"/>
      <c r="Z96" s="91"/>
      <c r="AA96" s="91"/>
      <c r="AB96" s="91"/>
      <c r="AC96" s="92"/>
      <c r="AD96" s="91"/>
      <c r="AE96" s="91"/>
      <c r="AF96" s="91"/>
      <c r="AG96" s="91"/>
      <c r="AH96" s="91"/>
      <c r="AI96" s="92"/>
      <c r="AJ96" s="91"/>
      <c r="AK96" s="91"/>
      <c r="AL96"/>
      <c r="AT96"/>
      <c r="AU96"/>
    </row>
    <row r="97" spans="2:47" x14ac:dyDescent="0.25">
      <c r="B97" s="56"/>
      <c r="C97" s="56"/>
      <c r="D97" s="56"/>
      <c r="E97" s="61" t="s">
        <v>22</v>
      </c>
      <c r="F97" s="94">
        <v>3.5912344565829803</v>
      </c>
      <c r="G97" s="91"/>
      <c r="H97" s="91"/>
      <c r="I97" s="91"/>
      <c r="J97" s="91"/>
      <c r="K97" s="91"/>
      <c r="L97" s="92"/>
      <c r="M97" s="91"/>
      <c r="N97" s="91"/>
      <c r="O97" s="91"/>
      <c r="P97" s="91"/>
      <c r="Q97" s="92"/>
      <c r="R97" s="91"/>
      <c r="S97" s="91"/>
      <c r="T97" s="91"/>
      <c r="U97" s="91"/>
      <c r="V97" s="91"/>
      <c r="W97" s="92"/>
      <c r="X97" s="91"/>
      <c r="Y97" s="91"/>
      <c r="Z97" s="91"/>
      <c r="AA97" s="91"/>
      <c r="AB97" s="91"/>
      <c r="AC97" s="92"/>
      <c r="AD97" s="91"/>
      <c r="AE97" s="91"/>
      <c r="AF97" s="91"/>
      <c r="AG97" s="91"/>
      <c r="AH97" s="91"/>
      <c r="AI97" s="92"/>
      <c r="AJ97" s="91"/>
      <c r="AK97" s="91"/>
      <c r="AL97"/>
      <c r="AT97"/>
      <c r="AU97"/>
    </row>
    <row r="98" spans="2:47" x14ac:dyDescent="0.25">
      <c r="B98" s="56"/>
      <c r="C98" s="56"/>
      <c r="D98" s="56"/>
      <c r="E98" s="61" t="s">
        <v>24</v>
      </c>
      <c r="F98" s="94">
        <v>7.2211488216828768</v>
      </c>
      <c r="G98" s="91"/>
      <c r="H98" s="91"/>
      <c r="I98" s="91"/>
      <c r="J98" s="91"/>
      <c r="K98" s="91"/>
      <c r="L98" s="92"/>
      <c r="M98" s="91"/>
      <c r="N98" s="91"/>
      <c r="O98" s="91"/>
      <c r="P98" s="91"/>
      <c r="Q98" s="92"/>
      <c r="R98" s="91"/>
      <c r="S98" s="91"/>
      <c r="T98" s="91"/>
      <c r="U98" s="91"/>
      <c r="V98" s="91"/>
      <c r="W98" s="92"/>
      <c r="X98" s="91"/>
      <c r="Y98" s="91"/>
      <c r="Z98" s="91"/>
      <c r="AA98" s="91"/>
      <c r="AB98" s="91"/>
      <c r="AC98" s="92"/>
      <c r="AD98" s="91"/>
      <c r="AE98" s="91"/>
      <c r="AF98" s="91"/>
      <c r="AG98" s="91"/>
      <c r="AH98" s="91"/>
      <c r="AI98" s="92"/>
      <c r="AJ98" s="91"/>
      <c r="AK98" s="91"/>
      <c r="AL98"/>
      <c r="AT98"/>
      <c r="AU98"/>
    </row>
    <row r="99" spans="2:47" x14ac:dyDescent="0.25">
      <c r="B99" s="56"/>
      <c r="C99" s="56"/>
      <c r="D99" s="54" t="s">
        <v>626</v>
      </c>
      <c r="E99" s="55"/>
      <c r="F99" s="93">
        <v>47.745737692192918</v>
      </c>
      <c r="G99" s="91"/>
      <c r="H99" s="91"/>
      <c r="I99" s="91"/>
      <c r="J99" s="91"/>
      <c r="K99" s="91"/>
      <c r="L99" s="92"/>
      <c r="M99" s="91"/>
      <c r="N99" s="91"/>
      <c r="O99" s="91"/>
      <c r="P99" s="91"/>
      <c r="Q99" s="92"/>
      <c r="R99" s="91"/>
      <c r="S99" s="91"/>
      <c r="T99" s="91"/>
      <c r="U99" s="91"/>
      <c r="V99" s="91"/>
      <c r="W99" s="92"/>
      <c r="X99" s="91"/>
      <c r="Y99" s="91"/>
      <c r="Z99" s="91"/>
      <c r="AA99" s="91"/>
      <c r="AB99" s="91"/>
      <c r="AC99" s="92"/>
      <c r="AD99" s="91"/>
      <c r="AE99" s="91"/>
      <c r="AF99" s="91"/>
      <c r="AG99" s="91"/>
      <c r="AH99" s="91"/>
      <c r="AI99" s="92"/>
      <c r="AJ99" s="91"/>
      <c r="AK99" s="91"/>
      <c r="AL99"/>
      <c r="AT99"/>
      <c r="AU99"/>
    </row>
    <row r="100" spans="2:47" x14ac:dyDescent="0.25">
      <c r="B100" s="56"/>
      <c r="C100" s="54" t="s">
        <v>619</v>
      </c>
      <c r="D100" s="55"/>
      <c r="E100" s="55"/>
      <c r="F100" s="93">
        <v>278.43624432156747</v>
      </c>
      <c r="G100" s="91"/>
      <c r="H100" s="91"/>
      <c r="I100" s="91"/>
      <c r="J100" s="91"/>
      <c r="K100" s="91"/>
      <c r="L100" s="92"/>
      <c r="M100" s="91"/>
      <c r="N100" s="91"/>
      <c r="O100" s="91"/>
      <c r="P100" s="91"/>
      <c r="Q100" s="92"/>
      <c r="R100" s="91"/>
      <c r="S100" s="91"/>
      <c r="T100" s="91"/>
      <c r="U100" s="91"/>
      <c r="V100" s="91"/>
      <c r="W100" s="92"/>
      <c r="X100" s="91"/>
      <c r="Y100" s="91"/>
      <c r="Z100" s="91"/>
      <c r="AA100" s="91"/>
      <c r="AB100" s="91"/>
      <c r="AC100" s="92"/>
      <c r="AD100" s="91"/>
      <c r="AE100" s="91"/>
      <c r="AF100" s="91"/>
      <c r="AG100" s="91"/>
      <c r="AH100" s="91"/>
      <c r="AI100" s="92"/>
      <c r="AJ100" s="91"/>
      <c r="AK100" s="91"/>
      <c r="AL100"/>
      <c r="AT100"/>
      <c r="AU100"/>
    </row>
    <row r="101" spans="2:47" x14ac:dyDescent="0.25">
      <c r="B101" s="54" t="s">
        <v>619</v>
      </c>
      <c r="C101" s="55"/>
      <c r="D101" s="55"/>
      <c r="E101" s="55"/>
      <c r="F101" s="93">
        <v>278.43624432156747</v>
      </c>
      <c r="G101" s="91"/>
      <c r="H101" s="91"/>
      <c r="I101" s="91"/>
      <c r="J101" s="91"/>
      <c r="K101" s="91"/>
      <c r="L101" s="92"/>
      <c r="M101" s="91"/>
      <c r="N101" s="91"/>
      <c r="O101" s="91"/>
      <c r="P101" s="91"/>
      <c r="Q101" s="92"/>
      <c r="R101" s="91"/>
      <c r="S101" s="91"/>
      <c r="T101" s="91"/>
      <c r="U101" s="91"/>
      <c r="V101" s="91"/>
      <c r="W101" s="92"/>
      <c r="X101" s="91"/>
      <c r="Y101" s="91"/>
      <c r="Z101" s="91"/>
      <c r="AA101" s="91"/>
      <c r="AB101" s="91"/>
      <c r="AC101" s="92"/>
      <c r="AD101" s="91"/>
      <c r="AE101" s="91"/>
      <c r="AF101" s="91"/>
      <c r="AG101" s="91"/>
      <c r="AH101" s="91"/>
      <c r="AI101" s="92"/>
      <c r="AJ101" s="91"/>
      <c r="AK101" s="91"/>
      <c r="AL101"/>
      <c r="AT101"/>
      <c r="AU101"/>
    </row>
    <row r="102" spans="2:47" x14ac:dyDescent="0.25">
      <c r="B102" s="54" t="s">
        <v>620</v>
      </c>
      <c r="C102" s="54" t="s">
        <v>620</v>
      </c>
      <c r="D102" s="54" t="s">
        <v>620</v>
      </c>
      <c r="E102" s="54" t="s">
        <v>620</v>
      </c>
      <c r="F102" s="93"/>
      <c r="G102" s="91"/>
      <c r="H102" s="91"/>
      <c r="I102" s="91"/>
      <c r="J102" s="91"/>
      <c r="K102" s="91"/>
      <c r="L102" s="92"/>
      <c r="M102" s="91"/>
      <c r="N102" s="91"/>
      <c r="O102" s="91"/>
      <c r="P102" s="91"/>
      <c r="Q102" s="92"/>
      <c r="R102" s="91"/>
      <c r="S102" s="91"/>
      <c r="T102" s="91"/>
      <c r="U102" s="91"/>
      <c r="V102" s="91"/>
      <c r="W102" s="92"/>
      <c r="X102" s="91"/>
      <c r="Y102" s="91"/>
      <c r="Z102" s="91"/>
      <c r="AA102" s="91"/>
      <c r="AB102" s="91"/>
      <c r="AC102" s="92"/>
      <c r="AD102" s="91"/>
      <c r="AE102" s="91"/>
      <c r="AF102" s="91"/>
      <c r="AG102" s="91"/>
      <c r="AH102" s="91"/>
      <c r="AI102" s="92"/>
      <c r="AJ102" s="91"/>
      <c r="AK102" s="91"/>
      <c r="AL102"/>
      <c r="AT102"/>
      <c r="AU102"/>
    </row>
    <row r="103" spans="2:47" x14ac:dyDescent="0.25">
      <c r="B103" s="56"/>
      <c r="C103" s="56"/>
      <c r="D103" s="54" t="s">
        <v>621</v>
      </c>
      <c r="E103" s="55"/>
      <c r="F103" s="93"/>
      <c r="G103" s="91"/>
      <c r="H103" s="91"/>
      <c r="I103" s="91"/>
      <c r="J103" s="91"/>
      <c r="K103" s="91"/>
      <c r="L103" s="92"/>
      <c r="M103" s="91"/>
      <c r="N103" s="91"/>
      <c r="O103" s="91"/>
      <c r="P103" s="91"/>
      <c r="Q103" s="92"/>
      <c r="R103" s="91"/>
      <c r="S103" s="91"/>
      <c r="T103" s="91"/>
      <c r="U103" s="91"/>
      <c r="V103" s="91"/>
      <c r="W103" s="92"/>
      <c r="X103" s="91"/>
      <c r="Y103" s="91"/>
      <c r="Z103" s="91"/>
      <c r="AA103" s="91"/>
      <c r="AB103" s="91"/>
      <c r="AC103" s="92"/>
      <c r="AD103" s="91"/>
      <c r="AE103" s="91"/>
      <c r="AF103" s="91"/>
      <c r="AG103" s="91"/>
      <c r="AH103" s="91"/>
      <c r="AI103" s="92"/>
      <c r="AJ103" s="91"/>
      <c r="AK103" s="91"/>
      <c r="AL103"/>
      <c r="AT103"/>
      <c r="AU103"/>
    </row>
    <row r="104" spans="2:47" x14ac:dyDescent="0.25">
      <c r="B104" s="56"/>
      <c r="C104" s="54" t="s">
        <v>621</v>
      </c>
      <c r="D104" s="55"/>
      <c r="E104" s="55"/>
      <c r="F104" s="93"/>
      <c r="G104" s="91"/>
      <c r="H104" s="91"/>
      <c r="I104" s="91"/>
      <c r="J104" s="91"/>
      <c r="K104" s="91"/>
      <c r="L104" s="92"/>
      <c r="M104" s="91"/>
      <c r="N104" s="91"/>
      <c r="O104" s="91"/>
      <c r="P104" s="91"/>
      <c r="Q104" s="92"/>
      <c r="R104" s="91"/>
      <c r="S104" s="91"/>
      <c r="T104" s="91"/>
      <c r="U104" s="91"/>
      <c r="V104" s="91"/>
      <c r="W104" s="92"/>
      <c r="X104" s="91"/>
      <c r="Y104" s="91"/>
      <c r="Z104" s="91"/>
      <c r="AA104" s="91"/>
      <c r="AB104" s="91"/>
      <c r="AC104" s="92"/>
      <c r="AD104" s="91"/>
      <c r="AE104" s="91"/>
      <c r="AF104" s="91"/>
      <c r="AG104" s="91"/>
      <c r="AH104" s="91"/>
      <c r="AI104" s="92"/>
      <c r="AJ104" s="91"/>
      <c r="AK104" s="91"/>
      <c r="AL104"/>
      <c r="AT104"/>
      <c r="AU104"/>
    </row>
    <row r="105" spans="2:47" x14ac:dyDescent="0.25">
      <c r="B105" s="54" t="s">
        <v>621</v>
      </c>
      <c r="C105" s="55"/>
      <c r="D105" s="55"/>
      <c r="E105" s="55"/>
      <c r="F105" s="93"/>
      <c r="G105" s="91"/>
      <c r="H105" s="91"/>
      <c r="I105" s="91"/>
      <c r="J105" s="91"/>
      <c r="K105" s="91"/>
      <c r="L105" s="92"/>
      <c r="M105" s="91"/>
      <c r="N105" s="91"/>
      <c r="O105" s="91"/>
      <c r="P105" s="91"/>
      <c r="Q105" s="92"/>
      <c r="R105" s="91"/>
      <c r="S105" s="91"/>
      <c r="T105" s="91"/>
      <c r="U105" s="91"/>
      <c r="V105" s="91"/>
      <c r="W105" s="92"/>
      <c r="X105" s="91"/>
      <c r="Y105" s="91"/>
      <c r="Z105" s="91"/>
      <c r="AA105" s="91"/>
      <c r="AB105" s="91"/>
      <c r="AC105" s="92"/>
      <c r="AD105" s="91"/>
      <c r="AE105" s="91"/>
      <c r="AF105" s="91"/>
      <c r="AG105" s="91"/>
      <c r="AH105" s="91"/>
      <c r="AI105" s="92"/>
      <c r="AJ105" s="91"/>
      <c r="AK105" s="91"/>
      <c r="AL105"/>
      <c r="AT105"/>
      <c r="AU105"/>
    </row>
    <row r="106" spans="2:47" x14ac:dyDescent="0.25">
      <c r="B106" s="57" t="s">
        <v>618</v>
      </c>
      <c r="C106" s="63"/>
      <c r="D106" s="63"/>
      <c r="E106" s="63"/>
      <c r="F106" s="95">
        <v>278.43624432156747</v>
      </c>
      <c r="G106" s="91"/>
      <c r="H106" s="91"/>
      <c r="I106" s="91"/>
      <c r="J106" s="91"/>
      <c r="K106" s="91"/>
      <c r="L106" s="92"/>
      <c r="M106" s="91"/>
      <c r="N106" s="91"/>
      <c r="O106" s="91"/>
      <c r="P106" s="91"/>
      <c r="Q106" s="92"/>
      <c r="R106" s="91"/>
      <c r="S106" s="91"/>
      <c r="T106" s="91"/>
      <c r="U106" s="91"/>
      <c r="V106" s="91"/>
      <c r="W106" s="92"/>
      <c r="X106" s="91"/>
      <c r="Y106" s="91"/>
      <c r="Z106" s="91"/>
      <c r="AA106" s="91"/>
      <c r="AB106" s="91"/>
      <c r="AC106" s="92"/>
      <c r="AD106" s="91"/>
      <c r="AE106" s="91"/>
      <c r="AF106" s="91"/>
      <c r="AG106" s="91"/>
      <c r="AH106" s="91"/>
      <c r="AI106" s="92"/>
      <c r="AJ106" s="91"/>
      <c r="AK106" s="91"/>
      <c r="AL106"/>
      <c r="AT106"/>
      <c r="AU106"/>
    </row>
    <row r="107" spans="2:47" x14ac:dyDescent="0.25">
      <c r="I107"/>
      <c r="J107"/>
      <c r="L107" s="92"/>
      <c r="P107"/>
      <c r="Q107"/>
      <c r="S107" s="91"/>
      <c r="W107"/>
      <c r="X107"/>
      <c r="Z107" s="91"/>
      <c r="AD107"/>
      <c r="AE107"/>
      <c r="AG107" s="91"/>
      <c r="AK107"/>
      <c r="AL107"/>
      <c r="AT107"/>
      <c r="AU107"/>
    </row>
    <row r="108" spans="2:47" x14ac:dyDescent="0.25">
      <c r="F108" t="s">
        <v>655</v>
      </c>
      <c r="H108">
        <v>1985</v>
      </c>
      <c r="I108"/>
      <c r="J108">
        <v>1990</v>
      </c>
      <c r="L108" s="92"/>
      <c r="N108">
        <v>2000</v>
      </c>
      <c r="P108">
        <v>2009</v>
      </c>
      <c r="Q108"/>
      <c r="S108" s="91"/>
      <c r="W108"/>
      <c r="X108"/>
      <c r="Z108" s="91"/>
      <c r="AD108"/>
      <c r="AE108"/>
      <c r="AG108" s="91"/>
      <c r="AK108"/>
      <c r="AL108"/>
      <c r="AT108"/>
      <c r="AU108"/>
    </row>
    <row r="109" spans="2:47" ht="14.5" x14ac:dyDescent="0.25">
      <c r="B109" s="54" t="s">
        <v>599</v>
      </c>
      <c r="C109" s="54" t="s">
        <v>0</v>
      </c>
      <c r="D109" s="54" t="s">
        <v>1</v>
      </c>
      <c r="E109" s="54" t="s">
        <v>3</v>
      </c>
      <c r="F109" s="58" t="s">
        <v>627</v>
      </c>
      <c r="G109" s="58" t="s">
        <v>661</v>
      </c>
      <c r="H109" s="58" t="s">
        <v>627</v>
      </c>
      <c r="I109" s="58" t="s">
        <v>661</v>
      </c>
      <c r="J109" s="58" t="s">
        <v>627</v>
      </c>
      <c r="K109" s="58" t="s">
        <v>661</v>
      </c>
      <c r="L109" s="92"/>
      <c r="M109" s="58" t="s">
        <v>661</v>
      </c>
      <c r="N109" s="58" t="s">
        <v>627</v>
      </c>
      <c r="O109" s="58" t="s">
        <v>661</v>
      </c>
      <c r="P109" s="58" t="s">
        <v>627</v>
      </c>
      <c r="Q109" s="58" t="s">
        <v>661</v>
      </c>
      <c r="S109" s="91"/>
      <c r="W109"/>
      <c r="X109"/>
      <c r="Z109" s="91"/>
      <c r="AD109"/>
      <c r="AE109"/>
      <c r="AG109" s="91"/>
      <c r="AK109"/>
      <c r="AL109"/>
      <c r="AT109"/>
      <c r="AU109"/>
    </row>
    <row r="110" spans="2:47" x14ac:dyDescent="0.25">
      <c r="B110" s="54">
        <v>1</v>
      </c>
      <c r="C110" s="54" t="s">
        <v>600</v>
      </c>
      <c r="D110" s="54" t="s">
        <v>14</v>
      </c>
      <c r="E110" s="54" t="s">
        <v>23</v>
      </c>
      <c r="F110" s="59">
        <v>1</v>
      </c>
      <c r="G110" s="59">
        <v>0.88051619142192616</v>
      </c>
      <c r="H110" s="59">
        <v>1</v>
      </c>
      <c r="I110" s="59">
        <v>0.89712933828117281</v>
      </c>
      <c r="J110" s="59">
        <v>1</v>
      </c>
      <c r="K110" s="59">
        <v>0.89712933828117281</v>
      </c>
      <c r="L110" s="92"/>
      <c r="M110" s="59"/>
      <c r="N110" s="59"/>
      <c r="O110" s="59"/>
      <c r="P110" s="59"/>
      <c r="Q110" s="59"/>
      <c r="S110" s="91"/>
      <c r="Z110" s="91"/>
      <c r="AD110"/>
      <c r="AE110"/>
      <c r="AG110" s="91"/>
      <c r="AK110"/>
      <c r="AL110"/>
      <c r="AT110"/>
      <c r="AU110"/>
    </row>
    <row r="111" spans="2:47" x14ac:dyDescent="0.25">
      <c r="B111" s="56"/>
      <c r="C111" s="56"/>
      <c r="D111" s="56"/>
      <c r="E111" s="61" t="s">
        <v>22</v>
      </c>
      <c r="F111" s="62">
        <v>11</v>
      </c>
      <c r="G111" s="62">
        <v>29.103244483596303</v>
      </c>
      <c r="H111" s="62">
        <v>11</v>
      </c>
      <c r="I111" s="62">
        <v>32.700650646605965</v>
      </c>
      <c r="J111" s="62">
        <v>11</v>
      </c>
      <c r="K111" s="62">
        <v>35.549281320156986</v>
      </c>
      <c r="M111" s="62">
        <v>38.447130382066696</v>
      </c>
      <c r="N111" s="62">
        <v>8</v>
      </c>
      <c r="O111" s="62">
        <v>19.236626695514975</v>
      </c>
      <c r="P111" s="62">
        <v>6</v>
      </c>
      <c r="Q111" s="62">
        <v>17.591517590930799</v>
      </c>
      <c r="V111" s="39"/>
      <c r="W111" s="45"/>
      <c r="X111"/>
      <c r="AC111" s="39"/>
      <c r="AD111" s="45"/>
      <c r="AE111"/>
      <c r="AK111"/>
      <c r="AL111"/>
      <c r="AT111"/>
      <c r="AU111"/>
    </row>
    <row r="112" spans="2:47" x14ac:dyDescent="0.25">
      <c r="B112" s="56"/>
      <c r="C112" s="56"/>
      <c r="D112" s="56"/>
      <c r="E112" s="61" t="s">
        <v>26</v>
      </c>
      <c r="F112" s="62"/>
      <c r="G112" s="62"/>
      <c r="H112" s="62"/>
      <c r="I112" s="62"/>
      <c r="J112" s="62"/>
      <c r="K112" s="62"/>
      <c r="L112">
        <v>1995</v>
      </c>
      <c r="M112" s="62">
        <v>16.909524622900506</v>
      </c>
      <c r="N112" s="62">
        <v>4</v>
      </c>
      <c r="O112" s="62">
        <v>16.013191007774971</v>
      </c>
      <c r="P112" s="62">
        <v>3</v>
      </c>
      <c r="Q112" s="62">
        <v>15.240718494583685</v>
      </c>
      <c r="V112" s="39"/>
      <c r="W112" s="45"/>
      <c r="X112"/>
      <c r="AC112" s="39"/>
      <c r="AD112" s="45"/>
      <c r="AE112"/>
      <c r="AK112"/>
      <c r="AL112"/>
      <c r="AT112"/>
      <c r="AU112"/>
    </row>
    <row r="113" spans="2:47" x14ac:dyDescent="0.25">
      <c r="B113" s="56"/>
      <c r="C113" s="56"/>
      <c r="D113" s="54" t="s">
        <v>622</v>
      </c>
      <c r="E113" s="55"/>
      <c r="F113" s="59">
        <v>12</v>
      </c>
      <c r="G113" s="59">
        <v>29.983760675018228</v>
      </c>
      <c r="H113" s="59">
        <v>12</v>
      </c>
      <c r="I113" s="59">
        <v>33.59777998488714</v>
      </c>
      <c r="J113" s="59">
        <v>12</v>
      </c>
      <c r="K113" s="59">
        <v>36.446410658438161</v>
      </c>
      <c r="L113" s="58" t="s">
        <v>627</v>
      </c>
      <c r="M113" s="59">
        <v>55.356655004967202</v>
      </c>
      <c r="N113" s="59">
        <v>12</v>
      </c>
      <c r="O113" s="59">
        <v>35.249817703289949</v>
      </c>
      <c r="P113" s="59">
        <v>9</v>
      </c>
      <c r="Q113" s="59">
        <v>32.832236085514481</v>
      </c>
      <c r="V113" s="39"/>
      <c r="W113" s="45"/>
      <c r="X113"/>
      <c r="AC113" s="39"/>
      <c r="AD113" s="45"/>
      <c r="AE113"/>
      <c r="AK113"/>
      <c r="AL113"/>
      <c r="AT113"/>
      <c r="AU113"/>
    </row>
    <row r="114" spans="2:47" x14ac:dyDescent="0.25">
      <c r="B114" s="56"/>
      <c r="C114" s="56"/>
      <c r="D114" s="54" t="s">
        <v>15</v>
      </c>
      <c r="E114" s="54" t="s">
        <v>23</v>
      </c>
      <c r="F114" s="59">
        <v>20</v>
      </c>
      <c r="G114" s="59">
        <v>70.791859883518796</v>
      </c>
      <c r="H114" s="59">
        <v>18</v>
      </c>
      <c r="I114" s="59">
        <v>76.31293647923269</v>
      </c>
      <c r="J114" s="59">
        <v>16</v>
      </c>
      <c r="K114" s="59">
        <v>79.796301928521629</v>
      </c>
      <c r="L114" s="59"/>
      <c r="M114" s="59">
        <v>83.931422865926478</v>
      </c>
      <c r="N114" s="59">
        <v>13</v>
      </c>
      <c r="O114" s="59">
        <v>85.452185671530302</v>
      </c>
      <c r="P114" s="59">
        <v>12</v>
      </c>
      <c r="Q114" s="59">
        <v>92.690995665692043</v>
      </c>
      <c r="R114" s="45"/>
      <c r="W114"/>
      <c r="X114" s="39"/>
      <c r="Y114" s="45"/>
      <c r="AD114"/>
      <c r="AE114" s="39"/>
      <c r="AF114" s="45"/>
      <c r="AK114"/>
      <c r="AL114" s="39"/>
      <c r="AM114" s="45"/>
      <c r="AT114"/>
      <c r="AU114"/>
    </row>
    <row r="115" spans="2:47" x14ac:dyDescent="0.25">
      <c r="B115" s="56"/>
      <c r="C115" s="56"/>
      <c r="D115" s="56"/>
      <c r="E115" s="61" t="s">
        <v>22</v>
      </c>
      <c r="F115" s="62">
        <v>2</v>
      </c>
      <c r="G115" s="62">
        <v>0.64356536197736491</v>
      </c>
      <c r="H115" s="62">
        <v>2</v>
      </c>
      <c r="I115" s="62">
        <v>0.69049362027836836</v>
      </c>
      <c r="J115" s="62">
        <v>2</v>
      </c>
      <c r="K115" s="62">
        <v>0.71547156421277325</v>
      </c>
      <c r="L115" s="62">
        <v>11</v>
      </c>
      <c r="M115" s="62">
        <v>0.81095834288975266</v>
      </c>
      <c r="N115" s="62">
        <v>2</v>
      </c>
      <c r="O115" s="62">
        <v>0.8389251006282743</v>
      </c>
      <c r="P115" s="62">
        <v>1</v>
      </c>
      <c r="Q115" s="62">
        <v>0.42511024393100744</v>
      </c>
      <c r="R115" s="45"/>
      <c r="W115"/>
      <c r="X115" s="39"/>
      <c r="Y115" s="45"/>
      <c r="AD115"/>
      <c r="AE115" s="39"/>
      <c r="AF115" s="45"/>
      <c r="AK115"/>
      <c r="AL115" s="39"/>
      <c r="AM115" s="45"/>
      <c r="AT115"/>
      <c r="AU115"/>
    </row>
    <row r="116" spans="2:47" x14ac:dyDescent="0.25">
      <c r="B116" s="56"/>
      <c r="C116" s="56"/>
      <c r="D116" s="56"/>
      <c r="E116" s="61" t="s">
        <v>24</v>
      </c>
      <c r="F116" s="62">
        <v>8</v>
      </c>
      <c r="G116" s="62">
        <v>3.1136841159070139</v>
      </c>
      <c r="H116" s="62">
        <v>7</v>
      </c>
      <c r="I116" s="62">
        <v>2.9528704069400518</v>
      </c>
      <c r="J116" s="62">
        <v>7</v>
      </c>
      <c r="K116" s="62">
        <v>3.2570113233317071</v>
      </c>
      <c r="L116" s="62">
        <v>5</v>
      </c>
      <c r="M116" s="62">
        <v>3.3978349139984068</v>
      </c>
      <c r="N116" s="62">
        <v>7</v>
      </c>
      <c r="O116" s="62">
        <v>3.5759216378073417</v>
      </c>
      <c r="P116" s="62">
        <v>3</v>
      </c>
      <c r="Q116" s="62">
        <v>1.5953667034156622</v>
      </c>
    </row>
    <row r="117" spans="2:47" x14ac:dyDescent="0.25">
      <c r="B117" s="56"/>
      <c r="C117" s="56"/>
      <c r="D117" s="54" t="s">
        <v>623</v>
      </c>
      <c r="E117" s="55"/>
      <c r="F117" s="59">
        <v>30</v>
      </c>
      <c r="G117" s="59">
        <v>74.549109361403183</v>
      </c>
      <c r="H117" s="59">
        <v>27</v>
      </c>
      <c r="I117" s="59">
        <v>79.956300506451115</v>
      </c>
      <c r="J117" s="59">
        <v>25</v>
      </c>
      <c r="K117" s="59">
        <v>83.768784816066116</v>
      </c>
      <c r="L117" s="59">
        <v>16</v>
      </c>
      <c r="M117" s="59">
        <v>88.140216122814635</v>
      </c>
      <c r="N117" s="59">
        <v>22</v>
      </c>
      <c r="O117" s="59">
        <v>89.867032409965915</v>
      </c>
      <c r="P117" s="59">
        <v>16</v>
      </c>
      <c r="Q117" s="59">
        <v>94.711472613038708</v>
      </c>
    </row>
    <row r="118" spans="2:47" x14ac:dyDescent="0.25">
      <c r="B118" s="56"/>
      <c r="C118" s="56"/>
      <c r="D118" s="54" t="s">
        <v>16</v>
      </c>
      <c r="E118" s="54" t="s">
        <v>23</v>
      </c>
      <c r="F118" s="59">
        <v>12</v>
      </c>
      <c r="G118" s="59">
        <v>42.999462555491696</v>
      </c>
      <c r="H118" s="59">
        <v>12</v>
      </c>
      <c r="I118" s="59">
        <v>50.012772370497373</v>
      </c>
      <c r="J118" s="59">
        <v>12</v>
      </c>
      <c r="K118" s="59">
        <v>54.673691642844666</v>
      </c>
      <c r="L118" s="59">
        <v>15</v>
      </c>
      <c r="M118" s="59">
        <v>60.11441960772062</v>
      </c>
      <c r="N118" s="59">
        <v>10</v>
      </c>
      <c r="O118" s="59">
        <v>63.183096845629265</v>
      </c>
      <c r="P118" s="59">
        <v>8</v>
      </c>
      <c r="Q118" s="59">
        <v>45.929140543627085</v>
      </c>
    </row>
    <row r="119" spans="2:47" x14ac:dyDescent="0.25">
      <c r="B119" s="56"/>
      <c r="C119" s="56"/>
      <c r="D119" s="56"/>
      <c r="E119" s="61" t="s">
        <v>22</v>
      </c>
      <c r="F119" s="62">
        <v>16</v>
      </c>
      <c r="G119" s="62">
        <v>14.652193885518496</v>
      </c>
      <c r="H119" s="62">
        <v>15</v>
      </c>
      <c r="I119" s="62">
        <v>16.114131401250376</v>
      </c>
      <c r="J119" s="62">
        <v>16</v>
      </c>
      <c r="K119" s="62">
        <v>17.040236707126006</v>
      </c>
      <c r="L119" s="62">
        <v>2</v>
      </c>
      <c r="M119" s="62">
        <v>17.038412366232578</v>
      </c>
      <c r="N119" s="62">
        <v>15</v>
      </c>
      <c r="O119" s="62">
        <v>19.851487800243714</v>
      </c>
      <c r="P119" s="62">
        <v>12</v>
      </c>
      <c r="Q119" s="62">
        <v>18.998763695623708</v>
      </c>
    </row>
    <row r="120" spans="2:47" x14ac:dyDescent="0.25">
      <c r="B120" s="56"/>
      <c r="C120" s="56"/>
      <c r="D120" s="56"/>
      <c r="E120" s="61" t="s">
        <v>24</v>
      </c>
      <c r="F120" s="62">
        <v>2</v>
      </c>
      <c r="G120" s="62">
        <v>0.49078651609419799</v>
      </c>
      <c r="H120" s="62">
        <v>1</v>
      </c>
      <c r="I120" s="62">
        <v>0.21397189734018235</v>
      </c>
      <c r="J120" s="62">
        <v>2</v>
      </c>
      <c r="K120" s="62">
        <v>0.51168880484117096</v>
      </c>
      <c r="L120" s="62">
        <v>7</v>
      </c>
      <c r="M120" s="62">
        <v>0.51999537827079445</v>
      </c>
      <c r="N120" s="62">
        <v>2</v>
      </c>
      <c r="O120" s="62">
        <v>0.58972789773957213</v>
      </c>
      <c r="P120" s="62">
        <v>2</v>
      </c>
      <c r="Q120" s="62">
        <v>0.63318214519033567</v>
      </c>
    </row>
    <row r="121" spans="2:47" x14ac:dyDescent="0.25">
      <c r="B121" s="56"/>
      <c r="C121" s="56"/>
      <c r="D121" s="54" t="s">
        <v>624</v>
      </c>
      <c r="E121" s="55"/>
      <c r="F121" s="59">
        <v>30</v>
      </c>
      <c r="G121" s="59">
        <v>58.142442957104386</v>
      </c>
      <c r="H121" s="59">
        <v>28</v>
      </c>
      <c r="I121" s="59">
        <v>66.340875669087936</v>
      </c>
      <c r="J121" s="59">
        <v>30</v>
      </c>
      <c r="K121" s="59">
        <v>72.225617154811843</v>
      </c>
      <c r="L121" s="59">
        <v>24</v>
      </c>
      <c r="M121" s="59">
        <v>77.67282735222399</v>
      </c>
      <c r="N121" s="59">
        <v>27</v>
      </c>
      <c r="O121" s="59">
        <v>83.624312543612561</v>
      </c>
      <c r="P121" s="59">
        <v>22</v>
      </c>
      <c r="Q121" s="59">
        <v>65.561086384441126</v>
      </c>
    </row>
    <row r="122" spans="2:47" x14ac:dyDescent="0.25">
      <c r="B122" s="56"/>
      <c r="C122" s="56"/>
      <c r="D122" s="54" t="s">
        <v>17</v>
      </c>
      <c r="E122" s="54" t="s">
        <v>23</v>
      </c>
      <c r="F122" s="59">
        <v>17</v>
      </c>
      <c r="G122" s="59">
        <v>62.600258745944643</v>
      </c>
      <c r="H122" s="59">
        <v>16</v>
      </c>
      <c r="I122" s="59">
        <v>70.764436546471927</v>
      </c>
      <c r="J122" s="59">
        <v>16</v>
      </c>
      <c r="K122" s="59">
        <v>75.004476493130412</v>
      </c>
      <c r="L122" s="59">
        <v>12</v>
      </c>
      <c r="M122" s="59">
        <v>79.792362128507094</v>
      </c>
      <c r="N122" s="59">
        <v>12</v>
      </c>
      <c r="O122" s="59">
        <v>84.020097478075897</v>
      </c>
      <c r="P122" s="59">
        <v>11</v>
      </c>
      <c r="Q122" s="59">
        <v>93.947520159977358</v>
      </c>
    </row>
    <row r="123" spans="2:47" x14ac:dyDescent="0.25">
      <c r="B123" s="56"/>
      <c r="C123" s="56"/>
      <c r="D123" s="56"/>
      <c r="E123" s="61" t="s">
        <v>22</v>
      </c>
      <c r="F123" s="62">
        <v>4</v>
      </c>
      <c r="G123" s="62">
        <v>3.6381627148839835</v>
      </c>
      <c r="H123" s="62">
        <v>4</v>
      </c>
      <c r="I123" s="62">
        <v>3.898228331605837</v>
      </c>
      <c r="J123" s="62">
        <v>4</v>
      </c>
      <c r="K123" s="62">
        <v>3.9763838717953077</v>
      </c>
      <c r="L123" s="62">
        <v>15</v>
      </c>
      <c r="M123" s="62">
        <v>4.6791820891633522</v>
      </c>
      <c r="N123" s="62">
        <v>4</v>
      </c>
      <c r="O123" s="62">
        <v>4.4545940804540018</v>
      </c>
      <c r="P123" s="62">
        <v>4</v>
      </c>
      <c r="Q123" s="62">
        <v>4.7077698991209109</v>
      </c>
    </row>
    <row r="124" spans="2:47" x14ac:dyDescent="0.25">
      <c r="B124" s="56"/>
      <c r="C124" s="56"/>
      <c r="D124" s="56"/>
      <c r="E124" s="61" t="s">
        <v>24</v>
      </c>
      <c r="F124" s="62">
        <v>3</v>
      </c>
      <c r="G124" s="62">
        <v>1.776772175020078</v>
      </c>
      <c r="H124" s="62">
        <v>3</v>
      </c>
      <c r="I124" s="62">
        <v>1.9373918051685906</v>
      </c>
      <c r="J124" s="62">
        <v>3</v>
      </c>
      <c r="K124" s="62">
        <v>2.008521692130202</v>
      </c>
      <c r="L124" s="62">
        <v>2</v>
      </c>
      <c r="M124" s="62">
        <v>2.1303255585888849</v>
      </c>
      <c r="N124" s="62">
        <v>3</v>
      </c>
      <c r="O124" s="62">
        <v>2.3151468173980061</v>
      </c>
      <c r="P124" s="62">
        <v>2</v>
      </c>
      <c r="Q124" s="62">
        <v>2.533621343326208</v>
      </c>
    </row>
    <row r="125" spans="2:47" x14ac:dyDescent="0.25">
      <c r="B125" s="56"/>
      <c r="C125" s="56"/>
      <c r="D125" s="54" t="s">
        <v>625</v>
      </c>
      <c r="E125" s="55"/>
      <c r="F125" s="59">
        <v>24</v>
      </c>
      <c r="G125" s="59">
        <v>68.015193635848718</v>
      </c>
      <c r="H125" s="59">
        <v>23</v>
      </c>
      <c r="I125" s="59">
        <v>76.600056683246351</v>
      </c>
      <c r="J125" s="59">
        <v>23</v>
      </c>
      <c r="K125" s="59">
        <v>80.98938205705592</v>
      </c>
      <c r="L125" s="59">
        <v>29</v>
      </c>
      <c r="M125" s="59">
        <v>86.601869776259321</v>
      </c>
      <c r="N125" s="59">
        <v>19</v>
      </c>
      <c r="O125" s="59">
        <v>90.7898383759279</v>
      </c>
      <c r="P125" s="59">
        <v>17</v>
      </c>
      <c r="Q125" s="59">
        <v>101.18891140242447</v>
      </c>
    </row>
    <row r="126" spans="2:47" x14ac:dyDescent="0.25">
      <c r="B126" s="56"/>
      <c r="C126" s="56"/>
      <c r="D126" s="54" t="s">
        <v>18</v>
      </c>
      <c r="E126" s="54" t="s">
        <v>23</v>
      </c>
      <c r="F126" s="59">
        <v>12</v>
      </c>
      <c r="G126" s="59">
        <v>36.933354413927063</v>
      </c>
      <c r="H126" s="59">
        <v>12</v>
      </c>
      <c r="I126" s="59">
        <v>42.836533387403634</v>
      </c>
      <c r="J126" s="59">
        <v>9</v>
      </c>
      <c r="K126" s="59">
        <v>44.170902895768883</v>
      </c>
      <c r="L126" s="59">
        <v>13</v>
      </c>
      <c r="M126" s="59">
        <v>47.359947816879696</v>
      </c>
      <c r="N126" s="59">
        <v>8</v>
      </c>
      <c r="O126" s="59">
        <v>52.322077415460065</v>
      </c>
      <c r="P126" s="59">
        <v>7</v>
      </c>
      <c r="Q126" s="59">
        <v>51.977005276257486</v>
      </c>
    </row>
    <row r="127" spans="2:47" x14ac:dyDescent="0.25">
      <c r="B127" s="56"/>
      <c r="C127" s="56"/>
      <c r="D127" s="56"/>
      <c r="E127" s="61" t="s">
        <v>22</v>
      </c>
      <c r="F127" s="62">
        <v>2</v>
      </c>
      <c r="G127" s="62">
        <v>3.5912344565829803</v>
      </c>
      <c r="H127" s="62">
        <v>4</v>
      </c>
      <c r="I127" s="62">
        <v>3.6465275119591416</v>
      </c>
      <c r="J127" s="62">
        <v>2</v>
      </c>
      <c r="K127" s="62">
        <v>3.7784817006227147</v>
      </c>
      <c r="L127" s="62">
        <v>4</v>
      </c>
      <c r="M127" s="62">
        <v>7.3162668506047988</v>
      </c>
      <c r="N127" s="62">
        <v>4</v>
      </c>
      <c r="O127" s="62">
        <v>7.9389687395988817</v>
      </c>
      <c r="P127" s="62">
        <v>4</v>
      </c>
      <c r="Q127" s="62">
        <v>7.9819377900035233</v>
      </c>
    </row>
    <row r="128" spans="2:47" x14ac:dyDescent="0.25">
      <c r="B128" s="56"/>
      <c r="C128" s="56"/>
      <c r="D128" s="56"/>
      <c r="E128" s="61" t="s">
        <v>24</v>
      </c>
      <c r="F128" s="62">
        <v>2</v>
      </c>
      <c r="G128" s="62">
        <v>7.2211488216828768</v>
      </c>
      <c r="H128" s="62">
        <v>2</v>
      </c>
      <c r="I128" s="62">
        <v>7.6641919484385816</v>
      </c>
      <c r="J128" s="62">
        <v>2</v>
      </c>
      <c r="K128" s="62">
        <v>7.8726131915711184</v>
      </c>
      <c r="L128" s="62">
        <v>3</v>
      </c>
      <c r="M128" s="62">
        <v>8.1646047739278593</v>
      </c>
      <c r="N128" s="62">
        <v>2</v>
      </c>
      <c r="O128" s="62">
        <v>9.4576354939634424</v>
      </c>
      <c r="P128" s="62">
        <v>2</v>
      </c>
      <c r="Q128" s="62">
        <v>10.156222200971138</v>
      </c>
    </row>
    <row r="129" spans="2:17" x14ac:dyDescent="0.25">
      <c r="B129" s="56"/>
      <c r="C129" s="56"/>
      <c r="D129" s="54" t="s">
        <v>626</v>
      </c>
      <c r="E129" s="55"/>
      <c r="F129" s="59">
        <v>16</v>
      </c>
      <c r="G129" s="59">
        <v>47.745737692192918</v>
      </c>
      <c r="H129" s="59">
        <v>18</v>
      </c>
      <c r="I129" s="59">
        <v>54.147252847801354</v>
      </c>
      <c r="J129" s="59">
        <v>13</v>
      </c>
      <c r="K129" s="59">
        <v>55.821997787962715</v>
      </c>
      <c r="L129" s="59">
        <v>20</v>
      </c>
      <c r="M129" s="59">
        <v>62.84081944141235</v>
      </c>
      <c r="N129" s="59">
        <v>14</v>
      </c>
      <c r="O129" s="59">
        <v>69.718681649022386</v>
      </c>
      <c r="P129" s="59">
        <v>13</v>
      </c>
      <c r="Q129" s="59">
        <v>70.115165267232143</v>
      </c>
    </row>
    <row r="130" spans="2:17" x14ac:dyDescent="0.25">
      <c r="B130" s="56"/>
      <c r="C130" s="54" t="s">
        <v>619</v>
      </c>
      <c r="D130" s="55"/>
      <c r="E130" s="55"/>
      <c r="F130" s="59">
        <v>112</v>
      </c>
      <c r="G130" s="59">
        <v>278.43624432156747</v>
      </c>
      <c r="H130" s="59">
        <v>108</v>
      </c>
      <c r="I130" s="59">
        <v>310.64226569147394</v>
      </c>
      <c r="J130" s="59">
        <v>103</v>
      </c>
      <c r="K130" s="59">
        <v>329.25219247433478</v>
      </c>
      <c r="L130" s="59">
        <v>8</v>
      </c>
      <c r="M130" s="59">
        <v>370.61238769767755</v>
      </c>
      <c r="N130" s="59">
        <v>94</v>
      </c>
      <c r="O130" s="59">
        <v>369.24968268181868</v>
      </c>
      <c r="P130" s="59">
        <v>77</v>
      </c>
      <c r="Q130" s="59">
        <v>364.40887175265095</v>
      </c>
    </row>
    <row r="131" spans="2:17" x14ac:dyDescent="0.25">
      <c r="B131" s="54" t="s">
        <v>619</v>
      </c>
      <c r="C131" s="55"/>
      <c r="D131" s="55"/>
      <c r="E131" s="55"/>
      <c r="F131" s="59">
        <v>112</v>
      </c>
      <c r="G131" s="59">
        <v>278.43624432156747</v>
      </c>
      <c r="H131" s="59">
        <v>108</v>
      </c>
      <c r="I131" s="59">
        <v>310.64226569147394</v>
      </c>
      <c r="J131" s="59">
        <v>103</v>
      </c>
      <c r="K131" s="59">
        <v>329.25219247433478</v>
      </c>
      <c r="L131" s="62">
        <v>4</v>
      </c>
      <c r="M131" s="59">
        <v>370.61238769767755</v>
      </c>
      <c r="N131" s="59">
        <v>94</v>
      </c>
      <c r="O131" s="59">
        <v>369.24968268181868</v>
      </c>
      <c r="P131" s="59">
        <v>77</v>
      </c>
      <c r="Q131" s="59">
        <v>364.40887175265095</v>
      </c>
    </row>
    <row r="132" spans="2:17" x14ac:dyDescent="0.25">
      <c r="B132" s="54" t="s">
        <v>620</v>
      </c>
      <c r="C132" s="54" t="s">
        <v>620</v>
      </c>
      <c r="D132" s="54" t="s">
        <v>620</v>
      </c>
      <c r="E132" s="54" t="s">
        <v>620</v>
      </c>
      <c r="F132" s="59"/>
      <c r="G132" s="59"/>
      <c r="H132" s="59"/>
      <c r="I132" s="59"/>
      <c r="J132" s="59"/>
      <c r="K132" s="59"/>
      <c r="L132" s="62">
        <v>2</v>
      </c>
      <c r="M132" s="59"/>
      <c r="N132" s="59"/>
      <c r="O132" s="59"/>
      <c r="P132" s="59"/>
      <c r="Q132" s="59"/>
    </row>
    <row r="133" spans="2:17" x14ac:dyDescent="0.25">
      <c r="B133" s="56"/>
      <c r="C133" s="56"/>
      <c r="D133" s="54" t="s">
        <v>621</v>
      </c>
      <c r="E133" s="55"/>
      <c r="F133" s="59"/>
      <c r="G133" s="59"/>
      <c r="H133" s="59"/>
      <c r="I133" s="59"/>
      <c r="J133" s="59"/>
      <c r="K133" s="59"/>
      <c r="L133" s="59">
        <v>14</v>
      </c>
      <c r="M133" s="59"/>
      <c r="N133" s="59"/>
      <c r="O133" s="59"/>
      <c r="P133" s="59"/>
      <c r="Q133" s="59"/>
    </row>
    <row r="134" spans="2:17" x14ac:dyDescent="0.25">
      <c r="B134" s="56"/>
      <c r="C134" s="54" t="s">
        <v>621</v>
      </c>
      <c r="D134" s="55"/>
      <c r="E134" s="55"/>
      <c r="F134" s="59"/>
      <c r="G134" s="59"/>
      <c r="H134" s="59"/>
      <c r="I134" s="59"/>
      <c r="J134" s="59"/>
      <c r="K134" s="59"/>
      <c r="L134" s="59">
        <v>103</v>
      </c>
      <c r="M134" s="59"/>
      <c r="N134" s="59"/>
      <c r="O134" s="59"/>
      <c r="P134" s="59"/>
      <c r="Q134" s="59"/>
    </row>
    <row r="135" spans="2:17" x14ac:dyDescent="0.25">
      <c r="B135" s="54" t="s">
        <v>621</v>
      </c>
      <c r="C135" s="55"/>
      <c r="D135" s="55"/>
      <c r="E135" s="55"/>
      <c r="F135" s="59"/>
      <c r="G135" s="59"/>
      <c r="H135" s="59"/>
      <c r="I135" s="59"/>
      <c r="J135" s="59"/>
      <c r="K135" s="59"/>
      <c r="L135" s="59">
        <v>103</v>
      </c>
      <c r="M135" s="59"/>
      <c r="N135" s="59"/>
      <c r="O135" s="59"/>
      <c r="P135" s="59"/>
      <c r="Q135" s="59"/>
    </row>
    <row r="136" spans="2:17" x14ac:dyDescent="0.25">
      <c r="B136" s="57" t="s">
        <v>618</v>
      </c>
      <c r="C136" s="63"/>
      <c r="D136" s="63"/>
      <c r="E136" s="63"/>
      <c r="F136" s="60">
        <v>112</v>
      </c>
      <c r="G136" s="60">
        <v>278.43624432156747</v>
      </c>
      <c r="H136" s="60">
        <v>108</v>
      </c>
      <c r="I136" s="60">
        <v>310.64226569147394</v>
      </c>
      <c r="J136" s="60">
        <v>103</v>
      </c>
      <c r="K136" s="60">
        <v>329.25219247433478</v>
      </c>
      <c r="L136" s="59"/>
      <c r="M136" s="60">
        <v>370.61238769767755</v>
      </c>
      <c r="N136" s="60">
        <v>94</v>
      </c>
      <c r="O136" s="60">
        <v>369.24968268181868</v>
      </c>
      <c r="P136" s="60">
        <v>77</v>
      </c>
      <c r="Q136" s="60">
        <v>364.40887175265095</v>
      </c>
    </row>
    <row r="137" spans="2:17" x14ac:dyDescent="0.25">
      <c r="L137" s="59"/>
    </row>
    <row r="138" spans="2:17" x14ac:dyDescent="0.25">
      <c r="L138" s="59"/>
    </row>
    <row r="139" spans="2:17" x14ac:dyDescent="0.25">
      <c r="L139" s="59"/>
    </row>
    <row r="140" spans="2:17" x14ac:dyDescent="0.25">
      <c r="L140" s="60">
        <v>103</v>
      </c>
    </row>
  </sheetData>
  <phoneticPr fontId="1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58"/>
  <sheetViews>
    <sheetView topLeftCell="A92" zoomScale="150" zoomScaleNormal="150" workbookViewId="0">
      <pane xSplit="15740" topLeftCell="AA1" activePane="topRight"/>
      <selection activeCell="AW83" sqref="AW83"/>
      <selection pane="topRight" activeCell="AV104" sqref="AV104:AV109"/>
    </sheetView>
  </sheetViews>
  <sheetFormatPr defaultColWidth="8.81640625" defaultRowHeight="12.5" x14ac:dyDescent="0.25"/>
  <cols>
    <col min="1" max="4" width="11.453125" bestFit="1" customWidth="1"/>
    <col min="5" max="5" width="8.81640625" customWidth="1"/>
    <col min="6" max="6" width="6.81640625" customWidth="1"/>
    <col min="7" max="10" width="11.453125" hidden="1" customWidth="1"/>
    <col min="11" max="11" width="12" hidden="1" customWidth="1"/>
    <col min="12" max="12" width="2.453125" customWidth="1"/>
    <col min="13" max="13" width="10.36328125" customWidth="1"/>
    <col min="14" max="14" width="9.453125" hidden="1" customWidth="1"/>
    <col min="15" max="15" width="8" hidden="1" customWidth="1"/>
    <col min="16" max="16" width="11.453125" hidden="1" customWidth="1"/>
    <col min="17" max="17" width="12" hidden="1" customWidth="1"/>
    <col min="18" max="18" width="0" hidden="1" customWidth="1"/>
    <col min="19" max="19" width="3.1796875" customWidth="1"/>
    <col min="20" max="20" width="8.81640625" customWidth="1"/>
    <col min="21" max="24" width="11.453125" hidden="1" customWidth="1"/>
    <col min="25" max="25" width="12" hidden="1" customWidth="1"/>
    <col min="26" max="26" width="5.1796875" customWidth="1"/>
    <col min="27" max="27" width="8.81640625" customWidth="1"/>
    <col min="28" max="28" width="10.36328125" hidden="1" customWidth="1"/>
    <col min="29" max="29" width="9.453125" hidden="1" customWidth="1"/>
    <col min="30" max="30" width="8" hidden="1" customWidth="1"/>
    <col min="31" max="31" width="11.453125" hidden="1" customWidth="1"/>
    <col min="32" max="32" width="12" hidden="1" customWidth="1"/>
    <col min="33" max="33" width="5.1796875" customWidth="1"/>
    <col min="34" max="34" width="8.81640625" customWidth="1"/>
    <col min="35" max="35" width="10.36328125" hidden="1" customWidth="1"/>
    <col min="36" max="36" width="9.453125" hidden="1" customWidth="1"/>
    <col min="37" max="37" width="8" hidden="1" customWidth="1"/>
    <col min="38" max="38" width="11.453125" hidden="1" customWidth="1"/>
    <col min="39" max="39" width="12" hidden="1" customWidth="1"/>
    <col min="40" max="40" width="4.6328125" customWidth="1"/>
    <col min="41" max="46" width="0" hidden="1" customWidth="1"/>
    <col min="47" max="47" width="5.36328125" customWidth="1"/>
    <col min="48" max="49" width="13.81640625" customWidth="1"/>
    <col min="50" max="50" width="72.81640625" customWidth="1"/>
    <col min="51" max="51" width="8" customWidth="1"/>
    <col min="52" max="52" width="25.1796875" customWidth="1"/>
    <col min="53" max="53" width="17" customWidth="1"/>
    <col min="54" max="54" width="41.81640625" customWidth="1"/>
    <col min="55" max="55" width="35.453125" customWidth="1"/>
  </cols>
  <sheetData>
    <row r="1" spans="1:55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36" t="s">
        <v>717</v>
      </c>
      <c r="AW1" s="36" t="s">
        <v>718</v>
      </c>
      <c r="AX1" s="4" t="s">
        <v>610</v>
      </c>
      <c r="BC1" s="36" t="s">
        <v>718</v>
      </c>
    </row>
    <row r="2" spans="1:55" s="5" customFormat="1" x14ac:dyDescent="0.25">
      <c r="A2" s="5">
        <v>1</v>
      </c>
      <c r="B2" s="6" t="s">
        <v>601</v>
      </c>
      <c r="C2" s="1" t="s">
        <v>14</v>
      </c>
      <c r="D2" s="1">
        <v>1</v>
      </c>
      <c r="E2" s="1" t="s">
        <v>23</v>
      </c>
      <c r="F2" s="1">
        <v>45.7</v>
      </c>
      <c r="G2" s="1">
        <v>0.45700000000000002</v>
      </c>
      <c r="H2" s="1">
        <f t="shared" ref="H2:H11" si="0">POWER((G2/2),2)*3.14159265</f>
        <v>0.1640296208399625</v>
      </c>
      <c r="I2" s="1">
        <v>0.1640296208399625</v>
      </c>
      <c r="J2" s="38">
        <f t="shared" ref="J2:J11" si="1">I2/0.040468</f>
        <v>4.053316715428549</v>
      </c>
      <c r="K2" s="1">
        <v>1</v>
      </c>
      <c r="L2" s="1">
        <v>1</v>
      </c>
      <c r="M2" s="1">
        <v>50.3</v>
      </c>
      <c r="N2" s="1">
        <v>0.503</v>
      </c>
      <c r="O2" s="1">
        <f t="shared" ref="O2:O11" si="2">POWER((N2/2),2)*3.14159265</f>
        <v>0.1987128036959625</v>
      </c>
      <c r="P2" s="5">
        <v>0.1987128036959625</v>
      </c>
      <c r="Q2" s="38">
        <f t="shared" ref="Q2:Q11" si="3">P2/0.040468</f>
        <v>4.9103687776999729</v>
      </c>
      <c r="R2" s="1">
        <v>1</v>
      </c>
      <c r="S2" s="1">
        <v>1</v>
      </c>
      <c r="T2" s="1">
        <v>54.1</v>
      </c>
      <c r="U2" s="5">
        <v>0.54100000000000004</v>
      </c>
      <c r="V2" s="1">
        <f>POWER((U2/2),2)*3.14159265</f>
        <v>0.22987111959866252</v>
      </c>
      <c r="W2" s="5">
        <v>0.22987111959866252</v>
      </c>
      <c r="X2" s="38">
        <f>W2/0.040468</f>
        <v>5.6803182662514216</v>
      </c>
      <c r="Y2" s="1">
        <v>1</v>
      </c>
      <c r="Z2" s="1">
        <v>1</v>
      </c>
      <c r="AA2" s="1">
        <v>56.9</v>
      </c>
      <c r="AB2" s="1">
        <v>0.56899999999999995</v>
      </c>
      <c r="AC2" s="1">
        <f>POWER((AB2/2),2)*3.14159265</f>
        <v>0.25428129448916248</v>
      </c>
      <c r="AD2" s="5">
        <v>0.25428129448916248</v>
      </c>
      <c r="AE2" s="38">
        <f>AD2/0.040468</f>
        <v>6.2835152339913636</v>
      </c>
      <c r="AF2" s="1">
        <v>1</v>
      </c>
      <c r="AG2" s="1">
        <v>1</v>
      </c>
      <c r="AH2" s="1">
        <v>60.8</v>
      </c>
      <c r="AI2" s="1">
        <v>0.60799999999999998</v>
      </c>
      <c r="AJ2" s="1">
        <f>POWER((AI2/2),2)*3.14159265</f>
        <v>0.2903334263424</v>
      </c>
      <c r="AK2" s="5">
        <v>0.2903334263424</v>
      </c>
      <c r="AL2" s="38">
        <f>AK2/0.040468</f>
        <v>7.1743952343184745</v>
      </c>
      <c r="AM2" s="1">
        <v>1</v>
      </c>
      <c r="AN2" s="1">
        <v>1</v>
      </c>
      <c r="AO2" s="1">
        <v>65.2</v>
      </c>
      <c r="AP2" s="1">
        <v>0.65200000000000002</v>
      </c>
      <c r="AQ2" s="1">
        <f>POWER((AP2/2),2)*3.14159265</f>
        <v>0.33387590047140003</v>
      </c>
      <c r="AR2" s="5">
        <v>0.33387590047140003</v>
      </c>
      <c r="AS2" s="38">
        <f>AR2/0.040468</f>
        <v>8.2503682038005355</v>
      </c>
      <c r="AT2" s="1">
        <v>2</v>
      </c>
      <c r="AU2" s="1">
        <v>2</v>
      </c>
      <c r="AV2" s="1">
        <v>71.099999999999994</v>
      </c>
      <c r="AW2" s="167" t="s">
        <v>962</v>
      </c>
      <c r="AX2" s="7"/>
      <c r="AY2" s="7" t="s">
        <v>36</v>
      </c>
      <c r="BC2" s="5" t="s">
        <v>741</v>
      </c>
    </row>
    <row r="3" spans="1:55" s="5" customFormat="1" x14ac:dyDescent="0.25">
      <c r="A3" s="5">
        <v>1</v>
      </c>
      <c r="B3" s="6" t="s">
        <v>601</v>
      </c>
      <c r="C3" s="1" t="s">
        <v>14</v>
      </c>
      <c r="D3" s="1">
        <v>2</v>
      </c>
      <c r="E3" s="1" t="s">
        <v>23</v>
      </c>
      <c r="F3" s="1">
        <v>41.7</v>
      </c>
      <c r="G3" s="1">
        <v>0.41700000000000004</v>
      </c>
      <c r="H3" s="1">
        <f t="shared" si="0"/>
        <v>0.13657210107896253</v>
      </c>
      <c r="I3" s="1">
        <v>0.13657210107896253</v>
      </c>
      <c r="J3" s="38">
        <f t="shared" si="1"/>
        <v>3.3748171661303386</v>
      </c>
      <c r="K3" s="1">
        <v>1</v>
      </c>
      <c r="L3" s="1">
        <v>1</v>
      </c>
      <c r="M3" s="1">
        <v>44.7</v>
      </c>
      <c r="N3" s="1">
        <v>0.44700000000000006</v>
      </c>
      <c r="O3" s="1">
        <f t="shared" si="2"/>
        <v>0.15692962145096256</v>
      </c>
      <c r="P3" s="5">
        <v>0.15692962145096256</v>
      </c>
      <c r="Q3" s="38">
        <f t="shared" si="3"/>
        <v>3.8778694635505233</v>
      </c>
      <c r="R3" s="1">
        <v>1</v>
      </c>
      <c r="S3" s="1">
        <v>1</v>
      </c>
      <c r="T3" s="1">
        <v>46.9</v>
      </c>
      <c r="U3" s="5">
        <v>0.46899999999999997</v>
      </c>
      <c r="V3" s="1">
        <f>POWER((U3/2),2)*3.14159265</f>
        <v>0.17275696522166248</v>
      </c>
      <c r="W3" s="5">
        <v>0.17275696522166248</v>
      </c>
      <c r="X3" s="38">
        <f>W3/0.040468</f>
        <v>4.2689770984892386</v>
      </c>
      <c r="Y3" s="1">
        <v>1</v>
      </c>
      <c r="Z3" s="1">
        <v>1</v>
      </c>
      <c r="AA3" s="1">
        <v>49</v>
      </c>
      <c r="AB3" s="1">
        <v>0.49</v>
      </c>
      <c r="AC3" s="1">
        <f>POWER((AB3/2),2)*3.14159265</f>
        <v>0.18857409881625001</v>
      </c>
      <c r="AD3" s="5">
        <v>0.18857409881625001</v>
      </c>
      <c r="AE3" s="38">
        <f>AD3/0.040468</f>
        <v>4.6598324309639718</v>
      </c>
      <c r="AF3" s="1">
        <v>1</v>
      </c>
      <c r="AG3" s="1">
        <v>1</v>
      </c>
      <c r="AH3" s="1">
        <v>51.3</v>
      </c>
      <c r="AI3" s="1">
        <v>0.51300000000000001</v>
      </c>
      <c r="AJ3" s="1">
        <f>POWER((AI3/2),2)*3.14159265</f>
        <v>0.20669244902696252</v>
      </c>
      <c r="AK3" s="5">
        <v>0.20669244902696252</v>
      </c>
      <c r="AL3" s="38">
        <f>AK3/0.040468</f>
        <v>5.107552857244305</v>
      </c>
      <c r="AM3" s="1">
        <v>1</v>
      </c>
      <c r="AN3" s="1">
        <v>1</v>
      </c>
      <c r="AO3" s="1">
        <v>54</v>
      </c>
      <c r="AP3" s="1">
        <v>0.54</v>
      </c>
      <c r="AQ3" s="1">
        <f>POWER((AP3/2),2)*3.14159265</f>
        <v>0.22902210418500005</v>
      </c>
      <c r="AR3" s="5">
        <v>0.22902210418500005</v>
      </c>
      <c r="AS3" s="38">
        <f>AR3/0.040468</f>
        <v>5.6593383459770701</v>
      </c>
      <c r="AT3" s="1">
        <v>1</v>
      </c>
      <c r="AU3" s="1">
        <v>1</v>
      </c>
      <c r="AV3" s="1">
        <v>57</v>
      </c>
      <c r="AW3" s="1"/>
      <c r="AX3" s="7"/>
      <c r="AY3" s="7" t="s">
        <v>36</v>
      </c>
      <c r="AZ3" s="7"/>
      <c r="BC3" s="5" t="s">
        <v>719</v>
      </c>
    </row>
    <row r="4" spans="1:55" s="5" customFormat="1" x14ac:dyDescent="0.25">
      <c r="A4" s="5">
        <v>1</v>
      </c>
      <c r="B4" s="6" t="s">
        <v>601</v>
      </c>
      <c r="C4" s="1" t="s">
        <v>14</v>
      </c>
      <c r="D4" s="1">
        <v>3</v>
      </c>
      <c r="E4" s="1" t="s">
        <v>23</v>
      </c>
      <c r="F4" s="1">
        <v>14.5</v>
      </c>
      <c r="G4" s="1">
        <v>0.14499999999999999</v>
      </c>
      <c r="H4" s="1">
        <f t="shared" si="0"/>
        <v>1.6512996366562501E-2</v>
      </c>
      <c r="I4" s="1">
        <v>1.6512996366562501E-2</v>
      </c>
      <c r="J4" s="38">
        <f t="shared" si="1"/>
        <v>0.40805071578932745</v>
      </c>
      <c r="K4" s="1">
        <v>1</v>
      </c>
      <c r="L4" s="1">
        <v>1</v>
      </c>
      <c r="M4" s="1">
        <v>14.5</v>
      </c>
      <c r="N4" s="1">
        <v>0.14499999999999999</v>
      </c>
      <c r="O4" s="1">
        <f t="shared" si="2"/>
        <v>1.6512996366562501E-2</v>
      </c>
      <c r="P4" s="5">
        <v>1.6512996366562501E-2</v>
      </c>
      <c r="Q4" s="38">
        <f t="shared" si="3"/>
        <v>0.40805071578932745</v>
      </c>
      <c r="R4" s="1">
        <v>1</v>
      </c>
      <c r="S4" s="1">
        <v>1</v>
      </c>
      <c r="T4" s="1"/>
      <c r="V4" s="1"/>
      <c r="X4" s="38"/>
      <c r="Y4" s="1"/>
      <c r="Z4" s="1">
        <v>4</v>
      </c>
      <c r="AA4" s="1"/>
      <c r="AB4" s="1"/>
      <c r="AC4" s="1"/>
      <c r="AE4" s="38"/>
      <c r="AF4" s="1"/>
      <c r="AG4" s="1"/>
      <c r="AH4" s="1"/>
      <c r="AI4" s="1"/>
      <c r="AJ4" s="1"/>
      <c r="AL4" s="38"/>
      <c r="AM4" s="1"/>
      <c r="AN4" s="1"/>
      <c r="AO4" s="1"/>
      <c r="AP4" s="1"/>
      <c r="AQ4" s="1"/>
      <c r="AS4" s="38"/>
      <c r="AT4" s="30"/>
      <c r="AU4" s="1">
        <v>4</v>
      </c>
      <c r="AV4" s="1"/>
      <c r="AW4" s="1"/>
      <c r="AX4" s="7"/>
      <c r="AY4" s="7" t="s">
        <v>36</v>
      </c>
      <c r="AZ4" s="7"/>
      <c r="BB4" s="5" t="s">
        <v>168</v>
      </c>
      <c r="BC4" s="5" t="s">
        <v>720</v>
      </c>
    </row>
    <row r="5" spans="1:55" s="5" customFormat="1" x14ac:dyDescent="0.25">
      <c r="A5" s="5">
        <v>1</v>
      </c>
      <c r="B5" s="6" t="s">
        <v>601</v>
      </c>
      <c r="C5" s="1" t="s">
        <v>14</v>
      </c>
      <c r="D5" s="1">
        <v>5</v>
      </c>
      <c r="E5" s="1" t="s">
        <v>23</v>
      </c>
      <c r="F5" s="1">
        <v>59.4</v>
      </c>
      <c r="G5" s="1">
        <v>0.59399999999999997</v>
      </c>
      <c r="H5" s="1">
        <f t="shared" si="0"/>
        <v>0.27711674606385001</v>
      </c>
      <c r="I5" s="1">
        <v>0.27711674606385001</v>
      </c>
      <c r="J5" s="38">
        <f t="shared" si="1"/>
        <v>6.8477993986322536</v>
      </c>
      <c r="K5" s="1">
        <v>1</v>
      </c>
      <c r="L5" s="1">
        <v>1</v>
      </c>
      <c r="M5" s="1">
        <v>63.7</v>
      </c>
      <c r="N5" s="1">
        <v>0.63700000000000001</v>
      </c>
      <c r="O5" s="1">
        <f t="shared" si="2"/>
        <v>0.31869022699946253</v>
      </c>
      <c r="P5" s="5">
        <v>0.31869022699946253</v>
      </c>
      <c r="Q5" s="38">
        <f t="shared" si="3"/>
        <v>7.8751168083291132</v>
      </c>
      <c r="R5" s="1">
        <v>1</v>
      </c>
      <c r="S5" s="1">
        <v>1</v>
      </c>
      <c r="T5" s="1">
        <v>65.7</v>
      </c>
      <c r="U5" s="5">
        <v>0.65700000000000003</v>
      </c>
      <c r="V5" s="1">
        <f t="shared" ref="V5:V11" si="4">POWER((U5/2),2)*3.14159265</f>
        <v>0.33901633144496257</v>
      </c>
      <c r="W5" s="5">
        <v>0.33901633144496257</v>
      </c>
      <c r="X5" s="38">
        <f t="shared" ref="X5:X11" si="5">W5/0.040468</f>
        <v>8.3773927904755023</v>
      </c>
      <c r="Y5" s="1">
        <v>1</v>
      </c>
      <c r="Z5" s="1">
        <v>1</v>
      </c>
      <c r="AA5" s="1">
        <v>69</v>
      </c>
      <c r="AB5" s="1">
        <v>0.69</v>
      </c>
      <c r="AC5" s="1">
        <f t="shared" ref="AC5:AC11" si="6">POWER((AB5/2),2)*3.14159265</f>
        <v>0.37392806516624993</v>
      </c>
      <c r="AD5" s="5">
        <v>0.37392806516624993</v>
      </c>
      <c r="AE5" s="38">
        <f t="shared" ref="AE5:AE11" si="7">AD5/0.040468</f>
        <v>9.2400925463637922</v>
      </c>
      <c r="AF5" s="1">
        <v>1</v>
      </c>
      <c r="AG5" s="1">
        <v>1</v>
      </c>
      <c r="AH5" s="1">
        <v>73.400000000000006</v>
      </c>
      <c r="AI5" s="1">
        <v>0.7340000000000001</v>
      </c>
      <c r="AJ5" s="1">
        <f t="shared" ref="AJ5:AJ11" si="8">POWER((AI5/2),2)*3.14159265</f>
        <v>0.42313797243585011</v>
      </c>
      <c r="AK5" s="5">
        <v>0.42313797243585011</v>
      </c>
      <c r="AL5" s="38">
        <f t="shared" ref="AL5:AL11" si="9">AK5/0.040468</f>
        <v>10.456112791238761</v>
      </c>
      <c r="AM5" s="1">
        <v>1</v>
      </c>
      <c r="AN5" s="1">
        <v>1</v>
      </c>
      <c r="AO5" s="1">
        <v>78</v>
      </c>
      <c r="AP5" s="1">
        <v>0.78</v>
      </c>
      <c r="AQ5" s="1">
        <f t="shared" ref="AQ5:AQ11" si="10">POWER((AP5/2),2)*3.14159265</f>
        <v>0.47783624206500008</v>
      </c>
      <c r="AR5" s="5">
        <v>0.47783624206500008</v>
      </c>
      <c r="AS5" s="38">
        <f t="shared" ref="AS5:AS11" si="11">AR5/0.040468</f>
        <v>11.807755314445984</v>
      </c>
      <c r="AT5" s="1">
        <v>2</v>
      </c>
      <c r="AU5" s="1">
        <v>2</v>
      </c>
      <c r="AV5" s="1">
        <v>86.7</v>
      </c>
      <c r="AW5" s="1"/>
      <c r="AX5" s="7"/>
      <c r="AY5" s="7" t="s">
        <v>36</v>
      </c>
      <c r="AZ5" s="7"/>
      <c r="BB5" s="5" t="s">
        <v>170</v>
      </c>
      <c r="BC5" s="5" t="s">
        <v>721</v>
      </c>
    </row>
    <row r="6" spans="1:55" s="5" customFormat="1" x14ac:dyDescent="0.25">
      <c r="A6" s="5">
        <v>1</v>
      </c>
      <c r="B6" s="6" t="s">
        <v>601</v>
      </c>
      <c r="C6" s="1" t="s">
        <v>14</v>
      </c>
      <c r="D6" s="1">
        <v>7</v>
      </c>
      <c r="E6" s="1" t="s">
        <v>23</v>
      </c>
      <c r="F6" s="1">
        <v>51.8</v>
      </c>
      <c r="G6" s="1">
        <v>0.51800000000000002</v>
      </c>
      <c r="H6" s="1">
        <f t="shared" si="0"/>
        <v>0.21074117655465002</v>
      </c>
      <c r="I6" s="1">
        <v>0.21074117655465002</v>
      </c>
      <c r="J6" s="38">
        <f t="shared" si="1"/>
        <v>5.2076004881548394</v>
      </c>
      <c r="K6" s="1">
        <v>1</v>
      </c>
      <c r="L6" s="1">
        <v>1</v>
      </c>
      <c r="M6" s="1">
        <v>56.5</v>
      </c>
      <c r="N6" s="1">
        <v>0.56499999999999995</v>
      </c>
      <c r="O6" s="1">
        <f t="shared" si="2"/>
        <v>0.25071872842406245</v>
      </c>
      <c r="P6" s="5">
        <v>0.25071872842406245</v>
      </c>
      <c r="Q6" s="38">
        <f t="shared" si="3"/>
        <v>6.1954810819428303</v>
      </c>
      <c r="R6" s="1">
        <v>1</v>
      </c>
      <c r="S6" s="1">
        <v>1</v>
      </c>
      <c r="T6" s="1">
        <v>59</v>
      </c>
      <c r="U6" s="5">
        <v>0.59</v>
      </c>
      <c r="V6" s="1">
        <f t="shared" si="4"/>
        <v>0.27339710036624998</v>
      </c>
      <c r="W6" s="5">
        <v>0.27339710036624998</v>
      </c>
      <c r="X6" s="38">
        <f t="shared" si="5"/>
        <v>6.7558836702147378</v>
      </c>
      <c r="Y6" s="1">
        <v>1</v>
      </c>
      <c r="Z6" s="1">
        <v>1</v>
      </c>
      <c r="AA6" s="1">
        <v>61.3</v>
      </c>
      <c r="AB6" s="1">
        <v>0.61299999999999999</v>
      </c>
      <c r="AC6" s="1">
        <f t="shared" si="6"/>
        <v>0.29512828212446252</v>
      </c>
      <c r="AD6" s="5">
        <v>0.29512828212446252</v>
      </c>
      <c r="AE6" s="38">
        <f t="shared" si="7"/>
        <v>7.2928803529816779</v>
      </c>
      <c r="AF6" s="1">
        <v>1</v>
      </c>
      <c r="AG6" s="1">
        <v>1</v>
      </c>
      <c r="AH6" s="1">
        <v>63.7</v>
      </c>
      <c r="AI6" s="1">
        <v>0.63700000000000001</v>
      </c>
      <c r="AJ6" s="1">
        <f t="shared" si="8"/>
        <v>0.31869022699946253</v>
      </c>
      <c r="AK6" s="5">
        <v>0.31869022699946253</v>
      </c>
      <c r="AL6" s="38">
        <f t="shared" si="9"/>
        <v>7.8751168083291132</v>
      </c>
      <c r="AM6" s="1">
        <v>1</v>
      </c>
      <c r="AN6" s="1">
        <v>1</v>
      </c>
      <c r="AO6" s="1">
        <v>68</v>
      </c>
      <c r="AP6" s="1">
        <v>0.68</v>
      </c>
      <c r="AQ6" s="1">
        <f t="shared" si="10"/>
        <v>0.36316811034000007</v>
      </c>
      <c r="AR6" s="5">
        <v>0.36316811034000007</v>
      </c>
      <c r="AS6" s="38">
        <f t="shared" si="11"/>
        <v>8.974204565088467</v>
      </c>
      <c r="AT6" s="1">
        <v>1</v>
      </c>
      <c r="AU6" s="1">
        <v>1</v>
      </c>
      <c r="AV6" s="1">
        <v>76</v>
      </c>
      <c r="AW6" s="1"/>
      <c r="AX6" s="7"/>
      <c r="AY6" s="7" t="s">
        <v>36</v>
      </c>
      <c r="AZ6" s="7"/>
      <c r="BC6" s="5" t="s">
        <v>721</v>
      </c>
    </row>
    <row r="7" spans="1:55" s="5" customFormat="1" x14ac:dyDescent="0.25">
      <c r="A7" s="5">
        <v>1</v>
      </c>
      <c r="B7" s="6" t="s">
        <v>601</v>
      </c>
      <c r="C7" s="1" t="s">
        <v>14</v>
      </c>
      <c r="D7" s="1">
        <v>8</v>
      </c>
      <c r="E7" s="1" t="s">
        <v>23</v>
      </c>
      <c r="F7" s="1">
        <v>35.1</v>
      </c>
      <c r="G7" s="1">
        <v>0.35100000000000003</v>
      </c>
      <c r="H7" s="1">
        <f t="shared" si="0"/>
        <v>9.6761839018162515E-2</v>
      </c>
      <c r="I7" s="1">
        <v>9.6761839018162515E-2</v>
      </c>
      <c r="J7" s="38">
        <f t="shared" si="1"/>
        <v>2.3910704511753118</v>
      </c>
      <c r="K7" s="1">
        <v>1</v>
      </c>
      <c r="L7" s="1">
        <v>1</v>
      </c>
      <c r="M7" s="1">
        <v>35.1</v>
      </c>
      <c r="N7" s="1">
        <v>0.35100000000000003</v>
      </c>
      <c r="O7" s="1">
        <f t="shared" si="2"/>
        <v>9.6761839018162515E-2</v>
      </c>
      <c r="P7" s="5">
        <v>9.6761839018162515E-2</v>
      </c>
      <c r="Q7" s="38">
        <f t="shared" si="3"/>
        <v>2.3910704511753118</v>
      </c>
      <c r="R7" s="1">
        <v>1</v>
      </c>
      <c r="S7" s="1">
        <v>1</v>
      </c>
      <c r="T7" s="1">
        <v>35.200000000000003</v>
      </c>
      <c r="U7" s="5">
        <v>0.35200000000000004</v>
      </c>
      <c r="V7" s="1">
        <f t="shared" si="4"/>
        <v>9.7313973926400024E-2</v>
      </c>
      <c r="W7" s="5">
        <v>9.7313973926400024E-2</v>
      </c>
      <c r="X7" s="38">
        <f t="shared" si="5"/>
        <v>2.4047141921122872</v>
      </c>
      <c r="Y7" s="1">
        <v>1</v>
      </c>
      <c r="Z7" s="1">
        <v>1</v>
      </c>
      <c r="AA7" s="1">
        <v>35.299999999999997</v>
      </c>
      <c r="AB7" s="1">
        <v>0.35299999999999998</v>
      </c>
      <c r="AC7" s="1">
        <f t="shared" si="6"/>
        <v>9.786767963096249E-2</v>
      </c>
      <c r="AD7" s="5">
        <v>9.786767963096249E-2</v>
      </c>
      <c r="AE7" s="38">
        <f t="shared" si="7"/>
        <v>2.4183967488129507</v>
      </c>
      <c r="AF7" s="1">
        <v>1</v>
      </c>
      <c r="AG7" s="1">
        <v>1</v>
      </c>
      <c r="AH7" s="1">
        <v>35.5</v>
      </c>
      <c r="AI7" s="1">
        <v>0.35499999999999998</v>
      </c>
      <c r="AJ7" s="1">
        <f t="shared" si="8"/>
        <v>9.8979803429062499E-2</v>
      </c>
      <c r="AK7" s="5">
        <v>9.8979803429062499E-2</v>
      </c>
      <c r="AL7" s="38">
        <f t="shared" si="9"/>
        <v>2.4458783095053502</v>
      </c>
      <c r="AM7" s="1">
        <v>1</v>
      </c>
      <c r="AN7" s="1">
        <v>1</v>
      </c>
      <c r="AO7" s="1">
        <v>35.700000000000003</v>
      </c>
      <c r="AP7" s="1">
        <v>0.35700000000000004</v>
      </c>
      <c r="AQ7" s="1">
        <f t="shared" si="10"/>
        <v>0.10009821041246253</v>
      </c>
      <c r="AR7" s="5">
        <v>0.10009821041246253</v>
      </c>
      <c r="AS7" s="38">
        <f t="shared" si="11"/>
        <v>2.4735151332525089</v>
      </c>
      <c r="AT7" s="1">
        <v>2</v>
      </c>
      <c r="AU7" s="1">
        <v>2</v>
      </c>
      <c r="AV7" s="1">
        <v>35.700000000000003</v>
      </c>
      <c r="AW7" s="1"/>
      <c r="AX7" s="7"/>
      <c r="AY7" s="7" t="s">
        <v>36</v>
      </c>
      <c r="AZ7" s="7"/>
      <c r="BC7" s="5" t="s">
        <v>722</v>
      </c>
    </row>
    <row r="8" spans="1:55" s="5" customFormat="1" x14ac:dyDescent="0.25">
      <c r="A8" s="5">
        <v>1</v>
      </c>
      <c r="B8" s="6" t="s">
        <v>601</v>
      </c>
      <c r="C8" s="1" t="s">
        <v>14</v>
      </c>
      <c r="D8" s="1">
        <v>9</v>
      </c>
      <c r="E8" s="1" t="s">
        <v>23</v>
      </c>
      <c r="F8" s="1">
        <v>56.9</v>
      </c>
      <c r="G8" s="1">
        <v>0.56899999999999995</v>
      </c>
      <c r="H8" s="1">
        <f t="shared" si="0"/>
        <v>0.25428129448916248</v>
      </c>
      <c r="I8" s="1">
        <v>0.25428129448916248</v>
      </c>
      <c r="J8" s="38">
        <f t="shared" si="1"/>
        <v>6.2835152339913636</v>
      </c>
      <c r="K8" s="1">
        <v>1</v>
      </c>
      <c r="L8" s="1">
        <v>1</v>
      </c>
      <c r="M8" s="1">
        <v>61</v>
      </c>
      <c r="N8" s="1">
        <v>0.61</v>
      </c>
      <c r="O8" s="1">
        <f t="shared" si="2"/>
        <v>0.29224665626625002</v>
      </c>
      <c r="P8" s="5">
        <v>0.29224665626625002</v>
      </c>
      <c r="Q8" s="38">
        <f t="shared" si="3"/>
        <v>7.2216728344926864</v>
      </c>
      <c r="R8" s="1">
        <v>1</v>
      </c>
      <c r="S8" s="1">
        <v>1</v>
      </c>
      <c r="T8" s="1">
        <v>63.9</v>
      </c>
      <c r="U8" s="5">
        <v>0.63900000000000001</v>
      </c>
      <c r="V8" s="1">
        <f t="shared" si="4"/>
        <v>0.32069456311016253</v>
      </c>
      <c r="W8" s="5">
        <v>0.32069456311016253</v>
      </c>
      <c r="X8" s="38">
        <f t="shared" si="5"/>
        <v>7.9246457227973348</v>
      </c>
      <c r="Y8" s="1">
        <v>1</v>
      </c>
      <c r="Z8" s="1">
        <v>1</v>
      </c>
      <c r="AA8" s="1">
        <v>66.2</v>
      </c>
      <c r="AB8" s="1">
        <v>0.66200000000000003</v>
      </c>
      <c r="AC8" s="1">
        <f t="shared" si="6"/>
        <v>0.34419603232665003</v>
      </c>
      <c r="AD8" s="5">
        <v>0.34419603232665003</v>
      </c>
      <c r="AE8" s="38">
        <f t="shared" si="7"/>
        <v>8.5053877712427113</v>
      </c>
      <c r="AF8" s="1">
        <v>1</v>
      </c>
      <c r="AG8" s="1">
        <v>1</v>
      </c>
      <c r="AH8" s="1">
        <v>70</v>
      </c>
      <c r="AI8" s="1">
        <v>0.7</v>
      </c>
      <c r="AJ8" s="1">
        <f t="shared" si="8"/>
        <v>0.38484509962499996</v>
      </c>
      <c r="AK8" s="5">
        <v>0.38484509962499996</v>
      </c>
      <c r="AL8" s="38">
        <f t="shared" si="9"/>
        <v>9.5098621040081053</v>
      </c>
      <c r="AM8" s="1">
        <v>1</v>
      </c>
      <c r="AN8" s="1">
        <v>1</v>
      </c>
      <c r="AO8" s="1">
        <v>76.400000000000006</v>
      </c>
      <c r="AP8" s="1">
        <v>0.76400000000000012</v>
      </c>
      <c r="AQ8" s="1">
        <f t="shared" si="10"/>
        <v>0.45843376585860018</v>
      </c>
      <c r="AR8" s="5">
        <v>0.45843376585860018</v>
      </c>
      <c r="AS8" s="38">
        <f t="shared" si="11"/>
        <v>11.328303001349219</v>
      </c>
      <c r="AT8" s="1">
        <v>1</v>
      </c>
      <c r="AU8" s="1">
        <v>1</v>
      </c>
      <c r="AV8" s="1">
        <v>83.1</v>
      </c>
      <c r="AW8" s="1"/>
      <c r="AX8" s="7"/>
      <c r="AY8" s="7" t="s">
        <v>36</v>
      </c>
      <c r="AZ8" s="7"/>
      <c r="BC8" s="5" t="s">
        <v>723</v>
      </c>
    </row>
    <row r="9" spans="1:55" s="5" customFormat="1" x14ac:dyDescent="0.25">
      <c r="A9" s="5">
        <v>1</v>
      </c>
      <c r="B9" s="6" t="s">
        <v>601</v>
      </c>
      <c r="C9" s="1" t="s">
        <v>14</v>
      </c>
      <c r="D9" s="1">
        <v>10</v>
      </c>
      <c r="E9" s="1" t="s">
        <v>23</v>
      </c>
      <c r="F9" s="1">
        <v>44.5</v>
      </c>
      <c r="G9" s="1">
        <v>0.44500000000000001</v>
      </c>
      <c r="H9" s="1">
        <f t="shared" si="0"/>
        <v>0.15552847112906251</v>
      </c>
      <c r="I9" s="1">
        <v>0.15552847112906251</v>
      </c>
      <c r="J9" s="38">
        <f t="shared" si="1"/>
        <v>3.8432458023391947</v>
      </c>
      <c r="K9" s="1">
        <v>1</v>
      </c>
      <c r="L9" s="1">
        <v>1</v>
      </c>
      <c r="M9" s="1">
        <v>48.1</v>
      </c>
      <c r="N9" s="1">
        <v>0.48100000000000004</v>
      </c>
      <c r="O9" s="1">
        <f t="shared" si="2"/>
        <v>0.18171050427416255</v>
      </c>
      <c r="P9" s="5">
        <v>0.18171050427416255</v>
      </c>
      <c r="Q9" s="38">
        <f t="shared" si="3"/>
        <v>4.4902269515212652</v>
      </c>
      <c r="R9" s="1">
        <v>1</v>
      </c>
      <c r="S9" s="1">
        <v>1</v>
      </c>
      <c r="T9" s="1">
        <v>50.2</v>
      </c>
      <c r="U9" s="5">
        <v>0.502</v>
      </c>
      <c r="V9" s="1">
        <f t="shared" si="4"/>
        <v>0.19792347854265002</v>
      </c>
      <c r="W9" s="5">
        <v>0.19792347854265002</v>
      </c>
      <c r="X9" s="38">
        <f t="shared" si="5"/>
        <v>4.8908638564458347</v>
      </c>
      <c r="Y9" s="1">
        <v>1</v>
      </c>
      <c r="Z9" s="1">
        <v>1</v>
      </c>
      <c r="AA9" s="1">
        <v>52.8</v>
      </c>
      <c r="AB9" s="1">
        <v>0.52800000000000002</v>
      </c>
      <c r="AC9" s="1">
        <f t="shared" si="6"/>
        <v>0.21895644133440004</v>
      </c>
      <c r="AD9" s="5">
        <v>0.21895644133440004</v>
      </c>
      <c r="AE9" s="38">
        <f t="shared" si="7"/>
        <v>5.4106069322526453</v>
      </c>
      <c r="AF9" s="1">
        <v>1</v>
      </c>
      <c r="AG9" s="1">
        <v>1</v>
      </c>
      <c r="AH9" s="1">
        <v>54.5</v>
      </c>
      <c r="AI9" s="1">
        <v>0.54500000000000004</v>
      </c>
      <c r="AJ9" s="1">
        <f t="shared" si="8"/>
        <v>0.23328288921656254</v>
      </c>
      <c r="AK9" s="5">
        <v>0.23328288921656254</v>
      </c>
      <c r="AL9" s="38">
        <f t="shared" si="9"/>
        <v>5.764626104985731</v>
      </c>
      <c r="AM9" s="1">
        <v>1</v>
      </c>
      <c r="AN9" s="1">
        <v>1</v>
      </c>
      <c r="AO9" s="1">
        <v>55.8</v>
      </c>
      <c r="AP9" s="1">
        <v>0.55799999999999994</v>
      </c>
      <c r="AQ9" s="1">
        <f t="shared" si="10"/>
        <v>0.24454471346864995</v>
      </c>
      <c r="AR9" s="5">
        <v>0.24454471346864995</v>
      </c>
      <c r="AS9" s="38">
        <f t="shared" si="11"/>
        <v>6.0429157227599575</v>
      </c>
      <c r="AT9" s="1">
        <v>1</v>
      </c>
      <c r="AU9" s="1">
        <v>1</v>
      </c>
      <c r="AV9" s="1">
        <v>56.1</v>
      </c>
      <c r="AW9" s="1"/>
      <c r="AX9" s="7" t="s">
        <v>43</v>
      </c>
      <c r="AY9" s="7"/>
      <c r="AZ9" s="7" t="s">
        <v>36</v>
      </c>
      <c r="BC9" s="5" t="s">
        <v>724</v>
      </c>
    </row>
    <row r="10" spans="1:55" s="5" customFormat="1" x14ac:dyDescent="0.25">
      <c r="A10" s="5">
        <v>1</v>
      </c>
      <c r="B10" s="6" t="s">
        <v>601</v>
      </c>
      <c r="C10" s="1" t="s">
        <v>14</v>
      </c>
      <c r="D10" s="1">
        <v>11</v>
      </c>
      <c r="E10" s="1" t="s">
        <v>23</v>
      </c>
      <c r="F10" s="1">
        <v>42.4</v>
      </c>
      <c r="G10" s="1">
        <v>0.42399999999999999</v>
      </c>
      <c r="H10" s="1">
        <f t="shared" si="0"/>
        <v>0.14119574006159999</v>
      </c>
      <c r="I10" s="1">
        <v>0.14119574006159999</v>
      </c>
      <c r="J10" s="38">
        <f t="shared" si="1"/>
        <v>3.4890713665513493</v>
      </c>
      <c r="K10" s="1">
        <v>1</v>
      </c>
      <c r="L10" s="1">
        <v>1</v>
      </c>
      <c r="M10" s="1">
        <v>45.4</v>
      </c>
      <c r="N10" s="1">
        <v>0.45400000000000001</v>
      </c>
      <c r="O10" s="1">
        <f t="shared" si="2"/>
        <v>0.16188312766185003</v>
      </c>
      <c r="P10" s="5">
        <v>0.16188312766185003</v>
      </c>
      <c r="Q10" s="38">
        <f t="shared" si="3"/>
        <v>4.0002749743463983</v>
      </c>
      <c r="R10" s="1">
        <v>1</v>
      </c>
      <c r="S10" s="1">
        <v>1</v>
      </c>
      <c r="T10" s="1">
        <v>47.1</v>
      </c>
      <c r="U10" s="5">
        <v>0.47100000000000003</v>
      </c>
      <c r="V10" s="1">
        <f t="shared" si="4"/>
        <v>0.17423351376716253</v>
      </c>
      <c r="W10" s="5">
        <v>0.17423351376716253</v>
      </c>
      <c r="X10" s="38">
        <f t="shared" si="5"/>
        <v>4.3054639163576791</v>
      </c>
      <c r="Y10" s="1">
        <v>1</v>
      </c>
      <c r="Z10" s="1">
        <v>1</v>
      </c>
      <c r="AA10" s="1">
        <v>49.2</v>
      </c>
      <c r="AB10" s="1">
        <v>0.49200000000000005</v>
      </c>
      <c r="AC10" s="1">
        <f t="shared" si="6"/>
        <v>0.19011662080740005</v>
      </c>
      <c r="AD10" s="5">
        <v>0.19011662080740005</v>
      </c>
      <c r="AE10" s="38">
        <f t="shared" si="7"/>
        <v>4.6979495109073852</v>
      </c>
      <c r="AF10" s="1">
        <v>1</v>
      </c>
      <c r="AG10" s="1">
        <v>1</v>
      </c>
      <c r="AH10" s="1">
        <v>51.4</v>
      </c>
      <c r="AI10" s="1">
        <v>0.51400000000000001</v>
      </c>
      <c r="AJ10" s="1">
        <f t="shared" si="8"/>
        <v>0.20749905293984999</v>
      </c>
      <c r="AK10" s="5">
        <v>0.20749905293984999</v>
      </c>
      <c r="AL10" s="38">
        <f t="shared" si="9"/>
        <v>5.1274847518990319</v>
      </c>
      <c r="AM10" s="1">
        <v>1</v>
      </c>
      <c r="AN10" s="1">
        <v>1</v>
      </c>
      <c r="AO10" s="1">
        <v>55.3</v>
      </c>
      <c r="AP10" s="1">
        <v>0.55299999999999994</v>
      </c>
      <c r="AQ10" s="1">
        <f t="shared" si="10"/>
        <v>0.24018182667596247</v>
      </c>
      <c r="AR10" s="5">
        <v>0.24018182667596247</v>
      </c>
      <c r="AS10" s="38">
        <f t="shared" si="11"/>
        <v>5.9351049391114579</v>
      </c>
      <c r="AT10" s="1">
        <v>1</v>
      </c>
      <c r="AU10" s="1">
        <v>1</v>
      </c>
      <c r="AV10" s="1">
        <v>57.9</v>
      </c>
      <c r="AW10" s="1"/>
      <c r="AX10" s="7"/>
      <c r="AY10" s="7" t="s">
        <v>36</v>
      </c>
      <c r="AZ10" s="7"/>
      <c r="BC10" s="5" t="s">
        <v>725</v>
      </c>
    </row>
    <row r="11" spans="1:55" s="5" customFormat="1" x14ac:dyDescent="0.25">
      <c r="A11" s="5">
        <v>1</v>
      </c>
      <c r="B11" s="6" t="s">
        <v>601</v>
      </c>
      <c r="C11" s="1" t="s">
        <v>14</v>
      </c>
      <c r="D11" s="1">
        <v>12</v>
      </c>
      <c r="E11" s="1" t="s">
        <v>23</v>
      </c>
      <c r="F11" s="1">
        <v>32.299999999999997</v>
      </c>
      <c r="G11" s="1">
        <v>0.32299999999999995</v>
      </c>
      <c r="H11" s="1">
        <f t="shared" si="0"/>
        <v>8.1939804895462473E-2</v>
      </c>
      <c r="I11" s="1">
        <v>8.1939804895462473E-2</v>
      </c>
      <c r="J11" s="38">
        <f t="shared" si="1"/>
        <v>2.0248049049980845</v>
      </c>
      <c r="K11" s="1">
        <v>1</v>
      </c>
      <c r="L11" s="1">
        <v>1</v>
      </c>
      <c r="M11" s="1">
        <v>33.1</v>
      </c>
      <c r="N11" s="1">
        <v>0.33100000000000002</v>
      </c>
      <c r="O11" s="1">
        <f t="shared" si="2"/>
        <v>8.6049008081662506E-2</v>
      </c>
      <c r="P11" s="5">
        <v>8.6049008081662506E-2</v>
      </c>
      <c r="Q11" s="38">
        <f t="shared" si="3"/>
        <v>2.1263469428106778</v>
      </c>
      <c r="R11" s="1">
        <v>1</v>
      </c>
      <c r="S11" s="1">
        <v>1</v>
      </c>
      <c r="T11" s="1">
        <v>33.6</v>
      </c>
      <c r="U11" s="5">
        <v>0.33600000000000002</v>
      </c>
      <c r="V11" s="1">
        <f t="shared" si="4"/>
        <v>8.8668310953600019E-2</v>
      </c>
      <c r="W11" s="5">
        <v>8.8668310953600019E-2</v>
      </c>
      <c r="X11" s="38">
        <f t="shared" si="5"/>
        <v>2.1910722287634679</v>
      </c>
      <c r="Y11" s="1">
        <v>1</v>
      </c>
      <c r="Z11" s="1">
        <v>1</v>
      </c>
      <c r="AA11" s="1">
        <v>35</v>
      </c>
      <c r="AB11" s="1">
        <v>0.35</v>
      </c>
      <c r="AC11" s="1">
        <f t="shared" si="6"/>
        <v>9.6211274906249991E-2</v>
      </c>
      <c r="AD11" s="5">
        <v>9.6211274906249991E-2</v>
      </c>
      <c r="AE11" s="38">
        <f t="shared" si="7"/>
        <v>2.3774655260020263</v>
      </c>
      <c r="AF11" s="1">
        <v>1</v>
      </c>
      <c r="AG11" s="1">
        <v>1</v>
      </c>
      <c r="AH11" s="1">
        <v>34</v>
      </c>
      <c r="AI11" s="1">
        <v>0.34</v>
      </c>
      <c r="AJ11" s="1">
        <f t="shared" si="8"/>
        <v>9.0792027585000018E-2</v>
      </c>
      <c r="AK11" s="5">
        <v>9.0792027585000018E-2</v>
      </c>
      <c r="AL11" s="38">
        <f t="shared" si="9"/>
        <v>2.2435511412721167</v>
      </c>
      <c r="AM11" s="1">
        <v>1</v>
      </c>
      <c r="AN11" s="1">
        <v>1</v>
      </c>
      <c r="AO11" s="1">
        <v>34.299999999999997</v>
      </c>
      <c r="AP11" s="1">
        <v>0.34299999999999997</v>
      </c>
      <c r="AQ11" s="1">
        <f t="shared" si="10"/>
        <v>9.2401308419962483E-2</v>
      </c>
      <c r="AR11" s="5">
        <v>9.2401308419962483E-2</v>
      </c>
      <c r="AS11" s="38">
        <f t="shared" si="11"/>
        <v>2.283317891172346</v>
      </c>
      <c r="AT11" s="1">
        <v>2</v>
      </c>
      <c r="AU11" s="1">
        <v>2</v>
      </c>
      <c r="AV11" s="1">
        <v>34.200000000000003</v>
      </c>
      <c r="AW11" s="1"/>
      <c r="AX11" s="7"/>
      <c r="AY11" s="7" t="s">
        <v>36</v>
      </c>
      <c r="AZ11" s="7"/>
      <c r="BC11" s="5" t="s">
        <v>726</v>
      </c>
    </row>
    <row r="12" spans="1:55" s="5" customFormat="1" x14ac:dyDescent="0.25">
      <c r="A12" s="5">
        <v>1</v>
      </c>
      <c r="B12" s="6" t="s">
        <v>601</v>
      </c>
      <c r="C12" s="1" t="s">
        <v>14</v>
      </c>
      <c r="D12" s="1">
        <v>13</v>
      </c>
      <c r="E12" s="1" t="s">
        <v>23</v>
      </c>
      <c r="F12" s="1"/>
      <c r="G12" s="1"/>
      <c r="H12" s="1"/>
      <c r="I12" s="1"/>
      <c r="J12" s="1"/>
      <c r="K12" s="1"/>
      <c r="L12" s="1">
        <v>3</v>
      </c>
      <c r="M12" s="1"/>
      <c r="N12" s="1"/>
      <c r="O12" s="1"/>
      <c r="Q12" s="38"/>
      <c r="R12" s="1"/>
      <c r="S12" s="1"/>
      <c r="T12" s="1"/>
      <c r="V12" s="1"/>
      <c r="X12" s="38"/>
      <c r="Y12" s="1"/>
      <c r="Z12" s="1"/>
      <c r="AA12" s="1"/>
      <c r="AB12" s="1"/>
      <c r="AC12" s="1"/>
      <c r="AE12" s="38"/>
      <c r="AF12" s="1"/>
      <c r="AG12" s="1"/>
      <c r="AH12" s="1"/>
      <c r="AI12" s="1"/>
      <c r="AJ12" s="1"/>
      <c r="AL12" s="38"/>
      <c r="AM12" s="1"/>
      <c r="AN12" s="1"/>
      <c r="AO12" s="1"/>
      <c r="AP12" s="1"/>
      <c r="AQ12" s="1"/>
      <c r="AS12" s="38"/>
      <c r="AT12" s="30"/>
      <c r="AU12" s="1"/>
      <c r="AV12" s="1"/>
      <c r="AW12" s="1"/>
      <c r="AX12" s="7"/>
      <c r="AY12" s="7" t="s">
        <v>36</v>
      </c>
      <c r="AZ12" s="7"/>
    </row>
    <row r="13" spans="1:55" s="5" customFormat="1" x14ac:dyDescent="0.25">
      <c r="A13" s="5">
        <v>1</v>
      </c>
      <c r="B13" s="6" t="s">
        <v>601</v>
      </c>
      <c r="C13" s="1" t="s">
        <v>14</v>
      </c>
      <c r="D13" s="1">
        <v>16</v>
      </c>
      <c r="E13" s="1" t="s">
        <v>23</v>
      </c>
      <c r="F13" s="1">
        <v>29.2</v>
      </c>
      <c r="G13" s="1">
        <v>0.29199999999999998</v>
      </c>
      <c r="H13" s="1">
        <f t="shared" ref="H13:H20" si="12">POWER((G13/2),2)*3.14159265</f>
        <v>6.69661889274E-2</v>
      </c>
      <c r="I13" s="1">
        <v>6.69661889274E-2</v>
      </c>
      <c r="J13" s="38">
        <f t="shared" ref="J13:J20" si="13">I13/0.040468</f>
        <v>1.65479363762479</v>
      </c>
      <c r="K13" s="1">
        <v>1</v>
      </c>
      <c r="L13" s="1">
        <v>1</v>
      </c>
      <c r="M13" s="1">
        <v>30.3</v>
      </c>
      <c r="N13" s="1">
        <v>0.30299999999999999</v>
      </c>
      <c r="O13" s="1">
        <f t="shared" ref="O13:O20" si="14">POWER((N13/2),2)*3.14159265</f>
        <v>7.210661990096251E-2</v>
      </c>
      <c r="P13" s="5">
        <v>7.210661990096251E-2</v>
      </c>
      <c r="Q13" s="38">
        <f t="shared" ref="Q13:Q20" si="15">P13/0.040468</f>
        <v>1.7818182242997558</v>
      </c>
      <c r="R13" s="1">
        <v>1</v>
      </c>
      <c r="S13" s="1">
        <v>1</v>
      </c>
      <c r="T13" s="1">
        <v>30.8</v>
      </c>
      <c r="U13" s="5">
        <v>0.308</v>
      </c>
      <c r="V13" s="1">
        <f t="shared" ref="V13:V20" si="16">POWER((U13/2),2)*3.14159265</f>
        <v>7.4506011287400004E-2</v>
      </c>
      <c r="W13" s="5">
        <v>7.4506011287400004E-2</v>
      </c>
      <c r="X13" s="38">
        <f t="shared" ref="X13:X20" si="17">W13/0.040468</f>
        <v>1.8411093033359693</v>
      </c>
      <c r="Y13" s="1">
        <v>1</v>
      </c>
      <c r="Z13" s="1">
        <v>1</v>
      </c>
      <c r="AA13" s="1">
        <v>31</v>
      </c>
      <c r="AB13" s="1">
        <v>0.31</v>
      </c>
      <c r="AC13" s="1">
        <f>POWER((AB13/2),2)*3.14159265</f>
        <v>7.5476763416250009E-2</v>
      </c>
      <c r="AD13" s="5">
        <v>7.5476763416250009E-2</v>
      </c>
      <c r="AE13" s="38">
        <f>AD13/0.040468</f>
        <v>1.8650974452962839</v>
      </c>
      <c r="AF13" s="1">
        <v>1</v>
      </c>
      <c r="AG13" s="1">
        <v>1</v>
      </c>
      <c r="AH13" s="1">
        <v>31.3</v>
      </c>
      <c r="AI13" s="1">
        <v>0.313</v>
      </c>
      <c r="AJ13" s="1">
        <f>POWER((AI13/2),2)*3.14159265</f>
        <v>7.6944672581962512E-2</v>
      </c>
      <c r="AK13" s="5">
        <v>7.6944672581962512E-2</v>
      </c>
      <c r="AL13" s="38">
        <f>AK13/0.040468</f>
        <v>1.9013707764644292</v>
      </c>
      <c r="AM13" s="1">
        <v>1</v>
      </c>
      <c r="AN13" s="1">
        <v>1</v>
      </c>
      <c r="AO13" s="1"/>
      <c r="AP13" s="1"/>
      <c r="AQ13" s="1"/>
      <c r="AS13" s="38"/>
      <c r="AT13" s="30"/>
      <c r="AU13" s="1">
        <v>3</v>
      </c>
      <c r="AV13" s="1">
        <v>31.2</v>
      </c>
      <c r="AW13" s="1"/>
      <c r="AX13" s="7" t="s">
        <v>511</v>
      </c>
      <c r="AY13" s="7" t="s">
        <v>36</v>
      </c>
      <c r="AZ13" s="7" t="s">
        <v>167</v>
      </c>
      <c r="BC13" s="7" t="s">
        <v>727</v>
      </c>
    </row>
    <row r="14" spans="1:55" s="5" customFormat="1" x14ac:dyDescent="0.25">
      <c r="A14" s="5">
        <v>1</v>
      </c>
      <c r="B14" s="6" t="s">
        <v>601</v>
      </c>
      <c r="C14" s="1" t="s">
        <v>14</v>
      </c>
      <c r="D14" s="1">
        <v>17</v>
      </c>
      <c r="E14" s="1" t="s">
        <v>23</v>
      </c>
      <c r="F14" s="1">
        <v>54.1</v>
      </c>
      <c r="G14" s="1">
        <v>0.54100000000000004</v>
      </c>
      <c r="H14" s="1">
        <f t="shared" si="12"/>
        <v>0.22987111959866252</v>
      </c>
      <c r="I14" s="1">
        <v>0.22987111959866252</v>
      </c>
      <c r="J14" s="38">
        <f t="shared" si="13"/>
        <v>5.6803182662514216</v>
      </c>
      <c r="K14" s="1">
        <v>1</v>
      </c>
      <c r="L14" s="1">
        <v>1</v>
      </c>
      <c r="M14" s="1">
        <v>57.9</v>
      </c>
      <c r="N14" s="1">
        <v>0.57899999999999996</v>
      </c>
      <c r="O14" s="1">
        <f t="shared" si="14"/>
        <v>0.26329766539466248</v>
      </c>
      <c r="P14" s="5">
        <v>0.26329766539466248</v>
      </c>
      <c r="Q14" s="38">
        <f t="shared" si="15"/>
        <v>6.5063177175709823</v>
      </c>
      <c r="R14" s="1">
        <v>1</v>
      </c>
      <c r="S14" s="1">
        <v>1</v>
      </c>
      <c r="T14" s="1">
        <v>61.3</v>
      </c>
      <c r="U14" s="5">
        <v>0.61299999999999999</v>
      </c>
      <c r="V14" s="1">
        <f t="shared" si="16"/>
        <v>0.29512828212446252</v>
      </c>
      <c r="W14" s="5">
        <v>0.29512828212446252</v>
      </c>
      <c r="X14" s="38">
        <f t="shared" si="17"/>
        <v>7.2928803529816779</v>
      </c>
      <c r="Y14" s="1">
        <v>1</v>
      </c>
      <c r="Z14" s="1">
        <v>1</v>
      </c>
      <c r="AA14" s="1">
        <v>63.5</v>
      </c>
      <c r="AB14" s="1">
        <v>0.63500000000000001</v>
      </c>
      <c r="AC14" s="1">
        <f>POWER((AB14/2),2)*3.14159265</f>
        <v>0.31669217407406253</v>
      </c>
      <c r="AD14" s="5">
        <v>0.31669217407406253</v>
      </c>
      <c r="AE14" s="38">
        <f>AD14/0.040468</f>
        <v>7.8257431569156504</v>
      </c>
      <c r="AF14" s="1">
        <v>1</v>
      </c>
      <c r="AG14" s="1">
        <v>1</v>
      </c>
      <c r="AH14" s="1">
        <v>66.8</v>
      </c>
      <c r="AI14" s="1">
        <v>0.66800000000000004</v>
      </c>
      <c r="AJ14" s="1">
        <f>POWER((AI14/2),2)*3.14159265</f>
        <v>0.35046350966340006</v>
      </c>
      <c r="AK14" s="5">
        <v>0.35046350966340006</v>
      </c>
      <c r="AL14" s="38">
        <f>AK14/0.040468</f>
        <v>8.6602626683651298</v>
      </c>
      <c r="AM14" s="1">
        <v>1</v>
      </c>
      <c r="AN14" s="1">
        <v>1</v>
      </c>
      <c r="AO14" s="1"/>
      <c r="AP14" s="1"/>
      <c r="AQ14" s="1"/>
      <c r="AS14" s="38"/>
      <c r="AT14" s="1"/>
      <c r="AU14" s="1">
        <v>3</v>
      </c>
      <c r="AV14" s="1"/>
      <c r="AW14" s="1"/>
      <c r="AX14" s="7" t="s">
        <v>175</v>
      </c>
      <c r="AY14" s="7" t="s">
        <v>36</v>
      </c>
      <c r="AZ14" s="7"/>
      <c r="BC14" s="5" t="s">
        <v>729</v>
      </c>
    </row>
    <row r="15" spans="1:55" s="5" customFormat="1" x14ac:dyDescent="0.25">
      <c r="A15" s="5">
        <v>1</v>
      </c>
      <c r="B15" s="6" t="s">
        <v>601</v>
      </c>
      <c r="C15" s="1" t="s">
        <v>14</v>
      </c>
      <c r="D15" s="1">
        <v>18</v>
      </c>
      <c r="E15" s="1" t="s">
        <v>23</v>
      </c>
      <c r="F15" s="1">
        <v>57.2</v>
      </c>
      <c r="G15" s="1">
        <v>0.57200000000000006</v>
      </c>
      <c r="H15" s="1">
        <f t="shared" si="12"/>
        <v>0.25696971239940009</v>
      </c>
      <c r="I15" s="1">
        <v>0.25696971239940009</v>
      </c>
      <c r="J15" s="38">
        <f t="shared" si="13"/>
        <v>6.3499484135465085</v>
      </c>
      <c r="K15" s="1">
        <v>1</v>
      </c>
      <c r="L15" s="1">
        <v>1</v>
      </c>
      <c r="M15" s="1">
        <v>60.3</v>
      </c>
      <c r="N15" s="1">
        <v>0.60299999999999998</v>
      </c>
      <c r="O15" s="1">
        <f t="shared" si="14"/>
        <v>0.28557784046846246</v>
      </c>
      <c r="P15" s="5">
        <v>0.28557784046846246</v>
      </c>
      <c r="Q15" s="38">
        <f t="shared" si="15"/>
        <v>7.0568805097475158</v>
      </c>
      <c r="R15" s="1">
        <v>1</v>
      </c>
      <c r="S15" s="1">
        <v>1</v>
      </c>
      <c r="T15" s="1">
        <v>63.5</v>
      </c>
      <c r="U15" s="5">
        <v>0.63500000000000001</v>
      </c>
      <c r="V15" s="1">
        <f t="shared" si="16"/>
        <v>0.31669217407406253</v>
      </c>
      <c r="W15" s="5">
        <v>0.31669217407406253</v>
      </c>
      <c r="X15" s="38">
        <f t="shared" si="17"/>
        <v>7.8257431569156504</v>
      </c>
      <c r="Y15" s="1">
        <v>1</v>
      </c>
      <c r="Z15" s="1">
        <v>1</v>
      </c>
      <c r="AA15" s="1">
        <v>65</v>
      </c>
      <c r="AB15" s="1">
        <v>0.65</v>
      </c>
      <c r="AC15" s="1">
        <f>POWER((AB15/2),2)*3.14159265</f>
        <v>0.33183072365625005</v>
      </c>
      <c r="AD15" s="5">
        <v>0.33183072365625005</v>
      </c>
      <c r="AE15" s="38">
        <f>AD15/0.040468</f>
        <v>8.1998300794763779</v>
      </c>
      <c r="AF15" s="1">
        <v>1</v>
      </c>
      <c r="AG15" s="1">
        <v>1</v>
      </c>
      <c r="AH15" s="1">
        <v>65.900000000000006</v>
      </c>
      <c r="AI15" s="1">
        <v>0.65900000000000003</v>
      </c>
      <c r="AJ15" s="1">
        <f>POWER((AI15/2),2)*3.14159265</f>
        <v>0.34108349940866256</v>
      </c>
      <c r="AK15" s="5">
        <v>0.34108349940866256</v>
      </c>
      <c r="AL15" s="38">
        <f>AK15/0.040468</f>
        <v>8.4284743354913161</v>
      </c>
      <c r="AM15" s="1">
        <v>1</v>
      </c>
      <c r="AN15" s="1">
        <v>1</v>
      </c>
      <c r="AO15" s="1">
        <v>70</v>
      </c>
      <c r="AP15" s="1">
        <v>0.7</v>
      </c>
      <c r="AQ15" s="1">
        <f>POWER((AP15/2),2)*3.14159265</f>
        <v>0.38484509962499996</v>
      </c>
      <c r="AR15" s="5">
        <v>0.38484509962499996</v>
      </c>
      <c r="AS15" s="38">
        <f>AR15/0.040468</f>
        <v>9.5098621040081053</v>
      </c>
      <c r="AT15" s="1">
        <v>2</v>
      </c>
      <c r="AU15" s="1">
        <v>2</v>
      </c>
      <c r="AV15" s="1">
        <v>75</v>
      </c>
      <c r="AW15" s="1"/>
      <c r="AX15" s="7"/>
      <c r="AY15" s="7" t="s">
        <v>36</v>
      </c>
      <c r="AZ15" s="7"/>
    </row>
    <row r="16" spans="1:55" s="5" customFormat="1" x14ac:dyDescent="0.25">
      <c r="A16" s="5">
        <v>1</v>
      </c>
      <c r="B16" s="6" t="s">
        <v>601</v>
      </c>
      <c r="C16" s="1" t="s">
        <v>14</v>
      </c>
      <c r="D16" s="1">
        <v>19</v>
      </c>
      <c r="E16" s="1" t="s">
        <v>23</v>
      </c>
      <c r="F16" s="1">
        <v>35.1</v>
      </c>
      <c r="G16" s="1">
        <v>0.35100000000000003</v>
      </c>
      <c r="H16" s="1">
        <f t="shared" si="12"/>
        <v>9.6761839018162515E-2</v>
      </c>
      <c r="I16" s="1">
        <v>9.6761839018162515E-2</v>
      </c>
      <c r="J16" s="38">
        <f t="shared" si="13"/>
        <v>2.3910704511753118</v>
      </c>
      <c r="K16" s="1">
        <v>1</v>
      </c>
      <c r="L16" s="1">
        <v>1</v>
      </c>
      <c r="M16" s="1">
        <v>36.9</v>
      </c>
      <c r="N16" s="1">
        <v>0.36899999999999999</v>
      </c>
      <c r="O16" s="1">
        <f t="shared" si="14"/>
        <v>0.1069405992041625</v>
      </c>
      <c r="P16" s="5">
        <v>0.1069405992041625</v>
      </c>
      <c r="Q16" s="38">
        <f t="shared" si="15"/>
        <v>2.6425965998854037</v>
      </c>
      <c r="R16" s="1">
        <v>1</v>
      </c>
      <c r="S16" s="1">
        <v>1</v>
      </c>
      <c r="T16" s="1">
        <v>38.5</v>
      </c>
      <c r="U16" s="5">
        <v>0.38500000000000001</v>
      </c>
      <c r="V16" s="1">
        <f t="shared" si="16"/>
        <v>0.11641564263656251</v>
      </c>
      <c r="W16" s="5">
        <v>0.11641564263656251</v>
      </c>
      <c r="X16" s="38">
        <f t="shared" si="17"/>
        <v>2.8767332864624522</v>
      </c>
      <c r="Y16" s="1">
        <v>1</v>
      </c>
      <c r="Z16" s="1">
        <v>1</v>
      </c>
      <c r="AA16" s="1">
        <v>40.299999999999997</v>
      </c>
      <c r="AB16" s="1">
        <v>0.40299999999999997</v>
      </c>
      <c r="AC16" s="1">
        <f>POWER((AB16/2),2)*3.14159265</f>
        <v>0.12755573017346247</v>
      </c>
      <c r="AD16" s="5">
        <v>0.12755573017346247</v>
      </c>
      <c r="AE16" s="38">
        <f>AD16/0.040468</f>
        <v>3.1520146825507185</v>
      </c>
      <c r="AF16" s="1">
        <v>1</v>
      </c>
      <c r="AG16" s="1">
        <v>1</v>
      </c>
      <c r="AH16" s="1">
        <v>42</v>
      </c>
      <c r="AI16" s="1">
        <v>0.42</v>
      </c>
      <c r="AJ16" s="1">
        <f>POWER((AI16/2),2)*3.14159265</f>
        <v>0.13854423586499998</v>
      </c>
      <c r="AK16" s="5">
        <v>0.13854423586499998</v>
      </c>
      <c r="AL16" s="38">
        <f>AK16/0.040468</f>
        <v>3.4235503574429176</v>
      </c>
      <c r="AM16" s="1">
        <v>1</v>
      </c>
      <c r="AN16" s="1">
        <v>1</v>
      </c>
      <c r="AO16" s="1">
        <v>46.2</v>
      </c>
      <c r="AP16" s="1">
        <v>0.46200000000000002</v>
      </c>
      <c r="AQ16" s="1">
        <f>POWER((AP16/2),2)*3.14159265</f>
        <v>0.16763852539665003</v>
      </c>
      <c r="AR16" s="5">
        <v>0.16763852539665003</v>
      </c>
      <c r="AS16" s="38">
        <f>AR16/0.040468</f>
        <v>4.1424959325059314</v>
      </c>
      <c r="AT16" s="1">
        <v>1</v>
      </c>
      <c r="AU16" s="1">
        <v>1</v>
      </c>
      <c r="AV16" s="1">
        <v>45.2</v>
      </c>
      <c r="AW16" s="1"/>
      <c r="AX16" s="7"/>
      <c r="AY16" s="7" t="s">
        <v>36</v>
      </c>
      <c r="AZ16" s="7"/>
      <c r="BC16" s="5" t="s">
        <v>728</v>
      </c>
    </row>
    <row r="17" spans="1:55" s="5" customFormat="1" x14ac:dyDescent="0.25">
      <c r="A17" s="5">
        <v>1</v>
      </c>
      <c r="B17" s="6" t="s">
        <v>601</v>
      </c>
      <c r="C17" s="12" t="s">
        <v>15</v>
      </c>
      <c r="D17" s="12">
        <v>1</v>
      </c>
      <c r="E17" s="12" t="s">
        <v>23</v>
      </c>
      <c r="F17" s="12">
        <v>22.1</v>
      </c>
      <c r="G17" s="1">
        <v>0.22100000000000003</v>
      </c>
      <c r="H17" s="1">
        <f t="shared" si="12"/>
        <v>3.8359631654662517E-2</v>
      </c>
      <c r="I17" s="12">
        <v>3.8359631654662517E-2</v>
      </c>
      <c r="J17" s="38">
        <f t="shared" si="13"/>
        <v>0.94790035718746957</v>
      </c>
      <c r="K17" s="12">
        <v>1</v>
      </c>
      <c r="L17" s="12">
        <v>1</v>
      </c>
      <c r="M17" s="12">
        <v>22.4</v>
      </c>
      <c r="N17" s="1">
        <v>0.22399999999999998</v>
      </c>
      <c r="O17" s="1">
        <f t="shared" si="14"/>
        <v>3.9408138201599996E-2</v>
      </c>
      <c r="P17" s="14">
        <v>3.9408138201599996E-2</v>
      </c>
      <c r="Q17" s="38">
        <f t="shared" si="15"/>
        <v>0.97380987945042996</v>
      </c>
      <c r="R17" s="12">
        <v>1</v>
      </c>
      <c r="S17" s="12">
        <v>1</v>
      </c>
      <c r="T17" s="12">
        <v>22.4</v>
      </c>
      <c r="U17" s="5">
        <v>0.22399999999999998</v>
      </c>
      <c r="V17" s="1">
        <f t="shared" si="16"/>
        <v>3.9408138201599996E-2</v>
      </c>
      <c r="W17" s="14">
        <v>3.9408138201599996E-2</v>
      </c>
      <c r="X17" s="38">
        <f t="shared" si="17"/>
        <v>0.97380987945042996</v>
      </c>
      <c r="Y17" s="12">
        <v>1</v>
      </c>
      <c r="Z17" s="12">
        <v>1</v>
      </c>
      <c r="AA17" s="12"/>
      <c r="AB17" s="1"/>
      <c r="AC17" s="1"/>
      <c r="AD17" s="14"/>
      <c r="AE17" s="38"/>
      <c r="AF17" s="12"/>
      <c r="AG17" s="12">
        <v>3</v>
      </c>
      <c r="AH17" s="12"/>
      <c r="AI17" s="1"/>
      <c r="AJ17" s="1"/>
      <c r="AK17" s="14"/>
      <c r="AL17" s="38"/>
      <c r="AM17" s="12"/>
      <c r="AN17" s="12"/>
      <c r="AO17" s="12"/>
      <c r="AP17" s="1"/>
      <c r="AQ17" s="1"/>
      <c r="AR17" s="14"/>
      <c r="AS17" s="38"/>
      <c r="AT17" s="31"/>
      <c r="AU17" s="12"/>
      <c r="AV17" s="12"/>
      <c r="AW17" s="12"/>
      <c r="AX17" s="13" t="s">
        <v>37</v>
      </c>
      <c r="AY17" s="13"/>
      <c r="AZ17" s="7"/>
      <c r="BB17" s="5" t="s">
        <v>169</v>
      </c>
    </row>
    <row r="18" spans="1:55" s="5" customFormat="1" x14ac:dyDescent="0.25">
      <c r="A18" s="5">
        <v>1</v>
      </c>
      <c r="B18" s="6" t="s">
        <v>601</v>
      </c>
      <c r="C18" s="12" t="s">
        <v>15</v>
      </c>
      <c r="D18" s="12">
        <v>2</v>
      </c>
      <c r="E18" s="12" t="s">
        <v>23</v>
      </c>
      <c r="F18" s="12">
        <v>50</v>
      </c>
      <c r="G18" s="1">
        <v>0.5</v>
      </c>
      <c r="H18" s="1">
        <f t="shared" si="12"/>
        <v>0.19634954062500001</v>
      </c>
      <c r="I18" s="12">
        <v>0.19634954062500001</v>
      </c>
      <c r="J18" s="38">
        <f t="shared" si="13"/>
        <v>4.8519704612286256</v>
      </c>
      <c r="K18" s="12">
        <v>1</v>
      </c>
      <c r="L18" s="12">
        <v>1</v>
      </c>
      <c r="M18" s="12">
        <v>53.2</v>
      </c>
      <c r="N18" s="1">
        <v>0.53200000000000003</v>
      </c>
      <c r="O18" s="1">
        <f t="shared" si="14"/>
        <v>0.22228652954340006</v>
      </c>
      <c r="P18" s="14">
        <v>0.22228652954340006</v>
      </c>
      <c r="Q18" s="38">
        <f t="shared" si="15"/>
        <v>5.4928963512750837</v>
      </c>
      <c r="R18" s="12">
        <v>1</v>
      </c>
      <c r="S18" s="12">
        <v>1</v>
      </c>
      <c r="T18" s="12">
        <v>55.8</v>
      </c>
      <c r="U18" s="5">
        <v>0.55799999999999994</v>
      </c>
      <c r="V18" s="1">
        <f t="shared" si="16"/>
        <v>0.24454471346864995</v>
      </c>
      <c r="W18" s="14">
        <v>0.24454471346864995</v>
      </c>
      <c r="X18" s="38">
        <f t="shared" si="17"/>
        <v>6.0429157227599575</v>
      </c>
      <c r="Y18" s="12">
        <v>1</v>
      </c>
      <c r="Z18" s="12">
        <v>1</v>
      </c>
      <c r="AA18" s="12">
        <v>58.1</v>
      </c>
      <c r="AB18" s="1">
        <v>0.58100000000000007</v>
      </c>
      <c r="AC18" s="1">
        <f>POWER((AB18/2),2)*3.14159265</f>
        <v>0.26511978913166262</v>
      </c>
      <c r="AD18" s="14">
        <v>0.26511978913166262</v>
      </c>
      <c r="AE18" s="38">
        <f>AD18/0.040468</f>
        <v>6.5513440034511872</v>
      </c>
      <c r="AF18" s="12">
        <v>1</v>
      </c>
      <c r="AG18" s="12">
        <v>1</v>
      </c>
      <c r="AH18" s="12">
        <v>60</v>
      </c>
      <c r="AI18" s="1">
        <v>0.6</v>
      </c>
      <c r="AJ18" s="1">
        <f>POWER((AI18/2),2)*3.14159265</f>
        <v>0.2827433385</v>
      </c>
      <c r="AK18" s="14">
        <v>0.2827433385</v>
      </c>
      <c r="AL18" s="38">
        <f>AK18/0.040468</f>
        <v>6.9868374641692208</v>
      </c>
      <c r="AM18" s="12">
        <v>1</v>
      </c>
      <c r="AN18" s="12">
        <v>1</v>
      </c>
      <c r="AO18" s="12"/>
      <c r="AP18" s="1"/>
      <c r="AQ18" s="1"/>
      <c r="AR18" s="14"/>
      <c r="AS18" s="38"/>
      <c r="AT18" s="12"/>
      <c r="AU18" s="12">
        <v>3</v>
      </c>
      <c r="AV18" s="12"/>
      <c r="AW18" s="12"/>
      <c r="AX18" s="13" t="s">
        <v>175</v>
      </c>
      <c r="AY18" s="13" t="s">
        <v>36</v>
      </c>
      <c r="AZ18" s="7" t="s">
        <v>113</v>
      </c>
    </row>
    <row r="19" spans="1:55" s="5" customFormat="1" x14ac:dyDescent="0.25">
      <c r="A19" s="5">
        <v>1</v>
      </c>
      <c r="B19" s="6" t="s">
        <v>601</v>
      </c>
      <c r="C19" s="12" t="s">
        <v>15</v>
      </c>
      <c r="D19" s="12">
        <v>3</v>
      </c>
      <c r="E19" s="12" t="s">
        <v>23</v>
      </c>
      <c r="F19" s="12">
        <v>37.299999999999997</v>
      </c>
      <c r="G19" s="1">
        <v>0.373</v>
      </c>
      <c r="H19" s="1">
        <f t="shared" si="12"/>
        <v>0.10927166095046251</v>
      </c>
      <c r="I19" s="12">
        <v>0.10927166095046251</v>
      </c>
      <c r="J19" s="38">
        <f t="shared" si="13"/>
        <v>2.7001991932011098</v>
      </c>
      <c r="K19" s="12">
        <v>1</v>
      </c>
      <c r="L19" s="12">
        <v>1</v>
      </c>
      <c r="M19" s="12">
        <v>39.200000000000003</v>
      </c>
      <c r="N19" s="1">
        <v>0.39200000000000002</v>
      </c>
      <c r="O19" s="1">
        <f t="shared" si="14"/>
        <v>0.12068742324240003</v>
      </c>
      <c r="P19" s="14">
        <v>0.12068742324240003</v>
      </c>
      <c r="Q19" s="38">
        <f t="shared" si="15"/>
        <v>2.982292755816943</v>
      </c>
      <c r="R19" s="12">
        <v>1</v>
      </c>
      <c r="S19" s="12">
        <v>1</v>
      </c>
      <c r="T19" s="12">
        <v>40.799999999999997</v>
      </c>
      <c r="U19" s="5">
        <v>0.40799999999999997</v>
      </c>
      <c r="V19" s="1">
        <f t="shared" si="16"/>
        <v>0.1307405197224</v>
      </c>
      <c r="W19" s="14">
        <v>0.1307405197224</v>
      </c>
      <c r="X19" s="38">
        <f t="shared" si="17"/>
        <v>3.2307136434318475</v>
      </c>
      <c r="Y19" s="12">
        <v>1</v>
      </c>
      <c r="Z19" s="12">
        <v>1</v>
      </c>
      <c r="AA19" s="12">
        <v>31.5</v>
      </c>
      <c r="AB19" s="1">
        <v>0.315</v>
      </c>
      <c r="AC19" s="1">
        <f>POWER((AB19/2),2)*3.14159265</f>
        <v>7.7931132674062514E-2</v>
      </c>
      <c r="AD19" s="14">
        <v>7.7931132674062514E-2</v>
      </c>
      <c r="AE19" s="38">
        <f>AD19/0.040468</f>
        <v>1.9257470760616417</v>
      </c>
      <c r="AF19" s="12">
        <v>1</v>
      </c>
      <c r="AG19" s="12">
        <v>1</v>
      </c>
      <c r="AH19" s="12">
        <v>42.4</v>
      </c>
      <c r="AI19" s="1">
        <v>0.42399999999999999</v>
      </c>
      <c r="AJ19" s="1">
        <f>POWER((AI19/2),2)*3.14159265</f>
        <v>0.14119574006159999</v>
      </c>
      <c r="AK19" s="14">
        <v>0.14119574006159999</v>
      </c>
      <c r="AL19" s="38">
        <f>AK19/0.040468</f>
        <v>3.4890713665513493</v>
      </c>
      <c r="AM19" s="12">
        <v>1</v>
      </c>
      <c r="AN19" s="12">
        <v>1</v>
      </c>
      <c r="AO19" s="12">
        <v>45</v>
      </c>
      <c r="AP19" s="1">
        <v>0.45</v>
      </c>
      <c r="AQ19" s="1">
        <f>POWER((AP19/2),2)*3.14159265</f>
        <v>0.15904312790625003</v>
      </c>
      <c r="AR19" s="14">
        <v>0.15904312790625003</v>
      </c>
      <c r="AS19" s="38">
        <f>AR19/0.040468</f>
        <v>3.9300960735951871</v>
      </c>
      <c r="AT19" s="12">
        <v>2</v>
      </c>
      <c r="AU19" s="12">
        <v>2</v>
      </c>
      <c r="AV19" s="12">
        <v>47</v>
      </c>
      <c r="AW19" s="12"/>
      <c r="AX19" s="13" t="s">
        <v>176</v>
      </c>
      <c r="AY19" s="13"/>
      <c r="AZ19" s="7"/>
      <c r="BC19" s="5" t="s">
        <v>730</v>
      </c>
    </row>
    <row r="20" spans="1:55" s="5" customFormat="1" x14ac:dyDescent="0.25">
      <c r="A20" s="5">
        <v>1</v>
      </c>
      <c r="B20" s="6" t="s">
        <v>601</v>
      </c>
      <c r="C20" s="12" t="s">
        <v>15</v>
      </c>
      <c r="D20" s="12">
        <v>4</v>
      </c>
      <c r="E20" s="12" t="s">
        <v>23</v>
      </c>
      <c r="F20" s="12">
        <v>30.5</v>
      </c>
      <c r="G20" s="1">
        <v>0.30499999999999999</v>
      </c>
      <c r="H20" s="1">
        <f t="shared" si="12"/>
        <v>7.3061664066562504E-2</v>
      </c>
      <c r="I20" s="12">
        <v>7.3061664066562504E-2</v>
      </c>
      <c r="J20" s="38">
        <f t="shared" si="13"/>
        <v>1.8054182086231716</v>
      </c>
      <c r="K20" s="12">
        <v>1</v>
      </c>
      <c r="L20" s="12">
        <v>1</v>
      </c>
      <c r="M20" s="12">
        <v>30.7</v>
      </c>
      <c r="N20" s="1">
        <v>0.307</v>
      </c>
      <c r="O20" s="1">
        <f t="shared" si="14"/>
        <v>7.4022991417462505E-2</v>
      </c>
      <c r="P20" s="14">
        <v>7.4022991417462505E-2</v>
      </c>
      <c r="Q20" s="38">
        <f t="shared" si="15"/>
        <v>1.8291734560013471</v>
      </c>
      <c r="R20" s="12">
        <v>1</v>
      </c>
      <c r="S20" s="12">
        <v>1</v>
      </c>
      <c r="T20" s="12">
        <v>30.5</v>
      </c>
      <c r="U20" s="5">
        <v>0.30499999999999999</v>
      </c>
      <c r="V20" s="1">
        <f t="shared" si="16"/>
        <v>7.3061664066562504E-2</v>
      </c>
      <c r="W20" s="14">
        <v>7.3061664066562504E-2</v>
      </c>
      <c r="X20" s="38">
        <f t="shared" si="17"/>
        <v>1.8054182086231716</v>
      </c>
      <c r="Y20" s="12">
        <v>1</v>
      </c>
      <c r="Z20" s="12">
        <v>1</v>
      </c>
      <c r="AA20" s="12"/>
      <c r="AB20" s="1"/>
      <c r="AC20" s="1"/>
      <c r="AD20" s="14"/>
      <c r="AE20" s="38"/>
      <c r="AF20" s="12"/>
      <c r="AG20" s="12">
        <v>4</v>
      </c>
      <c r="AH20" s="12"/>
      <c r="AI20" s="1"/>
      <c r="AJ20" s="1"/>
      <c r="AK20" s="14"/>
      <c r="AL20" s="38"/>
      <c r="AM20" s="12"/>
      <c r="AN20" s="12"/>
      <c r="AO20" s="12"/>
      <c r="AP20" s="1"/>
      <c r="AQ20" s="1"/>
      <c r="AR20" s="14"/>
      <c r="AS20" s="38"/>
      <c r="AT20" s="12"/>
      <c r="AU20" s="12"/>
      <c r="AV20" s="12">
        <v>31.7</v>
      </c>
      <c r="AW20" s="12"/>
      <c r="AX20" s="13" t="s">
        <v>177</v>
      </c>
      <c r="AY20" s="13" t="s">
        <v>36</v>
      </c>
      <c r="AZ20" s="7" t="s">
        <v>510</v>
      </c>
      <c r="BC20" s="7" t="s">
        <v>733</v>
      </c>
    </row>
    <row r="21" spans="1:55" s="5" customFormat="1" x14ac:dyDescent="0.25">
      <c r="A21" s="5">
        <v>1</v>
      </c>
      <c r="B21" s="6" t="s">
        <v>601</v>
      </c>
      <c r="C21" s="12" t="s">
        <v>15</v>
      </c>
      <c r="D21" s="12">
        <v>5</v>
      </c>
      <c r="E21" s="12" t="s">
        <v>23</v>
      </c>
      <c r="F21" s="12"/>
      <c r="G21" s="1"/>
      <c r="H21" s="1"/>
      <c r="I21" s="12"/>
      <c r="J21" s="12"/>
      <c r="K21" s="12"/>
      <c r="L21" s="12">
        <v>3</v>
      </c>
      <c r="M21" s="12"/>
      <c r="N21" s="1"/>
      <c r="O21" s="1"/>
      <c r="P21" s="14"/>
      <c r="Q21" s="38"/>
      <c r="R21" s="12"/>
      <c r="S21" s="12"/>
      <c r="T21" s="12"/>
      <c r="V21" s="1"/>
      <c r="W21" s="14"/>
      <c r="X21" s="38"/>
      <c r="Y21" s="12"/>
      <c r="Z21" s="12"/>
      <c r="AA21" s="12"/>
      <c r="AB21" s="1"/>
      <c r="AC21" s="1"/>
      <c r="AD21" s="14"/>
      <c r="AE21" s="38"/>
      <c r="AF21" s="12"/>
      <c r="AG21" s="12"/>
      <c r="AH21" s="12"/>
      <c r="AI21" s="1"/>
      <c r="AJ21" s="1"/>
      <c r="AK21" s="14"/>
      <c r="AL21" s="38"/>
      <c r="AM21" s="12"/>
      <c r="AN21" s="12"/>
      <c r="AO21" s="12"/>
      <c r="AP21" s="1"/>
      <c r="AQ21" s="1"/>
      <c r="AR21" s="14"/>
      <c r="AS21" s="38"/>
      <c r="AT21" s="31"/>
      <c r="AU21" s="12"/>
      <c r="AV21" s="12"/>
      <c r="AW21" s="12"/>
      <c r="AX21" s="13"/>
      <c r="AY21" s="13" t="s">
        <v>36</v>
      </c>
      <c r="AZ21" s="7"/>
      <c r="BC21" s="5" t="s">
        <v>731</v>
      </c>
    </row>
    <row r="22" spans="1:55" s="10" customFormat="1" x14ac:dyDescent="0.25">
      <c r="A22" s="5">
        <v>1</v>
      </c>
      <c r="B22" s="6" t="s">
        <v>601</v>
      </c>
      <c r="C22" s="8" t="s">
        <v>15</v>
      </c>
      <c r="D22" s="8">
        <v>6</v>
      </c>
      <c r="E22" s="8" t="s">
        <v>23</v>
      </c>
      <c r="F22" s="8">
        <v>33.5</v>
      </c>
      <c r="G22" s="1">
        <v>0.33500000000000002</v>
      </c>
      <c r="H22" s="1">
        <f t="shared" ref="H22:H66" si="18">POWER((G22/2),2)*3.14159265</f>
        <v>8.8141308786562525E-2</v>
      </c>
      <c r="I22" s="8">
        <v>8.8141308786562525E-2</v>
      </c>
      <c r="J22" s="38">
        <f t="shared" ref="J22:J66" si="19">I22/0.040468</f>
        <v>2.1780495400455306</v>
      </c>
      <c r="K22" s="8">
        <v>1</v>
      </c>
      <c r="L22" s="8">
        <v>1</v>
      </c>
      <c r="M22" s="8">
        <v>34.1</v>
      </c>
      <c r="N22" s="1">
        <v>0.34100000000000003</v>
      </c>
      <c r="O22" s="1">
        <f t="shared" ref="O22:O31" si="20">POWER((N22/2),2)*3.14159265</f>
        <v>9.1326883733662531E-2</v>
      </c>
      <c r="P22" s="10">
        <v>9.1326883733662531E-2</v>
      </c>
      <c r="Q22" s="38">
        <f t="shared" ref="Q22:Q31" si="21">P22/0.040468</f>
        <v>2.256767908808504</v>
      </c>
      <c r="R22" s="8">
        <v>1</v>
      </c>
      <c r="S22" s="8">
        <v>1</v>
      </c>
      <c r="T22" s="8">
        <v>34.6</v>
      </c>
      <c r="U22" s="5">
        <v>0.34600000000000003</v>
      </c>
      <c r="V22" s="1">
        <f t="shared" ref="V22:V31" si="22">POWER((U22/2),2)*3.14159265</f>
        <v>9.4024726421850016E-2</v>
      </c>
      <c r="W22" s="10">
        <v>9.4024726421850016E-2</v>
      </c>
      <c r="X22" s="38">
        <f t="shared" ref="X22:X31" si="23">W22/0.040468</f>
        <v>2.3234339829457848</v>
      </c>
      <c r="Y22" s="8">
        <v>1</v>
      </c>
      <c r="Z22" s="8">
        <v>1</v>
      </c>
      <c r="AA22" s="8">
        <v>36.299999999999997</v>
      </c>
      <c r="AB22" s="1">
        <v>0.36299999999999999</v>
      </c>
      <c r="AC22" s="1">
        <f t="shared" ref="AC22:AC29" si="24">POWER((AB22/2),2)*3.14159265</f>
        <v>0.10349113047446251</v>
      </c>
      <c r="AD22" s="10">
        <v>0.10349113047446251</v>
      </c>
      <c r="AE22" s="38">
        <f t="shared" ref="AE22:AE29" si="25">AD22/0.040468</f>
        <v>2.5573571828225394</v>
      </c>
      <c r="AF22" s="8">
        <v>1</v>
      </c>
      <c r="AG22" s="8">
        <v>1</v>
      </c>
      <c r="AH22" s="8">
        <v>36</v>
      </c>
      <c r="AI22" s="1">
        <v>0.36</v>
      </c>
      <c r="AJ22" s="1">
        <f t="shared" ref="AJ22:AJ29" si="26">POWER((AI22/2),2)*3.14159265</f>
        <v>0.10178760186000001</v>
      </c>
      <c r="AK22" s="10">
        <v>0.10178760186000001</v>
      </c>
      <c r="AL22" s="38">
        <f t="shared" ref="AL22:AL29" si="27">AK22/0.040468</f>
        <v>2.5152614871009198</v>
      </c>
      <c r="AM22" s="8">
        <v>1</v>
      </c>
      <c r="AN22" s="8">
        <v>1</v>
      </c>
      <c r="AO22" s="8">
        <v>37.6</v>
      </c>
      <c r="AP22" s="1">
        <v>0.376</v>
      </c>
      <c r="AQ22" s="1">
        <f t="shared" ref="AQ22:AQ29" si="28">POWER((AP22/2),2)*3.14159265</f>
        <v>0.1110364506216</v>
      </c>
      <c r="AR22" s="10">
        <v>0.1110364506216</v>
      </c>
      <c r="AS22" s="38">
        <f t="shared" ref="AS22:AS29" si="29">AR22/0.040468</f>
        <v>2.7438087037066325</v>
      </c>
      <c r="AT22" s="8">
        <v>2</v>
      </c>
      <c r="AU22" s="8">
        <v>2</v>
      </c>
      <c r="AV22" s="8">
        <v>38.6</v>
      </c>
      <c r="AW22" s="8"/>
      <c r="AX22" s="9"/>
      <c r="AY22" s="9" t="s">
        <v>36</v>
      </c>
      <c r="AZ22" s="9" t="s">
        <v>36</v>
      </c>
      <c r="BC22" s="10" t="s">
        <v>732</v>
      </c>
    </row>
    <row r="23" spans="1:55" s="14" customFormat="1" x14ac:dyDescent="0.25">
      <c r="A23" s="5">
        <v>1</v>
      </c>
      <c r="B23" s="6" t="s">
        <v>601</v>
      </c>
      <c r="C23" s="12" t="s">
        <v>15</v>
      </c>
      <c r="D23" s="12">
        <v>7</v>
      </c>
      <c r="E23" s="12" t="s">
        <v>23</v>
      </c>
      <c r="F23" s="12">
        <v>34.299999999999997</v>
      </c>
      <c r="G23" s="1">
        <v>0.34299999999999997</v>
      </c>
      <c r="H23" s="1">
        <f t="shared" si="18"/>
        <v>9.2401308419962483E-2</v>
      </c>
      <c r="I23" s="12">
        <v>9.2401308419962483E-2</v>
      </c>
      <c r="J23" s="38">
        <f t="shared" si="19"/>
        <v>2.283317891172346</v>
      </c>
      <c r="K23" s="12">
        <v>1</v>
      </c>
      <c r="L23" s="12">
        <v>1</v>
      </c>
      <c r="M23" s="12">
        <v>35.4</v>
      </c>
      <c r="N23" s="1">
        <v>0.35399999999999998</v>
      </c>
      <c r="O23" s="1">
        <f t="shared" si="20"/>
        <v>9.8422956131849995E-2</v>
      </c>
      <c r="P23" s="14">
        <v>9.8422956131849995E-2</v>
      </c>
      <c r="Q23" s="38">
        <f t="shared" si="21"/>
        <v>2.4321181212773055</v>
      </c>
      <c r="R23" s="12">
        <v>1</v>
      </c>
      <c r="S23" s="12">
        <v>1</v>
      </c>
      <c r="T23" s="12">
        <v>36.299999999999997</v>
      </c>
      <c r="U23" s="5">
        <v>0.36299999999999999</v>
      </c>
      <c r="V23" s="1">
        <f t="shared" si="22"/>
        <v>0.10349113047446251</v>
      </c>
      <c r="W23" s="14">
        <v>0.10349113047446251</v>
      </c>
      <c r="X23" s="38">
        <f t="shared" si="23"/>
        <v>2.5573571828225394</v>
      </c>
      <c r="Y23" s="12">
        <v>1</v>
      </c>
      <c r="Z23" s="12">
        <v>1</v>
      </c>
      <c r="AA23" s="12">
        <v>37</v>
      </c>
      <c r="AB23" s="1">
        <v>0.37</v>
      </c>
      <c r="AC23" s="1">
        <f t="shared" si="24"/>
        <v>0.10752100844625</v>
      </c>
      <c r="AD23" s="14">
        <v>0.10752100844625</v>
      </c>
      <c r="AE23" s="38">
        <f t="shared" si="25"/>
        <v>2.6569390245687954</v>
      </c>
      <c r="AF23" s="12">
        <v>1</v>
      </c>
      <c r="AG23" s="12">
        <v>1</v>
      </c>
      <c r="AH23" s="12">
        <v>38.200000000000003</v>
      </c>
      <c r="AI23" s="1">
        <v>0.38200000000000006</v>
      </c>
      <c r="AJ23" s="1">
        <f t="shared" si="26"/>
        <v>0.11460844146465005</v>
      </c>
      <c r="AK23" s="14">
        <v>0.11460844146465005</v>
      </c>
      <c r="AL23" s="38">
        <f t="shared" si="27"/>
        <v>2.8320757503373049</v>
      </c>
      <c r="AM23" s="12">
        <v>1</v>
      </c>
      <c r="AN23" s="12">
        <v>1</v>
      </c>
      <c r="AO23" s="12">
        <v>39.5</v>
      </c>
      <c r="AP23" s="1">
        <v>0.39500000000000002</v>
      </c>
      <c r="AQ23" s="1">
        <f t="shared" si="28"/>
        <v>0.12254174830406253</v>
      </c>
      <c r="AR23" s="14">
        <v>0.12254174830406253</v>
      </c>
      <c r="AS23" s="38">
        <f t="shared" si="29"/>
        <v>3.028114764852786</v>
      </c>
      <c r="AT23" s="12">
        <v>2</v>
      </c>
      <c r="AU23" s="12">
        <v>2</v>
      </c>
      <c r="AV23" s="12">
        <v>40</v>
      </c>
      <c r="AW23" s="12"/>
      <c r="AX23" s="13" t="s">
        <v>178</v>
      </c>
      <c r="AY23" s="13" t="s">
        <v>36</v>
      </c>
      <c r="AZ23" s="13"/>
      <c r="BC23" s="14" t="s">
        <v>732</v>
      </c>
    </row>
    <row r="24" spans="1:55" s="14" customFormat="1" x14ac:dyDescent="0.25">
      <c r="A24" s="5">
        <v>1</v>
      </c>
      <c r="B24" s="6" t="s">
        <v>601</v>
      </c>
      <c r="C24" s="12" t="s">
        <v>15</v>
      </c>
      <c r="D24" s="12">
        <v>8</v>
      </c>
      <c r="E24" s="12" t="s">
        <v>23</v>
      </c>
      <c r="F24" s="12">
        <v>41.4</v>
      </c>
      <c r="G24" s="1">
        <v>0.41399999999999998</v>
      </c>
      <c r="H24" s="1">
        <f t="shared" si="18"/>
        <v>0.13461410345985</v>
      </c>
      <c r="I24" s="12">
        <v>0.13461410345985</v>
      </c>
      <c r="J24" s="38">
        <f t="shared" si="19"/>
        <v>3.3264333166909661</v>
      </c>
      <c r="K24" s="12">
        <v>1</v>
      </c>
      <c r="L24" s="12">
        <v>1</v>
      </c>
      <c r="M24" s="12">
        <v>44.7</v>
      </c>
      <c r="N24" s="1">
        <v>0.44700000000000006</v>
      </c>
      <c r="O24" s="1">
        <f t="shared" si="20"/>
        <v>0.15692962145096256</v>
      </c>
      <c r="P24" s="14">
        <v>0.15692962145096256</v>
      </c>
      <c r="Q24" s="38">
        <f t="shared" si="21"/>
        <v>3.8778694635505233</v>
      </c>
      <c r="R24" s="12">
        <v>1</v>
      </c>
      <c r="S24" s="12">
        <v>1</v>
      </c>
      <c r="T24" s="12">
        <v>47.2</v>
      </c>
      <c r="U24" s="5">
        <v>0.47200000000000003</v>
      </c>
      <c r="V24" s="1">
        <f t="shared" si="22"/>
        <v>0.17497414423440005</v>
      </c>
      <c r="W24" s="14">
        <v>0.17497414423440005</v>
      </c>
      <c r="X24" s="38">
        <f t="shared" si="23"/>
        <v>4.323765548937434</v>
      </c>
      <c r="Y24" s="12">
        <v>1</v>
      </c>
      <c r="Z24" s="12">
        <v>1</v>
      </c>
      <c r="AA24" s="12">
        <v>49.4</v>
      </c>
      <c r="AB24" s="1">
        <v>0.49399999999999999</v>
      </c>
      <c r="AC24" s="1">
        <f t="shared" si="24"/>
        <v>0.19166542598385</v>
      </c>
      <c r="AD24" s="14">
        <v>0.19166542598385</v>
      </c>
      <c r="AE24" s="38">
        <f t="shared" si="25"/>
        <v>4.7362218539055556</v>
      </c>
      <c r="AF24" s="12">
        <v>1</v>
      </c>
      <c r="AG24" s="12">
        <v>1</v>
      </c>
      <c r="AH24" s="12">
        <v>51.8</v>
      </c>
      <c r="AI24" s="1">
        <v>0.51800000000000002</v>
      </c>
      <c r="AJ24" s="1">
        <f t="shared" si="26"/>
        <v>0.21074117655465002</v>
      </c>
      <c r="AK24" s="14">
        <v>0.21074117655465002</v>
      </c>
      <c r="AL24" s="38">
        <f t="shared" si="27"/>
        <v>5.2076004881548394</v>
      </c>
      <c r="AM24" s="12">
        <v>1</v>
      </c>
      <c r="AN24" s="12">
        <v>1</v>
      </c>
      <c r="AO24" s="12">
        <v>55.6</v>
      </c>
      <c r="AP24" s="1">
        <v>0.55600000000000005</v>
      </c>
      <c r="AQ24" s="1">
        <f t="shared" si="28"/>
        <v>0.24279484636260007</v>
      </c>
      <c r="AR24" s="14">
        <v>0.24279484636260007</v>
      </c>
      <c r="AS24" s="38">
        <f t="shared" si="29"/>
        <v>5.9996749620094914</v>
      </c>
      <c r="AT24" s="12">
        <v>1</v>
      </c>
      <c r="AU24" s="12">
        <v>1</v>
      </c>
      <c r="AV24" s="12">
        <v>59.1</v>
      </c>
      <c r="AW24" s="12"/>
      <c r="AX24" s="13" t="s">
        <v>179</v>
      </c>
      <c r="AY24" s="13" t="s">
        <v>36</v>
      </c>
      <c r="AZ24" s="13" t="s">
        <v>36</v>
      </c>
      <c r="BC24" s="13" t="s">
        <v>732</v>
      </c>
    </row>
    <row r="25" spans="1:55" s="14" customFormat="1" x14ac:dyDescent="0.25">
      <c r="A25" s="5">
        <v>1</v>
      </c>
      <c r="B25" s="6" t="s">
        <v>601</v>
      </c>
      <c r="C25" s="12" t="s">
        <v>15</v>
      </c>
      <c r="D25" s="12">
        <v>9</v>
      </c>
      <c r="E25" s="12" t="s">
        <v>23</v>
      </c>
      <c r="F25" s="12">
        <v>31.8</v>
      </c>
      <c r="G25" s="1">
        <v>0.318</v>
      </c>
      <c r="H25" s="1">
        <f t="shared" si="18"/>
        <v>7.9422603784650006E-2</v>
      </c>
      <c r="I25" s="12">
        <v>7.9422603784650006E-2</v>
      </c>
      <c r="J25" s="38">
        <f t="shared" si="19"/>
        <v>1.9626026436851343</v>
      </c>
      <c r="K25" s="12">
        <v>1</v>
      </c>
      <c r="L25" s="12">
        <v>1</v>
      </c>
      <c r="M25" s="12">
        <v>33.5</v>
      </c>
      <c r="N25" s="1">
        <v>0.33500000000000002</v>
      </c>
      <c r="O25" s="1">
        <f t="shared" si="20"/>
        <v>8.8141308786562525E-2</v>
      </c>
      <c r="P25" s="14">
        <v>8.8141308786562525E-2</v>
      </c>
      <c r="Q25" s="38">
        <f t="shared" si="21"/>
        <v>2.1780495400455306</v>
      </c>
      <c r="R25" s="12">
        <v>1</v>
      </c>
      <c r="S25" s="12">
        <v>1</v>
      </c>
      <c r="T25" s="12">
        <v>34.5</v>
      </c>
      <c r="U25" s="5">
        <v>0.34499999999999997</v>
      </c>
      <c r="V25" s="1">
        <f t="shared" si="22"/>
        <v>9.3482016291562484E-2</v>
      </c>
      <c r="W25" s="14">
        <v>9.3482016291562484E-2</v>
      </c>
      <c r="X25" s="38">
        <f t="shared" si="23"/>
        <v>2.310023136590948</v>
      </c>
      <c r="Y25" s="12">
        <v>1</v>
      </c>
      <c r="Z25" s="12">
        <v>1</v>
      </c>
      <c r="AA25" s="12">
        <v>35.6</v>
      </c>
      <c r="AB25" s="1">
        <v>0.35600000000000004</v>
      </c>
      <c r="AC25" s="1">
        <f t="shared" si="24"/>
        <v>9.9538221522600015E-2</v>
      </c>
      <c r="AD25" s="14">
        <v>9.9538221522600015E-2</v>
      </c>
      <c r="AE25" s="38">
        <f t="shared" si="25"/>
        <v>2.4596773134970848</v>
      </c>
      <c r="AF25" s="12">
        <v>1</v>
      </c>
      <c r="AG25" s="12">
        <v>1</v>
      </c>
      <c r="AH25" s="12">
        <v>36.4</v>
      </c>
      <c r="AI25" s="1">
        <v>0.36399999999999999</v>
      </c>
      <c r="AJ25" s="1">
        <f t="shared" si="26"/>
        <v>0.10406211493860001</v>
      </c>
      <c r="AK25" s="14">
        <v>0.10406211493860001</v>
      </c>
      <c r="AL25" s="38">
        <f t="shared" si="27"/>
        <v>2.571466712923792</v>
      </c>
      <c r="AM25" s="12">
        <v>1</v>
      </c>
      <c r="AN25" s="12">
        <v>1</v>
      </c>
      <c r="AO25" s="12">
        <v>39.1</v>
      </c>
      <c r="AP25" s="1">
        <v>0.39100000000000001</v>
      </c>
      <c r="AQ25" s="1">
        <f t="shared" si="28"/>
        <v>0.12007245648116252</v>
      </c>
      <c r="AR25" s="14">
        <v>0.12007245648116252</v>
      </c>
      <c r="AS25" s="38">
        <f t="shared" si="29"/>
        <v>2.9670963843323745</v>
      </c>
      <c r="AT25" s="12">
        <v>2</v>
      </c>
      <c r="AU25" s="12">
        <v>2</v>
      </c>
      <c r="AV25" s="12">
        <v>39.200000000000003</v>
      </c>
      <c r="AW25" s="12"/>
      <c r="AX25" s="13"/>
      <c r="AY25" s="13" t="s">
        <v>36</v>
      </c>
      <c r="AZ25" s="13"/>
      <c r="BC25" s="14" t="s">
        <v>734</v>
      </c>
    </row>
    <row r="26" spans="1:55" s="14" customFormat="1" x14ac:dyDescent="0.25">
      <c r="A26" s="5">
        <v>1</v>
      </c>
      <c r="B26" s="6" t="s">
        <v>601</v>
      </c>
      <c r="C26" s="12" t="s">
        <v>15</v>
      </c>
      <c r="D26" s="12">
        <v>10</v>
      </c>
      <c r="E26" s="12" t="s">
        <v>23</v>
      </c>
      <c r="F26" s="12">
        <v>48.8</v>
      </c>
      <c r="G26" s="1">
        <v>0.48799999999999999</v>
      </c>
      <c r="H26" s="1">
        <f t="shared" si="18"/>
        <v>0.18703786001040001</v>
      </c>
      <c r="I26" s="12">
        <v>0.18703786001040001</v>
      </c>
      <c r="J26" s="38">
        <f t="shared" si="19"/>
        <v>4.6218706140753198</v>
      </c>
      <c r="K26" s="12">
        <v>1</v>
      </c>
      <c r="L26" s="12">
        <v>1</v>
      </c>
      <c r="M26" s="12">
        <v>52.8</v>
      </c>
      <c r="N26" s="1">
        <v>0.52800000000000002</v>
      </c>
      <c r="O26" s="1">
        <f t="shared" si="20"/>
        <v>0.21895644133440004</v>
      </c>
      <c r="P26" s="14">
        <v>0.21895644133440004</v>
      </c>
      <c r="Q26" s="38">
        <f t="shared" si="21"/>
        <v>5.4106069322526453</v>
      </c>
      <c r="R26" s="12">
        <v>1</v>
      </c>
      <c r="S26" s="12">
        <v>1</v>
      </c>
      <c r="T26" s="12">
        <v>55.8</v>
      </c>
      <c r="U26" s="5">
        <v>0.55799999999999994</v>
      </c>
      <c r="V26" s="1">
        <f t="shared" si="22"/>
        <v>0.24454471346864995</v>
      </c>
      <c r="W26" s="14">
        <v>0.24454471346864995</v>
      </c>
      <c r="X26" s="38">
        <f t="shared" si="23"/>
        <v>6.0429157227599575</v>
      </c>
      <c r="Y26" s="12">
        <v>1</v>
      </c>
      <c r="Z26" s="12">
        <v>1</v>
      </c>
      <c r="AA26" s="12">
        <v>58.9</v>
      </c>
      <c r="AB26" s="1">
        <v>0.58899999999999997</v>
      </c>
      <c r="AC26" s="1">
        <f t="shared" si="24"/>
        <v>0.27247111593266249</v>
      </c>
      <c r="AD26" s="14">
        <v>0.27247111593266249</v>
      </c>
      <c r="AE26" s="38">
        <f t="shared" si="25"/>
        <v>6.7330017775195836</v>
      </c>
      <c r="AF26" s="12">
        <v>1</v>
      </c>
      <c r="AG26" s="12">
        <v>1</v>
      </c>
      <c r="AH26" s="12">
        <v>62.2</v>
      </c>
      <c r="AI26" s="1">
        <v>0.622</v>
      </c>
      <c r="AJ26" s="1">
        <f t="shared" si="26"/>
        <v>0.30385798270065001</v>
      </c>
      <c r="AK26" s="14">
        <v>0.30385798270065001</v>
      </c>
      <c r="AL26" s="38">
        <f t="shared" si="27"/>
        <v>7.5085989596879026</v>
      </c>
      <c r="AM26" s="12">
        <v>1</v>
      </c>
      <c r="AN26" s="12">
        <v>1</v>
      </c>
      <c r="AO26" s="12">
        <v>57.8</v>
      </c>
      <c r="AP26" s="1">
        <v>0.57799999999999996</v>
      </c>
      <c r="AQ26" s="1">
        <f t="shared" si="28"/>
        <v>0.26238895972064996</v>
      </c>
      <c r="AR26" s="14">
        <v>0.26238895972064996</v>
      </c>
      <c r="AS26" s="38">
        <f t="shared" si="29"/>
        <v>6.4838627982764159</v>
      </c>
      <c r="AT26" s="12">
        <v>1</v>
      </c>
      <c r="AU26" s="12">
        <v>1</v>
      </c>
      <c r="AV26" s="12">
        <v>73.7</v>
      </c>
      <c r="AW26" s="12"/>
      <c r="AX26" s="13"/>
      <c r="AY26" s="13" t="s">
        <v>36</v>
      </c>
      <c r="AZ26" s="13"/>
      <c r="BC26" s="14" t="s">
        <v>735</v>
      </c>
    </row>
    <row r="27" spans="1:55" s="14" customFormat="1" x14ac:dyDescent="0.25">
      <c r="A27" s="5">
        <v>1</v>
      </c>
      <c r="B27" s="6" t="s">
        <v>601</v>
      </c>
      <c r="C27" s="12" t="s">
        <v>15</v>
      </c>
      <c r="D27" s="12">
        <v>11</v>
      </c>
      <c r="E27" s="12" t="s">
        <v>23</v>
      </c>
      <c r="F27" s="12">
        <v>32.5</v>
      </c>
      <c r="G27" s="1">
        <v>0.32500000000000001</v>
      </c>
      <c r="H27" s="1">
        <f t="shared" si="18"/>
        <v>8.2957680914062512E-2</v>
      </c>
      <c r="I27" s="12">
        <v>8.2957680914062512E-2</v>
      </c>
      <c r="J27" s="38">
        <f t="shared" si="19"/>
        <v>2.0499575198690945</v>
      </c>
      <c r="K27" s="12">
        <v>1</v>
      </c>
      <c r="L27" s="12">
        <v>1</v>
      </c>
      <c r="M27" s="12">
        <v>34.299999999999997</v>
      </c>
      <c r="N27" s="1">
        <v>0.34299999999999997</v>
      </c>
      <c r="O27" s="1">
        <f t="shared" si="20"/>
        <v>9.2401308419962483E-2</v>
      </c>
      <c r="P27" s="14">
        <v>9.2401308419962483E-2</v>
      </c>
      <c r="Q27" s="38">
        <f t="shared" si="21"/>
        <v>2.283317891172346</v>
      </c>
      <c r="R27" s="12">
        <v>1</v>
      </c>
      <c r="S27" s="12">
        <v>1</v>
      </c>
      <c r="T27" s="12">
        <v>35.799999999999997</v>
      </c>
      <c r="U27" s="5">
        <v>0.35799999999999998</v>
      </c>
      <c r="V27" s="1">
        <f t="shared" si="22"/>
        <v>0.10065977009865</v>
      </c>
      <c r="W27" s="14">
        <v>0.10065977009865</v>
      </c>
      <c r="X27" s="38">
        <f t="shared" si="23"/>
        <v>2.487391768771622</v>
      </c>
      <c r="Y27" s="12">
        <v>1</v>
      </c>
      <c r="Z27" s="12">
        <v>1</v>
      </c>
      <c r="AA27" s="12">
        <v>37.1</v>
      </c>
      <c r="AB27" s="1">
        <v>0.371</v>
      </c>
      <c r="AC27" s="1">
        <f t="shared" si="24"/>
        <v>0.1081029884846625</v>
      </c>
      <c r="AD27" s="14">
        <v>0.1081029884846625</v>
      </c>
      <c r="AE27" s="38">
        <f t="shared" si="25"/>
        <v>2.6713202650158769</v>
      </c>
      <c r="AF27" s="12">
        <v>1</v>
      </c>
      <c r="AG27" s="12">
        <v>1</v>
      </c>
      <c r="AH27" s="12">
        <v>38.1</v>
      </c>
      <c r="AI27" s="1">
        <v>0.38100000000000001</v>
      </c>
      <c r="AJ27" s="1">
        <f t="shared" si="26"/>
        <v>0.11400918266666252</v>
      </c>
      <c r="AK27" s="14">
        <v>0.11400918266666252</v>
      </c>
      <c r="AL27" s="38">
        <f t="shared" si="27"/>
        <v>2.8172675364896342</v>
      </c>
      <c r="AM27" s="12">
        <v>1</v>
      </c>
      <c r="AN27" s="12">
        <v>1</v>
      </c>
      <c r="AO27" s="12">
        <v>39.799999999999997</v>
      </c>
      <c r="AP27" s="1">
        <v>0.39799999999999996</v>
      </c>
      <c r="AQ27" s="1">
        <f t="shared" si="28"/>
        <v>0.12441021053264997</v>
      </c>
      <c r="AR27" s="14">
        <v>0.12441021053264997</v>
      </c>
      <c r="AS27" s="38">
        <f t="shared" si="29"/>
        <v>3.074286115761836</v>
      </c>
      <c r="AT27" s="12">
        <v>2</v>
      </c>
      <c r="AU27" s="12">
        <v>2</v>
      </c>
      <c r="AV27" s="12">
        <v>40.6</v>
      </c>
      <c r="AW27" s="12"/>
      <c r="AX27" s="13"/>
      <c r="AY27" s="13" t="s">
        <v>36</v>
      </c>
      <c r="AZ27" s="13"/>
      <c r="BC27" s="14" t="s">
        <v>736</v>
      </c>
    </row>
    <row r="28" spans="1:55" s="14" customFormat="1" x14ac:dyDescent="0.25">
      <c r="A28" s="5">
        <v>1</v>
      </c>
      <c r="B28" s="6" t="s">
        <v>601</v>
      </c>
      <c r="C28" s="12" t="s">
        <v>15</v>
      </c>
      <c r="D28" s="12">
        <v>12</v>
      </c>
      <c r="E28" s="12" t="s">
        <v>23</v>
      </c>
      <c r="F28" s="12">
        <v>34</v>
      </c>
      <c r="G28" s="1">
        <v>0.34</v>
      </c>
      <c r="H28" s="1">
        <f t="shared" si="18"/>
        <v>9.0792027585000018E-2</v>
      </c>
      <c r="I28" s="12">
        <v>9.0792027585000018E-2</v>
      </c>
      <c r="J28" s="38">
        <f t="shared" si="19"/>
        <v>2.2435511412721167</v>
      </c>
      <c r="K28" s="12">
        <v>1</v>
      </c>
      <c r="L28" s="12">
        <v>1</v>
      </c>
      <c r="M28" s="12">
        <v>36.5</v>
      </c>
      <c r="N28" s="1">
        <v>0.36499999999999999</v>
      </c>
      <c r="O28" s="1">
        <f t="shared" si="20"/>
        <v>0.10463467019906249</v>
      </c>
      <c r="P28" s="14">
        <v>0.10463467019906249</v>
      </c>
      <c r="Q28" s="38">
        <f t="shared" si="21"/>
        <v>2.5856150587887341</v>
      </c>
      <c r="R28" s="12">
        <v>1</v>
      </c>
      <c r="S28" s="12">
        <v>1</v>
      </c>
      <c r="T28" s="12">
        <v>38.4</v>
      </c>
      <c r="U28" s="5">
        <v>0.38400000000000001</v>
      </c>
      <c r="V28" s="1">
        <f t="shared" si="22"/>
        <v>0.11581167144960001</v>
      </c>
      <c r="W28" s="14">
        <v>0.11581167144960001</v>
      </c>
      <c r="X28" s="38">
        <f t="shared" si="23"/>
        <v>2.8618086253237132</v>
      </c>
      <c r="Y28" s="12">
        <v>1</v>
      </c>
      <c r="Z28" s="12">
        <v>1</v>
      </c>
      <c r="AA28" s="12">
        <v>39.799999999999997</v>
      </c>
      <c r="AB28" s="1">
        <v>0.39799999999999996</v>
      </c>
      <c r="AC28" s="1">
        <f t="shared" si="24"/>
        <v>0.12441021053264997</v>
      </c>
      <c r="AD28" s="14">
        <v>0.12441021053264997</v>
      </c>
      <c r="AE28" s="38">
        <f t="shared" si="25"/>
        <v>3.074286115761836</v>
      </c>
      <c r="AF28" s="12">
        <v>1</v>
      </c>
      <c r="AG28" s="12">
        <v>1</v>
      </c>
      <c r="AH28" s="12">
        <v>40.799999999999997</v>
      </c>
      <c r="AI28" s="1">
        <v>0.40799999999999997</v>
      </c>
      <c r="AJ28" s="1">
        <f t="shared" si="26"/>
        <v>0.1307405197224</v>
      </c>
      <c r="AK28" s="14">
        <v>0.1307405197224</v>
      </c>
      <c r="AL28" s="38">
        <f t="shared" si="27"/>
        <v>3.2307136434318475</v>
      </c>
      <c r="AM28" s="12">
        <v>1</v>
      </c>
      <c r="AN28" s="12">
        <v>1</v>
      </c>
      <c r="AO28" s="12">
        <v>42.4</v>
      </c>
      <c r="AP28" s="1">
        <v>0.42399999999999999</v>
      </c>
      <c r="AQ28" s="1">
        <f t="shared" si="28"/>
        <v>0.14119574006159999</v>
      </c>
      <c r="AR28" s="14">
        <v>0.14119574006159999</v>
      </c>
      <c r="AS28" s="38">
        <f t="shared" si="29"/>
        <v>3.4890713665513493</v>
      </c>
      <c r="AT28" s="12">
        <v>1</v>
      </c>
      <c r="AU28" s="12">
        <v>1</v>
      </c>
      <c r="AV28" s="12">
        <v>42.9</v>
      </c>
      <c r="AW28" s="12"/>
      <c r="AX28" s="13"/>
      <c r="AY28" s="13" t="s">
        <v>36</v>
      </c>
      <c r="AZ28" s="13"/>
      <c r="BA28" s="14" t="s">
        <v>171</v>
      </c>
      <c r="BC28" s="14" t="s">
        <v>732</v>
      </c>
    </row>
    <row r="29" spans="1:55" s="14" customFormat="1" x14ac:dyDescent="0.25">
      <c r="A29" s="5">
        <v>1</v>
      </c>
      <c r="B29" s="6" t="s">
        <v>601</v>
      </c>
      <c r="C29" s="12" t="s">
        <v>15</v>
      </c>
      <c r="D29" s="12">
        <v>13</v>
      </c>
      <c r="E29" s="12" t="s">
        <v>23</v>
      </c>
      <c r="F29" s="12">
        <v>39.4</v>
      </c>
      <c r="G29" s="1">
        <v>0.39400000000000002</v>
      </c>
      <c r="H29" s="1">
        <f t="shared" si="18"/>
        <v>0.12192206915385002</v>
      </c>
      <c r="I29" s="12">
        <v>0.12192206915385002</v>
      </c>
      <c r="J29" s="38">
        <f t="shared" si="19"/>
        <v>3.0128019460771482</v>
      </c>
      <c r="K29" s="12">
        <v>1</v>
      </c>
      <c r="L29" s="12">
        <v>1</v>
      </c>
      <c r="M29" s="12">
        <v>43.5</v>
      </c>
      <c r="N29" s="1">
        <v>0.435</v>
      </c>
      <c r="O29" s="1">
        <f t="shared" si="20"/>
        <v>0.14861696729906251</v>
      </c>
      <c r="P29" s="14">
        <v>0.14861696729906251</v>
      </c>
      <c r="Q29" s="38">
        <f t="shared" si="21"/>
        <v>3.6724564421039467</v>
      </c>
      <c r="R29" s="12">
        <v>1</v>
      </c>
      <c r="S29" s="12">
        <v>1</v>
      </c>
      <c r="T29" s="12">
        <v>47</v>
      </c>
      <c r="U29" s="5">
        <v>0.47</v>
      </c>
      <c r="V29" s="1">
        <f t="shared" si="22"/>
        <v>0.17349445409625</v>
      </c>
      <c r="W29" s="14">
        <v>0.17349445409625</v>
      </c>
      <c r="X29" s="38">
        <f t="shared" si="23"/>
        <v>4.2872010995416137</v>
      </c>
      <c r="Y29" s="12">
        <v>1</v>
      </c>
      <c r="Z29" s="12">
        <v>1</v>
      </c>
      <c r="AA29" s="12">
        <v>50.5</v>
      </c>
      <c r="AB29" s="1">
        <v>0.505</v>
      </c>
      <c r="AC29" s="1">
        <f t="shared" si="24"/>
        <v>0.2002961663915625</v>
      </c>
      <c r="AD29" s="14">
        <v>0.2002961663915625</v>
      </c>
      <c r="AE29" s="38">
        <f t="shared" si="25"/>
        <v>4.9494950674993206</v>
      </c>
      <c r="AF29" s="12">
        <v>1</v>
      </c>
      <c r="AG29" s="12">
        <v>1</v>
      </c>
      <c r="AH29" s="12">
        <v>54.1</v>
      </c>
      <c r="AI29" s="1">
        <v>0.54100000000000004</v>
      </c>
      <c r="AJ29" s="1">
        <f t="shared" si="26"/>
        <v>0.22987111959866252</v>
      </c>
      <c r="AK29" s="14">
        <v>0.22987111959866252</v>
      </c>
      <c r="AL29" s="38">
        <f t="shared" si="27"/>
        <v>5.6803182662514216</v>
      </c>
      <c r="AM29" s="12">
        <v>1</v>
      </c>
      <c r="AN29" s="12">
        <v>1</v>
      </c>
      <c r="AO29" s="12">
        <v>61</v>
      </c>
      <c r="AP29" s="1">
        <v>0.61</v>
      </c>
      <c r="AQ29" s="1">
        <f t="shared" si="28"/>
        <v>0.29224665626625002</v>
      </c>
      <c r="AR29" s="14">
        <v>0.29224665626625002</v>
      </c>
      <c r="AS29" s="38">
        <f t="shared" si="29"/>
        <v>7.2216728344926864</v>
      </c>
      <c r="AT29" s="12">
        <v>1</v>
      </c>
      <c r="AU29" s="12">
        <v>1</v>
      </c>
      <c r="AV29" s="12">
        <v>69.900000000000006</v>
      </c>
      <c r="AW29" s="12"/>
      <c r="AX29" s="13"/>
      <c r="AY29" s="13" t="s">
        <v>36</v>
      </c>
      <c r="AZ29" s="13"/>
      <c r="BA29" s="14" t="s">
        <v>172</v>
      </c>
      <c r="BC29" s="14" t="s">
        <v>737</v>
      </c>
    </row>
    <row r="30" spans="1:55" s="14" customFormat="1" x14ac:dyDescent="0.25">
      <c r="A30" s="5">
        <v>1</v>
      </c>
      <c r="B30" s="6" t="s">
        <v>601</v>
      </c>
      <c r="C30" s="12" t="s">
        <v>15</v>
      </c>
      <c r="D30" s="12">
        <v>14</v>
      </c>
      <c r="E30" s="12" t="s">
        <v>23</v>
      </c>
      <c r="F30" s="12">
        <v>18.8</v>
      </c>
      <c r="G30" s="1">
        <v>0.188</v>
      </c>
      <c r="H30" s="1">
        <f t="shared" si="18"/>
        <v>2.7759112655400001E-2</v>
      </c>
      <c r="I30" s="12">
        <v>2.7759112655400001E-2</v>
      </c>
      <c r="J30" s="38">
        <f t="shared" si="19"/>
        <v>0.68595217592665814</v>
      </c>
      <c r="K30" s="12">
        <v>1</v>
      </c>
      <c r="L30" s="12">
        <v>1</v>
      </c>
      <c r="M30" s="12">
        <v>18.7</v>
      </c>
      <c r="N30" s="1">
        <v>0.187</v>
      </c>
      <c r="O30" s="1">
        <f t="shared" si="20"/>
        <v>2.7464588344462502E-2</v>
      </c>
      <c r="P30" s="14">
        <v>2.7464588344462502E-2</v>
      </c>
      <c r="Q30" s="38">
        <f t="shared" si="21"/>
        <v>0.67867422023481527</v>
      </c>
      <c r="R30" s="12">
        <v>1</v>
      </c>
      <c r="S30" s="12">
        <v>1</v>
      </c>
      <c r="T30" s="12">
        <v>18.5</v>
      </c>
      <c r="U30" s="5">
        <v>0.185</v>
      </c>
      <c r="V30" s="1">
        <f t="shared" si="22"/>
        <v>2.6880252111562499E-2</v>
      </c>
      <c r="W30" s="14">
        <v>2.6880252111562499E-2</v>
      </c>
      <c r="X30" s="38">
        <f t="shared" si="23"/>
        <v>0.66423475614219885</v>
      </c>
      <c r="Y30" s="12">
        <v>1</v>
      </c>
      <c r="Z30" s="12">
        <v>1</v>
      </c>
      <c r="AA30" s="12"/>
      <c r="AB30" s="1"/>
      <c r="AC30" s="1"/>
      <c r="AE30" s="38"/>
      <c r="AF30" s="12"/>
      <c r="AG30" s="12">
        <v>4</v>
      </c>
      <c r="AH30" s="12"/>
      <c r="AI30" s="1"/>
      <c r="AJ30" s="1"/>
      <c r="AL30" s="38"/>
      <c r="AM30" s="12"/>
      <c r="AN30" s="12"/>
      <c r="AO30" s="12"/>
      <c r="AP30" s="1"/>
      <c r="AQ30" s="1"/>
      <c r="AS30" s="38"/>
      <c r="AT30" s="31"/>
      <c r="AU30" s="12"/>
      <c r="AV30" s="12"/>
      <c r="AW30" s="12"/>
      <c r="AX30" s="13"/>
      <c r="AY30" s="13" t="s">
        <v>36</v>
      </c>
      <c r="AZ30" s="13"/>
      <c r="BA30" s="14" t="s">
        <v>173</v>
      </c>
    </row>
    <row r="31" spans="1:55" s="14" customFormat="1" x14ac:dyDescent="0.25">
      <c r="A31" s="5">
        <v>1</v>
      </c>
      <c r="B31" s="6" t="s">
        <v>601</v>
      </c>
      <c r="C31" s="12" t="s">
        <v>15</v>
      </c>
      <c r="D31" s="12">
        <v>15</v>
      </c>
      <c r="E31" s="12" t="s">
        <v>23</v>
      </c>
      <c r="F31" s="12">
        <v>30.2</v>
      </c>
      <c r="G31" s="1">
        <v>0.30199999999999999</v>
      </c>
      <c r="H31" s="1">
        <f t="shared" si="18"/>
        <v>7.1631454012650003E-2</v>
      </c>
      <c r="I31" s="12">
        <v>7.1631454012650003E-2</v>
      </c>
      <c r="J31" s="38">
        <f t="shared" si="19"/>
        <v>1.7700764557835822</v>
      </c>
      <c r="K31" s="12">
        <v>1</v>
      </c>
      <c r="L31" s="12">
        <v>1</v>
      </c>
      <c r="M31" s="12">
        <v>32.799999999999997</v>
      </c>
      <c r="N31" s="1">
        <v>0.32799999999999996</v>
      </c>
      <c r="O31" s="1">
        <f t="shared" si="20"/>
        <v>8.4496275914399982E-2</v>
      </c>
      <c r="P31" s="14">
        <v>8.4496275914399982E-2</v>
      </c>
      <c r="Q31" s="38">
        <f t="shared" si="21"/>
        <v>2.0879775604032815</v>
      </c>
      <c r="R31" s="12">
        <v>1</v>
      </c>
      <c r="S31" s="12">
        <v>1</v>
      </c>
      <c r="T31" s="12">
        <v>35</v>
      </c>
      <c r="U31" s="5">
        <v>0.35</v>
      </c>
      <c r="V31" s="1">
        <f t="shared" si="22"/>
        <v>9.6211274906249991E-2</v>
      </c>
      <c r="W31" s="14">
        <v>9.6211274906249991E-2</v>
      </c>
      <c r="X31" s="38">
        <f t="shared" si="23"/>
        <v>2.3774655260020263</v>
      </c>
      <c r="Y31" s="12">
        <v>1</v>
      </c>
      <c r="Z31" s="12">
        <v>1</v>
      </c>
      <c r="AA31" s="12">
        <v>36.4</v>
      </c>
      <c r="AB31" s="1">
        <v>0.36399999999999999</v>
      </c>
      <c r="AC31" s="1">
        <f>POWER((AB31/2),2)*3.14159265</f>
        <v>0.10406211493860001</v>
      </c>
      <c r="AD31" s="14">
        <v>0.10406211493860001</v>
      </c>
      <c r="AE31" s="38">
        <f>AD31/0.040468</f>
        <v>2.571466712923792</v>
      </c>
      <c r="AF31" s="12">
        <v>1</v>
      </c>
      <c r="AG31" s="12">
        <v>1</v>
      </c>
      <c r="AH31" s="12">
        <v>38.299999999999997</v>
      </c>
      <c r="AI31" s="1">
        <v>0.38300000000000001</v>
      </c>
      <c r="AJ31" s="1">
        <f>POWER((AI31/2),2)*3.14159265</f>
        <v>0.11520927105896252</v>
      </c>
      <c r="AK31" s="14">
        <v>0.11520927105896252</v>
      </c>
      <c r="AL31" s="38">
        <f>AK31/0.040468</f>
        <v>2.8469227799486636</v>
      </c>
      <c r="AM31" s="12">
        <v>1</v>
      </c>
      <c r="AN31" s="12">
        <v>1</v>
      </c>
      <c r="AO31" s="12">
        <v>40.700000000000003</v>
      </c>
      <c r="AP31" s="1">
        <v>0.40700000000000003</v>
      </c>
      <c r="AQ31" s="1">
        <f>POWER((AP31/2),2)*3.14159265</f>
        <v>0.13010042021996251</v>
      </c>
      <c r="AR31" s="14">
        <v>0.13010042021996251</v>
      </c>
      <c r="AS31" s="38">
        <f>AR31/0.040468</f>
        <v>3.2148962197282427</v>
      </c>
      <c r="AT31" s="12">
        <v>2</v>
      </c>
      <c r="AU31" s="12">
        <v>2</v>
      </c>
      <c r="AV31" s="12">
        <v>41.5</v>
      </c>
      <c r="AW31" s="12"/>
      <c r="AX31" s="13" t="s">
        <v>180</v>
      </c>
      <c r="AY31" s="13" t="s">
        <v>36</v>
      </c>
      <c r="AZ31" s="13"/>
      <c r="BA31" s="14" t="s">
        <v>174</v>
      </c>
      <c r="BC31" s="14" t="s">
        <v>738</v>
      </c>
    </row>
    <row r="32" spans="1:55" s="14" customFormat="1" x14ac:dyDescent="0.25">
      <c r="A32" s="5">
        <v>1</v>
      </c>
      <c r="B32" s="6" t="s">
        <v>601</v>
      </c>
      <c r="C32" s="12" t="s">
        <v>15</v>
      </c>
      <c r="D32" s="12">
        <v>16</v>
      </c>
      <c r="E32" s="12" t="s">
        <v>23</v>
      </c>
      <c r="F32" s="12">
        <v>25.1</v>
      </c>
      <c r="G32" s="1">
        <v>0.251</v>
      </c>
      <c r="H32" s="1">
        <f t="shared" si="18"/>
        <v>4.9480869635662506E-2</v>
      </c>
      <c r="I32" s="12">
        <v>4.9480869635662506E-2</v>
      </c>
      <c r="J32" s="38">
        <f t="shared" si="19"/>
        <v>1.2227159641114587</v>
      </c>
      <c r="K32" s="12">
        <v>1</v>
      </c>
      <c r="L32" s="12">
        <v>1</v>
      </c>
      <c r="M32" s="12"/>
      <c r="N32" s="1"/>
      <c r="O32" s="1"/>
      <c r="Q32" s="38"/>
      <c r="R32" s="12"/>
      <c r="S32" s="12">
        <v>3</v>
      </c>
      <c r="T32" s="12"/>
      <c r="U32" s="5"/>
      <c r="V32" s="1"/>
      <c r="X32" s="38"/>
      <c r="Y32" s="12"/>
      <c r="Z32" s="12"/>
      <c r="AA32" s="12"/>
      <c r="AB32" s="1"/>
      <c r="AC32" s="1"/>
      <c r="AE32" s="38"/>
      <c r="AF32" s="12"/>
      <c r="AG32" s="12"/>
      <c r="AH32" s="12"/>
      <c r="AI32" s="1"/>
      <c r="AJ32" s="1"/>
      <c r="AL32" s="38"/>
      <c r="AM32" s="12"/>
      <c r="AN32" s="12"/>
      <c r="AO32" s="12"/>
      <c r="AP32" s="1"/>
      <c r="AQ32" s="1"/>
      <c r="AS32" s="38"/>
      <c r="AT32" s="31"/>
      <c r="AU32" s="12"/>
      <c r="AV32" s="12"/>
      <c r="AW32" s="12"/>
      <c r="AX32" s="13"/>
      <c r="AY32" s="13" t="s">
        <v>36</v>
      </c>
      <c r="AZ32" s="13"/>
    </row>
    <row r="33" spans="1:55" s="14" customFormat="1" x14ac:dyDescent="0.25">
      <c r="A33" s="5">
        <v>1</v>
      </c>
      <c r="B33" s="6" t="s">
        <v>601</v>
      </c>
      <c r="C33" s="12" t="s">
        <v>15</v>
      </c>
      <c r="D33" s="12">
        <v>17</v>
      </c>
      <c r="E33" s="12" t="s">
        <v>23</v>
      </c>
      <c r="F33" s="12">
        <v>19.3</v>
      </c>
      <c r="G33" s="1">
        <v>0.193</v>
      </c>
      <c r="H33" s="1">
        <f t="shared" si="18"/>
        <v>2.9255296154962505E-2</v>
      </c>
      <c r="I33" s="12">
        <v>2.9255296154962505E-2</v>
      </c>
      <c r="J33" s="38">
        <f t="shared" si="19"/>
        <v>0.72292419084122039</v>
      </c>
      <c r="K33" s="12">
        <v>1</v>
      </c>
      <c r="L33" s="12">
        <v>1</v>
      </c>
      <c r="M33" s="12"/>
      <c r="N33" s="1"/>
      <c r="O33" s="1"/>
      <c r="Q33" s="38"/>
      <c r="R33" s="12"/>
      <c r="S33" s="12">
        <v>3</v>
      </c>
      <c r="T33" s="12"/>
      <c r="U33" s="5"/>
      <c r="V33" s="1"/>
      <c r="X33" s="38"/>
      <c r="Y33" s="12"/>
      <c r="Z33" s="12"/>
      <c r="AA33" s="12"/>
      <c r="AB33" s="1"/>
      <c r="AC33" s="1"/>
      <c r="AE33" s="38"/>
      <c r="AF33" s="12"/>
      <c r="AG33" s="12"/>
      <c r="AH33" s="12"/>
      <c r="AI33" s="1"/>
      <c r="AJ33" s="1"/>
      <c r="AL33" s="38"/>
      <c r="AM33" s="12"/>
      <c r="AN33" s="12"/>
      <c r="AO33" s="12"/>
      <c r="AP33" s="1"/>
      <c r="AQ33" s="1"/>
      <c r="AS33" s="38"/>
      <c r="AT33" s="31"/>
      <c r="AU33" s="12"/>
      <c r="AV33" s="12"/>
      <c r="AW33" s="12"/>
      <c r="AX33" s="13"/>
      <c r="AY33" s="13" t="s">
        <v>36</v>
      </c>
      <c r="AZ33" s="13"/>
    </row>
    <row r="34" spans="1:55" s="14" customFormat="1" x14ac:dyDescent="0.25">
      <c r="A34" s="5">
        <v>1</v>
      </c>
      <c r="B34" s="6" t="s">
        <v>601</v>
      </c>
      <c r="C34" s="12" t="s">
        <v>15</v>
      </c>
      <c r="D34" s="12">
        <v>18</v>
      </c>
      <c r="E34" s="12" t="s">
        <v>23</v>
      </c>
      <c r="F34" s="12">
        <v>34</v>
      </c>
      <c r="G34" s="1">
        <v>0.34</v>
      </c>
      <c r="H34" s="1">
        <f t="shared" si="18"/>
        <v>9.0792027585000018E-2</v>
      </c>
      <c r="I34" s="12">
        <v>9.0792027585000018E-2</v>
      </c>
      <c r="J34" s="38">
        <f t="shared" si="19"/>
        <v>2.2435511412721167</v>
      </c>
      <c r="K34" s="12">
        <v>1</v>
      </c>
      <c r="L34" s="12">
        <v>1</v>
      </c>
      <c r="M34" s="12">
        <v>35.4</v>
      </c>
      <c r="N34" s="1">
        <v>0.35399999999999998</v>
      </c>
      <c r="O34" s="1">
        <f t="shared" ref="O34:O66" si="30">POWER((N34/2),2)*3.14159265</f>
        <v>9.8422956131849995E-2</v>
      </c>
      <c r="P34" s="14">
        <v>9.8422956131849995E-2</v>
      </c>
      <c r="Q34" s="38">
        <f t="shared" ref="Q34:Q66" si="31">P34/0.040468</f>
        <v>2.4321181212773055</v>
      </c>
      <c r="R34" s="12">
        <v>1</v>
      </c>
      <c r="S34" s="12">
        <v>1</v>
      </c>
      <c r="T34" s="12">
        <v>35.6</v>
      </c>
      <c r="U34" s="5">
        <v>0.35600000000000004</v>
      </c>
      <c r="V34" s="1">
        <f t="shared" ref="V34:V42" si="32">POWER((U34/2),2)*3.14159265</f>
        <v>9.9538221522600015E-2</v>
      </c>
      <c r="W34" s="14">
        <v>9.9538221522600015E-2</v>
      </c>
      <c r="X34" s="38">
        <f t="shared" ref="X34:X42" si="33">W34/0.040468</f>
        <v>2.4596773134970848</v>
      </c>
      <c r="Y34" s="12">
        <v>1</v>
      </c>
      <c r="Z34" s="12">
        <v>1</v>
      </c>
      <c r="AA34" s="12">
        <v>36.700000000000003</v>
      </c>
      <c r="AB34" s="1">
        <v>0.36700000000000005</v>
      </c>
      <c r="AC34" s="1">
        <f>POWER((AB34/2),2)*3.14159265</f>
        <v>0.10578449310896253</v>
      </c>
      <c r="AD34" s="14">
        <v>0.10578449310896253</v>
      </c>
      <c r="AE34" s="38">
        <f>AD34/0.040468</f>
        <v>2.6140281978096902</v>
      </c>
      <c r="AF34" s="12">
        <v>1</v>
      </c>
      <c r="AG34" s="12">
        <v>1</v>
      </c>
      <c r="AH34" s="12">
        <v>35.799999999999997</v>
      </c>
      <c r="AI34" s="1">
        <v>0.35799999999999998</v>
      </c>
      <c r="AJ34" s="1">
        <f>POWER((AI34/2),2)*3.14159265</f>
        <v>0.10065977009865</v>
      </c>
      <c r="AK34" s="14">
        <v>0.10065977009865</v>
      </c>
      <c r="AL34" s="38">
        <f>AK34/0.040468</f>
        <v>2.487391768771622</v>
      </c>
      <c r="AM34" s="12">
        <v>1</v>
      </c>
      <c r="AN34" s="12">
        <v>1</v>
      </c>
      <c r="AO34" s="12"/>
      <c r="AP34" s="1"/>
      <c r="AQ34" s="1"/>
      <c r="AS34" s="38"/>
      <c r="AT34" s="12"/>
      <c r="AU34" s="12">
        <v>4</v>
      </c>
      <c r="AV34" s="12"/>
      <c r="AW34" s="12"/>
      <c r="AX34" s="13" t="s">
        <v>606</v>
      </c>
      <c r="AY34" s="13" t="s">
        <v>36</v>
      </c>
      <c r="AZ34" s="13"/>
      <c r="BC34" s="14" t="s">
        <v>731</v>
      </c>
    </row>
    <row r="35" spans="1:55" s="14" customFormat="1" x14ac:dyDescent="0.25">
      <c r="A35" s="5">
        <v>1</v>
      </c>
      <c r="B35" s="6" t="s">
        <v>601</v>
      </c>
      <c r="C35" s="12" t="s">
        <v>15</v>
      </c>
      <c r="D35" s="12">
        <v>19</v>
      </c>
      <c r="E35" s="12" t="s">
        <v>23</v>
      </c>
      <c r="F35" s="12">
        <v>46.7</v>
      </c>
      <c r="G35" s="1">
        <v>0.46700000000000003</v>
      </c>
      <c r="H35" s="1">
        <f t="shared" si="18"/>
        <v>0.17128669986146253</v>
      </c>
      <c r="I35" s="12">
        <v>0.17128669986146253</v>
      </c>
      <c r="J35" s="38">
        <f t="shared" si="19"/>
        <v>4.2326455436755595</v>
      </c>
      <c r="K35" s="12">
        <v>1</v>
      </c>
      <c r="L35" s="12">
        <v>1</v>
      </c>
      <c r="M35" s="12">
        <v>51.3</v>
      </c>
      <c r="N35" s="1">
        <v>0.51300000000000001</v>
      </c>
      <c r="O35" s="1">
        <f t="shared" si="30"/>
        <v>0.20669244902696252</v>
      </c>
      <c r="P35" s="14">
        <v>0.20669244902696252</v>
      </c>
      <c r="Q35" s="38">
        <f t="shared" si="31"/>
        <v>5.107552857244305</v>
      </c>
      <c r="R35" s="12">
        <v>1</v>
      </c>
      <c r="S35" s="12">
        <v>1</v>
      </c>
      <c r="T35" s="12">
        <v>55.1</v>
      </c>
      <c r="U35" s="5">
        <v>0.55100000000000005</v>
      </c>
      <c r="V35" s="1">
        <f t="shared" si="32"/>
        <v>0.23844766753316257</v>
      </c>
      <c r="W35" s="14">
        <v>0.23844766753316257</v>
      </c>
      <c r="X35" s="38">
        <f t="shared" si="33"/>
        <v>5.8922523359978891</v>
      </c>
      <c r="Y35" s="12">
        <v>1</v>
      </c>
      <c r="Z35" s="12">
        <v>1</v>
      </c>
      <c r="AA35" s="12">
        <v>59.4</v>
      </c>
      <c r="AB35" s="1">
        <v>0.59399999999999997</v>
      </c>
      <c r="AC35" s="1">
        <f>POWER((AB35/2),2)*3.14159265</f>
        <v>0.27711674606385001</v>
      </c>
      <c r="AD35" s="14">
        <v>0.27711674606385001</v>
      </c>
      <c r="AE35" s="38">
        <f>AD35/0.040468</f>
        <v>6.8477993986322536</v>
      </c>
      <c r="AF35" s="12">
        <v>1</v>
      </c>
      <c r="AG35" s="12">
        <v>1</v>
      </c>
      <c r="AH35" s="12">
        <v>61.6</v>
      </c>
      <c r="AI35" s="1">
        <v>0.61599999999999999</v>
      </c>
      <c r="AJ35" s="1">
        <f>POWER((AI35/2),2)*3.14159265</f>
        <v>0.29802404514960001</v>
      </c>
      <c r="AK35" s="14">
        <v>0.29802404514960001</v>
      </c>
      <c r="AL35" s="38">
        <f>AK35/0.040468</f>
        <v>7.3644372133438774</v>
      </c>
      <c r="AM35" s="12">
        <v>1</v>
      </c>
      <c r="AN35" s="12">
        <v>1</v>
      </c>
      <c r="AO35" s="12">
        <v>67.3</v>
      </c>
      <c r="AP35" s="1">
        <v>0.67299999999999993</v>
      </c>
      <c r="AQ35" s="1">
        <f>POWER((AP35/2),2)*3.14159265</f>
        <v>0.35572960434296247</v>
      </c>
      <c r="AR35" s="14">
        <v>0.35572960434296247</v>
      </c>
      <c r="AS35" s="38">
        <f>AR35/0.040468</f>
        <v>8.7903925161352792</v>
      </c>
      <c r="AT35" s="12">
        <v>1</v>
      </c>
      <c r="AU35" s="12">
        <v>1</v>
      </c>
      <c r="AV35" s="12">
        <v>75.2</v>
      </c>
      <c r="AW35" s="12"/>
      <c r="AX35" s="13"/>
      <c r="AY35" s="13" t="s">
        <v>36</v>
      </c>
      <c r="BC35" s="14" t="s">
        <v>739</v>
      </c>
    </row>
    <row r="36" spans="1:55" s="14" customFormat="1" x14ac:dyDescent="0.25">
      <c r="A36" s="5">
        <v>1</v>
      </c>
      <c r="B36" s="6" t="s">
        <v>601</v>
      </c>
      <c r="C36" s="12" t="s">
        <v>15</v>
      </c>
      <c r="D36" s="12">
        <v>20</v>
      </c>
      <c r="E36" s="12" t="s">
        <v>23</v>
      </c>
      <c r="F36" s="12">
        <v>48.5</v>
      </c>
      <c r="G36" s="1">
        <v>0.48499999999999999</v>
      </c>
      <c r="H36" s="1">
        <f t="shared" si="18"/>
        <v>0.18474528277406249</v>
      </c>
      <c r="I36" s="12">
        <v>0.18474528277406249</v>
      </c>
      <c r="J36" s="38">
        <f t="shared" si="19"/>
        <v>4.5652190069700138</v>
      </c>
      <c r="K36" s="12">
        <v>1</v>
      </c>
      <c r="L36" s="12">
        <v>1</v>
      </c>
      <c r="M36" s="12">
        <v>54.7</v>
      </c>
      <c r="N36" s="1">
        <v>0.54700000000000004</v>
      </c>
      <c r="O36" s="1">
        <f t="shared" si="30"/>
        <v>0.23499819880346257</v>
      </c>
      <c r="P36" s="14">
        <v>0.23499819880346257</v>
      </c>
      <c r="Q36" s="38">
        <f t="shared" si="31"/>
        <v>5.8070129189350244</v>
      </c>
      <c r="R36" s="12">
        <v>1</v>
      </c>
      <c r="S36" s="12">
        <v>1</v>
      </c>
      <c r="T36" s="12">
        <v>58.9</v>
      </c>
      <c r="U36" s="5">
        <v>0.58899999999999997</v>
      </c>
      <c r="V36" s="1">
        <f t="shared" si="32"/>
        <v>0.27247111593266249</v>
      </c>
      <c r="W36" s="14">
        <v>0.27247111593266249</v>
      </c>
      <c r="X36" s="38">
        <f t="shared" si="33"/>
        <v>6.7330017775195836</v>
      </c>
      <c r="Y36" s="12">
        <v>1</v>
      </c>
      <c r="Z36" s="12">
        <v>1</v>
      </c>
      <c r="AA36" s="12">
        <v>63</v>
      </c>
      <c r="AB36" s="1">
        <v>0.63</v>
      </c>
      <c r="AC36" s="1">
        <f>POWER((AB36/2),2)*3.14159265</f>
        <v>0.31172453069625006</v>
      </c>
      <c r="AD36" s="14">
        <v>0.31172453069625006</v>
      </c>
      <c r="AE36" s="38">
        <f>AD36/0.040468</f>
        <v>7.702988304246567</v>
      </c>
      <c r="AF36" s="12">
        <v>1</v>
      </c>
      <c r="AG36" s="12">
        <v>1</v>
      </c>
      <c r="AH36" s="12">
        <v>68.7</v>
      </c>
      <c r="AI36" s="1">
        <v>0.68700000000000006</v>
      </c>
      <c r="AJ36" s="1">
        <f>POWER((AI36/2),2)*3.14159265</f>
        <v>0.37068358535696261</v>
      </c>
      <c r="AK36" s="14">
        <v>0.37068358535696261</v>
      </c>
      <c r="AL36" s="38">
        <f>AK36/0.040468</f>
        <v>9.1599185864624548</v>
      </c>
      <c r="AM36" s="12">
        <v>1</v>
      </c>
      <c r="AN36" s="12">
        <v>1</v>
      </c>
      <c r="AO36" s="12">
        <v>74.8</v>
      </c>
      <c r="AP36" s="1">
        <v>0.748</v>
      </c>
      <c r="AQ36" s="1">
        <f>POWER((AP36/2),2)*3.14159265</f>
        <v>0.43943341351140003</v>
      </c>
      <c r="AR36" s="14">
        <v>0.43943341351140003</v>
      </c>
      <c r="AS36" s="38">
        <f>AR36/0.040468</f>
        <v>10.858787523757044</v>
      </c>
      <c r="AT36" s="12">
        <v>1</v>
      </c>
      <c r="AU36" s="12">
        <v>1</v>
      </c>
      <c r="AV36" s="12">
        <v>81</v>
      </c>
      <c r="AW36" s="12"/>
      <c r="AX36" s="13"/>
      <c r="AY36" s="13" t="s">
        <v>36</v>
      </c>
      <c r="BC36" s="14" t="s">
        <v>732</v>
      </c>
    </row>
    <row r="37" spans="1:55" s="14" customFormat="1" x14ac:dyDescent="0.25">
      <c r="A37" s="5">
        <v>1</v>
      </c>
      <c r="B37" s="6" t="s">
        <v>601</v>
      </c>
      <c r="C37" s="12" t="s">
        <v>15</v>
      </c>
      <c r="D37" s="12">
        <v>21</v>
      </c>
      <c r="E37" s="12" t="s">
        <v>23</v>
      </c>
      <c r="F37" s="12">
        <v>30.5</v>
      </c>
      <c r="G37" s="1">
        <v>0.30499999999999999</v>
      </c>
      <c r="H37" s="1">
        <f t="shared" si="18"/>
        <v>7.3061664066562504E-2</v>
      </c>
      <c r="I37" s="12">
        <v>7.3061664066562504E-2</v>
      </c>
      <c r="J37" s="38">
        <f t="shared" si="19"/>
        <v>1.8054182086231716</v>
      </c>
      <c r="K37" s="12">
        <v>1</v>
      </c>
      <c r="L37" s="12">
        <v>1</v>
      </c>
      <c r="M37" s="12">
        <v>30.9</v>
      </c>
      <c r="N37" s="1">
        <v>0.309</v>
      </c>
      <c r="O37" s="1">
        <f t="shared" si="30"/>
        <v>7.49906019536625E-2</v>
      </c>
      <c r="P37" s="14">
        <v>7.49906019536625E-2</v>
      </c>
      <c r="Q37" s="38">
        <f t="shared" si="31"/>
        <v>1.8530839664342815</v>
      </c>
      <c r="R37" s="12">
        <v>1</v>
      </c>
      <c r="S37" s="12">
        <v>1</v>
      </c>
      <c r="T37" s="12">
        <v>31.1</v>
      </c>
      <c r="U37" s="5">
        <v>0.311</v>
      </c>
      <c r="V37" s="1">
        <f t="shared" si="32"/>
        <v>7.5964495675162502E-2</v>
      </c>
      <c r="W37" s="14">
        <v>7.5964495675162502E-2</v>
      </c>
      <c r="X37" s="38">
        <f t="shared" si="33"/>
        <v>1.8771497399219756</v>
      </c>
      <c r="Y37" s="12">
        <v>1</v>
      </c>
      <c r="Z37" s="12">
        <v>1</v>
      </c>
      <c r="AA37" s="12"/>
      <c r="AB37" s="1"/>
      <c r="AC37" s="1"/>
      <c r="AE37" s="38"/>
      <c r="AF37" s="12"/>
      <c r="AG37" s="12">
        <v>4</v>
      </c>
      <c r="AH37" s="12"/>
      <c r="AI37" s="1"/>
      <c r="AJ37" s="1"/>
      <c r="AL37" s="38"/>
      <c r="AM37" s="12"/>
      <c r="AN37" s="12"/>
      <c r="AO37" s="12"/>
      <c r="AP37" s="1"/>
      <c r="AQ37" s="1"/>
      <c r="AS37" s="38"/>
      <c r="AT37" s="12"/>
      <c r="AU37" s="12"/>
      <c r="AV37" s="12">
        <v>32.5</v>
      </c>
      <c r="AW37" s="12"/>
      <c r="AX37" s="13" t="s">
        <v>182</v>
      </c>
      <c r="AY37" s="13" t="s">
        <v>36</v>
      </c>
      <c r="BC37" s="14" t="s">
        <v>736</v>
      </c>
    </row>
    <row r="38" spans="1:55" s="14" customFormat="1" x14ac:dyDescent="0.25">
      <c r="A38" s="5">
        <v>1</v>
      </c>
      <c r="B38" s="6" t="s">
        <v>601</v>
      </c>
      <c r="C38" s="12" t="s">
        <v>15</v>
      </c>
      <c r="D38" s="12">
        <v>22</v>
      </c>
      <c r="E38" s="12" t="s">
        <v>23</v>
      </c>
      <c r="F38" s="12">
        <v>27.2</v>
      </c>
      <c r="G38" s="1">
        <v>0.27200000000000002</v>
      </c>
      <c r="H38" s="1">
        <f t="shared" si="18"/>
        <v>5.8106897654400011E-2</v>
      </c>
      <c r="I38" s="12">
        <v>5.8106897654400011E-2</v>
      </c>
      <c r="J38" s="38">
        <f t="shared" si="19"/>
        <v>1.4358727304141548</v>
      </c>
      <c r="K38" s="12">
        <v>1</v>
      </c>
      <c r="L38" s="12">
        <v>1</v>
      </c>
      <c r="M38" s="12">
        <v>28.3</v>
      </c>
      <c r="N38" s="1">
        <v>0.28300000000000003</v>
      </c>
      <c r="O38" s="1">
        <f t="shared" si="30"/>
        <v>6.2901753436462524E-2</v>
      </c>
      <c r="P38" s="14">
        <v>6.2901753436462524E-2</v>
      </c>
      <c r="Q38" s="38">
        <f t="shared" si="31"/>
        <v>1.5543578490773582</v>
      </c>
      <c r="R38" s="12">
        <v>1</v>
      </c>
      <c r="S38" s="12">
        <v>1</v>
      </c>
      <c r="T38" s="12">
        <v>28.9</v>
      </c>
      <c r="U38" s="5">
        <v>0.28899999999999998</v>
      </c>
      <c r="V38" s="1">
        <f t="shared" si="32"/>
        <v>6.559723993016249E-2</v>
      </c>
      <c r="W38" s="14">
        <v>6.559723993016249E-2</v>
      </c>
      <c r="X38" s="38">
        <f t="shared" si="33"/>
        <v>1.620965699569104</v>
      </c>
      <c r="Y38" s="12">
        <v>1</v>
      </c>
      <c r="Z38" s="12">
        <v>1</v>
      </c>
      <c r="AA38" s="12"/>
      <c r="AB38" s="1"/>
      <c r="AC38" s="1"/>
      <c r="AE38" s="38"/>
      <c r="AF38" s="12"/>
      <c r="AG38" s="12">
        <v>3</v>
      </c>
      <c r="AH38" s="12"/>
      <c r="AI38" s="1"/>
      <c r="AJ38" s="1"/>
      <c r="AL38" s="38"/>
      <c r="AM38" s="12"/>
      <c r="AN38" s="12"/>
      <c r="AO38" s="12"/>
      <c r="AP38" s="1"/>
      <c r="AQ38" s="1"/>
      <c r="AS38" s="38"/>
      <c r="AT38" s="12"/>
      <c r="AU38" s="12"/>
      <c r="AV38" s="12"/>
      <c r="AW38" s="12"/>
      <c r="AX38" s="13" t="s">
        <v>181</v>
      </c>
      <c r="AY38" s="13"/>
      <c r="BC38" s="14" t="s">
        <v>731</v>
      </c>
    </row>
    <row r="39" spans="1:55" s="14" customFormat="1" x14ac:dyDescent="0.25">
      <c r="A39" s="5">
        <v>1</v>
      </c>
      <c r="B39" s="6" t="s">
        <v>601</v>
      </c>
      <c r="C39" s="1" t="s">
        <v>15</v>
      </c>
      <c r="D39" s="1">
        <v>24</v>
      </c>
      <c r="E39" s="1" t="s">
        <v>23</v>
      </c>
      <c r="F39" s="1">
        <v>46</v>
      </c>
      <c r="G39" s="1">
        <v>0.46</v>
      </c>
      <c r="H39" s="1">
        <f t="shared" si="18"/>
        <v>0.16619025118500003</v>
      </c>
      <c r="I39" s="1">
        <v>0.16619025118500003</v>
      </c>
      <c r="J39" s="38">
        <f t="shared" si="19"/>
        <v>4.1067077983839093</v>
      </c>
      <c r="K39" s="1">
        <v>1</v>
      </c>
      <c r="L39" s="1">
        <v>1</v>
      </c>
      <c r="M39" s="1">
        <v>50.6</v>
      </c>
      <c r="N39" s="1">
        <v>0.50600000000000001</v>
      </c>
      <c r="O39" s="1">
        <f t="shared" si="30"/>
        <v>0.20109020393384999</v>
      </c>
      <c r="P39" s="5">
        <v>0.20109020393384999</v>
      </c>
      <c r="Q39" s="38">
        <f t="shared" si="31"/>
        <v>4.969116436044529</v>
      </c>
      <c r="R39" s="1">
        <v>1</v>
      </c>
      <c r="S39" s="1">
        <v>1</v>
      </c>
      <c r="T39" s="1">
        <v>54.7</v>
      </c>
      <c r="U39" s="5">
        <v>0.54700000000000004</v>
      </c>
      <c r="V39" s="1">
        <f t="shared" si="32"/>
        <v>0.23499819880346257</v>
      </c>
      <c r="W39" s="5">
        <v>0.23499819880346257</v>
      </c>
      <c r="X39" s="38">
        <f t="shared" si="33"/>
        <v>5.8070129189350244</v>
      </c>
      <c r="Y39" s="1">
        <v>1</v>
      </c>
      <c r="Z39" s="1">
        <v>1</v>
      </c>
      <c r="AA39" s="1">
        <v>58.3</v>
      </c>
      <c r="AB39" s="1">
        <v>0.58299999999999996</v>
      </c>
      <c r="AC39" s="1">
        <f>POWER((AB39/2),2)*3.14159265</f>
        <v>0.26694819605396247</v>
      </c>
      <c r="AD39" s="5">
        <v>0.26694819605396247</v>
      </c>
      <c r="AE39" s="38">
        <f>AD39/0.040468</f>
        <v>6.5965255523861446</v>
      </c>
      <c r="AF39" s="1">
        <v>1</v>
      </c>
      <c r="AG39" s="1">
        <v>1</v>
      </c>
      <c r="AH39" s="1">
        <v>60.7</v>
      </c>
      <c r="AI39" s="1">
        <v>0.6070000000000001</v>
      </c>
      <c r="AJ39" s="1">
        <f>POWER((AI39/2),2)*3.14159265</f>
        <v>0.28937916757496263</v>
      </c>
      <c r="AK39" s="5">
        <v>0.28937916757496263</v>
      </c>
      <c r="AL39" s="38">
        <f>AK39/0.040468</f>
        <v>7.1508146578769063</v>
      </c>
      <c r="AM39" s="1">
        <v>1</v>
      </c>
      <c r="AN39" s="1">
        <v>1</v>
      </c>
      <c r="AO39" s="1">
        <v>65.400000000000006</v>
      </c>
      <c r="AP39" s="1">
        <v>0.65400000000000003</v>
      </c>
      <c r="AQ39" s="1">
        <f>POWER((AP39/2),2)*3.14159265</f>
        <v>0.33592736047185007</v>
      </c>
      <c r="AR39" s="5">
        <v>0.33592736047185007</v>
      </c>
      <c r="AS39" s="38">
        <f>AR39/0.040468</f>
        <v>8.3010615911794527</v>
      </c>
      <c r="AT39" s="12">
        <v>1</v>
      </c>
      <c r="AU39" s="12">
        <v>1</v>
      </c>
      <c r="AV39" s="12"/>
      <c r="AW39" s="12"/>
      <c r="AX39" s="5"/>
      <c r="AY39" s="7" t="s">
        <v>36</v>
      </c>
      <c r="BC39" s="14" t="s">
        <v>740</v>
      </c>
    </row>
    <row r="40" spans="1:55" s="14" customFormat="1" x14ac:dyDescent="0.25">
      <c r="A40" s="5">
        <v>1</v>
      </c>
      <c r="B40" s="6" t="s">
        <v>601</v>
      </c>
      <c r="C40" s="1" t="s">
        <v>16</v>
      </c>
      <c r="D40" s="1">
        <v>1</v>
      </c>
      <c r="E40" s="1" t="s">
        <v>23</v>
      </c>
      <c r="F40" s="1">
        <v>41.9</v>
      </c>
      <c r="G40" s="1">
        <v>0.41899999999999998</v>
      </c>
      <c r="H40" s="1">
        <f t="shared" si="18"/>
        <v>0.13788528680666251</v>
      </c>
      <c r="I40" s="1">
        <v>0.13788528680666251</v>
      </c>
      <c r="J40" s="38">
        <f t="shared" si="19"/>
        <v>3.4072671445750351</v>
      </c>
      <c r="K40" s="1">
        <v>1</v>
      </c>
      <c r="L40" s="1">
        <v>1</v>
      </c>
      <c r="M40" s="1">
        <v>43.7</v>
      </c>
      <c r="N40" s="1">
        <v>0.43700000000000006</v>
      </c>
      <c r="O40" s="1">
        <f t="shared" si="30"/>
        <v>0.14998670169446254</v>
      </c>
      <c r="P40" s="5">
        <v>0.14998670169446254</v>
      </c>
      <c r="Q40" s="38">
        <f t="shared" si="31"/>
        <v>3.7063037880414784</v>
      </c>
      <c r="R40" s="1">
        <v>1</v>
      </c>
      <c r="S40" s="1">
        <v>1</v>
      </c>
      <c r="T40" s="1">
        <v>44.1</v>
      </c>
      <c r="U40" s="5">
        <v>0.441</v>
      </c>
      <c r="V40" s="1">
        <f t="shared" si="32"/>
        <v>0.15274502004116253</v>
      </c>
      <c r="W40" s="5">
        <v>0.15274502004116253</v>
      </c>
      <c r="X40" s="38">
        <f t="shared" si="33"/>
        <v>3.7744642690808177</v>
      </c>
      <c r="Y40" s="1">
        <v>1</v>
      </c>
      <c r="Z40" s="1">
        <v>1</v>
      </c>
      <c r="AA40" s="1">
        <v>44.3</v>
      </c>
      <c r="AB40" s="1">
        <v>0.443</v>
      </c>
      <c r="AC40" s="1">
        <f>POWER((AB40/2),2)*3.14159265</f>
        <v>0.15413360399246251</v>
      </c>
      <c r="AD40" s="5">
        <v>0.15413360399246251</v>
      </c>
      <c r="AE40" s="38">
        <f>AD40/0.040468</f>
        <v>3.8087774041826261</v>
      </c>
      <c r="AF40" s="1">
        <v>1</v>
      </c>
      <c r="AG40" s="1">
        <v>1</v>
      </c>
      <c r="AH40" s="1">
        <v>44.4</v>
      </c>
      <c r="AI40" s="1">
        <v>0.44400000000000001</v>
      </c>
      <c r="AJ40" s="1">
        <f>POWER((AI40/2),2)*3.14159265</f>
        <v>0.15483025216260002</v>
      </c>
      <c r="AK40" s="5">
        <v>0.15483025216260002</v>
      </c>
      <c r="AL40" s="38">
        <f>AK40/0.040468</f>
        <v>3.8259921953790657</v>
      </c>
      <c r="AM40" s="1">
        <v>1</v>
      </c>
      <c r="AN40" s="1">
        <v>1</v>
      </c>
      <c r="AO40" s="1">
        <v>45.9</v>
      </c>
      <c r="AP40" s="1">
        <v>0.45900000000000002</v>
      </c>
      <c r="AQ40" s="1">
        <f>POWER((AP40/2),2)*3.14159265</f>
        <v>0.16546847027366252</v>
      </c>
      <c r="AR40" s="5">
        <v>0.16546847027366252</v>
      </c>
      <c r="AS40" s="38">
        <f>AR40/0.040468</f>
        <v>4.0888719549684325</v>
      </c>
      <c r="AT40" s="1">
        <v>2</v>
      </c>
      <c r="AU40" s="1">
        <v>2</v>
      </c>
      <c r="AV40" s="1">
        <v>48.5</v>
      </c>
      <c r="AW40" s="1"/>
      <c r="AX40" s="7" t="s">
        <v>763</v>
      </c>
      <c r="AY40" s="7" t="s">
        <v>36</v>
      </c>
    </row>
    <row r="41" spans="1:55" s="14" customFormat="1" x14ac:dyDescent="0.25">
      <c r="A41" s="5">
        <v>1</v>
      </c>
      <c r="B41" s="6" t="s">
        <v>601</v>
      </c>
      <c r="C41" s="1" t="s">
        <v>16</v>
      </c>
      <c r="D41" s="1">
        <v>2</v>
      </c>
      <c r="E41" s="1" t="s">
        <v>23</v>
      </c>
      <c r="F41" s="1">
        <v>57.2</v>
      </c>
      <c r="G41" s="1">
        <v>0.57200000000000006</v>
      </c>
      <c r="H41" s="1">
        <f t="shared" si="18"/>
        <v>0.25696971239940009</v>
      </c>
      <c r="I41" s="1">
        <v>0.25696971239940009</v>
      </c>
      <c r="J41" s="38">
        <f t="shared" si="19"/>
        <v>6.3499484135465085</v>
      </c>
      <c r="K41" s="1">
        <v>1</v>
      </c>
      <c r="L41" s="1">
        <v>1</v>
      </c>
      <c r="M41" s="1">
        <v>60</v>
      </c>
      <c r="N41" s="1">
        <v>0.6</v>
      </c>
      <c r="O41" s="1">
        <f t="shared" si="30"/>
        <v>0.2827433385</v>
      </c>
      <c r="P41" s="5">
        <v>0.2827433385</v>
      </c>
      <c r="Q41" s="38">
        <f t="shared" si="31"/>
        <v>6.9868374641692208</v>
      </c>
      <c r="R41" s="1">
        <v>1</v>
      </c>
      <c r="S41" s="1">
        <v>1</v>
      </c>
      <c r="T41" s="1">
        <v>62.5</v>
      </c>
      <c r="U41" s="5">
        <v>0.625</v>
      </c>
      <c r="V41" s="1">
        <f t="shared" si="32"/>
        <v>0.3067961572265625</v>
      </c>
      <c r="W41" s="5">
        <v>0.3067961572265625</v>
      </c>
      <c r="X41" s="38">
        <f t="shared" si="33"/>
        <v>7.5812038456697275</v>
      </c>
      <c r="Y41" s="1">
        <v>1</v>
      </c>
      <c r="Z41" s="1">
        <v>1</v>
      </c>
      <c r="AA41" s="1">
        <v>64.400000000000006</v>
      </c>
      <c r="AB41" s="1">
        <v>0.64400000000000002</v>
      </c>
      <c r="AC41" s="1">
        <f>POWER((AB41/2),2)*3.14159265</f>
        <v>0.32573289232260005</v>
      </c>
      <c r="AD41" s="5">
        <v>0.32573289232260005</v>
      </c>
      <c r="AE41" s="38">
        <f>AD41/0.040468</f>
        <v>8.049147284832463</v>
      </c>
      <c r="AF41" s="1">
        <v>1</v>
      </c>
      <c r="AG41" s="1">
        <v>1</v>
      </c>
      <c r="AH41" s="1">
        <v>69.2</v>
      </c>
      <c r="AI41" s="1">
        <v>0.69200000000000006</v>
      </c>
      <c r="AJ41" s="1">
        <f>POWER((AI41/2),2)*3.14159265</f>
        <v>0.37609890568740006</v>
      </c>
      <c r="AK41" s="5">
        <v>0.37609890568740006</v>
      </c>
      <c r="AL41" s="38">
        <f>AK41/0.040468</f>
        <v>9.2937359317831394</v>
      </c>
      <c r="AM41" s="1">
        <v>1</v>
      </c>
      <c r="AN41" s="1">
        <v>1</v>
      </c>
      <c r="AO41" s="1">
        <v>74.2</v>
      </c>
      <c r="AP41" s="1">
        <v>0.74199999999999999</v>
      </c>
      <c r="AQ41" s="1">
        <f>POWER((AP41/2),2)*3.14159265</f>
        <v>0.43241195393865001</v>
      </c>
      <c r="AR41" s="5">
        <v>0.43241195393865001</v>
      </c>
      <c r="AS41" s="38">
        <f>AR41/0.040468</f>
        <v>10.685281060063508</v>
      </c>
      <c r="AT41" s="1">
        <v>1</v>
      </c>
      <c r="AU41" s="1">
        <v>1</v>
      </c>
      <c r="AV41" s="1">
        <v>82.5</v>
      </c>
      <c r="AW41" s="1"/>
      <c r="AX41" s="7" t="s">
        <v>185</v>
      </c>
      <c r="AY41" s="7" t="s">
        <v>36</v>
      </c>
      <c r="AZ41" s="14">
        <f>152.3/PI()</f>
        <v>48.478595665791325</v>
      </c>
    </row>
    <row r="42" spans="1:55" s="14" customFormat="1" x14ac:dyDescent="0.25">
      <c r="A42" s="5">
        <v>1</v>
      </c>
      <c r="B42" s="6" t="s">
        <v>601</v>
      </c>
      <c r="C42" s="1" t="s">
        <v>16</v>
      </c>
      <c r="D42" s="1">
        <v>3</v>
      </c>
      <c r="E42" s="1" t="s">
        <v>23</v>
      </c>
      <c r="F42" s="1">
        <v>32</v>
      </c>
      <c r="G42" s="1">
        <v>0.32</v>
      </c>
      <c r="H42" s="1">
        <f t="shared" si="18"/>
        <v>8.0424771840000006E-2</v>
      </c>
      <c r="I42" s="1">
        <v>8.0424771840000006E-2</v>
      </c>
      <c r="J42" s="38">
        <f t="shared" si="19"/>
        <v>1.9873671009192451</v>
      </c>
      <c r="K42" s="1">
        <v>1</v>
      </c>
      <c r="L42" s="1">
        <v>1</v>
      </c>
      <c r="M42" s="1">
        <v>33.4</v>
      </c>
      <c r="N42" s="1">
        <v>0.33400000000000002</v>
      </c>
      <c r="O42" s="1">
        <f t="shared" si="30"/>
        <v>8.7615877415850016E-2</v>
      </c>
      <c r="P42" s="5">
        <v>8.7615877415850016E-2</v>
      </c>
      <c r="Q42" s="38">
        <f t="shared" si="31"/>
        <v>2.1650656670912825</v>
      </c>
      <c r="R42" s="1">
        <v>1</v>
      </c>
      <c r="S42" s="1">
        <v>1</v>
      </c>
      <c r="T42" s="1">
        <v>34.700000000000003</v>
      </c>
      <c r="U42" s="5">
        <v>0.34700000000000003</v>
      </c>
      <c r="V42" s="1">
        <f t="shared" si="32"/>
        <v>9.4569007348462519E-2</v>
      </c>
      <c r="W42" s="5">
        <v>9.4569007348462519E-2</v>
      </c>
      <c r="X42" s="38">
        <f t="shared" si="33"/>
        <v>2.3368836450643107</v>
      </c>
      <c r="Y42" s="1">
        <v>1</v>
      </c>
      <c r="Z42" s="1">
        <v>1</v>
      </c>
      <c r="AA42" s="1">
        <v>35.6</v>
      </c>
      <c r="AB42" s="1">
        <v>0.35600000000000004</v>
      </c>
      <c r="AC42" s="1">
        <f>POWER((AB42/2),2)*3.14159265</f>
        <v>9.9538221522600015E-2</v>
      </c>
      <c r="AD42" s="5">
        <v>9.9538221522600015E-2</v>
      </c>
      <c r="AE42" s="38">
        <f>AD42/0.040468</f>
        <v>2.4596773134970848</v>
      </c>
      <c r="AF42" s="1">
        <v>1</v>
      </c>
      <c r="AG42" s="1">
        <v>1</v>
      </c>
      <c r="AH42" s="1">
        <v>36.799999999999997</v>
      </c>
      <c r="AI42" s="1">
        <v>0.36799999999999999</v>
      </c>
      <c r="AJ42" s="1">
        <f>POWER((AI42/2),2)*3.14159265</f>
        <v>0.1063617607584</v>
      </c>
      <c r="AK42" s="5">
        <v>0.1063617607584</v>
      </c>
      <c r="AL42" s="38">
        <f>AK42/0.040468</f>
        <v>2.6282929909657016</v>
      </c>
      <c r="AM42" s="1">
        <v>1</v>
      </c>
      <c r="AN42" s="1">
        <v>1</v>
      </c>
      <c r="AO42" s="1">
        <v>37.200000000000003</v>
      </c>
      <c r="AP42" s="1">
        <v>0.37200000000000005</v>
      </c>
      <c r="AQ42" s="1">
        <f>POWER((AP42/2),2)*3.14159265</f>
        <v>0.10868653931940003</v>
      </c>
      <c r="AR42" s="5">
        <v>0.10868653931940003</v>
      </c>
      <c r="AS42" s="38">
        <f>AR42/0.040468</f>
        <v>2.6857403212266493</v>
      </c>
      <c r="AT42" s="1">
        <v>2</v>
      </c>
      <c r="AU42" s="1">
        <v>2</v>
      </c>
      <c r="AV42" s="1">
        <v>41.1</v>
      </c>
      <c r="AW42" s="1"/>
      <c r="AX42" s="7" t="s">
        <v>186</v>
      </c>
      <c r="AY42" s="7" t="s">
        <v>36</v>
      </c>
      <c r="AZ42" s="14">
        <v>259.10000000000002</v>
      </c>
    </row>
    <row r="43" spans="1:55" s="14" customFormat="1" x14ac:dyDescent="0.25">
      <c r="A43" s="5">
        <v>1</v>
      </c>
      <c r="B43" s="6" t="s">
        <v>601</v>
      </c>
      <c r="C43" s="1" t="s">
        <v>16</v>
      </c>
      <c r="D43" s="1">
        <v>4</v>
      </c>
      <c r="E43" s="1" t="s">
        <v>23</v>
      </c>
      <c r="F43" s="1">
        <v>26.7</v>
      </c>
      <c r="G43" s="1">
        <v>0.26700000000000002</v>
      </c>
      <c r="H43" s="1">
        <f t="shared" si="18"/>
        <v>5.5990249606462511E-2</v>
      </c>
      <c r="I43" s="1">
        <v>5.5990249606462511E-2</v>
      </c>
      <c r="J43" s="38">
        <f t="shared" si="19"/>
        <v>1.3835684888421103</v>
      </c>
      <c r="K43" s="1">
        <v>1</v>
      </c>
      <c r="L43" s="1">
        <v>1</v>
      </c>
      <c r="M43" s="1">
        <v>26.6</v>
      </c>
      <c r="N43" s="1">
        <v>0.26600000000000001</v>
      </c>
      <c r="O43" s="1">
        <f t="shared" si="30"/>
        <v>5.5571632385850014E-2</v>
      </c>
      <c r="P43" s="5">
        <v>5.5571632385850014E-2</v>
      </c>
      <c r="Q43" s="38">
        <f t="shared" si="31"/>
        <v>1.3732240878187709</v>
      </c>
      <c r="R43" s="1">
        <v>1</v>
      </c>
      <c r="S43" s="1">
        <v>1</v>
      </c>
      <c r="T43" s="1"/>
      <c r="U43" s="5"/>
      <c r="V43" s="1"/>
      <c r="W43" s="5"/>
      <c r="X43" s="38"/>
      <c r="Y43" s="1"/>
      <c r="Z43" s="1">
        <v>4</v>
      </c>
      <c r="AA43" s="1"/>
      <c r="AB43" s="1"/>
      <c r="AC43" s="1"/>
      <c r="AD43" s="5"/>
      <c r="AE43" s="38"/>
      <c r="AF43" s="1"/>
      <c r="AG43" s="1">
        <v>4</v>
      </c>
      <c r="AH43" s="1"/>
      <c r="AI43" s="1"/>
      <c r="AJ43" s="1"/>
      <c r="AK43" s="5"/>
      <c r="AL43" s="38"/>
      <c r="AM43" s="1"/>
      <c r="AN43" s="1"/>
      <c r="AO43" s="1"/>
      <c r="AP43" s="1"/>
      <c r="AQ43" s="1"/>
      <c r="AR43" s="5"/>
      <c r="AS43" s="38"/>
      <c r="AT43" s="1"/>
      <c r="AU43" s="1"/>
      <c r="AV43" s="1"/>
      <c r="AW43" s="1"/>
      <c r="AX43" s="7" t="s">
        <v>745</v>
      </c>
      <c r="AY43" s="7" t="s">
        <v>36</v>
      </c>
      <c r="AZ43" s="14">
        <v>129.19999999999999</v>
      </c>
    </row>
    <row r="44" spans="1:55" s="5" customFormat="1" x14ac:dyDescent="0.25">
      <c r="A44" s="5">
        <v>1</v>
      </c>
      <c r="B44" s="6" t="s">
        <v>601</v>
      </c>
      <c r="C44" s="1" t="s">
        <v>16</v>
      </c>
      <c r="D44" s="1">
        <v>5</v>
      </c>
      <c r="E44" s="1" t="s">
        <v>23</v>
      </c>
      <c r="F44" s="1">
        <v>42.4</v>
      </c>
      <c r="G44" s="1">
        <v>0.42399999999999999</v>
      </c>
      <c r="H44" s="1">
        <f t="shared" si="18"/>
        <v>0.14119574006159999</v>
      </c>
      <c r="I44" s="1">
        <v>0.14119574006159999</v>
      </c>
      <c r="J44" s="38">
        <f t="shared" si="19"/>
        <v>3.4890713665513493</v>
      </c>
      <c r="K44" s="1">
        <v>1</v>
      </c>
      <c r="L44" s="1">
        <v>1</v>
      </c>
      <c r="M44" s="1">
        <v>42.5</v>
      </c>
      <c r="N44" s="1">
        <v>0.42499999999999999</v>
      </c>
      <c r="O44" s="1">
        <f t="shared" si="30"/>
        <v>0.14186254310156249</v>
      </c>
      <c r="P44" s="5">
        <v>0.14186254310156249</v>
      </c>
      <c r="Q44" s="38">
        <f t="shared" si="31"/>
        <v>3.5055486582376818</v>
      </c>
      <c r="R44" s="1">
        <v>1</v>
      </c>
      <c r="S44" s="1">
        <v>1</v>
      </c>
      <c r="T44" s="1">
        <v>44.4</v>
      </c>
      <c r="U44" s="5">
        <v>0.44400000000000001</v>
      </c>
      <c r="V44" s="1">
        <f t="shared" ref="V44:V60" si="34">POWER((U44/2),2)*3.14159265</f>
        <v>0.15483025216260002</v>
      </c>
      <c r="W44" s="5">
        <v>0.15483025216260002</v>
      </c>
      <c r="X44" s="38">
        <f t="shared" ref="X44:X60" si="35">W44/0.040468</f>
        <v>3.8259921953790657</v>
      </c>
      <c r="Y44" s="1">
        <v>1</v>
      </c>
      <c r="Z44" s="1">
        <v>1</v>
      </c>
      <c r="AA44" s="1">
        <v>46.5</v>
      </c>
      <c r="AB44" s="1">
        <v>0.46500000000000002</v>
      </c>
      <c r="AC44" s="1">
        <f t="shared" ref="AC44:AC50" si="36">POWER((AB44/2),2)*3.14159265</f>
        <v>0.16982271768656254</v>
      </c>
      <c r="AD44" s="5">
        <v>0.16982271768656254</v>
      </c>
      <c r="AE44" s="38">
        <f t="shared" ref="AE44:AE50" si="37">AD44/0.040468</f>
        <v>4.1964692519166391</v>
      </c>
      <c r="AF44" s="1">
        <v>1</v>
      </c>
      <c r="AG44" s="1">
        <v>1</v>
      </c>
      <c r="AH44" s="1">
        <v>49.2</v>
      </c>
      <c r="AI44" s="1">
        <v>0.49200000000000005</v>
      </c>
      <c r="AJ44" s="1">
        <f>POWER((AI44/2),2)*3.14159265</f>
        <v>0.19011662080740005</v>
      </c>
      <c r="AK44" s="5">
        <v>0.19011662080740005</v>
      </c>
      <c r="AL44" s="38">
        <f>AK44/0.040468</f>
        <v>4.6979495109073852</v>
      </c>
      <c r="AM44" s="1">
        <v>1</v>
      </c>
      <c r="AN44" s="1">
        <v>1</v>
      </c>
      <c r="AO44" s="1">
        <v>54.4</v>
      </c>
      <c r="AP44" s="1">
        <v>0.54400000000000004</v>
      </c>
      <c r="AQ44" s="1">
        <f>POWER((AP44/2),2)*3.14159265</f>
        <v>0.23242759061760004</v>
      </c>
      <c r="AR44" s="5">
        <v>0.23242759061760004</v>
      </c>
      <c r="AS44" s="38">
        <f>AR44/0.040468</f>
        <v>5.743490921656619</v>
      </c>
      <c r="AT44" s="1">
        <v>1</v>
      </c>
      <c r="AU44" s="1">
        <v>1</v>
      </c>
      <c r="AV44" s="1">
        <v>65.3</v>
      </c>
      <c r="AW44" s="1"/>
      <c r="AX44" s="7"/>
      <c r="AY44" s="7" t="s">
        <v>36</v>
      </c>
    </row>
    <row r="45" spans="1:55" s="14" customFormat="1" x14ac:dyDescent="0.25">
      <c r="A45" s="5">
        <v>1</v>
      </c>
      <c r="B45" s="6" t="s">
        <v>601</v>
      </c>
      <c r="C45" s="1" t="s">
        <v>16</v>
      </c>
      <c r="D45" s="1">
        <v>6</v>
      </c>
      <c r="E45" s="1" t="s">
        <v>23</v>
      </c>
      <c r="F45" s="1">
        <v>24.1</v>
      </c>
      <c r="G45" s="1">
        <v>0.24100000000000002</v>
      </c>
      <c r="H45" s="1">
        <f t="shared" si="18"/>
        <v>4.5616710676162506E-2</v>
      </c>
      <c r="I45" s="1">
        <v>4.5616710676162506E-2</v>
      </c>
      <c r="J45" s="38">
        <f t="shared" si="19"/>
        <v>1.1272291854344794</v>
      </c>
      <c r="K45" s="1">
        <v>1</v>
      </c>
      <c r="L45" s="1">
        <v>1</v>
      </c>
      <c r="M45" s="1">
        <v>24.3</v>
      </c>
      <c r="N45" s="1">
        <v>0.24300000000000002</v>
      </c>
      <c r="O45" s="1">
        <f t="shared" si="30"/>
        <v>4.6376976097462511E-2</v>
      </c>
      <c r="P45" s="5">
        <v>4.6376976097462511E-2</v>
      </c>
      <c r="Q45" s="38">
        <f t="shared" si="31"/>
        <v>1.1460160150603567</v>
      </c>
      <c r="R45" s="1">
        <v>1</v>
      </c>
      <c r="S45" s="1">
        <v>1</v>
      </c>
      <c r="T45" s="1">
        <v>24.5</v>
      </c>
      <c r="U45" s="5">
        <v>0.245</v>
      </c>
      <c r="V45" s="1">
        <f t="shared" si="34"/>
        <v>4.7143524704062502E-2</v>
      </c>
      <c r="W45" s="5">
        <v>4.7143524704062502E-2</v>
      </c>
      <c r="X45" s="38">
        <f t="shared" si="35"/>
        <v>1.164958107740993</v>
      </c>
      <c r="Y45" s="1">
        <v>1</v>
      </c>
      <c r="Z45" s="1">
        <v>1</v>
      </c>
      <c r="AA45" s="1">
        <v>26.5</v>
      </c>
      <c r="AB45" s="1">
        <v>0.26500000000000001</v>
      </c>
      <c r="AC45" s="1">
        <f t="shared" si="36"/>
        <v>5.5154585961562509E-2</v>
      </c>
      <c r="AD45" s="5">
        <v>5.5154585961562509E-2</v>
      </c>
      <c r="AE45" s="38">
        <f t="shared" si="37"/>
        <v>1.3629185025591211</v>
      </c>
      <c r="AF45" s="1">
        <v>1</v>
      </c>
      <c r="AG45" s="1">
        <v>1</v>
      </c>
      <c r="AH45" s="1"/>
      <c r="AI45" s="1"/>
      <c r="AJ45" s="1"/>
      <c r="AK45" s="5"/>
      <c r="AL45" s="38"/>
      <c r="AM45" s="1"/>
      <c r="AN45" s="1">
        <v>4</v>
      </c>
      <c r="AO45" s="1"/>
      <c r="AP45" s="1"/>
      <c r="AQ45" s="1"/>
      <c r="AR45" s="5"/>
      <c r="AS45" s="38"/>
      <c r="AT45" s="1"/>
      <c r="AU45" s="1"/>
      <c r="AV45" s="1">
        <v>28.1</v>
      </c>
      <c r="AW45" s="1"/>
      <c r="AX45" s="7" t="s">
        <v>187</v>
      </c>
      <c r="AY45" s="7"/>
      <c r="AZ45" s="14">
        <v>205</v>
      </c>
    </row>
    <row r="46" spans="1:55" s="5" customFormat="1" x14ac:dyDescent="0.25">
      <c r="A46" s="5">
        <v>1</v>
      </c>
      <c r="B46" s="6" t="s">
        <v>601</v>
      </c>
      <c r="C46" s="1" t="s">
        <v>16</v>
      </c>
      <c r="D46" s="1">
        <v>7</v>
      </c>
      <c r="E46" s="1" t="s">
        <v>23</v>
      </c>
      <c r="F46" s="1">
        <v>28.2</v>
      </c>
      <c r="G46" s="1">
        <v>0.28199999999999997</v>
      </c>
      <c r="H46" s="1">
        <f t="shared" si="18"/>
        <v>6.2458003474649991E-2</v>
      </c>
      <c r="I46" s="1">
        <v>6.2458003474649991E-2</v>
      </c>
      <c r="J46" s="38">
        <f t="shared" si="19"/>
        <v>1.5433923958349807</v>
      </c>
      <c r="K46" s="1">
        <v>1</v>
      </c>
      <c r="L46" s="1">
        <v>1</v>
      </c>
      <c r="M46" s="1">
        <v>29.5</v>
      </c>
      <c r="N46" s="1">
        <v>0.29499999999999998</v>
      </c>
      <c r="O46" s="1">
        <f t="shared" si="30"/>
        <v>6.8349275091562495E-2</v>
      </c>
      <c r="P46" s="5">
        <v>6.8349275091562495E-2</v>
      </c>
      <c r="Q46" s="38">
        <f t="shared" si="31"/>
        <v>1.6889709175536844</v>
      </c>
      <c r="R46" s="1">
        <v>1</v>
      </c>
      <c r="S46" s="1">
        <v>1</v>
      </c>
      <c r="T46" s="1">
        <v>30.8</v>
      </c>
      <c r="U46" s="5">
        <v>0.308</v>
      </c>
      <c r="V46" s="1">
        <f t="shared" si="34"/>
        <v>7.4506011287400004E-2</v>
      </c>
      <c r="W46" s="5">
        <v>7.4506011287400004E-2</v>
      </c>
      <c r="X46" s="38">
        <f t="shared" si="35"/>
        <v>1.8411093033359693</v>
      </c>
      <c r="Y46" s="1">
        <v>1</v>
      </c>
      <c r="Z46" s="1">
        <v>1</v>
      </c>
      <c r="AA46" s="1">
        <v>31.8</v>
      </c>
      <c r="AB46" s="1">
        <v>0.318</v>
      </c>
      <c r="AC46" s="1">
        <f t="shared" si="36"/>
        <v>7.9422603784650006E-2</v>
      </c>
      <c r="AD46" s="5">
        <v>7.9422603784650006E-2</v>
      </c>
      <c r="AE46" s="38">
        <f t="shared" si="37"/>
        <v>1.9626026436851343</v>
      </c>
      <c r="AF46" s="1">
        <v>1</v>
      </c>
      <c r="AG46" s="1">
        <v>1</v>
      </c>
      <c r="AH46" s="1">
        <v>32.200000000000003</v>
      </c>
      <c r="AI46" s="1">
        <v>0.32200000000000001</v>
      </c>
      <c r="AJ46" s="1">
        <f>POWER((AI46/2),2)*3.14159265</f>
        <v>8.1433223080650013E-2</v>
      </c>
      <c r="AK46" s="5">
        <v>8.1433223080650013E-2</v>
      </c>
      <c r="AL46" s="38">
        <f>AK46/0.040468</f>
        <v>2.0122868212081158</v>
      </c>
      <c r="AM46" s="1">
        <v>1</v>
      </c>
      <c r="AN46" s="1">
        <v>1</v>
      </c>
      <c r="AO46" s="1">
        <v>32.9</v>
      </c>
      <c r="AP46" s="1">
        <v>0.32900000000000001</v>
      </c>
      <c r="AQ46" s="1">
        <f>POWER((AP46/2),2)*3.14159265</f>
        <v>8.5012282507162515E-2</v>
      </c>
      <c r="AR46" s="5">
        <v>8.5012282507162515E-2</v>
      </c>
      <c r="AS46" s="38">
        <f>AR46/0.040468</f>
        <v>2.1007285387753911</v>
      </c>
      <c r="AT46" s="1">
        <v>1</v>
      </c>
      <c r="AU46" s="1">
        <v>1</v>
      </c>
      <c r="AV46" s="1">
        <v>35.700000000000003</v>
      </c>
      <c r="AW46" s="1"/>
      <c r="AX46" s="7" t="s">
        <v>746</v>
      </c>
      <c r="AY46" s="7" t="s">
        <v>36</v>
      </c>
      <c r="AZ46" s="14">
        <v>88.2</v>
      </c>
    </row>
    <row r="47" spans="1:55" s="5" customFormat="1" x14ac:dyDescent="0.25">
      <c r="A47" s="5">
        <v>1</v>
      </c>
      <c r="B47" s="6" t="s">
        <v>601</v>
      </c>
      <c r="C47" s="1" t="s">
        <v>16</v>
      </c>
      <c r="D47" s="1">
        <v>8</v>
      </c>
      <c r="E47" s="1" t="s">
        <v>23</v>
      </c>
      <c r="F47" s="1">
        <v>35.299999999999997</v>
      </c>
      <c r="G47" s="1">
        <v>0.35299999999999998</v>
      </c>
      <c r="H47" s="1">
        <f t="shared" si="18"/>
        <v>9.786767963096249E-2</v>
      </c>
      <c r="I47" s="1">
        <v>9.786767963096249E-2</v>
      </c>
      <c r="J47" s="38">
        <f t="shared" si="19"/>
        <v>2.4183967488129507</v>
      </c>
      <c r="K47" s="1">
        <v>1</v>
      </c>
      <c r="L47" s="1">
        <v>1</v>
      </c>
      <c r="M47" s="1">
        <v>36.5</v>
      </c>
      <c r="N47" s="1">
        <v>0.36499999999999999</v>
      </c>
      <c r="O47" s="1">
        <f t="shared" si="30"/>
        <v>0.10463467019906249</v>
      </c>
      <c r="P47" s="5">
        <v>0.10463467019906249</v>
      </c>
      <c r="Q47" s="38">
        <f t="shared" si="31"/>
        <v>2.5856150587887341</v>
      </c>
      <c r="R47" s="1">
        <v>1</v>
      </c>
      <c r="S47" s="1">
        <v>1</v>
      </c>
      <c r="T47" s="1">
        <v>37.6</v>
      </c>
      <c r="U47" s="5">
        <v>0.376</v>
      </c>
      <c r="V47" s="1">
        <f t="shared" si="34"/>
        <v>0.1110364506216</v>
      </c>
      <c r="W47" s="5">
        <v>0.1110364506216</v>
      </c>
      <c r="X47" s="38">
        <f t="shared" si="35"/>
        <v>2.7438087037066325</v>
      </c>
      <c r="Y47" s="1">
        <v>1</v>
      </c>
      <c r="Z47" s="1">
        <v>1</v>
      </c>
      <c r="AA47" s="1">
        <v>39.1</v>
      </c>
      <c r="AB47" s="1">
        <v>0.39100000000000001</v>
      </c>
      <c r="AC47" s="1">
        <f t="shared" si="36"/>
        <v>0.12007245648116252</v>
      </c>
      <c r="AD47" s="5">
        <v>0.12007245648116252</v>
      </c>
      <c r="AE47" s="38">
        <f t="shared" si="37"/>
        <v>2.9670963843323745</v>
      </c>
      <c r="AF47" s="1">
        <v>1</v>
      </c>
      <c r="AG47" s="1">
        <v>1</v>
      </c>
      <c r="AH47" s="1">
        <v>40.5</v>
      </c>
      <c r="AI47" s="1">
        <v>0.40500000000000003</v>
      </c>
      <c r="AJ47" s="1">
        <f>POWER((AI47/2),2)*3.14159265</f>
        <v>0.12882493360406252</v>
      </c>
      <c r="AK47" s="5">
        <v>0.12882493360406252</v>
      </c>
      <c r="AL47" s="38">
        <f>AK47/0.040468</f>
        <v>3.1833778196121019</v>
      </c>
      <c r="AM47" s="1">
        <v>1</v>
      </c>
      <c r="AN47" s="1">
        <v>1</v>
      </c>
      <c r="AO47" s="1">
        <v>42.6</v>
      </c>
      <c r="AP47" s="1">
        <v>0.42600000000000005</v>
      </c>
      <c r="AQ47" s="1">
        <f>POWER((AP47/2),2)*3.14159265</f>
        <v>0.14253091693785003</v>
      </c>
      <c r="AR47" s="5">
        <v>0.14253091693785003</v>
      </c>
      <c r="AS47" s="38">
        <f>AR47/0.040468</f>
        <v>3.5220647656877047</v>
      </c>
      <c r="AT47" s="1">
        <v>1</v>
      </c>
      <c r="AU47" s="1">
        <v>1</v>
      </c>
      <c r="AV47" s="1">
        <v>46.2</v>
      </c>
      <c r="AW47" s="1"/>
      <c r="AX47" s="7" t="s">
        <v>746</v>
      </c>
      <c r="AY47" s="7" t="s">
        <v>36</v>
      </c>
      <c r="AZ47" s="14">
        <v>112.1</v>
      </c>
    </row>
    <row r="48" spans="1:55" s="5" customFormat="1" x14ac:dyDescent="0.25">
      <c r="A48" s="5">
        <v>1</v>
      </c>
      <c r="B48" s="6" t="s">
        <v>601</v>
      </c>
      <c r="C48" s="1" t="s">
        <v>16</v>
      </c>
      <c r="D48" s="1">
        <v>9</v>
      </c>
      <c r="E48" s="1" t="s">
        <v>23</v>
      </c>
      <c r="F48" s="1">
        <v>30.2</v>
      </c>
      <c r="G48" s="1">
        <v>0.30199999999999999</v>
      </c>
      <c r="H48" s="1">
        <f t="shared" si="18"/>
        <v>7.1631454012650003E-2</v>
      </c>
      <c r="I48" s="1">
        <v>7.1631454012650003E-2</v>
      </c>
      <c r="J48" s="38">
        <f t="shared" si="19"/>
        <v>1.7700764557835822</v>
      </c>
      <c r="K48" s="1">
        <v>1</v>
      </c>
      <c r="L48" s="1">
        <v>1</v>
      </c>
      <c r="M48" s="1">
        <v>31.2</v>
      </c>
      <c r="N48" s="1">
        <v>0.312</v>
      </c>
      <c r="O48" s="1">
        <f t="shared" si="30"/>
        <v>7.6453798730400008E-2</v>
      </c>
      <c r="P48" s="5">
        <v>7.6453798730400008E-2</v>
      </c>
      <c r="Q48" s="38">
        <f t="shared" si="31"/>
        <v>1.8892408503113574</v>
      </c>
      <c r="R48" s="1">
        <v>1</v>
      </c>
      <c r="S48" s="1">
        <v>1</v>
      </c>
      <c r="T48" s="1">
        <v>31.6</v>
      </c>
      <c r="U48" s="5">
        <v>0.316</v>
      </c>
      <c r="V48" s="1">
        <f t="shared" si="34"/>
        <v>7.8426718914599999E-2</v>
      </c>
      <c r="W48" s="5">
        <v>7.8426718914599999E-2</v>
      </c>
      <c r="X48" s="38">
        <f t="shared" si="35"/>
        <v>1.9379934495057825</v>
      </c>
      <c r="Y48" s="1">
        <v>1</v>
      </c>
      <c r="Z48" s="1">
        <v>1</v>
      </c>
      <c r="AA48" s="1">
        <v>32.1</v>
      </c>
      <c r="AB48" s="1">
        <v>0.32100000000000001</v>
      </c>
      <c r="AC48" s="1">
        <f t="shared" si="36"/>
        <v>8.0928212062162511E-2</v>
      </c>
      <c r="AD48" s="5">
        <v>8.0928212062162511E-2</v>
      </c>
      <c r="AE48" s="38">
        <f t="shared" si="37"/>
        <v>1.9998075531818353</v>
      </c>
      <c r="AF48" s="1">
        <v>1</v>
      </c>
      <c r="AG48" s="1">
        <v>1</v>
      </c>
      <c r="AH48" s="1">
        <v>32.200000000000003</v>
      </c>
      <c r="AI48" s="1">
        <v>0.32200000000000001</v>
      </c>
      <c r="AJ48" s="1">
        <f>POWER((AI48/2),2)*3.14159265</f>
        <v>8.1433223080650013E-2</v>
      </c>
      <c r="AK48" s="5">
        <v>8.1433223080650013E-2</v>
      </c>
      <c r="AL48" s="38">
        <f>AK48/0.040468</f>
        <v>2.0122868212081158</v>
      </c>
      <c r="AM48" s="1">
        <v>1</v>
      </c>
      <c r="AN48" s="1">
        <v>1</v>
      </c>
      <c r="AO48" s="1"/>
      <c r="AP48" s="1"/>
      <c r="AQ48" s="1"/>
      <c r="AS48" s="38"/>
      <c r="AT48" s="1"/>
      <c r="AU48" s="1">
        <v>4</v>
      </c>
      <c r="AV48" s="1">
        <v>35.700000000000003</v>
      </c>
      <c r="AW48" s="1"/>
      <c r="AX48" s="7" t="s">
        <v>747</v>
      </c>
      <c r="AY48" s="7" t="s">
        <v>36</v>
      </c>
      <c r="AZ48" s="14">
        <v>145.19999999999999</v>
      </c>
    </row>
    <row r="49" spans="1:53" s="5" customFormat="1" x14ac:dyDescent="0.25">
      <c r="A49" s="5">
        <v>1</v>
      </c>
      <c r="B49" s="6" t="s">
        <v>601</v>
      </c>
      <c r="C49" s="1" t="s">
        <v>16</v>
      </c>
      <c r="D49" s="1">
        <v>10</v>
      </c>
      <c r="E49" s="1" t="s">
        <v>23</v>
      </c>
      <c r="F49" s="1">
        <v>38.9</v>
      </c>
      <c r="G49" s="1">
        <v>0.38900000000000001</v>
      </c>
      <c r="H49" s="1">
        <f t="shared" si="18"/>
        <v>0.11884723534766252</v>
      </c>
      <c r="I49" s="1">
        <v>0.11884723534766252</v>
      </c>
      <c r="J49" s="38">
        <f t="shared" si="19"/>
        <v>2.9368200886543079</v>
      </c>
      <c r="K49" s="1">
        <v>1</v>
      </c>
      <c r="L49" s="1">
        <v>1</v>
      </c>
      <c r="M49" s="1">
        <v>41.1</v>
      </c>
      <c r="N49" s="1">
        <v>0.41100000000000003</v>
      </c>
      <c r="O49" s="1">
        <f t="shared" si="30"/>
        <v>0.13267024300766253</v>
      </c>
      <c r="P49" s="5">
        <v>0.13267024300766253</v>
      </c>
      <c r="Q49" s="38">
        <f t="shared" si="31"/>
        <v>3.2783988091248033</v>
      </c>
      <c r="R49" s="1">
        <v>1</v>
      </c>
      <c r="S49" s="1">
        <v>1</v>
      </c>
      <c r="T49" s="1">
        <v>43.5</v>
      </c>
      <c r="U49" s="5">
        <v>0.435</v>
      </c>
      <c r="V49" s="1">
        <f t="shared" si="34"/>
        <v>0.14861696729906251</v>
      </c>
      <c r="W49" s="5">
        <v>0.14861696729906251</v>
      </c>
      <c r="X49" s="38">
        <f t="shared" si="35"/>
        <v>3.6724564421039467</v>
      </c>
      <c r="Y49" s="1">
        <v>1</v>
      </c>
      <c r="Z49" s="1">
        <v>1</v>
      </c>
      <c r="AA49" s="1">
        <v>45.3</v>
      </c>
      <c r="AB49" s="1">
        <v>0.45299999999999996</v>
      </c>
      <c r="AC49" s="1">
        <f t="shared" si="36"/>
        <v>0.16117077152846249</v>
      </c>
      <c r="AD49" s="5">
        <v>0.16117077152846249</v>
      </c>
      <c r="AE49" s="38">
        <f t="shared" si="37"/>
        <v>3.9826720255130597</v>
      </c>
      <c r="AF49" s="1">
        <v>1</v>
      </c>
      <c r="AG49" s="1">
        <v>1</v>
      </c>
      <c r="AH49" s="1">
        <v>47.7</v>
      </c>
      <c r="AI49" s="1">
        <v>0.47700000000000004</v>
      </c>
      <c r="AJ49" s="1">
        <f>POWER((AI49/2),2)*3.14159265</f>
        <v>0.17870085851546255</v>
      </c>
      <c r="AK49" s="5">
        <v>0.17870085851546255</v>
      </c>
      <c r="AL49" s="38">
        <f>AK49/0.040468</f>
        <v>4.4158559482915534</v>
      </c>
      <c r="AM49" s="1">
        <v>1</v>
      </c>
      <c r="AN49" s="1">
        <v>1</v>
      </c>
      <c r="AO49" s="1">
        <v>51.2</v>
      </c>
      <c r="AP49" s="1">
        <v>0.51200000000000001</v>
      </c>
      <c r="AQ49" s="1">
        <f>POWER((AP49/2),2)*3.14159265</f>
        <v>0.2058874159104</v>
      </c>
      <c r="AR49" s="5">
        <v>0.2058874159104</v>
      </c>
      <c r="AS49" s="38">
        <f>AR49/0.040468</f>
        <v>5.0876597783532667</v>
      </c>
      <c r="AT49" s="1">
        <v>1</v>
      </c>
      <c r="AU49" s="1">
        <v>1</v>
      </c>
      <c r="AV49" s="1">
        <v>61.2</v>
      </c>
      <c r="AW49" s="1"/>
      <c r="AX49" s="7" t="s">
        <v>748</v>
      </c>
      <c r="AY49" s="7" t="s">
        <v>36</v>
      </c>
      <c r="AZ49" s="14">
        <v>112.2</v>
      </c>
    </row>
    <row r="50" spans="1:53" s="5" customFormat="1" x14ac:dyDescent="0.25">
      <c r="A50" s="5">
        <v>1</v>
      </c>
      <c r="B50" s="6" t="s">
        <v>601</v>
      </c>
      <c r="C50" s="1" t="s">
        <v>16</v>
      </c>
      <c r="D50" s="1">
        <v>11</v>
      </c>
      <c r="E50" s="1" t="s">
        <v>23</v>
      </c>
      <c r="F50" s="1">
        <v>39.9</v>
      </c>
      <c r="G50" s="1">
        <v>0.39900000000000002</v>
      </c>
      <c r="H50" s="1">
        <f t="shared" si="18"/>
        <v>0.12503617286816252</v>
      </c>
      <c r="I50" s="1">
        <v>0.12503617286816252</v>
      </c>
      <c r="J50" s="38">
        <f t="shared" si="19"/>
        <v>3.0897541975922338</v>
      </c>
      <c r="K50" s="1">
        <v>1</v>
      </c>
      <c r="L50" s="1">
        <v>1</v>
      </c>
      <c r="M50" s="1">
        <v>44</v>
      </c>
      <c r="N50" s="1">
        <v>0.44</v>
      </c>
      <c r="O50" s="1">
        <f t="shared" si="30"/>
        <v>0.15205308426</v>
      </c>
      <c r="P50" s="5">
        <v>0.15205308426</v>
      </c>
      <c r="Q50" s="38">
        <f t="shared" si="31"/>
        <v>3.7573659251754474</v>
      </c>
      <c r="R50" s="1">
        <v>1</v>
      </c>
      <c r="S50" s="1">
        <v>1</v>
      </c>
      <c r="T50" s="1">
        <v>46.7</v>
      </c>
      <c r="U50" s="5">
        <v>0.46700000000000003</v>
      </c>
      <c r="V50" s="1">
        <f t="shared" si="34"/>
        <v>0.17128669986146253</v>
      </c>
      <c r="W50" s="5">
        <v>0.17128669986146253</v>
      </c>
      <c r="X50" s="38">
        <f t="shared" si="35"/>
        <v>4.2326455436755595</v>
      </c>
      <c r="Y50" s="1">
        <v>1</v>
      </c>
      <c r="Z50" s="1">
        <v>1</v>
      </c>
      <c r="AA50" s="1">
        <v>48.8</v>
      </c>
      <c r="AB50" s="1">
        <v>0.48799999999999999</v>
      </c>
      <c r="AC50" s="1">
        <f t="shared" si="36"/>
        <v>0.18703786001040001</v>
      </c>
      <c r="AD50" s="5">
        <v>0.18703786001040001</v>
      </c>
      <c r="AE50" s="38">
        <f t="shared" si="37"/>
        <v>4.6218706140753198</v>
      </c>
      <c r="AF50" s="1">
        <v>1</v>
      </c>
      <c r="AG50" s="1">
        <v>1</v>
      </c>
      <c r="AH50" s="1">
        <v>50.9</v>
      </c>
      <c r="AI50" s="1">
        <v>0.50900000000000001</v>
      </c>
      <c r="AJ50" s="1">
        <f>POWER((AI50/2),2)*3.14159265</f>
        <v>0.20348174133866251</v>
      </c>
      <c r="AK50" s="5">
        <v>0.20348174133866251</v>
      </c>
      <c r="AL50" s="38">
        <f>AK50/0.040468</f>
        <v>5.0282134362622939</v>
      </c>
      <c r="AM50" s="1">
        <v>1</v>
      </c>
      <c r="AN50" s="1">
        <v>1</v>
      </c>
      <c r="AO50" s="1">
        <v>55</v>
      </c>
      <c r="AP50" s="1">
        <v>0.55000000000000004</v>
      </c>
      <c r="AQ50" s="1">
        <f>POWER((AP50/2),2)*3.14159265</f>
        <v>0.23758294415625006</v>
      </c>
      <c r="AR50" s="5">
        <v>0.23758294415625006</v>
      </c>
      <c r="AS50" s="38">
        <f>AR50/0.040468</f>
        <v>5.8708842580866385</v>
      </c>
      <c r="AT50" s="1">
        <v>1</v>
      </c>
      <c r="AU50" s="1">
        <v>1</v>
      </c>
      <c r="AV50" s="1">
        <v>66</v>
      </c>
      <c r="AW50" s="1"/>
      <c r="AX50" s="7"/>
      <c r="AY50" s="7" t="s">
        <v>36</v>
      </c>
      <c r="AZ50" s="14">
        <v>192.4</v>
      </c>
    </row>
    <row r="51" spans="1:53" s="5" customFormat="1" x14ac:dyDescent="0.25">
      <c r="A51" s="5">
        <v>1</v>
      </c>
      <c r="B51" s="6" t="s">
        <v>601</v>
      </c>
      <c r="C51" s="1" t="s">
        <v>16</v>
      </c>
      <c r="D51" s="1">
        <v>12</v>
      </c>
      <c r="E51" s="1" t="s">
        <v>23</v>
      </c>
      <c r="F51" s="1">
        <v>27.4</v>
      </c>
      <c r="G51" s="1">
        <v>0.27399999999999997</v>
      </c>
      <c r="H51" s="1">
        <f t="shared" si="18"/>
        <v>5.8964552447849983E-2</v>
      </c>
      <c r="I51" s="1">
        <v>5.8964552447849983E-2</v>
      </c>
      <c r="J51" s="38">
        <f t="shared" si="19"/>
        <v>1.4570661373888008</v>
      </c>
      <c r="K51" s="1">
        <v>1</v>
      </c>
      <c r="L51" s="1">
        <v>1</v>
      </c>
      <c r="M51" s="1">
        <v>27.8</v>
      </c>
      <c r="N51" s="1">
        <v>0.27800000000000002</v>
      </c>
      <c r="O51" s="1">
        <f t="shared" si="30"/>
        <v>6.0698711590650017E-2</v>
      </c>
      <c r="P51" s="5">
        <v>6.0698711590650017E-2</v>
      </c>
      <c r="Q51" s="38">
        <f t="shared" si="31"/>
        <v>1.4999187405023728</v>
      </c>
      <c r="R51" s="1">
        <v>1</v>
      </c>
      <c r="S51" s="1">
        <v>1</v>
      </c>
      <c r="T51" s="1">
        <v>28.1</v>
      </c>
      <c r="U51" s="5">
        <v>0.28100000000000003</v>
      </c>
      <c r="V51" s="1">
        <f t="shared" si="34"/>
        <v>6.2015824309162519E-2</v>
      </c>
      <c r="W51" s="5">
        <v>6.2015824309162519E-2</v>
      </c>
      <c r="X51" s="38">
        <f t="shared" si="35"/>
        <v>1.5324657583562944</v>
      </c>
      <c r="Y51" s="1">
        <v>1</v>
      </c>
      <c r="Z51" s="1">
        <v>1</v>
      </c>
      <c r="AA51" s="1"/>
      <c r="AB51" s="1"/>
      <c r="AC51" s="1"/>
      <c r="AE51" s="38"/>
      <c r="AF51" s="1"/>
      <c r="AG51" s="1">
        <v>4</v>
      </c>
      <c r="AH51" s="1"/>
      <c r="AI51" s="1"/>
      <c r="AJ51" s="1"/>
      <c r="AL51" s="38"/>
      <c r="AM51" s="1"/>
      <c r="AN51" s="1"/>
      <c r="AO51" s="1"/>
      <c r="AP51" s="1"/>
      <c r="AQ51" s="1"/>
      <c r="AS51" s="38"/>
      <c r="AT51" s="30"/>
      <c r="AU51" s="1"/>
      <c r="AV51" s="1"/>
      <c r="AW51" s="1"/>
      <c r="AX51" s="7" t="s">
        <v>745</v>
      </c>
      <c r="AY51" s="7" t="s">
        <v>36</v>
      </c>
      <c r="AZ51" s="7">
        <v>207.2</v>
      </c>
    </row>
    <row r="52" spans="1:53" s="5" customFormat="1" x14ac:dyDescent="0.25">
      <c r="A52" s="5">
        <v>1</v>
      </c>
      <c r="B52" s="6" t="s">
        <v>601</v>
      </c>
      <c r="C52" s="1" t="s">
        <v>16</v>
      </c>
      <c r="D52" s="1">
        <v>13</v>
      </c>
      <c r="E52" s="1" t="s">
        <v>23</v>
      </c>
      <c r="F52" s="1">
        <v>43.9</v>
      </c>
      <c r="G52" s="1">
        <v>0.439</v>
      </c>
      <c r="H52" s="1">
        <f t="shared" si="18"/>
        <v>0.15136271927516251</v>
      </c>
      <c r="I52" s="1">
        <v>0.15136271927516251</v>
      </c>
      <c r="J52" s="38">
        <f t="shared" si="19"/>
        <v>3.740306397033768</v>
      </c>
      <c r="K52" s="1">
        <v>1</v>
      </c>
      <c r="L52" s="1">
        <v>1</v>
      </c>
      <c r="M52" s="1">
        <v>45.7</v>
      </c>
      <c r="N52" s="1">
        <v>0.45700000000000002</v>
      </c>
      <c r="O52" s="1">
        <f t="shared" si="30"/>
        <v>0.1640296208399625</v>
      </c>
      <c r="P52" s="5">
        <v>0.1640296208399625</v>
      </c>
      <c r="Q52" s="38">
        <f t="shared" si="31"/>
        <v>4.053316715428549</v>
      </c>
      <c r="R52" s="1">
        <v>1</v>
      </c>
      <c r="S52" s="1">
        <v>1</v>
      </c>
      <c r="T52" s="1">
        <v>47.2</v>
      </c>
      <c r="U52" s="5">
        <v>0.47200000000000003</v>
      </c>
      <c r="V52" s="1">
        <f t="shared" si="34"/>
        <v>0.17497414423440005</v>
      </c>
      <c r="W52" s="5">
        <v>0.17497414423440005</v>
      </c>
      <c r="X52" s="38">
        <f t="shared" si="35"/>
        <v>4.323765548937434</v>
      </c>
      <c r="Y52" s="1">
        <v>1</v>
      </c>
      <c r="Z52" s="1">
        <v>1</v>
      </c>
      <c r="AA52" s="1">
        <v>49</v>
      </c>
      <c r="AB52" s="1">
        <v>0.49</v>
      </c>
      <c r="AC52" s="1">
        <f t="shared" ref="AC52:AC60" si="38">POWER((AB52/2),2)*3.14159265</f>
        <v>0.18857409881625001</v>
      </c>
      <c r="AD52" s="5">
        <v>0.18857409881625001</v>
      </c>
      <c r="AE52" s="38">
        <f t="shared" ref="AE52:AE60" si="39">AD52/0.040468</f>
        <v>4.6598324309639718</v>
      </c>
      <c r="AF52" s="1">
        <v>1</v>
      </c>
      <c r="AG52" s="1">
        <v>1</v>
      </c>
      <c r="AH52" s="1">
        <v>50.8</v>
      </c>
      <c r="AI52" s="1">
        <v>0.50800000000000001</v>
      </c>
      <c r="AJ52" s="1">
        <f t="shared" ref="AJ52:AJ60" si="40">POWER((AI52/2),2)*3.14159265</f>
        <v>0.20268299140740004</v>
      </c>
      <c r="AK52" s="5">
        <v>0.20268299140740004</v>
      </c>
      <c r="AL52" s="38">
        <f t="shared" ref="AL52:AL60" si="41">AK52/0.040468</f>
        <v>5.008475620426017</v>
      </c>
      <c r="AM52" s="1">
        <v>1</v>
      </c>
      <c r="AN52" s="1">
        <v>1</v>
      </c>
      <c r="AO52" s="1">
        <v>53.8</v>
      </c>
      <c r="AP52" s="1">
        <v>0.53800000000000003</v>
      </c>
      <c r="AQ52" s="1">
        <f t="shared" ref="AQ52:AQ60" si="42">POWER((AP52/2),2)*3.14159265</f>
        <v>0.22732878574665005</v>
      </c>
      <c r="AR52" s="5">
        <v>0.22732878574665005</v>
      </c>
      <c r="AS52" s="38">
        <f t="shared" ref="AS52:AS60" si="43">AR52/0.040468</f>
        <v>5.6174949527194347</v>
      </c>
      <c r="AT52" s="1">
        <v>2</v>
      </c>
      <c r="AU52" s="1">
        <v>2</v>
      </c>
      <c r="AV52" s="1">
        <v>57.1</v>
      </c>
      <c r="AW52" s="1"/>
      <c r="AX52" s="7" t="s">
        <v>749</v>
      </c>
      <c r="AY52" s="7" t="s">
        <v>36</v>
      </c>
      <c r="AZ52" s="7"/>
    </row>
    <row r="53" spans="1:53" s="5" customFormat="1" x14ac:dyDescent="0.25">
      <c r="A53" s="5">
        <v>1</v>
      </c>
      <c r="B53" s="6" t="s">
        <v>601</v>
      </c>
      <c r="C53" s="1" t="s">
        <v>16</v>
      </c>
      <c r="D53" s="1">
        <v>14</v>
      </c>
      <c r="E53" s="1" t="s">
        <v>23</v>
      </c>
      <c r="F53" s="1">
        <v>32</v>
      </c>
      <c r="G53" s="1">
        <v>0.32</v>
      </c>
      <c r="H53" s="1">
        <f t="shared" si="18"/>
        <v>8.0424771840000006E-2</v>
      </c>
      <c r="I53" s="1">
        <v>8.0424771840000006E-2</v>
      </c>
      <c r="J53" s="38">
        <f t="shared" si="19"/>
        <v>1.9873671009192451</v>
      </c>
      <c r="K53" s="1">
        <v>1</v>
      </c>
      <c r="L53" s="1">
        <v>1</v>
      </c>
      <c r="M53" s="1">
        <v>33</v>
      </c>
      <c r="N53" s="1">
        <v>0.33</v>
      </c>
      <c r="O53" s="1">
        <f t="shared" si="30"/>
        <v>8.5529859896250018E-2</v>
      </c>
      <c r="P53" s="5">
        <v>8.5529859896250018E-2</v>
      </c>
      <c r="Q53" s="38">
        <f t="shared" si="31"/>
        <v>2.1135183329111897</v>
      </c>
      <c r="R53" s="1">
        <v>1</v>
      </c>
      <c r="S53" s="1">
        <v>1</v>
      </c>
      <c r="T53" s="1">
        <v>33.6</v>
      </c>
      <c r="U53" s="5">
        <v>0.33600000000000002</v>
      </c>
      <c r="V53" s="1">
        <f t="shared" si="34"/>
        <v>8.8668310953600019E-2</v>
      </c>
      <c r="W53" s="5">
        <v>8.8668310953600019E-2</v>
      </c>
      <c r="X53" s="38">
        <f t="shared" si="35"/>
        <v>2.1910722287634679</v>
      </c>
      <c r="Y53" s="1">
        <v>1</v>
      </c>
      <c r="Z53" s="1">
        <v>1</v>
      </c>
      <c r="AA53" s="1">
        <v>34</v>
      </c>
      <c r="AB53" s="1">
        <v>0.34</v>
      </c>
      <c r="AC53" s="1">
        <f t="shared" si="38"/>
        <v>9.0792027585000018E-2</v>
      </c>
      <c r="AD53" s="5">
        <v>9.0792027585000018E-2</v>
      </c>
      <c r="AE53" s="38">
        <f t="shared" si="39"/>
        <v>2.2435511412721167</v>
      </c>
      <c r="AF53" s="1">
        <v>1</v>
      </c>
      <c r="AG53" s="1">
        <v>1</v>
      </c>
      <c r="AH53" s="1">
        <v>34.299999999999997</v>
      </c>
      <c r="AI53" s="1">
        <v>0.34299999999999997</v>
      </c>
      <c r="AJ53" s="1">
        <f t="shared" si="40"/>
        <v>9.2401308419962483E-2</v>
      </c>
      <c r="AK53" s="5">
        <v>9.2401308419962483E-2</v>
      </c>
      <c r="AL53" s="38">
        <f t="shared" si="41"/>
        <v>2.283317891172346</v>
      </c>
      <c r="AM53" s="1">
        <v>1</v>
      </c>
      <c r="AN53" s="1">
        <v>1</v>
      </c>
      <c r="AO53" s="1">
        <v>34.299999999999997</v>
      </c>
      <c r="AP53" s="1">
        <v>0.34299999999999997</v>
      </c>
      <c r="AQ53" s="1">
        <f t="shared" si="42"/>
        <v>9.2401308419962483E-2</v>
      </c>
      <c r="AR53" s="5">
        <v>9.2401308419962483E-2</v>
      </c>
      <c r="AS53" s="38">
        <f t="shared" si="43"/>
        <v>2.283317891172346</v>
      </c>
      <c r="AT53" s="1">
        <v>2</v>
      </c>
      <c r="AU53" s="1">
        <v>2</v>
      </c>
      <c r="AV53" s="1">
        <v>37.4</v>
      </c>
      <c r="AW53" s="1"/>
      <c r="AX53" s="7" t="s">
        <v>749</v>
      </c>
      <c r="AY53" s="7" t="s">
        <v>36</v>
      </c>
      <c r="AZ53" s="7"/>
    </row>
    <row r="54" spans="1:53" s="5" customFormat="1" x14ac:dyDescent="0.25">
      <c r="A54" s="5">
        <v>1</v>
      </c>
      <c r="B54" s="6" t="s">
        <v>601</v>
      </c>
      <c r="C54" s="1" t="s">
        <v>16</v>
      </c>
      <c r="D54" s="1">
        <v>15</v>
      </c>
      <c r="E54" s="1" t="s">
        <v>23</v>
      </c>
      <c r="F54" s="1">
        <v>39.9</v>
      </c>
      <c r="G54" s="1">
        <v>0.39900000000000002</v>
      </c>
      <c r="H54" s="1">
        <f t="shared" si="18"/>
        <v>0.12503617286816252</v>
      </c>
      <c r="I54" s="1">
        <v>0.12503617286816252</v>
      </c>
      <c r="J54" s="38">
        <f t="shared" si="19"/>
        <v>3.0897541975922338</v>
      </c>
      <c r="K54" s="1">
        <v>1</v>
      </c>
      <c r="L54" s="1">
        <v>1</v>
      </c>
      <c r="M54" s="1">
        <v>43.4</v>
      </c>
      <c r="N54" s="1">
        <v>0.434</v>
      </c>
      <c r="O54" s="1">
        <f t="shared" si="30"/>
        <v>0.14793445629585</v>
      </c>
      <c r="P54" s="5">
        <v>0.14793445629585</v>
      </c>
      <c r="Q54" s="38">
        <f t="shared" si="31"/>
        <v>3.655590992780716</v>
      </c>
      <c r="R54" s="1">
        <v>1</v>
      </c>
      <c r="S54" s="1">
        <v>1</v>
      </c>
      <c r="T54" s="1">
        <v>45.9</v>
      </c>
      <c r="U54" s="5">
        <v>0.45900000000000002</v>
      </c>
      <c r="V54" s="1">
        <f t="shared" si="34"/>
        <v>0.16546847027366252</v>
      </c>
      <c r="W54" s="5">
        <v>0.16546847027366252</v>
      </c>
      <c r="X54" s="38">
        <f t="shared" si="35"/>
        <v>4.0888719549684325</v>
      </c>
      <c r="Y54" s="1">
        <v>1</v>
      </c>
      <c r="Z54" s="1">
        <v>1</v>
      </c>
      <c r="AA54" s="1">
        <v>49.4</v>
      </c>
      <c r="AB54" s="1">
        <v>0.49399999999999999</v>
      </c>
      <c r="AC54" s="1">
        <f t="shared" si="38"/>
        <v>0.19166542598385</v>
      </c>
      <c r="AD54" s="5">
        <v>0.19166542598385</v>
      </c>
      <c r="AE54" s="38">
        <f t="shared" si="39"/>
        <v>4.7362218539055556</v>
      </c>
      <c r="AF54" s="1">
        <v>1</v>
      </c>
      <c r="AG54" s="1">
        <v>1</v>
      </c>
      <c r="AH54" s="1">
        <v>51.7</v>
      </c>
      <c r="AI54" s="1">
        <v>0.51700000000000002</v>
      </c>
      <c r="AJ54" s="1">
        <f t="shared" si="40"/>
        <v>0.20992828945646252</v>
      </c>
      <c r="AK54" s="5">
        <v>0.20992828945646252</v>
      </c>
      <c r="AL54" s="38">
        <f t="shared" si="41"/>
        <v>5.1875133304453529</v>
      </c>
      <c r="AM54" s="1">
        <v>1</v>
      </c>
      <c r="AN54" s="1">
        <v>1</v>
      </c>
      <c r="AO54" s="1">
        <v>56.5</v>
      </c>
      <c r="AP54" s="1">
        <v>0.56499999999999995</v>
      </c>
      <c r="AQ54" s="1">
        <f t="shared" si="42"/>
        <v>0.25071872842406245</v>
      </c>
      <c r="AR54" s="5">
        <v>0.25071872842406245</v>
      </c>
      <c r="AS54" s="38">
        <f t="shared" si="43"/>
        <v>6.1954810819428303</v>
      </c>
      <c r="AT54" s="1">
        <v>2</v>
      </c>
      <c r="AU54" s="1">
        <v>2</v>
      </c>
      <c r="AV54" s="1">
        <v>66.599999999999994</v>
      </c>
      <c r="AW54" s="1"/>
      <c r="AX54" s="7" t="s">
        <v>184</v>
      </c>
      <c r="AY54" s="7" t="s">
        <v>36</v>
      </c>
      <c r="AZ54" s="7"/>
      <c r="BA54" s="5" t="s">
        <v>192</v>
      </c>
    </row>
    <row r="55" spans="1:53" s="5" customFormat="1" x14ac:dyDescent="0.25">
      <c r="A55" s="5">
        <v>1</v>
      </c>
      <c r="B55" s="6" t="s">
        <v>601</v>
      </c>
      <c r="C55" s="1" t="s">
        <v>16</v>
      </c>
      <c r="D55" s="1">
        <v>16</v>
      </c>
      <c r="E55" s="1" t="s">
        <v>23</v>
      </c>
      <c r="F55" s="1">
        <v>37.6</v>
      </c>
      <c r="G55" s="1">
        <v>0.376</v>
      </c>
      <c r="H55" s="1">
        <f t="shared" si="18"/>
        <v>0.1110364506216</v>
      </c>
      <c r="I55" s="1">
        <v>0.1110364506216</v>
      </c>
      <c r="J55" s="38">
        <f t="shared" si="19"/>
        <v>2.7438087037066325</v>
      </c>
      <c r="K55" s="1">
        <v>1</v>
      </c>
      <c r="L55" s="1">
        <v>1</v>
      </c>
      <c r="M55" s="1">
        <v>38.4</v>
      </c>
      <c r="N55" s="1">
        <v>0.38400000000000001</v>
      </c>
      <c r="O55" s="1">
        <f t="shared" si="30"/>
        <v>0.11581167144960001</v>
      </c>
      <c r="P55" s="5">
        <v>0.11581167144960001</v>
      </c>
      <c r="Q55" s="38">
        <f t="shared" si="31"/>
        <v>2.8618086253237132</v>
      </c>
      <c r="R55" s="1">
        <v>1</v>
      </c>
      <c r="S55" s="1">
        <v>1</v>
      </c>
      <c r="T55" s="1">
        <v>39.200000000000003</v>
      </c>
      <c r="U55" s="5">
        <v>0.39200000000000002</v>
      </c>
      <c r="V55" s="1">
        <f t="shared" si="34"/>
        <v>0.12068742324240003</v>
      </c>
      <c r="W55" s="5">
        <v>0.12068742324240003</v>
      </c>
      <c r="X55" s="38">
        <f t="shared" si="35"/>
        <v>2.982292755816943</v>
      </c>
      <c r="Y55" s="1">
        <v>1</v>
      </c>
      <c r="Z55" s="1">
        <v>1</v>
      </c>
      <c r="AA55" s="1">
        <v>41.2</v>
      </c>
      <c r="AB55" s="1">
        <v>0.41200000000000003</v>
      </c>
      <c r="AC55" s="1">
        <f t="shared" si="38"/>
        <v>0.13331662569540004</v>
      </c>
      <c r="AD55" s="5">
        <v>0.13331662569540004</v>
      </c>
      <c r="AE55" s="38">
        <f t="shared" si="39"/>
        <v>3.2943714958831682</v>
      </c>
      <c r="AF55" s="1">
        <v>1</v>
      </c>
      <c r="AG55" s="1">
        <v>1</v>
      </c>
      <c r="AH55" s="1">
        <v>41.8</v>
      </c>
      <c r="AI55" s="1">
        <v>0.41799999999999998</v>
      </c>
      <c r="AJ55" s="1">
        <f t="shared" si="40"/>
        <v>0.13722790854465</v>
      </c>
      <c r="AK55" s="5">
        <v>0.13722790854465</v>
      </c>
      <c r="AL55" s="38">
        <f t="shared" si="41"/>
        <v>3.3910227474708416</v>
      </c>
      <c r="AM55" s="1">
        <v>1</v>
      </c>
      <c r="AN55" s="1">
        <v>1</v>
      </c>
      <c r="AO55" s="1">
        <v>42.7</v>
      </c>
      <c r="AP55" s="1">
        <v>0.42700000000000005</v>
      </c>
      <c r="AQ55" s="1">
        <f t="shared" si="42"/>
        <v>0.14320086157046255</v>
      </c>
      <c r="AR55" s="5">
        <v>0.14320086157046255</v>
      </c>
      <c r="AS55" s="38">
        <f t="shared" si="43"/>
        <v>3.5386196889014174</v>
      </c>
      <c r="AT55" s="1">
        <v>2</v>
      </c>
      <c r="AU55" s="1">
        <v>2</v>
      </c>
      <c r="AV55" s="1">
        <v>47</v>
      </c>
      <c r="AW55" s="1"/>
      <c r="AX55" s="7" t="s">
        <v>750</v>
      </c>
      <c r="AY55" s="7" t="s">
        <v>36</v>
      </c>
      <c r="AZ55" s="7"/>
      <c r="BA55" s="5" t="s">
        <v>193</v>
      </c>
    </row>
    <row r="56" spans="1:53" s="5" customFormat="1" x14ac:dyDescent="0.25">
      <c r="A56" s="5">
        <v>1</v>
      </c>
      <c r="B56" s="6" t="s">
        <v>601</v>
      </c>
      <c r="C56" s="1" t="s">
        <v>16</v>
      </c>
      <c r="D56" s="1">
        <v>17</v>
      </c>
      <c r="E56" s="1" t="s">
        <v>23</v>
      </c>
      <c r="F56" s="1">
        <v>33.799999999999997</v>
      </c>
      <c r="G56" s="1">
        <v>0.33799999999999997</v>
      </c>
      <c r="H56" s="1">
        <f t="shared" si="18"/>
        <v>8.9727027676649987E-2</v>
      </c>
      <c r="I56" s="1">
        <v>8.9727027676649987E-2</v>
      </c>
      <c r="J56" s="38">
        <f t="shared" si="19"/>
        <v>2.217234053490412</v>
      </c>
      <c r="K56" s="1">
        <v>1</v>
      </c>
      <c r="L56" s="1">
        <v>1</v>
      </c>
      <c r="M56" s="1">
        <v>35.700000000000003</v>
      </c>
      <c r="N56" s="1">
        <v>0.35700000000000004</v>
      </c>
      <c r="O56" s="1">
        <f t="shared" si="30"/>
        <v>0.10009821041246253</v>
      </c>
      <c r="P56" s="5">
        <v>0.10009821041246253</v>
      </c>
      <c r="Q56" s="38">
        <f t="shared" si="31"/>
        <v>2.4735151332525089</v>
      </c>
      <c r="R56" s="1">
        <v>1</v>
      </c>
      <c r="S56" s="1">
        <v>1</v>
      </c>
      <c r="T56" s="1">
        <v>37.200000000000003</v>
      </c>
      <c r="U56" s="5">
        <v>0.37200000000000005</v>
      </c>
      <c r="V56" s="1">
        <f t="shared" si="34"/>
        <v>0.10868653931940003</v>
      </c>
      <c r="W56" s="5">
        <v>0.10868653931940003</v>
      </c>
      <c r="X56" s="38">
        <f t="shared" si="35"/>
        <v>2.6857403212266493</v>
      </c>
      <c r="Y56" s="1">
        <v>1</v>
      </c>
      <c r="Z56" s="1">
        <v>1</v>
      </c>
      <c r="AA56" s="1">
        <v>38.200000000000003</v>
      </c>
      <c r="AB56" s="1">
        <v>0.38200000000000006</v>
      </c>
      <c r="AC56" s="1">
        <f t="shared" si="38"/>
        <v>0.11460844146465005</v>
      </c>
      <c r="AD56" s="5">
        <v>0.11460844146465005</v>
      </c>
      <c r="AE56" s="38">
        <f t="shared" si="39"/>
        <v>2.8320757503373049</v>
      </c>
      <c r="AF56" s="1">
        <v>1</v>
      </c>
      <c r="AG56" s="1">
        <v>1</v>
      </c>
      <c r="AH56" s="1">
        <v>39.5</v>
      </c>
      <c r="AI56" s="1">
        <v>0.39500000000000002</v>
      </c>
      <c r="AJ56" s="1">
        <f t="shared" si="40"/>
        <v>0.12254174830406253</v>
      </c>
      <c r="AK56" s="5">
        <v>0.12254174830406253</v>
      </c>
      <c r="AL56" s="38">
        <f t="shared" si="41"/>
        <v>3.028114764852786</v>
      </c>
      <c r="AM56" s="1">
        <v>1</v>
      </c>
      <c r="AN56" s="1">
        <v>1</v>
      </c>
      <c r="AO56" s="1">
        <v>41</v>
      </c>
      <c r="AP56" s="1">
        <v>0.41</v>
      </c>
      <c r="AQ56" s="1">
        <f t="shared" si="42"/>
        <v>0.13202543111624998</v>
      </c>
      <c r="AR56" s="5">
        <v>0.13202543111624998</v>
      </c>
      <c r="AS56" s="38">
        <f t="shared" si="43"/>
        <v>3.2624649381301274</v>
      </c>
      <c r="AT56" s="1">
        <v>2</v>
      </c>
      <c r="AU56" s="1">
        <v>2</v>
      </c>
      <c r="AV56" s="1">
        <v>44.6</v>
      </c>
      <c r="AW56" s="1"/>
      <c r="AX56" s="7" t="s">
        <v>750</v>
      </c>
      <c r="AY56" s="7" t="s">
        <v>36</v>
      </c>
      <c r="AZ56" s="7"/>
      <c r="BA56" s="5" t="s">
        <v>194</v>
      </c>
    </row>
    <row r="57" spans="1:53" s="5" customFormat="1" x14ac:dyDescent="0.25">
      <c r="A57" s="5">
        <v>1</v>
      </c>
      <c r="B57" s="6" t="s">
        <v>601</v>
      </c>
      <c r="C57" s="1" t="s">
        <v>16</v>
      </c>
      <c r="D57" s="1">
        <v>18</v>
      </c>
      <c r="E57" s="1" t="s">
        <v>23</v>
      </c>
      <c r="F57" s="1">
        <v>32.5</v>
      </c>
      <c r="G57" s="1">
        <v>0.32500000000000001</v>
      </c>
      <c r="H57" s="1">
        <f t="shared" si="18"/>
        <v>8.2957680914062512E-2</v>
      </c>
      <c r="I57" s="1">
        <v>8.2957680914062512E-2</v>
      </c>
      <c r="J57" s="38">
        <f t="shared" si="19"/>
        <v>2.0499575198690945</v>
      </c>
      <c r="K57" s="1">
        <v>1</v>
      </c>
      <c r="L57" s="1">
        <v>1</v>
      </c>
      <c r="M57" s="1">
        <v>34.200000000000003</v>
      </c>
      <c r="N57" s="1">
        <v>0.34200000000000003</v>
      </c>
      <c r="O57" s="1">
        <f t="shared" si="30"/>
        <v>9.1863310678650015E-2</v>
      </c>
      <c r="P57" s="5">
        <v>9.1863310678650015E-2</v>
      </c>
      <c r="Q57" s="38">
        <f t="shared" si="31"/>
        <v>2.2700234921085802</v>
      </c>
      <c r="R57" s="1">
        <v>1</v>
      </c>
      <c r="S57" s="1">
        <v>1</v>
      </c>
      <c r="T57" s="1">
        <v>35.5</v>
      </c>
      <c r="U57" s="5">
        <v>0.35499999999999998</v>
      </c>
      <c r="V57" s="1">
        <f t="shared" si="34"/>
        <v>9.8979803429062499E-2</v>
      </c>
      <c r="W57" s="5">
        <v>9.8979803429062499E-2</v>
      </c>
      <c r="X57" s="38">
        <f t="shared" si="35"/>
        <v>2.4458783095053502</v>
      </c>
      <c r="Y57" s="1">
        <v>1</v>
      </c>
      <c r="Z57" s="1">
        <v>1</v>
      </c>
      <c r="AA57" s="1">
        <v>37.5</v>
      </c>
      <c r="AB57" s="1">
        <v>0.375</v>
      </c>
      <c r="AC57" s="1">
        <f t="shared" si="38"/>
        <v>0.11044661660156251</v>
      </c>
      <c r="AD57" s="5">
        <v>0.11044661660156251</v>
      </c>
      <c r="AE57" s="38">
        <f t="shared" si="39"/>
        <v>2.7292333844411019</v>
      </c>
      <c r="AF57" s="1">
        <v>1</v>
      </c>
      <c r="AG57" s="1">
        <v>1</v>
      </c>
      <c r="AH57" s="1">
        <v>38.1</v>
      </c>
      <c r="AI57" s="1">
        <v>0.38100000000000001</v>
      </c>
      <c r="AJ57" s="1">
        <f t="shared" si="40"/>
        <v>0.11400918266666252</v>
      </c>
      <c r="AK57" s="5">
        <v>0.11400918266666252</v>
      </c>
      <c r="AL57" s="38">
        <f t="shared" si="41"/>
        <v>2.8172675364896342</v>
      </c>
      <c r="AM57" s="1">
        <v>1</v>
      </c>
      <c r="AN57" s="1">
        <v>1</v>
      </c>
      <c r="AO57" s="1">
        <v>39.5</v>
      </c>
      <c r="AP57" s="1">
        <v>0.39500000000000002</v>
      </c>
      <c r="AQ57" s="1">
        <f t="shared" si="42"/>
        <v>0.12254174830406253</v>
      </c>
      <c r="AR57" s="5">
        <v>0.12254174830406253</v>
      </c>
      <c r="AS57" s="38">
        <f t="shared" si="43"/>
        <v>3.028114764852786</v>
      </c>
      <c r="AT57" s="1">
        <v>2</v>
      </c>
      <c r="AU57" s="1">
        <v>2</v>
      </c>
      <c r="AV57" s="1">
        <v>43.7</v>
      </c>
      <c r="AW57" s="1"/>
      <c r="AX57" s="7" t="s">
        <v>750</v>
      </c>
      <c r="AY57" s="7" t="s">
        <v>36</v>
      </c>
      <c r="AZ57" s="7"/>
      <c r="BA57" s="5" t="s">
        <v>195</v>
      </c>
    </row>
    <row r="58" spans="1:53" s="5" customFormat="1" x14ac:dyDescent="0.25">
      <c r="A58" s="5">
        <v>1</v>
      </c>
      <c r="B58" s="6" t="s">
        <v>601</v>
      </c>
      <c r="C58" s="1" t="s">
        <v>16</v>
      </c>
      <c r="D58" s="1">
        <v>19</v>
      </c>
      <c r="E58" s="1" t="s">
        <v>23</v>
      </c>
      <c r="F58" s="1">
        <v>33</v>
      </c>
      <c r="G58" s="1">
        <v>0.33</v>
      </c>
      <c r="H58" s="1">
        <f t="shared" si="18"/>
        <v>8.5529859896250018E-2</v>
      </c>
      <c r="I58" s="1">
        <v>8.5529859896250018E-2</v>
      </c>
      <c r="J58" s="38">
        <f t="shared" si="19"/>
        <v>2.1135183329111897</v>
      </c>
      <c r="K58" s="1">
        <v>1</v>
      </c>
      <c r="L58" s="1">
        <v>1</v>
      </c>
      <c r="M58" s="1">
        <v>35.6</v>
      </c>
      <c r="N58" s="1">
        <v>0.35600000000000004</v>
      </c>
      <c r="O58" s="1">
        <f t="shared" si="30"/>
        <v>9.9538221522600015E-2</v>
      </c>
      <c r="P58" s="5">
        <v>9.9538221522600015E-2</v>
      </c>
      <c r="Q58" s="38">
        <f t="shared" si="31"/>
        <v>2.4596773134970848</v>
      </c>
      <c r="R58" s="1">
        <v>1</v>
      </c>
      <c r="S58" s="1">
        <v>1</v>
      </c>
      <c r="T58" s="1">
        <v>37.6</v>
      </c>
      <c r="U58" s="5">
        <v>0.376</v>
      </c>
      <c r="V58" s="1">
        <f t="shared" si="34"/>
        <v>0.1110364506216</v>
      </c>
      <c r="W58" s="5">
        <v>0.1110364506216</v>
      </c>
      <c r="X58" s="38">
        <f t="shared" si="35"/>
        <v>2.7438087037066325</v>
      </c>
      <c r="Y58" s="1">
        <v>1</v>
      </c>
      <c r="Z58" s="1">
        <v>1</v>
      </c>
      <c r="AA58" s="1">
        <v>39.299999999999997</v>
      </c>
      <c r="AB58" s="1">
        <v>0.39299999999999996</v>
      </c>
      <c r="AC58" s="1">
        <f t="shared" si="38"/>
        <v>0.12130396079996249</v>
      </c>
      <c r="AD58" s="5">
        <v>0.12130396079996249</v>
      </c>
      <c r="AE58" s="38">
        <f t="shared" si="39"/>
        <v>2.9975279430651995</v>
      </c>
      <c r="AF58" s="1">
        <v>1</v>
      </c>
      <c r="AG58" s="1">
        <v>1</v>
      </c>
      <c r="AH58" s="1">
        <v>41.2</v>
      </c>
      <c r="AI58" s="1">
        <v>0.41200000000000003</v>
      </c>
      <c r="AJ58" s="1">
        <f t="shared" si="40"/>
        <v>0.13331662569540004</v>
      </c>
      <c r="AK58" s="5">
        <v>0.13331662569540004</v>
      </c>
      <c r="AL58" s="38">
        <f t="shared" si="41"/>
        <v>3.2943714958831682</v>
      </c>
      <c r="AM58" s="1">
        <v>1</v>
      </c>
      <c r="AN58" s="1">
        <v>1</v>
      </c>
      <c r="AO58" s="1">
        <v>44.5</v>
      </c>
      <c r="AP58" s="1">
        <v>0.44500000000000001</v>
      </c>
      <c r="AQ58" s="1">
        <f t="shared" si="42"/>
        <v>0.15552847112906251</v>
      </c>
      <c r="AR58" s="5">
        <v>0.15552847112906251</v>
      </c>
      <c r="AS58" s="38">
        <f t="shared" si="43"/>
        <v>3.8432458023391947</v>
      </c>
      <c r="AT58" s="1">
        <v>1</v>
      </c>
      <c r="AU58" s="1">
        <v>1</v>
      </c>
      <c r="AV58" s="1">
        <v>47.6</v>
      </c>
      <c r="AW58" s="1"/>
      <c r="AX58" s="7" t="s">
        <v>746</v>
      </c>
      <c r="AY58" s="7" t="s">
        <v>36</v>
      </c>
      <c r="AZ58" s="7"/>
    </row>
    <row r="59" spans="1:53" s="5" customFormat="1" x14ac:dyDescent="0.25">
      <c r="A59" s="5">
        <v>1</v>
      </c>
      <c r="B59" s="6" t="s">
        <v>601</v>
      </c>
      <c r="C59" s="1" t="s">
        <v>16</v>
      </c>
      <c r="D59" s="1">
        <v>20</v>
      </c>
      <c r="E59" s="1" t="s">
        <v>23</v>
      </c>
      <c r="F59" s="1">
        <v>39.9</v>
      </c>
      <c r="G59" s="1">
        <v>0.39900000000000002</v>
      </c>
      <c r="H59" s="1">
        <f t="shared" si="18"/>
        <v>0.12503617286816252</v>
      </c>
      <c r="I59" s="1">
        <v>0.12503617286816252</v>
      </c>
      <c r="J59" s="38">
        <f t="shared" si="19"/>
        <v>3.0897541975922338</v>
      </c>
      <c r="K59" s="1">
        <v>1</v>
      </c>
      <c r="L59" s="1">
        <v>1</v>
      </c>
      <c r="M59" s="1">
        <v>42.5</v>
      </c>
      <c r="N59" s="1">
        <v>0.42499999999999999</v>
      </c>
      <c r="O59" s="1">
        <f t="shared" si="30"/>
        <v>0.14186254310156249</v>
      </c>
      <c r="P59" s="5">
        <v>0.14186254310156249</v>
      </c>
      <c r="Q59" s="38">
        <f t="shared" si="31"/>
        <v>3.5055486582376818</v>
      </c>
      <c r="R59" s="1">
        <v>1</v>
      </c>
      <c r="S59" s="1">
        <v>1</v>
      </c>
      <c r="T59" s="1">
        <v>45.1</v>
      </c>
      <c r="U59" s="5">
        <v>0.45100000000000001</v>
      </c>
      <c r="V59" s="1">
        <f t="shared" si="34"/>
        <v>0.15975077165066251</v>
      </c>
      <c r="W59" s="5">
        <v>0.15975077165066251</v>
      </c>
      <c r="X59" s="38">
        <f t="shared" si="35"/>
        <v>3.9475825751374547</v>
      </c>
      <c r="Y59" s="1">
        <v>1</v>
      </c>
      <c r="Z59" s="1">
        <v>1</v>
      </c>
      <c r="AA59" s="1">
        <v>47.3</v>
      </c>
      <c r="AB59" s="1">
        <v>0.47299999999999998</v>
      </c>
      <c r="AC59" s="1">
        <f t="shared" si="38"/>
        <v>0.1757163454979625</v>
      </c>
      <c r="AD59" s="5">
        <v>0.1757163454979625</v>
      </c>
      <c r="AE59" s="38">
        <f t="shared" si="39"/>
        <v>4.3421059972808767</v>
      </c>
      <c r="AF59" s="1">
        <v>1</v>
      </c>
      <c r="AG59" s="1">
        <v>1</v>
      </c>
      <c r="AH59" s="1">
        <v>50.8</v>
      </c>
      <c r="AI59" s="1">
        <v>0.50800000000000001</v>
      </c>
      <c r="AJ59" s="1">
        <f t="shared" si="40"/>
        <v>0.20268299140740004</v>
      </c>
      <c r="AK59" s="5">
        <v>0.20268299140740004</v>
      </c>
      <c r="AL59" s="38">
        <f t="shared" si="41"/>
        <v>5.008475620426017</v>
      </c>
      <c r="AM59" s="1">
        <v>1</v>
      </c>
      <c r="AN59" s="1">
        <v>1</v>
      </c>
      <c r="AO59" s="1">
        <v>54.6</v>
      </c>
      <c r="AP59" s="1">
        <v>0.54600000000000004</v>
      </c>
      <c r="AQ59" s="1">
        <f t="shared" si="42"/>
        <v>0.23413975861185005</v>
      </c>
      <c r="AR59" s="5">
        <v>0.23413975861185005</v>
      </c>
      <c r="AS59" s="38">
        <f t="shared" si="43"/>
        <v>5.7858001040785325</v>
      </c>
      <c r="AT59" s="1">
        <v>1</v>
      </c>
      <c r="AU59" s="1">
        <v>1</v>
      </c>
      <c r="AV59" s="1">
        <v>63.3</v>
      </c>
      <c r="AW59" s="1"/>
      <c r="AX59" s="7"/>
      <c r="AY59" s="7" t="s">
        <v>36</v>
      </c>
      <c r="AZ59" s="7"/>
    </row>
    <row r="60" spans="1:53" s="5" customFormat="1" x14ac:dyDescent="0.25">
      <c r="A60" s="5">
        <v>1</v>
      </c>
      <c r="B60" s="6" t="s">
        <v>601</v>
      </c>
      <c r="C60" s="1" t="s">
        <v>16</v>
      </c>
      <c r="D60" s="1">
        <v>21</v>
      </c>
      <c r="E60" s="1" t="s">
        <v>23</v>
      </c>
      <c r="F60" s="1">
        <v>33.299999999999997</v>
      </c>
      <c r="G60" s="1">
        <v>0.33299999999999996</v>
      </c>
      <c r="H60" s="1">
        <f t="shared" si="18"/>
        <v>8.7092016841462491E-2</v>
      </c>
      <c r="I60" s="1">
        <v>8.7092016841462491E-2</v>
      </c>
      <c r="J60" s="38">
        <f t="shared" si="19"/>
        <v>2.1521206099007242</v>
      </c>
      <c r="K60" s="1">
        <v>1</v>
      </c>
      <c r="L60" s="1">
        <v>1</v>
      </c>
      <c r="M60" s="1">
        <v>35.1</v>
      </c>
      <c r="N60" s="1">
        <v>0.35100000000000003</v>
      </c>
      <c r="O60" s="1">
        <f t="shared" si="30"/>
        <v>9.6761839018162515E-2</v>
      </c>
      <c r="P60" s="5">
        <v>9.6761839018162515E-2</v>
      </c>
      <c r="Q60" s="38">
        <f t="shared" si="31"/>
        <v>2.3910704511753118</v>
      </c>
      <c r="R60" s="1">
        <v>1</v>
      </c>
      <c r="S60" s="1">
        <v>1</v>
      </c>
      <c r="T60" s="1">
        <v>36</v>
      </c>
      <c r="U60" s="5">
        <v>0.36</v>
      </c>
      <c r="V60" s="1">
        <f t="shared" si="34"/>
        <v>0.10178760186000001</v>
      </c>
      <c r="W60" s="5">
        <v>0.10178760186000001</v>
      </c>
      <c r="X60" s="38">
        <f t="shared" si="35"/>
        <v>2.5152614871009198</v>
      </c>
      <c r="Y60" s="1">
        <v>1</v>
      </c>
      <c r="Z60" s="1">
        <v>1</v>
      </c>
      <c r="AA60" s="1">
        <v>36.9</v>
      </c>
      <c r="AB60" s="1">
        <v>0.36899999999999999</v>
      </c>
      <c r="AC60" s="1">
        <f t="shared" si="38"/>
        <v>0.1069405992041625</v>
      </c>
      <c r="AD60" s="5">
        <v>0.1069405992041625</v>
      </c>
      <c r="AE60" s="38">
        <f t="shared" si="39"/>
        <v>2.6425965998854037</v>
      </c>
      <c r="AF60" s="1">
        <v>1</v>
      </c>
      <c r="AG60" s="1">
        <v>1</v>
      </c>
      <c r="AH60" s="1">
        <v>38.200000000000003</v>
      </c>
      <c r="AI60" s="1">
        <v>0.38200000000000006</v>
      </c>
      <c r="AJ60" s="1">
        <f t="shared" si="40"/>
        <v>0.11460844146465005</v>
      </c>
      <c r="AK60" s="5">
        <v>0.11460844146465005</v>
      </c>
      <c r="AL60" s="38">
        <f t="shared" si="41"/>
        <v>2.8320757503373049</v>
      </c>
      <c r="AM60" s="1">
        <v>1</v>
      </c>
      <c r="AN60" s="1">
        <v>1</v>
      </c>
      <c r="AO60" s="1">
        <v>40.4</v>
      </c>
      <c r="AP60" s="1">
        <v>0.40399999999999997</v>
      </c>
      <c r="AQ60" s="1">
        <f t="shared" si="42"/>
        <v>0.12818954649059999</v>
      </c>
      <c r="AR60" s="5">
        <v>0.12818954649059999</v>
      </c>
      <c r="AS60" s="38">
        <f t="shared" si="43"/>
        <v>3.167676843199565</v>
      </c>
      <c r="AT60" s="1">
        <v>1</v>
      </c>
      <c r="AU60" s="1">
        <v>1</v>
      </c>
      <c r="AV60" s="1">
        <v>43.7</v>
      </c>
      <c r="AW60" s="1"/>
      <c r="AX60" s="7" t="s">
        <v>751</v>
      </c>
      <c r="AY60" s="7" t="s">
        <v>36</v>
      </c>
      <c r="AZ60" s="7"/>
    </row>
    <row r="61" spans="1:53" s="5" customFormat="1" x14ac:dyDescent="0.25">
      <c r="A61" s="5">
        <v>1</v>
      </c>
      <c r="B61" s="6" t="s">
        <v>601</v>
      </c>
      <c r="C61" s="1" t="s">
        <v>16</v>
      </c>
      <c r="D61" s="1">
        <v>22</v>
      </c>
      <c r="E61" s="1" t="s">
        <v>23</v>
      </c>
      <c r="F61" s="1">
        <v>22.1</v>
      </c>
      <c r="G61" s="1">
        <v>0.22100000000000003</v>
      </c>
      <c r="H61" s="1">
        <f t="shared" si="18"/>
        <v>3.8359631654662517E-2</v>
      </c>
      <c r="I61" s="1">
        <v>3.8359631654662517E-2</v>
      </c>
      <c r="J61" s="38">
        <f t="shared" si="19"/>
        <v>0.94790035718746957</v>
      </c>
      <c r="K61" s="1">
        <v>1</v>
      </c>
      <c r="L61" s="1">
        <v>1</v>
      </c>
      <c r="M61" s="1">
        <v>22.2</v>
      </c>
      <c r="N61" s="1">
        <v>0.222</v>
      </c>
      <c r="O61" s="1">
        <f t="shared" si="30"/>
        <v>3.8707563040650005E-2</v>
      </c>
      <c r="P61" s="5">
        <v>3.8707563040650005E-2</v>
      </c>
      <c r="Q61" s="38">
        <f t="shared" si="31"/>
        <v>0.95649804884476641</v>
      </c>
      <c r="R61" s="1">
        <v>1</v>
      </c>
      <c r="S61" s="1">
        <v>1</v>
      </c>
      <c r="T61" s="1"/>
      <c r="V61" s="1"/>
      <c r="X61" s="38"/>
      <c r="Y61" s="1"/>
      <c r="Z61" s="1">
        <v>4</v>
      </c>
      <c r="AA61" s="1"/>
      <c r="AB61" s="1"/>
      <c r="AC61" s="1"/>
      <c r="AE61" s="38"/>
      <c r="AF61" s="1"/>
      <c r="AG61" s="1">
        <v>4</v>
      </c>
      <c r="AH61" s="1"/>
      <c r="AI61" s="1"/>
      <c r="AJ61" s="1"/>
      <c r="AL61" s="38"/>
      <c r="AM61" s="1"/>
      <c r="AN61" s="1"/>
      <c r="AO61" s="1"/>
      <c r="AP61" s="1"/>
      <c r="AQ61" s="1"/>
      <c r="AS61" s="38"/>
      <c r="AT61" s="1"/>
      <c r="AU61" s="1"/>
      <c r="AV61" s="1">
        <v>26</v>
      </c>
      <c r="AW61" s="1"/>
      <c r="AX61" s="7" t="s">
        <v>752</v>
      </c>
      <c r="AY61" s="7" t="s">
        <v>36</v>
      </c>
      <c r="AZ61" s="7"/>
    </row>
    <row r="62" spans="1:53" s="5" customFormat="1" x14ac:dyDescent="0.25">
      <c r="A62" s="5">
        <v>1</v>
      </c>
      <c r="B62" s="6" t="s">
        <v>601</v>
      </c>
      <c r="C62" s="1" t="s">
        <v>16</v>
      </c>
      <c r="D62" s="1">
        <v>23</v>
      </c>
      <c r="E62" s="1" t="s">
        <v>23</v>
      </c>
      <c r="F62" s="1">
        <v>38.4</v>
      </c>
      <c r="G62" s="1">
        <v>0.38400000000000001</v>
      </c>
      <c r="H62" s="1">
        <f t="shared" si="18"/>
        <v>0.11581167144960001</v>
      </c>
      <c r="I62" s="1">
        <v>0.11581167144960001</v>
      </c>
      <c r="J62" s="38">
        <f t="shared" si="19"/>
        <v>2.8618086253237132</v>
      </c>
      <c r="K62" s="1">
        <v>1</v>
      </c>
      <c r="L62" s="1">
        <v>1</v>
      </c>
      <c r="M62" s="1">
        <v>34.700000000000003</v>
      </c>
      <c r="N62" s="1">
        <v>0.34700000000000003</v>
      </c>
      <c r="O62" s="1">
        <f t="shared" si="30"/>
        <v>9.4569007348462519E-2</v>
      </c>
      <c r="P62" s="5">
        <v>9.4569007348462519E-2</v>
      </c>
      <c r="Q62" s="38">
        <f t="shared" si="31"/>
        <v>2.3368836450643107</v>
      </c>
      <c r="R62" s="1">
        <v>1</v>
      </c>
      <c r="S62" s="1">
        <v>1</v>
      </c>
      <c r="T62" s="1">
        <v>35.799999999999997</v>
      </c>
      <c r="U62" s="5">
        <v>0.35799999999999998</v>
      </c>
      <c r="V62" s="1">
        <f>POWER((U62/2),2)*3.14159265</f>
        <v>0.10065977009865</v>
      </c>
      <c r="W62" s="5">
        <v>0.10065977009865</v>
      </c>
      <c r="X62" s="38">
        <f>W62/0.040468</f>
        <v>2.487391768771622</v>
      </c>
      <c r="Y62" s="1">
        <v>1</v>
      </c>
      <c r="Z62" s="1">
        <v>1</v>
      </c>
      <c r="AA62" s="1">
        <v>36.6</v>
      </c>
      <c r="AB62" s="1">
        <v>0.36600000000000005</v>
      </c>
      <c r="AC62" s="1">
        <f>POWER((AB62/2),2)*3.14159265</f>
        <v>0.10520879625585004</v>
      </c>
      <c r="AD62" s="5">
        <v>0.10520879625585004</v>
      </c>
      <c r="AE62" s="38">
        <f>AD62/0.040468</f>
        <v>2.5998022204173679</v>
      </c>
      <c r="AF62" s="1">
        <v>1</v>
      </c>
      <c r="AG62" s="1">
        <v>1</v>
      </c>
      <c r="AH62" s="1">
        <v>37.200000000000003</v>
      </c>
      <c r="AI62" s="1">
        <v>0.37200000000000005</v>
      </c>
      <c r="AJ62" s="1">
        <f>POWER((AI62/2),2)*3.14159265</f>
        <v>0.10868653931940003</v>
      </c>
      <c r="AK62" s="5">
        <v>0.10868653931940003</v>
      </c>
      <c r="AL62" s="38">
        <f>AK62/0.040468</f>
        <v>2.6857403212266493</v>
      </c>
      <c r="AM62" s="1">
        <v>1</v>
      </c>
      <c r="AN62" s="1">
        <v>1</v>
      </c>
      <c r="AO62" s="1">
        <v>38.4</v>
      </c>
      <c r="AP62" s="1">
        <v>0.38400000000000001</v>
      </c>
      <c r="AQ62" s="1">
        <f>POWER((AP62/2),2)*3.14159265</f>
        <v>0.11581167144960001</v>
      </c>
      <c r="AR62" s="5">
        <v>0.11581167144960001</v>
      </c>
      <c r="AS62" s="38">
        <f>AR62/0.040468</f>
        <v>2.8618086253237132</v>
      </c>
      <c r="AT62" s="1">
        <v>2</v>
      </c>
      <c r="AU62" s="1">
        <v>2</v>
      </c>
      <c r="AV62" s="1">
        <v>41.3</v>
      </c>
      <c r="AW62" s="1"/>
      <c r="AX62" s="7" t="s">
        <v>746</v>
      </c>
      <c r="AY62" s="7" t="s">
        <v>36</v>
      </c>
      <c r="AZ62" s="7"/>
    </row>
    <row r="63" spans="1:53" s="5" customFormat="1" x14ac:dyDescent="0.25">
      <c r="A63" s="5">
        <v>1</v>
      </c>
      <c r="B63" s="6" t="s">
        <v>601</v>
      </c>
      <c r="C63" s="1" t="s">
        <v>16</v>
      </c>
      <c r="D63" s="1">
        <v>24</v>
      </c>
      <c r="E63" s="1" t="s">
        <v>23</v>
      </c>
      <c r="F63" s="1">
        <v>50.3</v>
      </c>
      <c r="G63" s="1">
        <v>0.503</v>
      </c>
      <c r="H63" s="1">
        <f t="shared" si="18"/>
        <v>0.1987128036959625</v>
      </c>
      <c r="I63" s="1">
        <v>0.1987128036959625</v>
      </c>
      <c r="J63" s="38">
        <f t="shared" si="19"/>
        <v>4.9103687776999729</v>
      </c>
      <c r="K63" s="1">
        <v>1</v>
      </c>
      <c r="L63" s="1">
        <v>1</v>
      </c>
      <c r="M63" s="1">
        <v>53.1</v>
      </c>
      <c r="N63" s="1">
        <v>0.53100000000000003</v>
      </c>
      <c r="O63" s="1">
        <f t="shared" si="30"/>
        <v>0.22145165129666253</v>
      </c>
      <c r="P63" s="5">
        <v>0.22145165129666253</v>
      </c>
      <c r="Q63" s="38">
        <f t="shared" si="31"/>
        <v>5.4722657728739383</v>
      </c>
      <c r="R63" s="1">
        <v>1</v>
      </c>
      <c r="S63" s="1">
        <v>1</v>
      </c>
      <c r="T63" s="1">
        <v>55.6</v>
      </c>
      <c r="U63" s="5">
        <v>0.55600000000000005</v>
      </c>
      <c r="V63" s="1">
        <f>POWER((U63/2),2)*3.14159265</f>
        <v>0.24279484636260007</v>
      </c>
      <c r="W63" s="5">
        <v>0.24279484636260007</v>
      </c>
      <c r="X63" s="38">
        <f>W63/0.040468</f>
        <v>5.9996749620094914</v>
      </c>
      <c r="Y63" s="1">
        <v>1</v>
      </c>
      <c r="Z63" s="1">
        <v>1</v>
      </c>
      <c r="AA63" s="1">
        <v>58.2</v>
      </c>
      <c r="AB63" s="1">
        <v>0.58200000000000007</v>
      </c>
      <c r="AC63" s="1">
        <f>POWER((AB63/2),2)*3.14159265</f>
        <v>0.26603320719465007</v>
      </c>
      <c r="AD63" s="5">
        <v>0.26603320719465007</v>
      </c>
      <c r="AE63" s="38">
        <f>AD63/0.040468</f>
        <v>6.5739153700368211</v>
      </c>
      <c r="AF63" s="1">
        <v>1</v>
      </c>
      <c r="AG63" s="1">
        <v>1</v>
      </c>
      <c r="AH63" s="1">
        <v>60.7</v>
      </c>
      <c r="AI63" s="1">
        <v>0.6070000000000001</v>
      </c>
      <c r="AJ63" s="1">
        <f>POWER((AI63/2),2)*3.14159265</f>
        <v>0.28937916757496263</v>
      </c>
      <c r="AK63" s="5">
        <v>0.28937916757496263</v>
      </c>
      <c r="AL63" s="38">
        <f>AK63/0.040468</f>
        <v>7.1508146578769063</v>
      </c>
      <c r="AM63" s="1">
        <v>1</v>
      </c>
      <c r="AN63" s="1">
        <v>1</v>
      </c>
      <c r="AO63" s="1">
        <v>65.400000000000006</v>
      </c>
      <c r="AP63" s="1">
        <v>0.65400000000000003</v>
      </c>
      <c r="AQ63" s="1">
        <f>POWER((AP63/2),2)*3.14159265</f>
        <v>0.33592736047185007</v>
      </c>
      <c r="AR63" s="5">
        <v>0.33592736047185007</v>
      </c>
      <c r="AS63" s="38">
        <f>AR63/0.040468</f>
        <v>8.3010615911794527</v>
      </c>
      <c r="AT63" s="1">
        <v>1</v>
      </c>
      <c r="AU63" s="1">
        <v>1</v>
      </c>
      <c r="AV63" s="1">
        <v>67.8</v>
      </c>
      <c r="AW63" s="1"/>
      <c r="AX63" s="7" t="s">
        <v>753</v>
      </c>
      <c r="AY63" s="7" t="s">
        <v>36</v>
      </c>
      <c r="AZ63" s="7"/>
    </row>
    <row r="64" spans="1:53" s="5" customFormat="1" x14ac:dyDescent="0.25">
      <c r="A64" s="5">
        <v>1</v>
      </c>
      <c r="B64" s="6" t="s">
        <v>601</v>
      </c>
      <c r="C64" s="1" t="s">
        <v>16</v>
      </c>
      <c r="D64" s="1">
        <v>25</v>
      </c>
      <c r="E64" s="1" t="s">
        <v>23</v>
      </c>
      <c r="F64" s="1">
        <v>20.8</v>
      </c>
      <c r="G64" s="1">
        <v>0.20800000000000002</v>
      </c>
      <c r="H64" s="1">
        <f t="shared" si="18"/>
        <v>3.3979466102400012E-2</v>
      </c>
      <c r="I64" s="1">
        <v>3.3979466102400012E-2</v>
      </c>
      <c r="J64" s="38">
        <f t="shared" si="19"/>
        <v>0.83966260013838134</v>
      </c>
      <c r="K64" s="1">
        <v>1</v>
      </c>
      <c r="L64" s="1">
        <v>1</v>
      </c>
      <c r="M64" s="1">
        <v>20.9</v>
      </c>
      <c r="N64" s="1">
        <v>0.20899999999999999</v>
      </c>
      <c r="O64" s="1">
        <f t="shared" si="30"/>
        <v>3.43069771361625E-2</v>
      </c>
      <c r="P64" s="5">
        <v>3.43069771361625E-2</v>
      </c>
      <c r="Q64" s="38">
        <f t="shared" si="31"/>
        <v>0.84775568686771041</v>
      </c>
      <c r="R64" s="1">
        <v>1</v>
      </c>
      <c r="S64" s="1">
        <v>1</v>
      </c>
      <c r="T64" s="1"/>
      <c r="V64" s="1"/>
      <c r="X64" s="38"/>
      <c r="Y64" s="1"/>
      <c r="Z64" s="1">
        <v>4</v>
      </c>
      <c r="AA64" s="1"/>
      <c r="AB64" s="1"/>
      <c r="AC64" s="1"/>
      <c r="AE64" s="38"/>
      <c r="AF64" s="1"/>
      <c r="AG64" s="1"/>
      <c r="AH64" s="1"/>
      <c r="AI64" s="1"/>
      <c r="AJ64" s="1"/>
      <c r="AL64" s="38"/>
      <c r="AM64" s="1"/>
      <c r="AN64" s="1"/>
      <c r="AO64" s="1"/>
      <c r="AP64" s="1"/>
      <c r="AQ64" s="1"/>
      <c r="AS64" s="38"/>
      <c r="AT64" s="30"/>
      <c r="AU64" s="1"/>
      <c r="AV64" s="1"/>
      <c r="AW64" s="1"/>
      <c r="AX64" s="7" t="s">
        <v>745</v>
      </c>
      <c r="AY64" s="7" t="s">
        <v>36</v>
      </c>
      <c r="AZ64" s="7"/>
    </row>
    <row r="65" spans="1:55" s="5" customFormat="1" x14ac:dyDescent="0.25">
      <c r="A65" s="5">
        <v>1</v>
      </c>
      <c r="B65" s="6" t="s">
        <v>601</v>
      </c>
      <c r="C65" s="1" t="s">
        <v>16</v>
      </c>
      <c r="D65" s="1">
        <v>26</v>
      </c>
      <c r="E65" s="1" t="s">
        <v>23</v>
      </c>
      <c r="F65" s="1">
        <v>34.299999999999997</v>
      </c>
      <c r="G65" s="1">
        <v>0.34299999999999997</v>
      </c>
      <c r="H65" s="1">
        <f t="shared" si="18"/>
        <v>9.2401308419962483E-2</v>
      </c>
      <c r="I65" s="1">
        <v>9.2401308419962483E-2</v>
      </c>
      <c r="J65" s="38">
        <f t="shared" si="19"/>
        <v>2.283317891172346</v>
      </c>
      <c r="K65" s="1">
        <v>1</v>
      </c>
      <c r="L65" s="1">
        <v>1</v>
      </c>
      <c r="M65" s="1">
        <v>37.200000000000003</v>
      </c>
      <c r="N65" s="1">
        <v>0.37200000000000005</v>
      </c>
      <c r="O65" s="1">
        <f t="shared" si="30"/>
        <v>0.10868653931940003</v>
      </c>
      <c r="P65" s="5">
        <v>0.10868653931940003</v>
      </c>
      <c r="Q65" s="38">
        <f t="shared" si="31"/>
        <v>2.6857403212266493</v>
      </c>
      <c r="R65" s="1">
        <v>1</v>
      </c>
      <c r="S65" s="1">
        <v>1</v>
      </c>
      <c r="T65" s="1">
        <v>38.700000000000003</v>
      </c>
      <c r="U65" s="5">
        <v>0.38700000000000001</v>
      </c>
      <c r="V65" s="1">
        <f>POWER((U65/2),2)*3.14159265</f>
        <v>0.11762829739946251</v>
      </c>
      <c r="W65" s="5">
        <v>0.11762829739946251</v>
      </c>
      <c r="X65" s="38">
        <f>W65/0.040468</f>
        <v>2.9066990560310004</v>
      </c>
      <c r="Y65" s="1">
        <v>1</v>
      </c>
      <c r="Z65" s="1">
        <v>1</v>
      </c>
      <c r="AA65" s="1">
        <v>40</v>
      </c>
      <c r="AB65" s="1">
        <v>0.4</v>
      </c>
      <c r="AC65" s="1">
        <f>POWER((AB65/2),2)*3.14159265</f>
        <v>0.12566370600000004</v>
      </c>
      <c r="AD65" s="5">
        <v>0.12566370600000004</v>
      </c>
      <c r="AE65" s="38">
        <f>AD65/0.040468</f>
        <v>3.1052610951863211</v>
      </c>
      <c r="AF65" s="1">
        <v>1</v>
      </c>
      <c r="AG65" s="1">
        <v>1</v>
      </c>
      <c r="AH65" s="1">
        <v>41.4</v>
      </c>
      <c r="AI65" s="1">
        <v>0.41399999999999998</v>
      </c>
      <c r="AJ65" s="1">
        <f>POWER((AI65/2),2)*3.14159265</f>
        <v>0.13461410345985</v>
      </c>
      <c r="AK65" s="5">
        <v>0.13461410345985</v>
      </c>
      <c r="AL65" s="38">
        <f>AK65/0.040468</f>
        <v>3.3264333166909661</v>
      </c>
      <c r="AM65" s="1"/>
      <c r="AN65" s="1"/>
      <c r="AO65" s="1">
        <v>44.6</v>
      </c>
      <c r="AP65" s="1">
        <v>0.44600000000000001</v>
      </c>
      <c r="AQ65" s="1">
        <f>POWER((AP65/2),2)*3.14159265</f>
        <v>0.15622826089185002</v>
      </c>
      <c r="AR65" s="5">
        <v>0.15622826089185002</v>
      </c>
      <c r="AS65" s="38">
        <f>AR65/0.040468</f>
        <v>3.8605382250630136</v>
      </c>
      <c r="AT65" s="1">
        <v>2</v>
      </c>
      <c r="AU65" s="1">
        <v>2</v>
      </c>
      <c r="AV65" s="1"/>
      <c r="AW65" s="1"/>
      <c r="AX65" s="7" t="s">
        <v>754</v>
      </c>
      <c r="AY65" s="7" t="s">
        <v>36</v>
      </c>
      <c r="AZ65" s="7"/>
    </row>
    <row r="66" spans="1:55" s="5" customFormat="1" x14ac:dyDescent="0.25">
      <c r="A66" s="5">
        <v>1</v>
      </c>
      <c r="B66" s="6" t="s">
        <v>601</v>
      </c>
      <c r="C66" s="1" t="s">
        <v>16</v>
      </c>
      <c r="D66" s="1">
        <v>27</v>
      </c>
      <c r="E66" s="1" t="s">
        <v>23</v>
      </c>
      <c r="F66" s="1">
        <v>29.5</v>
      </c>
      <c r="G66" s="1">
        <v>0.29499999999999998</v>
      </c>
      <c r="H66" s="1">
        <f t="shared" si="18"/>
        <v>6.8349275091562495E-2</v>
      </c>
      <c r="I66" s="1">
        <v>6.8349275091562495E-2</v>
      </c>
      <c r="J66" s="38">
        <f t="shared" si="19"/>
        <v>1.6889709175536844</v>
      </c>
      <c r="K66" s="1">
        <v>1</v>
      </c>
      <c r="L66" s="1">
        <v>1</v>
      </c>
      <c r="M66" s="1">
        <v>32</v>
      </c>
      <c r="N66" s="1">
        <v>0.32</v>
      </c>
      <c r="O66" s="1">
        <f t="shared" si="30"/>
        <v>8.0424771840000006E-2</v>
      </c>
      <c r="P66" s="5">
        <v>8.0424771840000006E-2</v>
      </c>
      <c r="Q66" s="38">
        <f t="shared" si="31"/>
        <v>1.9873671009192451</v>
      </c>
      <c r="R66" s="1">
        <v>1</v>
      </c>
      <c r="S66" s="1">
        <v>1</v>
      </c>
      <c r="T66" s="1">
        <v>34.200000000000003</v>
      </c>
      <c r="U66" s="5">
        <v>0.34200000000000003</v>
      </c>
      <c r="V66" s="1">
        <f>POWER((U66/2),2)*3.14159265</f>
        <v>9.1863310678650015E-2</v>
      </c>
      <c r="W66" s="5">
        <v>9.1863310678650015E-2</v>
      </c>
      <c r="X66" s="38">
        <f>W66/0.040468</f>
        <v>2.2700234921085802</v>
      </c>
      <c r="Y66" s="1">
        <v>1</v>
      </c>
      <c r="Z66" s="1">
        <v>1</v>
      </c>
      <c r="AA66" s="1">
        <v>35.9</v>
      </c>
      <c r="AB66" s="1">
        <v>0.35899999999999999</v>
      </c>
      <c r="AC66" s="1">
        <f>POWER((AB66/2),2)*3.14159265</f>
        <v>0.1012229005811625</v>
      </c>
      <c r="AD66" s="5">
        <v>0.1012229005811625</v>
      </c>
      <c r="AE66" s="38">
        <f>AD66/0.040468</f>
        <v>2.501307220054426</v>
      </c>
      <c r="AF66" s="1">
        <v>1</v>
      </c>
      <c r="AG66" s="1">
        <v>1</v>
      </c>
      <c r="AH66" s="1">
        <v>37.700000000000003</v>
      </c>
      <c r="AI66" s="1">
        <v>0.37700000000000006</v>
      </c>
      <c r="AJ66" s="1">
        <f>POWER((AI66/2),2)*3.14159265</f>
        <v>0.11162785543796254</v>
      </c>
      <c r="AK66" s="5">
        <v>0.11162785543796254</v>
      </c>
      <c r="AL66" s="38">
        <f>AK66/0.040468</f>
        <v>2.758422838735854</v>
      </c>
      <c r="AM66" s="1">
        <v>1</v>
      </c>
      <c r="AN66" s="1">
        <v>1</v>
      </c>
      <c r="AO66" s="1">
        <v>40</v>
      </c>
      <c r="AP66" s="1">
        <v>0.4</v>
      </c>
      <c r="AQ66" s="1">
        <f>POWER((AP66/2),2)*3.14159265</f>
        <v>0.12566370600000004</v>
      </c>
      <c r="AR66" s="5">
        <v>0.12566370600000004</v>
      </c>
      <c r="AS66" s="38">
        <f>AR66/0.040468</f>
        <v>3.1052610951863211</v>
      </c>
      <c r="AT66" s="1">
        <v>1</v>
      </c>
      <c r="AU66" s="1">
        <v>1</v>
      </c>
      <c r="AV66">
        <v>46.8</v>
      </c>
      <c r="AW66"/>
      <c r="AX66" s="7"/>
      <c r="AY66" s="7" t="s">
        <v>36</v>
      </c>
      <c r="AZ66" s="7"/>
    </row>
    <row r="67" spans="1:55" s="5" customFormat="1" x14ac:dyDescent="0.25">
      <c r="A67" s="5">
        <v>1</v>
      </c>
      <c r="B67" s="6" t="s">
        <v>601</v>
      </c>
      <c r="C67" s="1" t="s">
        <v>16</v>
      </c>
      <c r="D67" s="1">
        <v>28</v>
      </c>
      <c r="E67" s="1" t="s">
        <v>23</v>
      </c>
      <c r="F67" s="1"/>
      <c r="G67" s="1"/>
      <c r="H67" s="1"/>
      <c r="I67" s="1"/>
      <c r="J67" s="1"/>
      <c r="K67" s="1"/>
      <c r="L67" s="1">
        <v>3</v>
      </c>
      <c r="M67" s="1"/>
      <c r="N67" s="1"/>
      <c r="O67" s="1"/>
      <c r="Q67" s="38"/>
      <c r="R67" s="1"/>
      <c r="S67" s="1"/>
      <c r="T67" s="1"/>
      <c r="V67" s="1"/>
      <c r="X67" s="38"/>
      <c r="Y67" s="1"/>
      <c r="Z67" s="1"/>
      <c r="AA67" s="1"/>
      <c r="AB67" s="1"/>
      <c r="AC67" s="1"/>
      <c r="AE67" s="38"/>
      <c r="AF67" s="1"/>
      <c r="AG67" s="1"/>
      <c r="AH67" s="1"/>
      <c r="AI67" s="1"/>
      <c r="AJ67" s="1"/>
      <c r="AL67" s="38"/>
      <c r="AM67" s="1"/>
      <c r="AN67" s="1"/>
      <c r="AO67" s="1"/>
      <c r="AP67" s="1"/>
      <c r="AQ67" s="1"/>
      <c r="AS67" s="38"/>
      <c r="AT67" s="30"/>
      <c r="AU67" s="1"/>
      <c r="AV67" s="1"/>
      <c r="AW67" s="1"/>
      <c r="AX67" s="7" t="s">
        <v>745</v>
      </c>
      <c r="AY67" s="7" t="s">
        <v>36</v>
      </c>
    </row>
    <row r="68" spans="1:55" s="5" customFormat="1" x14ac:dyDescent="0.25">
      <c r="A68" s="5">
        <v>1</v>
      </c>
      <c r="B68" s="6" t="s">
        <v>601</v>
      </c>
      <c r="C68" s="1" t="s">
        <v>16</v>
      </c>
      <c r="D68" s="1">
        <v>29</v>
      </c>
      <c r="E68" s="1" t="s">
        <v>23</v>
      </c>
      <c r="F68" s="1"/>
      <c r="G68" s="1"/>
      <c r="H68" s="1"/>
      <c r="I68" s="1"/>
      <c r="J68" s="1"/>
      <c r="K68" s="1"/>
      <c r="L68" s="1">
        <v>3</v>
      </c>
      <c r="M68" s="1"/>
      <c r="N68" s="1"/>
      <c r="O68" s="1"/>
      <c r="Q68" s="38"/>
      <c r="R68" s="1"/>
      <c r="S68" s="1"/>
      <c r="T68" s="1"/>
      <c r="V68" s="1"/>
      <c r="X68" s="38"/>
      <c r="Y68" s="1"/>
      <c r="Z68" s="1"/>
      <c r="AA68" s="1"/>
      <c r="AB68" s="1"/>
      <c r="AC68" s="1"/>
      <c r="AE68" s="38"/>
      <c r="AF68" s="1"/>
      <c r="AG68" s="1"/>
      <c r="AH68" s="1"/>
      <c r="AI68" s="1"/>
      <c r="AJ68" s="1"/>
      <c r="AL68" s="38"/>
      <c r="AM68" s="1"/>
      <c r="AN68" s="1"/>
      <c r="AO68" s="1"/>
      <c r="AP68" s="1"/>
      <c r="AQ68" s="1"/>
      <c r="AS68" s="38"/>
      <c r="AT68" s="30"/>
      <c r="AU68" s="1"/>
      <c r="AV68"/>
      <c r="AW68"/>
      <c r="AX68" s="7"/>
      <c r="AY68" s="7" t="s">
        <v>36</v>
      </c>
    </row>
    <row r="69" spans="1:55" s="5" customFormat="1" x14ac:dyDescent="0.25">
      <c r="A69" s="5">
        <v>1</v>
      </c>
      <c r="B69" s="6" t="s">
        <v>601</v>
      </c>
      <c r="C69" s="12" t="s">
        <v>17</v>
      </c>
      <c r="D69" s="12">
        <v>1</v>
      </c>
      <c r="E69" s="12" t="s">
        <v>23</v>
      </c>
      <c r="F69" s="12">
        <v>49.3</v>
      </c>
      <c r="G69" s="1">
        <v>0.49299999999999999</v>
      </c>
      <c r="H69" s="1">
        <f t="shared" ref="H69:H84" si="44">POWER((G69/2),2)*3.14159265</f>
        <v>0.19089023799746249</v>
      </c>
      <c r="I69" s="12">
        <v>0.19089023799746249</v>
      </c>
      <c r="J69" s="38">
        <f t="shared" ref="J69:J84" si="45">I69/0.040468</f>
        <v>4.7170662745246243</v>
      </c>
      <c r="K69" s="12">
        <v>1</v>
      </c>
      <c r="L69" s="12">
        <v>1</v>
      </c>
      <c r="M69" s="12">
        <v>53.8</v>
      </c>
      <c r="N69" s="1">
        <v>0.53800000000000003</v>
      </c>
      <c r="O69" s="1">
        <f t="shared" ref="O69:O84" si="46">POWER((N69/2),2)*3.14159265</f>
        <v>0.22732878574665005</v>
      </c>
      <c r="P69" s="5">
        <v>0.22732878574665005</v>
      </c>
      <c r="Q69" s="38">
        <f t="shared" ref="Q69:Q84" si="47">P69/0.040468</f>
        <v>5.6174949527194347</v>
      </c>
      <c r="R69" s="12">
        <v>1</v>
      </c>
      <c r="S69" s="12">
        <v>1</v>
      </c>
      <c r="T69" s="12">
        <v>57.1</v>
      </c>
      <c r="U69" s="5">
        <v>0.57100000000000006</v>
      </c>
      <c r="V69" s="1">
        <f t="shared" ref="V69:V80" si="48">POWER((U69/2),2)*3.14159265</f>
        <v>0.25607200229966259</v>
      </c>
      <c r="W69" s="5">
        <v>0.25607200229966259</v>
      </c>
      <c r="X69" s="38">
        <f t="shared" ref="X69:X80" si="49">W69/0.040468</f>
        <v>6.327765204597771</v>
      </c>
      <c r="Y69" s="12">
        <v>1</v>
      </c>
      <c r="Z69" s="12">
        <v>1</v>
      </c>
      <c r="AA69" s="12">
        <v>59.9</v>
      </c>
      <c r="AB69" s="1">
        <v>0.59899999999999998</v>
      </c>
      <c r="AC69" s="1">
        <f t="shared" ref="AC69:AC80" si="50">POWER((AB69/2),2)*3.14159265</f>
        <v>0.2818016461031625</v>
      </c>
      <c r="AD69" s="5">
        <v>0.2818016461031625</v>
      </c>
      <c r="AE69" s="38">
        <f t="shared" ref="AE69:AE80" si="51">AD69/0.040468</f>
        <v>6.9635674138371684</v>
      </c>
      <c r="AF69" s="12">
        <v>1</v>
      </c>
      <c r="AG69" s="12">
        <v>1</v>
      </c>
      <c r="AH69" s="12">
        <v>64.7</v>
      </c>
      <c r="AI69" s="1">
        <v>0.64700000000000002</v>
      </c>
      <c r="AJ69" s="1">
        <f t="shared" ref="AJ69:AJ77" si="52">POWER((AI69/2),2)*3.14159265</f>
        <v>0.32877473940596252</v>
      </c>
      <c r="AK69" s="5">
        <v>0.32877473940596252</v>
      </c>
      <c r="AL69" s="38">
        <f t="shared" ref="AL69:AL77" si="53">AK69/0.040468</f>
        <v>8.124314011217816</v>
      </c>
      <c r="AM69" s="12">
        <v>1</v>
      </c>
      <c r="AN69" s="12">
        <v>1</v>
      </c>
      <c r="AO69" s="12">
        <v>70.400000000000006</v>
      </c>
      <c r="AP69" s="1">
        <v>0.70400000000000007</v>
      </c>
      <c r="AQ69" s="1">
        <f>POWER((AP69/2),2)*3.14159265</f>
        <v>0.3892558957056001</v>
      </c>
      <c r="AR69" s="5">
        <v>0.3892558957056001</v>
      </c>
      <c r="AS69" s="38">
        <f>AR69/0.040468</f>
        <v>9.6188567684491488</v>
      </c>
      <c r="AT69" s="12">
        <v>1</v>
      </c>
      <c r="AU69" s="12">
        <v>1</v>
      </c>
      <c r="AV69">
        <v>80.7</v>
      </c>
      <c r="AW69" t="s">
        <v>871</v>
      </c>
      <c r="AX69" s="13"/>
      <c r="AY69" s="13" t="s">
        <v>36</v>
      </c>
    </row>
    <row r="70" spans="1:55" s="5" customFormat="1" x14ac:dyDescent="0.25">
      <c r="A70" s="5">
        <v>1</v>
      </c>
      <c r="B70" s="6" t="s">
        <v>601</v>
      </c>
      <c r="C70" s="12" t="s">
        <v>17</v>
      </c>
      <c r="D70" s="12">
        <v>2</v>
      </c>
      <c r="E70" s="12" t="s">
        <v>23</v>
      </c>
      <c r="F70" s="12">
        <v>52.1</v>
      </c>
      <c r="G70" s="1">
        <v>0.52100000000000002</v>
      </c>
      <c r="H70" s="1">
        <f t="shared" si="44"/>
        <v>0.21318926262716253</v>
      </c>
      <c r="I70" s="12">
        <v>0.21318926262716253</v>
      </c>
      <c r="J70" s="38">
        <f t="shared" si="45"/>
        <v>5.2680948558654377</v>
      </c>
      <c r="K70" s="12">
        <v>1</v>
      </c>
      <c r="L70" s="12">
        <v>1</v>
      </c>
      <c r="M70" s="12">
        <v>56.1</v>
      </c>
      <c r="N70" s="1">
        <v>0.56100000000000005</v>
      </c>
      <c r="O70" s="1">
        <f t="shared" si="46"/>
        <v>0.2471812951001626</v>
      </c>
      <c r="P70" s="5">
        <v>0.2471812951001626</v>
      </c>
      <c r="Q70" s="38">
        <f t="shared" si="47"/>
        <v>6.1080679821133392</v>
      </c>
      <c r="R70" s="12">
        <v>1</v>
      </c>
      <c r="S70" s="12">
        <v>1</v>
      </c>
      <c r="T70" s="12">
        <v>58.2</v>
      </c>
      <c r="U70" s="5">
        <v>0.58200000000000007</v>
      </c>
      <c r="V70" s="1">
        <f t="shared" si="48"/>
        <v>0.26603320719465007</v>
      </c>
      <c r="W70" s="5">
        <v>0.26603320719465007</v>
      </c>
      <c r="X70" s="38">
        <f t="shared" si="49"/>
        <v>6.5739153700368211</v>
      </c>
      <c r="Y70" s="12">
        <v>1</v>
      </c>
      <c r="Z70" s="12">
        <v>1</v>
      </c>
      <c r="AA70" s="12">
        <v>61.3</v>
      </c>
      <c r="AB70" s="1">
        <v>0.61299999999999999</v>
      </c>
      <c r="AC70" s="1">
        <f t="shared" si="50"/>
        <v>0.29512828212446252</v>
      </c>
      <c r="AD70" s="5">
        <v>0.29512828212446252</v>
      </c>
      <c r="AE70" s="38">
        <f t="shared" si="51"/>
        <v>7.2928803529816779</v>
      </c>
      <c r="AF70" s="12">
        <v>1</v>
      </c>
      <c r="AG70" s="12">
        <v>1</v>
      </c>
      <c r="AH70" s="12">
        <v>64.900000000000006</v>
      </c>
      <c r="AI70" s="1">
        <v>0.64900000000000002</v>
      </c>
      <c r="AJ70" s="1">
        <f t="shared" si="52"/>
        <v>0.33081049144316255</v>
      </c>
      <c r="AK70" s="5">
        <v>0.33081049144316255</v>
      </c>
      <c r="AL70" s="38">
        <f t="shared" si="53"/>
        <v>8.1746192409598351</v>
      </c>
      <c r="AM70" s="12">
        <v>1</v>
      </c>
      <c r="AN70" s="12">
        <v>1</v>
      </c>
      <c r="AO70" s="12">
        <v>73.400000000000006</v>
      </c>
      <c r="AP70" s="1">
        <v>0.7340000000000001</v>
      </c>
      <c r="AQ70" s="1">
        <f>POWER((AP70/2),2)*3.14159265</f>
        <v>0.42313797243585011</v>
      </c>
      <c r="AR70" s="5">
        <v>0.42313797243585011</v>
      </c>
      <c r="AS70" s="38">
        <f>AR70/0.040468</f>
        <v>10.456112791238761</v>
      </c>
      <c r="AT70" s="12">
        <v>1</v>
      </c>
      <c r="AU70" s="12">
        <v>1</v>
      </c>
      <c r="AV70">
        <v>79.7</v>
      </c>
      <c r="AW70"/>
      <c r="AX70" s="13"/>
      <c r="AY70" s="13" t="s">
        <v>36</v>
      </c>
    </row>
    <row r="71" spans="1:55" s="5" customFormat="1" x14ac:dyDescent="0.25">
      <c r="A71" s="5">
        <v>1</v>
      </c>
      <c r="B71" s="6" t="s">
        <v>601</v>
      </c>
      <c r="C71" s="12" t="s">
        <v>17</v>
      </c>
      <c r="D71" s="12">
        <v>3</v>
      </c>
      <c r="E71" s="12" t="s">
        <v>23</v>
      </c>
      <c r="F71" s="12">
        <v>43.7</v>
      </c>
      <c r="G71" s="1">
        <v>0.43700000000000006</v>
      </c>
      <c r="H71" s="1">
        <f t="shared" si="44"/>
        <v>0.14998670169446254</v>
      </c>
      <c r="I71" s="12">
        <v>0.14998670169446254</v>
      </c>
      <c r="J71" s="38">
        <f t="shared" si="45"/>
        <v>3.7063037880414784</v>
      </c>
      <c r="K71" s="12">
        <v>1</v>
      </c>
      <c r="L71" s="12">
        <v>1</v>
      </c>
      <c r="M71" s="12">
        <v>45.9</v>
      </c>
      <c r="N71" s="1">
        <v>0.45900000000000002</v>
      </c>
      <c r="O71" s="1">
        <f t="shared" si="46"/>
        <v>0.16546847027366252</v>
      </c>
      <c r="P71" s="5">
        <v>0.16546847027366252</v>
      </c>
      <c r="Q71" s="38">
        <f t="shared" si="47"/>
        <v>4.0888719549684325</v>
      </c>
      <c r="R71" s="12">
        <v>1</v>
      </c>
      <c r="S71" s="12">
        <v>1</v>
      </c>
      <c r="T71" s="12">
        <v>48</v>
      </c>
      <c r="U71" s="5">
        <v>0.48</v>
      </c>
      <c r="V71" s="1">
        <f t="shared" si="48"/>
        <v>0.18095573664</v>
      </c>
      <c r="W71" s="5">
        <v>0.18095573664</v>
      </c>
      <c r="X71" s="38">
        <f t="shared" si="49"/>
        <v>4.4715759770683015</v>
      </c>
      <c r="Y71" s="12">
        <v>1</v>
      </c>
      <c r="Z71" s="12">
        <v>1</v>
      </c>
      <c r="AA71" s="12">
        <v>47.2</v>
      </c>
      <c r="AB71" s="1">
        <v>0.47200000000000003</v>
      </c>
      <c r="AC71" s="1">
        <f t="shared" si="50"/>
        <v>0.17497414423440005</v>
      </c>
      <c r="AD71" s="5">
        <v>0.17497414423440005</v>
      </c>
      <c r="AE71" s="38">
        <f t="shared" si="51"/>
        <v>4.323765548937434</v>
      </c>
      <c r="AF71" s="12">
        <v>1</v>
      </c>
      <c r="AG71" s="12">
        <v>1</v>
      </c>
      <c r="AH71" s="12">
        <v>51.8</v>
      </c>
      <c r="AI71" s="1">
        <v>0.51800000000000002</v>
      </c>
      <c r="AJ71" s="1">
        <f t="shared" si="52"/>
        <v>0.21074117655465002</v>
      </c>
      <c r="AK71" s="5">
        <v>0.21074117655465002</v>
      </c>
      <c r="AL71" s="38">
        <f t="shared" si="53"/>
        <v>5.2076004881548394</v>
      </c>
      <c r="AM71" s="12">
        <v>1</v>
      </c>
      <c r="AN71" s="12">
        <v>1</v>
      </c>
      <c r="AO71" s="12">
        <v>55.8</v>
      </c>
      <c r="AP71" s="1">
        <v>0.55799999999999994</v>
      </c>
      <c r="AQ71" s="1">
        <f>POWER((AP71/2),2)*3.14159265</f>
        <v>0.24454471346864995</v>
      </c>
      <c r="AR71" s="5">
        <v>0.24454471346864995</v>
      </c>
      <c r="AS71" s="38">
        <f>AR71/0.040468</f>
        <v>6.0429157227599575</v>
      </c>
      <c r="AT71" s="12">
        <v>2</v>
      </c>
      <c r="AU71" s="12">
        <v>2</v>
      </c>
      <c r="AV71">
        <v>61.3</v>
      </c>
      <c r="AW71"/>
      <c r="AX71" s="13" t="s">
        <v>607</v>
      </c>
      <c r="AY71" s="13" t="s">
        <v>36</v>
      </c>
    </row>
    <row r="72" spans="1:55" s="5" customFormat="1" x14ac:dyDescent="0.25">
      <c r="A72" s="5">
        <v>1</v>
      </c>
      <c r="B72" s="6" t="s">
        <v>601</v>
      </c>
      <c r="C72" s="12" t="s">
        <v>17</v>
      </c>
      <c r="D72" s="12">
        <v>4</v>
      </c>
      <c r="E72" s="12" t="s">
        <v>23</v>
      </c>
      <c r="F72" s="12">
        <v>48.3</v>
      </c>
      <c r="G72" s="1">
        <v>0.48299999999999998</v>
      </c>
      <c r="H72" s="1">
        <f t="shared" si="44"/>
        <v>0.18322475193146251</v>
      </c>
      <c r="I72" s="12">
        <v>0.18322475193146251</v>
      </c>
      <c r="J72" s="38">
        <f t="shared" si="45"/>
        <v>4.5276453477182592</v>
      </c>
      <c r="K72" s="12">
        <v>1</v>
      </c>
      <c r="L72" s="12">
        <v>1</v>
      </c>
      <c r="M72" s="12">
        <v>53</v>
      </c>
      <c r="N72" s="1">
        <v>0.53</v>
      </c>
      <c r="O72" s="1">
        <f t="shared" si="46"/>
        <v>0.22061834384625004</v>
      </c>
      <c r="P72" s="5">
        <v>0.22061834384625004</v>
      </c>
      <c r="Q72" s="38">
        <f t="shared" si="47"/>
        <v>5.4516740102364842</v>
      </c>
      <c r="R72" s="12">
        <v>1</v>
      </c>
      <c r="S72" s="12">
        <v>1</v>
      </c>
      <c r="T72" s="12">
        <v>56.9</v>
      </c>
      <c r="U72" s="5">
        <v>0.56899999999999995</v>
      </c>
      <c r="V72" s="1">
        <f t="shared" si="48"/>
        <v>0.25428129448916248</v>
      </c>
      <c r="W72" s="5">
        <v>0.25428129448916248</v>
      </c>
      <c r="X72" s="38">
        <f t="shared" si="49"/>
        <v>6.2835152339913636</v>
      </c>
      <c r="Y72" s="12">
        <v>1</v>
      </c>
      <c r="Z72" s="12">
        <v>1</v>
      </c>
      <c r="AA72" s="12">
        <v>60.8</v>
      </c>
      <c r="AB72" s="1">
        <v>0.60799999999999998</v>
      </c>
      <c r="AC72" s="1">
        <f t="shared" si="50"/>
        <v>0.2903334263424</v>
      </c>
      <c r="AD72" s="5">
        <v>0.2903334263424</v>
      </c>
      <c r="AE72" s="38">
        <f t="shared" si="51"/>
        <v>7.1743952343184745</v>
      </c>
      <c r="AF72" s="12">
        <v>1</v>
      </c>
      <c r="AG72" s="12">
        <v>1</v>
      </c>
      <c r="AH72" s="12">
        <v>64</v>
      </c>
      <c r="AI72" s="1">
        <v>0.64</v>
      </c>
      <c r="AJ72" s="1">
        <f t="shared" si="52"/>
        <v>0.32169908736000002</v>
      </c>
      <c r="AK72" s="5">
        <v>0.32169908736000002</v>
      </c>
      <c r="AL72" s="38">
        <f t="shared" si="53"/>
        <v>7.9494684036769803</v>
      </c>
      <c r="AM72" s="12">
        <v>1</v>
      </c>
      <c r="AN72" s="12">
        <v>1</v>
      </c>
      <c r="AO72" s="12">
        <v>70.7</v>
      </c>
      <c r="AP72" s="1">
        <v>0.70700000000000007</v>
      </c>
      <c r="AQ72" s="1">
        <f>POWER((AP72/2),2)*3.14159265</f>
        <v>0.3925804861274626</v>
      </c>
      <c r="AR72" s="5">
        <v>0.3925804861274626</v>
      </c>
      <c r="AS72" s="38">
        <f>AR72/0.040468</f>
        <v>9.7010103322986705</v>
      </c>
      <c r="AT72" s="12">
        <v>1</v>
      </c>
      <c r="AU72" s="12">
        <v>1</v>
      </c>
      <c r="AV72">
        <v>81.2</v>
      </c>
      <c r="AW72"/>
      <c r="AX72" s="13"/>
      <c r="AY72" s="13" t="s">
        <v>36</v>
      </c>
    </row>
    <row r="73" spans="1:55" s="5" customFormat="1" x14ac:dyDescent="0.25">
      <c r="A73" s="5">
        <v>1</v>
      </c>
      <c r="B73" s="6" t="s">
        <v>601</v>
      </c>
      <c r="C73" s="12" t="s">
        <v>17</v>
      </c>
      <c r="D73" s="12">
        <v>6</v>
      </c>
      <c r="E73" s="12" t="s">
        <v>23</v>
      </c>
      <c r="F73" s="12">
        <v>34.5</v>
      </c>
      <c r="G73" s="1">
        <v>0.34499999999999997</v>
      </c>
      <c r="H73" s="1">
        <f t="shared" si="44"/>
        <v>9.3482016291562484E-2</v>
      </c>
      <c r="I73" s="12">
        <v>9.3482016291562484E-2</v>
      </c>
      <c r="J73" s="38">
        <f t="shared" si="45"/>
        <v>2.310023136590948</v>
      </c>
      <c r="K73" s="12">
        <v>1</v>
      </c>
      <c r="L73" s="12">
        <v>1</v>
      </c>
      <c r="M73" s="12">
        <v>35.5</v>
      </c>
      <c r="N73" s="1">
        <v>0.35499999999999998</v>
      </c>
      <c r="O73" s="1">
        <f t="shared" si="46"/>
        <v>9.8979803429062499E-2</v>
      </c>
      <c r="P73" s="5">
        <v>9.8979803429062499E-2</v>
      </c>
      <c r="Q73" s="38">
        <f t="shared" si="47"/>
        <v>2.4458783095053502</v>
      </c>
      <c r="R73" s="12">
        <v>1</v>
      </c>
      <c r="S73" s="12">
        <v>1</v>
      </c>
      <c r="T73" s="12">
        <v>35.799999999999997</v>
      </c>
      <c r="U73" s="5">
        <v>0.35799999999999998</v>
      </c>
      <c r="V73" s="1">
        <f t="shared" si="48"/>
        <v>0.10065977009865</v>
      </c>
      <c r="W73" s="5">
        <v>0.10065977009865</v>
      </c>
      <c r="X73" s="38">
        <f t="shared" si="49"/>
        <v>2.487391768771622</v>
      </c>
      <c r="Y73" s="12">
        <v>1</v>
      </c>
      <c r="Z73" s="12">
        <v>1</v>
      </c>
      <c r="AA73" s="12">
        <v>37.6</v>
      </c>
      <c r="AB73" s="1">
        <v>0.376</v>
      </c>
      <c r="AC73" s="1">
        <f t="shared" si="50"/>
        <v>0.1110364506216</v>
      </c>
      <c r="AD73" s="5">
        <v>0.1110364506216</v>
      </c>
      <c r="AE73" s="38">
        <f t="shared" si="51"/>
        <v>2.7438087037066325</v>
      </c>
      <c r="AF73" s="12">
        <v>1</v>
      </c>
      <c r="AG73" s="12">
        <v>1</v>
      </c>
      <c r="AH73" s="12">
        <v>37</v>
      </c>
      <c r="AI73" s="1">
        <v>0.37</v>
      </c>
      <c r="AJ73" s="1">
        <f t="shared" si="52"/>
        <v>0.10752100844625</v>
      </c>
      <c r="AK73" s="5">
        <v>0.10752100844625</v>
      </c>
      <c r="AL73" s="38">
        <f t="shared" si="53"/>
        <v>2.6569390245687954</v>
      </c>
      <c r="AM73" s="12">
        <v>1</v>
      </c>
      <c r="AN73" s="12">
        <v>1</v>
      </c>
      <c r="AO73" s="12">
        <v>38.299999999999997</v>
      </c>
      <c r="AP73" s="1">
        <v>0.38300000000000001</v>
      </c>
      <c r="AQ73" s="1">
        <f>POWER((AP73/2),2)*3.14159265</f>
        <v>0.11520927105896252</v>
      </c>
      <c r="AR73" s="5">
        <v>0.11520927105896252</v>
      </c>
      <c r="AS73" s="38">
        <f>AR73/0.040468</f>
        <v>2.8469227799486636</v>
      </c>
      <c r="AT73" s="12">
        <v>2</v>
      </c>
      <c r="AU73" s="12">
        <v>2</v>
      </c>
      <c r="AV73">
        <v>39.4</v>
      </c>
      <c r="AW73" t="s">
        <v>800</v>
      </c>
      <c r="AX73" s="13" t="s">
        <v>196</v>
      </c>
      <c r="AY73" s="13" t="s">
        <v>36</v>
      </c>
    </row>
    <row r="74" spans="1:55" s="5" customFormat="1" ht="13" thickBot="1" x14ac:dyDescent="0.3">
      <c r="A74" s="5">
        <v>1</v>
      </c>
      <c r="B74" s="6" t="s">
        <v>601</v>
      </c>
      <c r="C74" s="12" t="s">
        <v>17</v>
      </c>
      <c r="D74" s="12">
        <v>7</v>
      </c>
      <c r="E74" s="12" t="s">
        <v>23</v>
      </c>
      <c r="F74" s="12">
        <v>40.6</v>
      </c>
      <c r="G74" s="1">
        <v>0.40600000000000003</v>
      </c>
      <c r="H74" s="1">
        <f t="shared" si="44"/>
        <v>0.12946189151385001</v>
      </c>
      <c r="I74" s="12">
        <v>0.12946189151385001</v>
      </c>
      <c r="J74" s="38">
        <f t="shared" si="45"/>
        <v>3.1991176117883273</v>
      </c>
      <c r="K74" s="12">
        <v>1</v>
      </c>
      <c r="L74" s="12">
        <v>1</v>
      </c>
      <c r="M74" s="12">
        <v>44.4</v>
      </c>
      <c r="N74" s="1">
        <v>0.44400000000000001</v>
      </c>
      <c r="O74" s="1">
        <f t="shared" si="46"/>
        <v>0.15483025216260002</v>
      </c>
      <c r="P74" s="5">
        <v>0.15483025216260002</v>
      </c>
      <c r="Q74" s="38">
        <f t="shared" si="47"/>
        <v>3.8259921953790657</v>
      </c>
      <c r="R74" s="12">
        <v>1</v>
      </c>
      <c r="S74" s="12">
        <v>1</v>
      </c>
      <c r="T74" s="12">
        <v>47.1</v>
      </c>
      <c r="U74" s="5">
        <v>0.47100000000000003</v>
      </c>
      <c r="V74" s="1">
        <f t="shared" si="48"/>
        <v>0.17423351376716253</v>
      </c>
      <c r="W74" s="5">
        <v>0.17423351376716253</v>
      </c>
      <c r="X74" s="38">
        <f t="shared" si="49"/>
        <v>4.3054639163576791</v>
      </c>
      <c r="Y74" s="12">
        <v>1</v>
      </c>
      <c r="Z74" s="12">
        <v>1</v>
      </c>
      <c r="AA74" s="12">
        <v>49.5</v>
      </c>
      <c r="AB74" s="1">
        <v>0.495</v>
      </c>
      <c r="AC74" s="1">
        <f t="shared" si="50"/>
        <v>0.1924421847665625</v>
      </c>
      <c r="AD74" s="5">
        <v>0.1924421847665625</v>
      </c>
      <c r="AE74" s="38">
        <f t="shared" si="51"/>
        <v>4.7554162490501755</v>
      </c>
      <c r="AF74" s="12">
        <v>1</v>
      </c>
      <c r="AG74" s="12">
        <v>1</v>
      </c>
      <c r="AH74" s="12">
        <v>53.2</v>
      </c>
      <c r="AI74" s="1">
        <v>0.53200000000000003</v>
      </c>
      <c r="AJ74" s="1">
        <f t="shared" si="52"/>
        <v>0.22228652954340006</v>
      </c>
      <c r="AK74" s="5">
        <v>0.22228652954340006</v>
      </c>
      <c r="AL74" s="38">
        <f t="shared" si="53"/>
        <v>5.4928963512750837</v>
      </c>
      <c r="AM74" s="12">
        <v>1</v>
      </c>
      <c r="AN74" s="12">
        <v>1</v>
      </c>
      <c r="AO74" s="12"/>
      <c r="AP74" s="1"/>
      <c r="AQ74" s="1"/>
      <c r="AS74" s="38"/>
      <c r="AT74" s="31"/>
      <c r="AU74" s="12">
        <v>4</v>
      </c>
      <c r="AV74"/>
      <c r="AW74" t="s">
        <v>873</v>
      </c>
      <c r="AX74" s="13" t="s">
        <v>197</v>
      </c>
      <c r="AY74" s="13" t="s">
        <v>36</v>
      </c>
    </row>
    <row r="75" spans="1:55" s="5" customFormat="1" x14ac:dyDescent="0.25">
      <c r="A75" s="5">
        <v>1</v>
      </c>
      <c r="B75" s="6" t="s">
        <v>601</v>
      </c>
      <c r="C75" s="18" t="s">
        <v>17</v>
      </c>
      <c r="D75" s="18">
        <v>8</v>
      </c>
      <c r="E75" s="18" t="s">
        <v>23</v>
      </c>
      <c r="F75" s="18">
        <v>66.3</v>
      </c>
      <c r="G75" s="1">
        <v>0.66300000000000003</v>
      </c>
      <c r="H75" s="1">
        <f t="shared" si="44"/>
        <v>0.34523668489196258</v>
      </c>
      <c r="I75" s="18">
        <v>0.34523668489196258</v>
      </c>
      <c r="J75" s="38">
        <f t="shared" si="45"/>
        <v>8.5311032146872243</v>
      </c>
      <c r="K75" s="18">
        <v>1</v>
      </c>
      <c r="L75" s="18">
        <v>1</v>
      </c>
      <c r="M75" s="18">
        <v>69.5</v>
      </c>
      <c r="N75" s="1">
        <v>0.69499999999999995</v>
      </c>
      <c r="O75" s="1">
        <f t="shared" si="46"/>
        <v>0.37936694744156246</v>
      </c>
      <c r="P75" s="5">
        <v>0.37936694744156246</v>
      </c>
      <c r="Q75" s="38">
        <f t="shared" si="47"/>
        <v>9.3744921281398259</v>
      </c>
      <c r="R75" s="18">
        <v>1</v>
      </c>
      <c r="S75" s="18">
        <v>1</v>
      </c>
      <c r="T75" s="18">
        <v>71.2</v>
      </c>
      <c r="U75" s="5">
        <v>0.71200000000000008</v>
      </c>
      <c r="V75" s="1">
        <f t="shared" si="48"/>
        <v>0.39815288609040006</v>
      </c>
      <c r="W75" s="5">
        <v>0.39815288609040006</v>
      </c>
      <c r="X75" s="38">
        <f t="shared" si="49"/>
        <v>9.8387092539883394</v>
      </c>
      <c r="Y75" s="18">
        <v>1</v>
      </c>
      <c r="Z75" s="18">
        <v>1</v>
      </c>
      <c r="AA75" s="18">
        <v>72.8</v>
      </c>
      <c r="AB75" s="1">
        <v>0.72799999999999998</v>
      </c>
      <c r="AC75" s="1">
        <f t="shared" si="50"/>
        <v>0.41624845975440006</v>
      </c>
      <c r="AD75" s="5">
        <v>0.41624845975440006</v>
      </c>
      <c r="AE75" s="38">
        <f t="shared" si="51"/>
        <v>10.285866851695168</v>
      </c>
      <c r="AF75" s="18">
        <v>1</v>
      </c>
      <c r="AG75" s="18">
        <v>1</v>
      </c>
      <c r="AH75" s="18">
        <v>75.599999999999994</v>
      </c>
      <c r="AI75" s="1">
        <v>0.75600000000000001</v>
      </c>
      <c r="AJ75" s="1">
        <f t="shared" si="52"/>
        <v>0.44888332420260008</v>
      </c>
      <c r="AK75" s="5">
        <v>0.44888332420260008</v>
      </c>
      <c r="AL75" s="38">
        <f t="shared" si="53"/>
        <v>11.092303158115056</v>
      </c>
      <c r="AM75" s="18">
        <v>1</v>
      </c>
      <c r="AN75" s="18">
        <v>1</v>
      </c>
      <c r="AO75" s="18">
        <v>80.7</v>
      </c>
      <c r="AP75" s="1">
        <v>0.80700000000000005</v>
      </c>
      <c r="AQ75" s="1">
        <f>POWER((AP75/2),2)*3.14159265</f>
        <v>0.51148976792996259</v>
      </c>
      <c r="AR75" s="5">
        <v>0.51148976792996259</v>
      </c>
      <c r="AS75" s="38">
        <f>AR75/0.040468</f>
        <v>12.639363643618726</v>
      </c>
      <c r="AT75" s="18">
        <v>1</v>
      </c>
      <c r="AU75" s="18">
        <v>1</v>
      </c>
      <c r="AV75">
        <v>85.7</v>
      </c>
      <c r="AW75"/>
      <c r="AX75" s="19"/>
      <c r="AY75" s="19" t="s">
        <v>36</v>
      </c>
      <c r="AZ75" s="20"/>
      <c r="BA75" s="20"/>
      <c r="BB75" s="20"/>
      <c r="BC75" s="21"/>
    </row>
    <row r="76" spans="1:55" s="5" customFormat="1" x14ac:dyDescent="0.25">
      <c r="A76" s="5">
        <v>1</v>
      </c>
      <c r="B76" s="6" t="s">
        <v>601</v>
      </c>
      <c r="C76" s="12" t="s">
        <v>17</v>
      </c>
      <c r="D76" s="12">
        <v>9</v>
      </c>
      <c r="E76" s="12" t="s">
        <v>23</v>
      </c>
      <c r="F76" s="12">
        <v>36.1</v>
      </c>
      <c r="G76" s="1">
        <v>0.36100000000000004</v>
      </c>
      <c r="H76" s="1">
        <f t="shared" si="44"/>
        <v>0.10235387393516253</v>
      </c>
      <c r="I76" s="12">
        <v>0.10235387393516253</v>
      </c>
      <c r="J76" s="38">
        <f t="shared" si="45"/>
        <v>2.5292545699111035</v>
      </c>
      <c r="K76" s="12">
        <v>1</v>
      </c>
      <c r="L76" s="12">
        <v>1</v>
      </c>
      <c r="M76" s="12">
        <v>36.299999999999997</v>
      </c>
      <c r="N76" s="1">
        <v>0.36299999999999999</v>
      </c>
      <c r="O76" s="1">
        <f t="shared" si="46"/>
        <v>0.10349113047446251</v>
      </c>
      <c r="P76" s="5">
        <v>0.10349113047446251</v>
      </c>
      <c r="Q76" s="38">
        <f t="shared" si="47"/>
        <v>2.5573571828225394</v>
      </c>
      <c r="R76" s="12">
        <v>1</v>
      </c>
      <c r="S76" s="12">
        <v>1</v>
      </c>
      <c r="T76" s="12">
        <v>36.6</v>
      </c>
      <c r="U76" s="5">
        <v>0.36600000000000005</v>
      </c>
      <c r="V76" s="1">
        <f t="shared" si="48"/>
        <v>0.10520879625585004</v>
      </c>
      <c r="W76" s="5">
        <v>0.10520879625585004</v>
      </c>
      <c r="X76" s="38">
        <f t="shared" si="49"/>
        <v>2.5998022204173679</v>
      </c>
      <c r="Y76" s="12">
        <v>1</v>
      </c>
      <c r="Z76" s="12">
        <v>1</v>
      </c>
      <c r="AA76" s="12">
        <v>36.9</v>
      </c>
      <c r="AB76" s="1">
        <v>0.36899999999999999</v>
      </c>
      <c r="AC76" s="1">
        <f t="shared" si="50"/>
        <v>0.1069405992041625</v>
      </c>
      <c r="AD76" s="5">
        <v>0.1069405992041625</v>
      </c>
      <c r="AE76" s="38">
        <f t="shared" si="51"/>
        <v>2.6425965998854037</v>
      </c>
      <c r="AF76" s="12">
        <v>1</v>
      </c>
      <c r="AG76" s="12">
        <v>1</v>
      </c>
      <c r="AH76" s="12">
        <v>37.200000000000003</v>
      </c>
      <c r="AI76" s="1">
        <v>0.37200000000000005</v>
      </c>
      <c r="AJ76" s="1">
        <f t="shared" si="52"/>
        <v>0.10868653931940003</v>
      </c>
      <c r="AK76" s="5">
        <v>0.10868653931940003</v>
      </c>
      <c r="AL76" s="38">
        <f t="shared" si="53"/>
        <v>2.6857403212266493</v>
      </c>
      <c r="AM76" s="12">
        <v>1</v>
      </c>
      <c r="AN76" s="12">
        <v>1</v>
      </c>
      <c r="AO76" s="12">
        <v>37.299999999999997</v>
      </c>
      <c r="AP76" s="1">
        <v>0.373</v>
      </c>
      <c r="AQ76" s="1">
        <f>POWER((AP76/2),2)*3.14159265</f>
        <v>0.10927166095046251</v>
      </c>
      <c r="AR76" s="5">
        <v>0.10927166095046251</v>
      </c>
      <c r="AS76" s="38">
        <f>AR76/0.040468</f>
        <v>2.7001991932011098</v>
      </c>
      <c r="AT76" s="12">
        <v>2</v>
      </c>
      <c r="AU76" s="12">
        <v>2</v>
      </c>
      <c r="AV76">
        <v>38.4</v>
      </c>
      <c r="AW76"/>
      <c r="AX76" s="13" t="s">
        <v>128</v>
      </c>
      <c r="AY76" s="13" t="s">
        <v>36</v>
      </c>
      <c r="AZ76" s="14"/>
      <c r="BA76" s="14"/>
      <c r="BB76" s="14"/>
      <c r="BC76" s="22"/>
    </row>
    <row r="77" spans="1:55" s="5" customFormat="1" x14ac:dyDescent="0.25">
      <c r="A77" s="5">
        <v>1</v>
      </c>
      <c r="B77" s="6" t="s">
        <v>601</v>
      </c>
      <c r="C77" s="12" t="s">
        <v>17</v>
      </c>
      <c r="D77" s="12">
        <v>10</v>
      </c>
      <c r="E77" s="12" t="s">
        <v>23</v>
      </c>
      <c r="F77" s="12">
        <v>48.8</v>
      </c>
      <c r="G77" s="1">
        <v>0.48799999999999999</v>
      </c>
      <c r="H77" s="1">
        <f t="shared" si="44"/>
        <v>0.18703786001040001</v>
      </c>
      <c r="I77" s="12">
        <v>0.18703786001040001</v>
      </c>
      <c r="J77" s="38">
        <f t="shared" si="45"/>
        <v>4.6218706140753198</v>
      </c>
      <c r="K77" s="12">
        <v>1</v>
      </c>
      <c r="L77" s="12">
        <v>1</v>
      </c>
      <c r="M77" s="12">
        <v>52.7</v>
      </c>
      <c r="N77" s="1">
        <v>0.52700000000000002</v>
      </c>
      <c r="O77" s="1">
        <f t="shared" si="46"/>
        <v>0.21812784627296253</v>
      </c>
      <c r="P77" s="5">
        <v>0.21812784627296253</v>
      </c>
      <c r="Q77" s="38">
        <f t="shared" si="47"/>
        <v>5.3901316169062605</v>
      </c>
      <c r="R77" s="12">
        <v>1</v>
      </c>
      <c r="S77" s="12">
        <v>1</v>
      </c>
      <c r="T77" s="12">
        <v>55.5</v>
      </c>
      <c r="U77" s="5">
        <v>0.55500000000000005</v>
      </c>
      <c r="V77" s="1">
        <f t="shared" si="48"/>
        <v>0.24192226900406255</v>
      </c>
      <c r="W77" s="5">
        <v>0.24192226900406255</v>
      </c>
      <c r="X77" s="38">
        <f t="shared" si="49"/>
        <v>5.9781128052797907</v>
      </c>
      <c r="Y77" s="12">
        <v>1</v>
      </c>
      <c r="Z77" s="12">
        <v>1</v>
      </c>
      <c r="AA77" s="12">
        <v>57.9</v>
      </c>
      <c r="AB77" s="1">
        <v>0.57899999999999996</v>
      </c>
      <c r="AC77" s="1">
        <f t="shared" si="50"/>
        <v>0.26329766539466248</v>
      </c>
      <c r="AD77" s="5">
        <v>0.26329766539466248</v>
      </c>
      <c r="AE77" s="38">
        <f t="shared" si="51"/>
        <v>6.5063177175709823</v>
      </c>
      <c r="AF77" s="12">
        <v>1</v>
      </c>
      <c r="AG77" s="12">
        <v>1</v>
      </c>
      <c r="AH77" s="12">
        <v>62.2</v>
      </c>
      <c r="AI77" s="1">
        <v>0.622</v>
      </c>
      <c r="AJ77" s="1">
        <f t="shared" si="52"/>
        <v>0.30385798270065001</v>
      </c>
      <c r="AK77" s="5">
        <v>0.30385798270065001</v>
      </c>
      <c r="AL77" s="38">
        <f t="shared" si="53"/>
        <v>7.5085989596879026</v>
      </c>
      <c r="AM77" s="12">
        <v>1</v>
      </c>
      <c r="AN77" s="12">
        <v>1</v>
      </c>
      <c r="AO77" s="12">
        <v>67.7</v>
      </c>
      <c r="AP77" s="1">
        <v>0.67700000000000005</v>
      </c>
      <c r="AQ77" s="1">
        <f>POWER((AP77/2),2)*3.14159265</f>
        <v>0.35997075442046256</v>
      </c>
      <c r="AR77" s="5">
        <v>0.35997075442046256</v>
      </c>
      <c r="AS77" s="38">
        <f>AR77/0.040468</f>
        <v>8.8951950780978208</v>
      </c>
      <c r="AT77" s="12">
        <v>1</v>
      </c>
      <c r="AU77" s="12">
        <v>1</v>
      </c>
      <c r="AV77">
        <v>76.400000000000006</v>
      </c>
      <c r="AW77"/>
      <c r="AX77" s="13"/>
      <c r="AY77" s="13" t="s">
        <v>36</v>
      </c>
      <c r="AZ77" s="14"/>
      <c r="BA77" s="14" t="s">
        <v>202</v>
      </c>
      <c r="BB77" s="14"/>
      <c r="BC77" s="22"/>
    </row>
    <row r="78" spans="1:55" s="5" customFormat="1" x14ac:dyDescent="0.25">
      <c r="A78" s="5">
        <v>1</v>
      </c>
      <c r="B78" s="6" t="s">
        <v>601</v>
      </c>
      <c r="C78" s="12" t="s">
        <v>17</v>
      </c>
      <c r="D78" s="12">
        <v>11</v>
      </c>
      <c r="E78" s="12" t="s">
        <v>23</v>
      </c>
      <c r="F78" s="12">
        <v>48.3</v>
      </c>
      <c r="G78" s="1">
        <v>0.48299999999999998</v>
      </c>
      <c r="H78" s="1">
        <f t="shared" si="44"/>
        <v>0.18322475193146251</v>
      </c>
      <c r="I78" s="12">
        <v>0.18322475193146251</v>
      </c>
      <c r="J78" s="38">
        <f t="shared" si="45"/>
        <v>4.5276453477182592</v>
      </c>
      <c r="K78" s="12">
        <v>1</v>
      </c>
      <c r="L78" s="12">
        <v>1</v>
      </c>
      <c r="M78" s="12">
        <v>52</v>
      </c>
      <c r="N78" s="1">
        <v>0.52</v>
      </c>
      <c r="O78" s="1">
        <f t="shared" si="46"/>
        <v>0.21237166314000003</v>
      </c>
      <c r="P78" s="5">
        <v>0.21237166314000003</v>
      </c>
      <c r="Q78" s="38">
        <f t="shared" si="47"/>
        <v>5.2478912508648818</v>
      </c>
      <c r="R78" s="12">
        <v>1</v>
      </c>
      <c r="S78" s="12">
        <v>1</v>
      </c>
      <c r="T78" s="12">
        <v>55.3</v>
      </c>
      <c r="U78" s="5">
        <v>0.55299999999999994</v>
      </c>
      <c r="V78" s="1">
        <f t="shared" si="48"/>
        <v>0.24018182667596247</v>
      </c>
      <c r="W78" s="5">
        <v>0.24018182667596247</v>
      </c>
      <c r="X78" s="38">
        <f t="shared" si="49"/>
        <v>5.9351049391114579</v>
      </c>
      <c r="Y78" s="12">
        <v>1</v>
      </c>
      <c r="Z78" s="12">
        <v>1</v>
      </c>
      <c r="AA78" s="12">
        <v>57.1</v>
      </c>
      <c r="AB78" s="1">
        <v>0.57100000000000006</v>
      </c>
      <c r="AC78" s="1">
        <f t="shared" si="50"/>
        <v>0.25607200229966259</v>
      </c>
      <c r="AD78" s="5">
        <v>0.25607200229966259</v>
      </c>
      <c r="AE78" s="38">
        <f t="shared" si="51"/>
        <v>6.327765204597771</v>
      </c>
      <c r="AF78" s="12">
        <v>1</v>
      </c>
      <c r="AG78" s="12">
        <v>1</v>
      </c>
      <c r="AH78" s="12"/>
      <c r="AI78" s="1"/>
      <c r="AJ78" s="1"/>
      <c r="AL78" s="38"/>
      <c r="AM78" s="12"/>
      <c r="AN78" s="12">
        <v>4</v>
      </c>
      <c r="AO78" s="12"/>
      <c r="AP78" s="1"/>
      <c r="AQ78" s="1"/>
      <c r="AS78" s="38"/>
      <c r="AT78" s="31"/>
      <c r="AU78" s="12"/>
      <c r="AV78">
        <v>58.3</v>
      </c>
      <c r="AW78" t="s">
        <v>875</v>
      </c>
      <c r="AX78" s="13" t="s">
        <v>44</v>
      </c>
      <c r="AY78" s="13"/>
      <c r="AZ78" s="14"/>
      <c r="BA78" s="14" t="s">
        <v>203</v>
      </c>
      <c r="BB78" s="14"/>
      <c r="BC78" s="22"/>
    </row>
    <row r="79" spans="1:55" s="5" customFormat="1" x14ac:dyDescent="0.25">
      <c r="A79" s="5">
        <v>1</v>
      </c>
      <c r="B79" s="6" t="s">
        <v>601</v>
      </c>
      <c r="C79" s="12" t="s">
        <v>17</v>
      </c>
      <c r="D79" s="12">
        <v>12</v>
      </c>
      <c r="E79" s="12" t="s">
        <v>23</v>
      </c>
      <c r="F79" s="12">
        <v>53.1</v>
      </c>
      <c r="G79" s="1">
        <v>0.53100000000000003</v>
      </c>
      <c r="H79" s="1">
        <f t="shared" si="44"/>
        <v>0.22145165129666253</v>
      </c>
      <c r="I79" s="12">
        <v>0.22145165129666253</v>
      </c>
      <c r="J79" s="38">
        <f t="shared" si="45"/>
        <v>5.4722657728739383</v>
      </c>
      <c r="K79" s="12">
        <v>1</v>
      </c>
      <c r="L79" s="12">
        <v>1</v>
      </c>
      <c r="M79" s="12">
        <v>55.2</v>
      </c>
      <c r="N79" s="1">
        <v>0.55200000000000005</v>
      </c>
      <c r="O79" s="1">
        <f t="shared" si="46"/>
        <v>0.23931396170640004</v>
      </c>
      <c r="P79" s="5">
        <v>0.23931396170640004</v>
      </c>
      <c r="Q79" s="38">
        <f t="shared" si="47"/>
        <v>5.9136592296728292</v>
      </c>
      <c r="R79" s="12">
        <v>1</v>
      </c>
      <c r="S79" s="12">
        <v>1</v>
      </c>
      <c r="T79" s="12">
        <v>57</v>
      </c>
      <c r="U79" s="5">
        <v>0.56999999999999995</v>
      </c>
      <c r="V79" s="1">
        <f t="shared" si="48"/>
        <v>0.25517586299625</v>
      </c>
      <c r="W79" s="5">
        <v>0.25517586299625</v>
      </c>
      <c r="X79" s="38">
        <f t="shared" si="49"/>
        <v>6.3056208114127221</v>
      </c>
      <c r="Y79" s="12">
        <v>1</v>
      </c>
      <c r="Z79" s="12">
        <v>1</v>
      </c>
      <c r="AA79" s="12">
        <v>57.3</v>
      </c>
      <c r="AB79" s="1">
        <v>0.57299999999999995</v>
      </c>
      <c r="AC79" s="1">
        <f t="shared" si="50"/>
        <v>0.25786899329546248</v>
      </c>
      <c r="AD79" s="5">
        <v>0.25786899329546248</v>
      </c>
      <c r="AE79" s="38">
        <f t="shared" si="51"/>
        <v>6.3721704382589328</v>
      </c>
      <c r="AF79" s="12">
        <v>1</v>
      </c>
      <c r="AG79" s="12">
        <v>1</v>
      </c>
      <c r="AH79" s="12"/>
      <c r="AI79" s="1"/>
      <c r="AJ79" s="1"/>
      <c r="AL79" s="38"/>
      <c r="AM79" s="12"/>
      <c r="AN79" s="12">
        <v>4</v>
      </c>
      <c r="AO79" s="12"/>
      <c r="AP79" s="1"/>
      <c r="AQ79" s="1"/>
      <c r="AS79" s="38"/>
      <c r="AT79" s="12"/>
      <c r="AU79" s="12"/>
      <c r="AV79">
        <v>57.8</v>
      </c>
      <c r="AW79" t="s">
        <v>874</v>
      </c>
      <c r="AX79" s="13" t="s">
        <v>199</v>
      </c>
      <c r="AY79" s="13"/>
      <c r="AZ79" s="14"/>
      <c r="BA79" s="14"/>
      <c r="BB79" s="14"/>
      <c r="BC79" s="22"/>
    </row>
    <row r="80" spans="1:55" s="5" customFormat="1" x14ac:dyDescent="0.25">
      <c r="A80" s="5">
        <v>1</v>
      </c>
      <c r="B80" s="6" t="s">
        <v>601</v>
      </c>
      <c r="C80" s="12" t="s">
        <v>17</v>
      </c>
      <c r="D80" s="12">
        <v>13</v>
      </c>
      <c r="E80" s="12" t="s">
        <v>23</v>
      </c>
      <c r="F80" s="12">
        <v>29.7</v>
      </c>
      <c r="G80" s="1">
        <v>0.29699999999999999</v>
      </c>
      <c r="H80" s="1">
        <f t="shared" si="44"/>
        <v>6.9279186515962501E-2</v>
      </c>
      <c r="I80" s="12">
        <v>6.9279186515962501E-2</v>
      </c>
      <c r="J80" s="38">
        <f t="shared" si="45"/>
        <v>1.7119498496580634</v>
      </c>
      <c r="K80" s="12">
        <v>1</v>
      </c>
      <c r="L80" s="12">
        <v>1</v>
      </c>
      <c r="M80" s="12">
        <v>32</v>
      </c>
      <c r="N80" s="1">
        <v>0.32</v>
      </c>
      <c r="O80" s="1">
        <f t="shared" si="46"/>
        <v>8.0424771840000006E-2</v>
      </c>
      <c r="P80" s="5">
        <v>8.0424771840000006E-2</v>
      </c>
      <c r="Q80" s="38">
        <f t="shared" si="47"/>
        <v>1.9873671009192451</v>
      </c>
      <c r="R80" s="12">
        <v>1</v>
      </c>
      <c r="S80" s="12">
        <v>1</v>
      </c>
      <c r="T80" s="12">
        <v>32.5</v>
      </c>
      <c r="U80" s="5">
        <v>0.32500000000000001</v>
      </c>
      <c r="V80" s="1">
        <f t="shared" si="48"/>
        <v>8.2957680914062512E-2</v>
      </c>
      <c r="W80" s="5">
        <v>8.2957680914062512E-2</v>
      </c>
      <c r="X80" s="38">
        <f t="shared" si="49"/>
        <v>2.0499575198690945</v>
      </c>
      <c r="Y80" s="12">
        <v>1</v>
      </c>
      <c r="Z80" s="12">
        <v>1</v>
      </c>
      <c r="AA80" s="12">
        <v>33.700000000000003</v>
      </c>
      <c r="AB80" s="1">
        <v>0.33700000000000002</v>
      </c>
      <c r="AC80" s="1">
        <f t="shared" si="50"/>
        <v>8.9196883916962524E-2</v>
      </c>
      <c r="AD80" s="5">
        <v>8.9196883916962524E-2</v>
      </c>
      <c r="AE80" s="38">
        <f t="shared" si="51"/>
        <v>2.2041337332450959</v>
      </c>
      <c r="AF80" s="12">
        <v>1</v>
      </c>
      <c r="AG80" s="12">
        <v>1</v>
      </c>
      <c r="AH80" s="12"/>
      <c r="AI80" s="1"/>
      <c r="AJ80" s="1"/>
      <c r="AL80" s="38"/>
      <c r="AM80" s="12"/>
      <c r="AN80" s="12">
        <v>4</v>
      </c>
      <c r="AO80" s="12"/>
      <c r="AP80" s="1"/>
      <c r="AQ80" s="1"/>
      <c r="AS80" s="38"/>
      <c r="AT80" s="12"/>
      <c r="AU80" s="12"/>
      <c r="AV80"/>
      <c r="AW80"/>
      <c r="AX80" s="13" t="s">
        <v>200</v>
      </c>
      <c r="AY80" s="13"/>
      <c r="AZ80" s="14"/>
      <c r="BA80" s="14"/>
      <c r="BB80" s="14"/>
      <c r="BC80" s="22"/>
    </row>
    <row r="81" spans="1:55" s="5" customFormat="1" x14ac:dyDescent="0.25">
      <c r="A81" s="5">
        <v>1</v>
      </c>
      <c r="B81" s="6" t="s">
        <v>601</v>
      </c>
      <c r="C81" s="12" t="s">
        <v>17</v>
      </c>
      <c r="D81" s="12">
        <v>14</v>
      </c>
      <c r="E81" s="12" t="s">
        <v>23</v>
      </c>
      <c r="F81" s="12">
        <v>19.100000000000001</v>
      </c>
      <c r="G81" s="1">
        <v>0.19100000000000003</v>
      </c>
      <c r="H81" s="1">
        <f t="shared" si="44"/>
        <v>2.8652110366162512E-2</v>
      </c>
      <c r="I81" s="12">
        <v>2.8652110366162512E-2</v>
      </c>
      <c r="J81" s="38">
        <f t="shared" si="45"/>
        <v>0.70801893758432621</v>
      </c>
      <c r="K81" s="12">
        <v>1</v>
      </c>
      <c r="L81" s="12">
        <v>1</v>
      </c>
      <c r="M81" s="12">
        <v>19.2</v>
      </c>
      <c r="N81" s="1">
        <v>0.192</v>
      </c>
      <c r="O81" s="1">
        <f t="shared" si="46"/>
        <v>2.8952917862400004E-2</v>
      </c>
      <c r="P81" s="5">
        <v>2.8952917862400004E-2</v>
      </c>
      <c r="Q81" s="38">
        <f t="shared" si="47"/>
        <v>0.71545215633092829</v>
      </c>
      <c r="R81" s="12">
        <v>1</v>
      </c>
      <c r="S81" s="12">
        <v>1</v>
      </c>
      <c r="T81" s="12"/>
      <c r="V81" s="1"/>
      <c r="X81" s="38"/>
      <c r="Y81" s="12"/>
      <c r="Z81" s="12">
        <v>1</v>
      </c>
      <c r="AA81" s="12"/>
      <c r="AB81" s="1"/>
      <c r="AC81" s="1"/>
      <c r="AE81" s="38"/>
      <c r="AF81" s="12"/>
      <c r="AG81" s="12">
        <v>3</v>
      </c>
      <c r="AH81" s="12"/>
      <c r="AI81" s="1"/>
      <c r="AJ81" s="1"/>
      <c r="AL81" s="38"/>
      <c r="AM81" s="12"/>
      <c r="AN81" s="12"/>
      <c r="AO81" s="24"/>
      <c r="AP81" s="1"/>
      <c r="AQ81" s="1"/>
      <c r="AS81" s="38"/>
      <c r="AT81" s="31"/>
      <c r="AU81" s="12"/>
      <c r="AV81"/>
      <c r="AW81"/>
      <c r="AX81" s="13"/>
      <c r="AY81" s="13" t="s">
        <v>36</v>
      </c>
      <c r="AZ81" s="14"/>
      <c r="BA81" s="14"/>
      <c r="BB81" s="14"/>
      <c r="BC81" s="22"/>
    </row>
    <row r="82" spans="1:55" s="5" customFormat="1" x14ac:dyDescent="0.25">
      <c r="A82" s="5">
        <v>1</v>
      </c>
      <c r="B82" s="6" t="s">
        <v>601</v>
      </c>
      <c r="C82" s="12" t="s">
        <v>17</v>
      </c>
      <c r="D82" s="12">
        <v>15</v>
      </c>
      <c r="E82" s="12" t="s">
        <v>23</v>
      </c>
      <c r="F82" s="12">
        <v>47</v>
      </c>
      <c r="G82" s="1">
        <v>0.47</v>
      </c>
      <c r="H82" s="1">
        <f t="shared" si="44"/>
        <v>0.17349445409625</v>
      </c>
      <c r="I82" s="12">
        <v>0.17349445409625</v>
      </c>
      <c r="J82" s="38">
        <f t="shared" si="45"/>
        <v>4.2872010995416137</v>
      </c>
      <c r="K82" s="12">
        <v>1</v>
      </c>
      <c r="L82" s="12">
        <v>1</v>
      </c>
      <c r="M82" s="12">
        <v>50.8</v>
      </c>
      <c r="N82" s="1">
        <v>0.50800000000000001</v>
      </c>
      <c r="O82" s="1">
        <f t="shared" si="46"/>
        <v>0.20268299140740004</v>
      </c>
      <c r="P82" s="5">
        <v>0.20268299140740004</v>
      </c>
      <c r="Q82" s="38">
        <f t="shared" si="47"/>
        <v>5.008475620426017</v>
      </c>
      <c r="R82" s="12">
        <v>1</v>
      </c>
      <c r="S82" s="12">
        <v>1</v>
      </c>
      <c r="T82" s="12">
        <v>54</v>
      </c>
      <c r="U82" s="5">
        <v>0.54</v>
      </c>
      <c r="V82" s="1">
        <f>POWER((U82/2),2)*3.14159265</f>
        <v>0.22902210418500005</v>
      </c>
      <c r="W82" s="5">
        <v>0.22902210418500005</v>
      </c>
      <c r="X82" s="38">
        <f>W82/0.040468</f>
        <v>5.6593383459770701</v>
      </c>
      <c r="Y82" s="12">
        <v>1</v>
      </c>
      <c r="Z82" s="12">
        <v>1</v>
      </c>
      <c r="AA82" s="12">
        <v>57</v>
      </c>
      <c r="AB82" s="1">
        <v>0.56999999999999995</v>
      </c>
      <c r="AC82" s="1">
        <f>POWER((AB82/2),2)*3.14159265</f>
        <v>0.25517586299625</v>
      </c>
      <c r="AD82" s="5">
        <v>0.25517586299625</v>
      </c>
      <c r="AE82" s="38">
        <f>AD82/0.040468</f>
        <v>6.3056208114127221</v>
      </c>
      <c r="AF82" s="12">
        <v>1</v>
      </c>
      <c r="AG82" s="12">
        <v>1</v>
      </c>
      <c r="AH82" s="12">
        <v>59.1</v>
      </c>
      <c r="AI82" s="1">
        <v>0.59100000000000008</v>
      </c>
      <c r="AJ82" s="1">
        <f>POWER((AI82/2),2)*3.14159265</f>
        <v>0.27432465559616259</v>
      </c>
      <c r="AK82" s="5">
        <v>0.27432465559616259</v>
      </c>
      <c r="AL82" s="38">
        <f>AK82/0.040468</f>
        <v>6.7788043786735841</v>
      </c>
      <c r="AM82" s="12">
        <v>1</v>
      </c>
      <c r="AN82" s="12">
        <v>1</v>
      </c>
      <c r="AO82" s="12">
        <v>65</v>
      </c>
      <c r="AP82" s="1">
        <v>0.65</v>
      </c>
      <c r="AQ82" s="1">
        <f>POWER((AP82/2),2)*3.14159265</f>
        <v>0.33183072365625005</v>
      </c>
      <c r="AR82" s="5">
        <v>0.33183072365625005</v>
      </c>
      <c r="AS82" s="38">
        <f>AR82/0.040468</f>
        <v>8.1998300794763779</v>
      </c>
      <c r="AT82" s="12">
        <v>1</v>
      </c>
      <c r="AU82" s="12">
        <v>1</v>
      </c>
      <c r="AV82">
        <v>69.900000000000006</v>
      </c>
      <c r="AW82"/>
      <c r="AX82" s="13"/>
      <c r="AY82" s="13" t="s">
        <v>36</v>
      </c>
      <c r="AZ82" s="13"/>
      <c r="BA82" s="13"/>
      <c r="BB82" s="13"/>
      <c r="BC82" s="23"/>
    </row>
    <row r="83" spans="1:55" s="5" customFormat="1" x14ac:dyDescent="0.25">
      <c r="A83" s="5">
        <v>1</v>
      </c>
      <c r="B83" s="6" t="s">
        <v>601</v>
      </c>
      <c r="C83" s="12" t="s">
        <v>17</v>
      </c>
      <c r="D83" s="12">
        <v>16</v>
      </c>
      <c r="E83" s="12" t="s">
        <v>23</v>
      </c>
      <c r="F83" s="12">
        <v>55.9</v>
      </c>
      <c r="G83" s="1">
        <v>0.55900000000000005</v>
      </c>
      <c r="H83" s="1">
        <f t="shared" si="44"/>
        <v>0.24542200321616256</v>
      </c>
      <c r="I83" s="12">
        <v>0.24542200321616256</v>
      </c>
      <c r="J83" s="38">
        <f t="shared" si="45"/>
        <v>6.0645943267807301</v>
      </c>
      <c r="K83" s="12">
        <v>1</v>
      </c>
      <c r="L83" s="12">
        <v>1</v>
      </c>
      <c r="M83" s="12">
        <v>60.1</v>
      </c>
      <c r="N83" s="1">
        <v>0.60099999999999998</v>
      </c>
      <c r="O83" s="1">
        <f t="shared" si="46"/>
        <v>0.28368660169316251</v>
      </c>
      <c r="P83" s="5">
        <v>0.28368660169316251</v>
      </c>
      <c r="Q83" s="38">
        <f t="shared" si="47"/>
        <v>7.0101463302649636</v>
      </c>
      <c r="R83" s="12">
        <v>1</v>
      </c>
      <c r="S83" s="12">
        <v>1</v>
      </c>
      <c r="T83" s="12">
        <v>63.2</v>
      </c>
      <c r="U83" s="5">
        <v>0.63200000000000001</v>
      </c>
      <c r="V83" s="1">
        <f>POWER((U83/2),2)*3.14159265</f>
        <v>0.3137068756584</v>
      </c>
      <c r="W83" s="5">
        <v>0.3137068756584</v>
      </c>
      <c r="X83" s="38">
        <f>W83/0.040468</f>
        <v>7.7519737980231298</v>
      </c>
      <c r="Y83" s="12">
        <v>1</v>
      </c>
      <c r="Z83" s="12">
        <v>1</v>
      </c>
      <c r="AA83" s="12">
        <v>65.3</v>
      </c>
      <c r="AB83" s="1">
        <v>0.65300000000000002</v>
      </c>
      <c r="AC83" s="1">
        <f>POWER((AB83/2),2)*3.14159265</f>
        <v>0.33490084507346257</v>
      </c>
      <c r="AD83" s="5">
        <v>0.33490084507346257</v>
      </c>
      <c r="AE83" s="38">
        <f>AD83/0.040468</f>
        <v>8.2756954896081503</v>
      </c>
      <c r="AF83" s="12">
        <v>1</v>
      </c>
      <c r="AG83" s="12">
        <v>1</v>
      </c>
      <c r="AH83" s="12">
        <v>65.5</v>
      </c>
      <c r="AI83" s="1">
        <v>0.65500000000000003</v>
      </c>
      <c r="AJ83" s="1">
        <f>POWER((AI83/2),2)*3.14159265</f>
        <v>0.33695544666656257</v>
      </c>
      <c r="AK83" s="5">
        <v>0.33695544666656257</v>
      </c>
      <c r="AL83" s="38">
        <f>AK83/0.040468</f>
        <v>8.3264665085144465</v>
      </c>
      <c r="AM83" s="12">
        <v>1</v>
      </c>
      <c r="AN83" s="12">
        <v>1</v>
      </c>
      <c r="AO83" s="12">
        <v>52.5</v>
      </c>
      <c r="AP83" s="1">
        <v>0.52500000000000002</v>
      </c>
      <c r="AQ83" s="1">
        <f>POWER((AP83/2),2)*3.14159265</f>
        <v>0.21647536853906252</v>
      </c>
      <c r="AR83" s="5">
        <v>0.21647536853906252</v>
      </c>
      <c r="AS83" s="38">
        <f>AR83/0.040468</f>
        <v>5.3492974335045602</v>
      </c>
      <c r="AT83" s="12">
        <v>2</v>
      </c>
      <c r="AU83" s="12">
        <v>2</v>
      </c>
      <c r="AV83">
        <v>80</v>
      </c>
      <c r="AW83" t="s">
        <v>872</v>
      </c>
      <c r="AX83" s="13" t="s">
        <v>201</v>
      </c>
      <c r="AY83" s="13" t="s">
        <v>36</v>
      </c>
      <c r="AZ83" s="13"/>
      <c r="BA83" s="13"/>
      <c r="BB83" s="13"/>
      <c r="BC83" s="23"/>
    </row>
    <row r="84" spans="1:55" s="5" customFormat="1" x14ac:dyDescent="0.25">
      <c r="A84" s="5">
        <v>1</v>
      </c>
      <c r="B84" s="6" t="s">
        <v>601</v>
      </c>
      <c r="C84" s="12" t="s">
        <v>17</v>
      </c>
      <c r="D84" s="12">
        <v>17</v>
      </c>
      <c r="E84" s="12" t="s">
        <v>23</v>
      </c>
      <c r="F84" s="12">
        <v>48</v>
      </c>
      <c r="G84" s="1">
        <v>0.48</v>
      </c>
      <c r="H84" s="1">
        <f t="shared" si="44"/>
        <v>0.18095573664</v>
      </c>
      <c r="I84" s="12">
        <v>0.18095573664</v>
      </c>
      <c r="J84" s="38">
        <f t="shared" si="45"/>
        <v>4.4715759770683015</v>
      </c>
      <c r="K84" s="12">
        <v>1</v>
      </c>
      <c r="L84" s="12">
        <v>1</v>
      </c>
      <c r="M84" s="12">
        <v>51.8</v>
      </c>
      <c r="N84" s="1">
        <v>0.51800000000000002</v>
      </c>
      <c r="O84" s="1">
        <f t="shared" si="46"/>
        <v>0.21074117655465002</v>
      </c>
      <c r="P84" s="5">
        <v>0.21074117655465002</v>
      </c>
      <c r="Q84" s="38">
        <f t="shared" si="47"/>
        <v>5.2076004881548394</v>
      </c>
      <c r="R84" s="12">
        <v>1</v>
      </c>
      <c r="S84" s="12">
        <v>1</v>
      </c>
      <c r="T84" s="12">
        <v>54.3</v>
      </c>
      <c r="U84" s="5">
        <v>0.54300000000000004</v>
      </c>
      <c r="V84" s="1">
        <f>POWER((U84/2),2)*3.14159265</f>
        <v>0.23157386281496253</v>
      </c>
      <c r="W84" s="5">
        <v>0.23157386281496253</v>
      </c>
      <c r="X84" s="38">
        <f>W84/0.040468</f>
        <v>5.7223945540911965</v>
      </c>
      <c r="Y84" s="12">
        <v>1</v>
      </c>
      <c r="Z84" s="12">
        <v>1</v>
      </c>
      <c r="AA84" s="12"/>
      <c r="AB84" s="1"/>
      <c r="AC84" s="1"/>
      <c r="AE84" s="38"/>
      <c r="AF84" s="12"/>
      <c r="AG84" s="12">
        <v>3</v>
      </c>
      <c r="AH84" s="12"/>
      <c r="AI84" s="1"/>
      <c r="AJ84" s="1"/>
      <c r="AL84" s="38"/>
      <c r="AM84" s="12"/>
      <c r="AN84" s="12"/>
      <c r="AO84" s="12"/>
      <c r="AP84" s="1"/>
      <c r="AQ84" s="1"/>
      <c r="AS84" s="38"/>
      <c r="AT84" s="31"/>
      <c r="AU84" s="12"/>
      <c r="AV84"/>
      <c r="AW84"/>
      <c r="AX84" s="13"/>
      <c r="AY84" s="13" t="s">
        <v>36</v>
      </c>
      <c r="AZ84" s="13"/>
      <c r="BA84" s="13"/>
      <c r="BB84" s="13"/>
      <c r="BC84" s="23" t="s">
        <v>36</v>
      </c>
    </row>
    <row r="85" spans="1:55" s="5" customFormat="1" x14ac:dyDescent="0.25">
      <c r="A85" s="5">
        <v>1</v>
      </c>
      <c r="B85" s="6" t="s">
        <v>601</v>
      </c>
      <c r="C85" s="12" t="s">
        <v>17</v>
      </c>
      <c r="D85" s="12">
        <v>18</v>
      </c>
      <c r="E85" s="12" t="s">
        <v>23</v>
      </c>
      <c r="F85" s="12"/>
      <c r="G85" s="1"/>
      <c r="H85" s="1"/>
      <c r="I85" s="12"/>
      <c r="J85" s="12"/>
      <c r="K85" s="12"/>
      <c r="L85" s="12">
        <v>3</v>
      </c>
      <c r="M85" s="12"/>
      <c r="N85" s="1"/>
      <c r="O85" s="1"/>
      <c r="Q85" s="38"/>
      <c r="R85" s="12"/>
      <c r="S85" s="12"/>
      <c r="T85" s="12"/>
      <c r="V85" s="1"/>
      <c r="X85" s="38"/>
      <c r="Y85" s="12"/>
      <c r="Z85" s="12"/>
      <c r="AA85" s="12"/>
      <c r="AB85" s="1"/>
      <c r="AC85" s="1"/>
      <c r="AE85" s="38"/>
      <c r="AF85" s="12"/>
      <c r="AG85" s="12"/>
      <c r="AH85" s="12"/>
      <c r="AI85" s="1"/>
      <c r="AJ85" s="1"/>
      <c r="AL85" s="38"/>
      <c r="AM85" s="12"/>
      <c r="AN85" s="12"/>
      <c r="AO85" s="12"/>
      <c r="AP85" s="1"/>
      <c r="AQ85" s="1"/>
      <c r="AS85" s="38"/>
      <c r="AT85" s="31"/>
      <c r="AU85" s="12"/>
      <c r="AV85"/>
      <c r="AW85"/>
      <c r="AX85" s="13"/>
      <c r="AY85" s="13" t="s">
        <v>36</v>
      </c>
      <c r="AZ85" s="13"/>
      <c r="BA85" s="13"/>
      <c r="BB85" s="13"/>
      <c r="BC85" s="23" t="s">
        <v>36</v>
      </c>
    </row>
    <row r="86" spans="1:55" s="5" customFormat="1" x14ac:dyDescent="0.25">
      <c r="A86" s="5">
        <v>1</v>
      </c>
      <c r="B86" s="6" t="s">
        <v>601</v>
      </c>
      <c r="C86" s="12" t="s">
        <v>17</v>
      </c>
      <c r="D86" s="12">
        <v>19</v>
      </c>
      <c r="E86" s="12" t="s">
        <v>23</v>
      </c>
      <c r="F86" s="12"/>
      <c r="G86" s="1"/>
      <c r="H86" s="1"/>
      <c r="I86" s="12"/>
      <c r="J86" s="12"/>
      <c r="K86" s="12"/>
      <c r="L86" s="12">
        <v>3</v>
      </c>
      <c r="M86" s="12"/>
      <c r="N86" s="1"/>
      <c r="O86" s="1"/>
      <c r="Q86" s="38"/>
      <c r="R86" s="12"/>
      <c r="S86" s="12"/>
      <c r="T86" s="12"/>
      <c r="V86" s="1"/>
      <c r="X86" s="38"/>
      <c r="Y86" s="12"/>
      <c r="Z86" s="12"/>
      <c r="AA86" s="12"/>
      <c r="AB86" s="1"/>
      <c r="AC86" s="1"/>
      <c r="AE86" s="38"/>
      <c r="AF86" s="12"/>
      <c r="AG86" s="12"/>
      <c r="AH86" s="12"/>
      <c r="AI86" s="1"/>
      <c r="AJ86" s="1"/>
      <c r="AL86" s="38"/>
      <c r="AM86" s="12"/>
      <c r="AN86" s="12"/>
      <c r="AO86" s="12"/>
      <c r="AP86" s="1"/>
      <c r="AQ86" s="1"/>
      <c r="AS86" s="38"/>
      <c r="AT86" s="31"/>
      <c r="AU86" s="12"/>
      <c r="AV86"/>
      <c r="AW86"/>
      <c r="AX86" s="13"/>
      <c r="AY86" s="13" t="s">
        <v>36</v>
      </c>
      <c r="AZ86" s="13"/>
      <c r="BA86" s="13"/>
      <c r="BB86" s="13"/>
      <c r="BC86" s="23" t="s">
        <v>36</v>
      </c>
    </row>
    <row r="87" spans="1:55" s="5" customFormat="1" x14ac:dyDescent="0.25">
      <c r="A87" s="5">
        <v>1</v>
      </c>
      <c r="B87" s="6" t="s">
        <v>601</v>
      </c>
      <c r="C87" s="12" t="s">
        <v>17</v>
      </c>
      <c r="D87" s="12">
        <v>20</v>
      </c>
      <c r="E87" s="12" t="s">
        <v>23</v>
      </c>
      <c r="F87" s="12"/>
      <c r="G87" s="1"/>
      <c r="H87" s="1"/>
      <c r="I87" s="12"/>
      <c r="J87" s="12"/>
      <c r="K87" s="12"/>
      <c r="L87" s="12">
        <v>3</v>
      </c>
      <c r="M87" s="12"/>
      <c r="N87" s="1"/>
      <c r="O87" s="1"/>
      <c r="Q87" s="38"/>
      <c r="R87" s="12"/>
      <c r="S87" s="12"/>
      <c r="T87" s="12"/>
      <c r="V87" s="1"/>
      <c r="X87" s="38"/>
      <c r="Y87" s="12"/>
      <c r="Z87" s="12"/>
      <c r="AA87" s="12"/>
      <c r="AB87" s="1"/>
      <c r="AC87" s="1"/>
      <c r="AE87" s="38"/>
      <c r="AF87" s="12"/>
      <c r="AG87" s="12"/>
      <c r="AH87" s="12"/>
      <c r="AI87" s="1"/>
      <c r="AJ87" s="1"/>
      <c r="AL87" s="38"/>
      <c r="AM87" s="12"/>
      <c r="AN87" s="12"/>
      <c r="AO87" s="12"/>
      <c r="AP87" s="1"/>
      <c r="AQ87" s="1"/>
      <c r="AS87" s="38"/>
      <c r="AT87" s="31"/>
      <c r="AU87" s="12"/>
      <c r="AV87"/>
      <c r="AW87"/>
      <c r="AX87" s="13"/>
      <c r="AY87" s="13" t="s">
        <v>36</v>
      </c>
      <c r="AZ87" s="13"/>
      <c r="BA87" s="13"/>
      <c r="BB87" s="13"/>
      <c r="BC87" s="23"/>
    </row>
    <row r="88" spans="1:55" s="5" customFormat="1" x14ac:dyDescent="0.25">
      <c r="A88" s="5">
        <v>1</v>
      </c>
      <c r="B88" s="6" t="s">
        <v>601</v>
      </c>
      <c r="C88" s="12" t="s">
        <v>17</v>
      </c>
      <c r="D88" s="12">
        <v>21</v>
      </c>
      <c r="E88" s="12" t="s">
        <v>23</v>
      </c>
      <c r="F88" s="12"/>
      <c r="G88" s="1"/>
      <c r="H88" s="1"/>
      <c r="I88" s="12"/>
      <c r="J88" s="12"/>
      <c r="K88" s="12"/>
      <c r="L88" s="12">
        <v>3</v>
      </c>
      <c r="M88" s="12"/>
      <c r="N88" s="1"/>
      <c r="O88" s="1"/>
      <c r="Q88" s="38"/>
      <c r="R88" s="12"/>
      <c r="S88" s="12"/>
      <c r="T88" s="12"/>
      <c r="V88" s="1"/>
      <c r="X88" s="38"/>
      <c r="Y88" s="12"/>
      <c r="Z88" s="12"/>
      <c r="AA88" s="12"/>
      <c r="AB88" s="1"/>
      <c r="AC88" s="1"/>
      <c r="AE88" s="38"/>
      <c r="AF88" s="12"/>
      <c r="AG88" s="12"/>
      <c r="AH88" s="12"/>
      <c r="AI88" s="1"/>
      <c r="AJ88" s="1"/>
      <c r="AL88" s="38"/>
      <c r="AM88" s="12"/>
      <c r="AN88" s="12"/>
      <c r="AO88" s="12"/>
      <c r="AP88" s="1"/>
      <c r="AQ88" s="1"/>
      <c r="AS88" s="38"/>
      <c r="AT88" s="31"/>
      <c r="AU88" s="12"/>
      <c r="AV88"/>
      <c r="AW88"/>
      <c r="AX88" s="13"/>
      <c r="AY88" s="13" t="s">
        <v>36</v>
      </c>
      <c r="AZ88" s="13"/>
      <c r="BA88" s="13"/>
      <c r="BB88" s="13"/>
      <c r="BC88" s="23"/>
    </row>
    <row r="89" spans="1:55" s="5" customFormat="1" x14ac:dyDescent="0.25">
      <c r="A89" s="5">
        <v>1</v>
      </c>
      <c r="B89" s="6" t="s">
        <v>601</v>
      </c>
      <c r="C89" s="12" t="s">
        <v>17</v>
      </c>
      <c r="D89" s="12">
        <v>22</v>
      </c>
      <c r="E89" s="12" t="s">
        <v>23</v>
      </c>
      <c r="F89" s="12"/>
      <c r="G89" s="1"/>
      <c r="H89" s="1"/>
      <c r="I89" s="12"/>
      <c r="J89" s="12"/>
      <c r="K89" s="12"/>
      <c r="L89" s="12">
        <v>3</v>
      </c>
      <c r="M89" s="12"/>
      <c r="N89" s="1"/>
      <c r="O89" s="1"/>
      <c r="Q89" s="38"/>
      <c r="R89" s="12"/>
      <c r="S89" s="12"/>
      <c r="T89" s="12"/>
      <c r="V89" s="1"/>
      <c r="X89" s="38"/>
      <c r="Y89" s="12"/>
      <c r="Z89" s="12"/>
      <c r="AA89" s="12"/>
      <c r="AB89" s="1"/>
      <c r="AC89" s="1"/>
      <c r="AE89" s="38"/>
      <c r="AF89" s="12"/>
      <c r="AG89" s="12"/>
      <c r="AH89" s="12"/>
      <c r="AI89" s="1"/>
      <c r="AJ89" s="1"/>
      <c r="AL89" s="38"/>
      <c r="AM89" s="12"/>
      <c r="AN89" s="12"/>
      <c r="AO89" s="12"/>
      <c r="AP89" s="1"/>
      <c r="AQ89" s="1"/>
      <c r="AS89" s="38"/>
      <c r="AT89" s="31"/>
      <c r="AU89" s="12"/>
      <c r="AV89"/>
      <c r="AW89"/>
      <c r="AX89" s="13"/>
      <c r="AY89" s="13" t="s">
        <v>36</v>
      </c>
      <c r="AZ89" s="13"/>
      <c r="BA89" s="13"/>
      <c r="BB89" s="13"/>
      <c r="BC89" s="23"/>
    </row>
    <row r="90" spans="1:55" s="5" customFormat="1" x14ac:dyDescent="0.25">
      <c r="A90" s="5">
        <v>1</v>
      </c>
      <c r="B90" s="6" t="s">
        <v>601</v>
      </c>
      <c r="C90" s="1" t="s">
        <v>18</v>
      </c>
      <c r="D90" s="1">
        <v>1</v>
      </c>
      <c r="E90" s="1" t="s">
        <v>23</v>
      </c>
      <c r="F90" s="1">
        <v>52.6</v>
      </c>
      <c r="G90" s="1">
        <v>0.52600000000000002</v>
      </c>
      <c r="H90" s="1">
        <f t="shared" ref="H90:H109" si="54">POWER((G90/2),2)*3.14159265</f>
        <v>0.21730082200785003</v>
      </c>
      <c r="I90" s="1">
        <v>0.21730082200785003</v>
      </c>
      <c r="J90" s="38">
        <f t="shared" ref="J90:J109" si="55">I90/0.040468</f>
        <v>5.3696951173235652</v>
      </c>
      <c r="K90" s="1">
        <v>1</v>
      </c>
      <c r="L90" s="1">
        <v>1</v>
      </c>
      <c r="M90" s="1">
        <v>56.7</v>
      </c>
      <c r="N90" s="1">
        <v>0.56700000000000006</v>
      </c>
      <c r="O90" s="1">
        <f t="shared" ref="O90:O107" si="56">POWER((N90/2),2)*3.14159265</f>
        <v>0.25249686986396258</v>
      </c>
      <c r="P90" s="5">
        <v>0.25249686986396258</v>
      </c>
      <c r="Q90" s="38">
        <f t="shared" ref="Q90:Q107" si="57">P90/0.040468</f>
        <v>6.2394205264397202</v>
      </c>
      <c r="R90" s="1">
        <v>1</v>
      </c>
      <c r="S90" s="1">
        <v>1</v>
      </c>
      <c r="T90" s="1">
        <v>59.2</v>
      </c>
      <c r="U90" s="5">
        <v>0.59200000000000008</v>
      </c>
      <c r="V90" s="1">
        <f t="shared" ref="V90:V96" si="58">POWER((U90/2),2)*3.14159265</f>
        <v>0.27525378162240011</v>
      </c>
      <c r="W90" s="5">
        <v>0.27525378162240011</v>
      </c>
      <c r="X90" s="38">
        <f t="shared" ref="X90:X96" si="59">W90/0.040468</f>
        <v>6.801763902896119</v>
      </c>
      <c r="Y90" s="1">
        <v>1</v>
      </c>
      <c r="Z90" s="1">
        <v>1</v>
      </c>
      <c r="AA90" s="1">
        <v>60.6</v>
      </c>
      <c r="AB90" s="1">
        <v>0.60599999999999998</v>
      </c>
      <c r="AC90" s="1">
        <f>POWER((AB90/2),2)*3.14159265</f>
        <v>0.28842647960385004</v>
      </c>
      <c r="AD90" s="5">
        <v>0.28842647960385004</v>
      </c>
      <c r="AE90" s="38">
        <f>AD90/0.040468</f>
        <v>7.1272728971990231</v>
      </c>
      <c r="AF90" s="1">
        <v>1</v>
      </c>
      <c r="AG90" s="1">
        <v>1</v>
      </c>
      <c r="AH90" s="1">
        <v>64.7</v>
      </c>
      <c r="AI90" s="1">
        <v>0.64700000000000002</v>
      </c>
      <c r="AJ90" s="1">
        <f>POWER((AI90/2),2)*3.14159265</f>
        <v>0.32877473940596252</v>
      </c>
      <c r="AK90" s="5">
        <v>0.32877473940596252</v>
      </c>
      <c r="AL90" s="38">
        <f>AK90/0.040468</f>
        <v>8.124314011217816</v>
      </c>
      <c r="AM90" s="1">
        <v>1</v>
      </c>
      <c r="AN90" s="1">
        <v>1</v>
      </c>
      <c r="AO90" s="1">
        <v>69.400000000000006</v>
      </c>
      <c r="AP90" s="1">
        <v>0.69400000000000006</v>
      </c>
      <c r="AQ90" s="1">
        <f>POWER((AP90/2),2)*3.14159265</f>
        <v>0.37827602939385008</v>
      </c>
      <c r="AR90" s="5">
        <v>0.37827602939385008</v>
      </c>
      <c r="AS90" s="38">
        <f>AR90/0.040468</f>
        <v>9.3475345802572427</v>
      </c>
      <c r="AT90" s="1">
        <v>1</v>
      </c>
      <c r="AU90" s="1">
        <v>1</v>
      </c>
      <c r="AV90" s="1">
        <v>76.400000000000006</v>
      </c>
      <c r="AW90" s="1"/>
      <c r="AX90" s="7" t="s">
        <v>744</v>
      </c>
      <c r="AY90" s="7" t="s">
        <v>36</v>
      </c>
      <c r="AZ90" s="13"/>
      <c r="BA90" s="13"/>
      <c r="BB90" s="13"/>
      <c r="BC90" s="23"/>
    </row>
    <row r="91" spans="1:55" s="5" customFormat="1" x14ac:dyDescent="0.25">
      <c r="A91" s="5">
        <v>1</v>
      </c>
      <c r="B91" s="6" t="s">
        <v>601</v>
      </c>
      <c r="C91" s="1" t="s">
        <v>18</v>
      </c>
      <c r="D91" s="1">
        <v>2</v>
      </c>
      <c r="E91" s="1" t="s">
        <v>23</v>
      </c>
      <c r="F91" s="1">
        <v>31</v>
      </c>
      <c r="G91" s="1">
        <v>0.31</v>
      </c>
      <c r="H91" s="1">
        <f t="shared" si="54"/>
        <v>7.5476763416250009E-2</v>
      </c>
      <c r="I91" s="1">
        <v>7.5476763416250009E-2</v>
      </c>
      <c r="J91" s="38">
        <f t="shared" si="55"/>
        <v>1.8650974452962839</v>
      </c>
      <c r="K91" s="1">
        <v>1</v>
      </c>
      <c r="L91" s="1">
        <v>1</v>
      </c>
      <c r="M91" s="1">
        <v>32.9</v>
      </c>
      <c r="N91" s="1">
        <v>0.32900000000000001</v>
      </c>
      <c r="O91" s="1">
        <f t="shared" si="56"/>
        <v>8.5012282507162515E-2</v>
      </c>
      <c r="P91" s="5">
        <v>8.5012282507162515E-2</v>
      </c>
      <c r="Q91" s="38">
        <f t="shared" si="57"/>
        <v>2.1007285387753911</v>
      </c>
      <c r="R91" s="1">
        <v>1</v>
      </c>
      <c r="S91" s="1">
        <v>1</v>
      </c>
      <c r="T91" s="1">
        <v>34.1</v>
      </c>
      <c r="U91" s="5">
        <v>0.34100000000000003</v>
      </c>
      <c r="V91" s="1">
        <f t="shared" si="58"/>
        <v>9.1326883733662531E-2</v>
      </c>
      <c r="W91" s="5">
        <v>9.1326883733662531E-2</v>
      </c>
      <c r="X91" s="38">
        <f t="shared" si="59"/>
        <v>2.256767908808504</v>
      </c>
      <c r="Y91" s="1">
        <v>1</v>
      </c>
      <c r="Z91" s="1">
        <v>1</v>
      </c>
      <c r="AA91" s="1">
        <v>35.299999999999997</v>
      </c>
      <c r="AB91" s="1">
        <v>0.35299999999999998</v>
      </c>
      <c r="AC91" s="1">
        <f>POWER((AB91/2),2)*3.14159265</f>
        <v>9.786767963096249E-2</v>
      </c>
      <c r="AD91" s="5">
        <v>9.786767963096249E-2</v>
      </c>
      <c r="AE91" s="38">
        <f>AD91/0.040468</f>
        <v>2.4183967488129507</v>
      </c>
      <c r="AF91" s="1">
        <v>1</v>
      </c>
      <c r="AG91" s="1">
        <v>1</v>
      </c>
      <c r="AH91" s="1">
        <v>36.4</v>
      </c>
      <c r="AI91" s="1">
        <v>0.36399999999999999</v>
      </c>
      <c r="AJ91" s="1">
        <f>POWER((AI91/2),2)*3.14159265</f>
        <v>0.10406211493860001</v>
      </c>
      <c r="AK91" s="5">
        <v>0.10406211493860001</v>
      </c>
      <c r="AL91" s="38">
        <f>AK91/0.040468</f>
        <v>2.571466712923792</v>
      </c>
      <c r="AM91" s="1">
        <v>1</v>
      </c>
      <c r="AN91" s="1">
        <v>1</v>
      </c>
      <c r="AO91" s="1">
        <v>38.200000000000003</v>
      </c>
      <c r="AP91" s="1">
        <v>0.38200000000000006</v>
      </c>
      <c r="AQ91" s="1">
        <f>POWER((AP91/2),2)*3.14159265</f>
        <v>0.11460844146465005</v>
      </c>
      <c r="AR91" s="5">
        <v>0.11460844146465005</v>
      </c>
      <c r="AS91" s="38">
        <f>AR91/0.040468</f>
        <v>2.8320757503373049</v>
      </c>
      <c r="AT91" s="1">
        <v>2</v>
      </c>
      <c r="AU91" s="1">
        <v>2</v>
      </c>
      <c r="AV91" s="1">
        <v>41.1</v>
      </c>
      <c r="AW91" s="1"/>
      <c r="AX91" s="7"/>
      <c r="AY91" s="7" t="s">
        <v>36</v>
      </c>
      <c r="AZ91" s="13"/>
      <c r="BA91" s="13"/>
      <c r="BB91" s="13"/>
      <c r="BC91" s="23"/>
    </row>
    <row r="92" spans="1:55" s="5" customFormat="1" x14ac:dyDescent="0.25">
      <c r="A92" s="5">
        <v>1</v>
      </c>
      <c r="B92" s="6" t="s">
        <v>601</v>
      </c>
      <c r="C92" s="1" t="s">
        <v>18</v>
      </c>
      <c r="D92" s="1">
        <v>3</v>
      </c>
      <c r="E92" s="1" t="s">
        <v>23</v>
      </c>
      <c r="F92" s="1">
        <v>29</v>
      </c>
      <c r="G92" s="1">
        <v>0.28999999999999998</v>
      </c>
      <c r="H92" s="1">
        <f t="shared" si="54"/>
        <v>6.6051985466250004E-2</v>
      </c>
      <c r="I92" s="1">
        <v>6.6051985466250004E-2</v>
      </c>
      <c r="J92" s="38">
        <f t="shared" si="55"/>
        <v>1.6322028631573098</v>
      </c>
      <c r="K92" s="1">
        <v>1</v>
      </c>
      <c r="L92" s="1">
        <v>1</v>
      </c>
      <c r="M92" s="1">
        <v>29.6</v>
      </c>
      <c r="N92" s="1">
        <v>0.29600000000000004</v>
      </c>
      <c r="O92" s="1">
        <f t="shared" si="56"/>
        <v>6.8813445405600027E-2</v>
      </c>
      <c r="P92" s="5">
        <v>6.8813445405600027E-2</v>
      </c>
      <c r="Q92" s="38">
        <f t="shared" si="57"/>
        <v>1.7004409757240297</v>
      </c>
      <c r="R92" s="1">
        <v>1</v>
      </c>
      <c r="S92" s="1">
        <v>1</v>
      </c>
      <c r="T92" s="1">
        <v>30.2</v>
      </c>
      <c r="U92" s="5">
        <v>0.30199999999999999</v>
      </c>
      <c r="V92" s="1">
        <f t="shared" si="58"/>
        <v>7.1631454012650003E-2</v>
      </c>
      <c r="W92" s="5">
        <v>7.1631454012650003E-2</v>
      </c>
      <c r="X92" s="38">
        <f t="shared" si="59"/>
        <v>1.7700764557835822</v>
      </c>
      <c r="Y92" s="1">
        <v>1</v>
      </c>
      <c r="Z92" s="1">
        <v>1</v>
      </c>
      <c r="AA92" s="1">
        <v>30.9</v>
      </c>
      <c r="AB92" s="1">
        <v>0.309</v>
      </c>
      <c r="AC92" s="1">
        <f>POWER((AB92/2),2)*3.14159265</f>
        <v>7.49906019536625E-2</v>
      </c>
      <c r="AD92" s="5">
        <v>7.49906019536625E-2</v>
      </c>
      <c r="AE92" s="38">
        <f>AD92/0.040468</f>
        <v>1.8530839664342815</v>
      </c>
      <c r="AF92" s="1">
        <v>1</v>
      </c>
      <c r="AG92" s="1">
        <v>1</v>
      </c>
      <c r="AH92" s="1">
        <v>31.2</v>
      </c>
      <c r="AI92" s="1">
        <v>0.312</v>
      </c>
      <c r="AJ92" s="1">
        <f>POWER((AI92/2),2)*3.14159265</f>
        <v>7.6453798730400008E-2</v>
      </c>
      <c r="AK92" s="5">
        <v>7.6453798730400008E-2</v>
      </c>
      <c r="AL92" s="38">
        <f>AK92/0.040468</f>
        <v>1.8892408503113574</v>
      </c>
      <c r="AM92" s="1">
        <v>1</v>
      </c>
      <c r="AN92" s="1">
        <v>1</v>
      </c>
      <c r="AO92" s="1">
        <v>32</v>
      </c>
      <c r="AP92" s="1">
        <v>0.32</v>
      </c>
      <c r="AQ92" s="1">
        <f>POWER((AP92/2),2)*3.14159265</f>
        <v>8.0424771840000006E-2</v>
      </c>
      <c r="AR92" s="5">
        <v>8.0424771840000006E-2</v>
      </c>
      <c r="AS92" s="38">
        <f>AR92/0.040468</f>
        <v>1.9873671009192451</v>
      </c>
      <c r="AT92" s="1">
        <v>2</v>
      </c>
      <c r="AU92" s="1">
        <v>2</v>
      </c>
      <c r="AV92" s="1">
        <v>32.5</v>
      </c>
      <c r="AW92" s="1"/>
      <c r="AX92" s="7"/>
      <c r="AY92" s="7" t="s">
        <v>36</v>
      </c>
      <c r="AZ92" s="13"/>
      <c r="BA92" s="13"/>
      <c r="BB92" s="13"/>
      <c r="BC92" s="23"/>
    </row>
    <row r="93" spans="1:55" s="5" customFormat="1" x14ac:dyDescent="0.25">
      <c r="A93" s="5">
        <v>1</v>
      </c>
      <c r="B93" s="6" t="s">
        <v>601</v>
      </c>
      <c r="C93" s="1" t="s">
        <v>18</v>
      </c>
      <c r="D93" s="1">
        <v>4</v>
      </c>
      <c r="E93" s="1" t="s">
        <v>23</v>
      </c>
      <c r="F93" s="1">
        <v>34.5</v>
      </c>
      <c r="G93" s="1">
        <v>0.34499999999999997</v>
      </c>
      <c r="H93" s="1">
        <f t="shared" si="54"/>
        <v>9.3482016291562484E-2</v>
      </c>
      <c r="I93" s="1">
        <v>9.3482016291562484E-2</v>
      </c>
      <c r="J93" s="38">
        <f t="shared" si="55"/>
        <v>2.310023136590948</v>
      </c>
      <c r="K93" s="1">
        <v>1</v>
      </c>
      <c r="L93" s="1">
        <v>1</v>
      </c>
      <c r="M93" s="1">
        <v>36</v>
      </c>
      <c r="N93" s="1">
        <v>0.36</v>
      </c>
      <c r="O93" s="1">
        <f t="shared" si="56"/>
        <v>0.10178760186000001</v>
      </c>
      <c r="P93" s="5">
        <v>0.10178760186000001</v>
      </c>
      <c r="Q93" s="38">
        <f t="shared" si="57"/>
        <v>2.5152614871009198</v>
      </c>
      <c r="R93" s="1">
        <v>1</v>
      </c>
      <c r="S93" s="1">
        <v>1</v>
      </c>
      <c r="T93" s="1">
        <v>36.9</v>
      </c>
      <c r="U93" s="5">
        <v>0.36899999999999999</v>
      </c>
      <c r="V93" s="1">
        <f t="shared" si="58"/>
        <v>0.1069405992041625</v>
      </c>
      <c r="W93" s="5">
        <v>0.1069405992041625</v>
      </c>
      <c r="X93" s="38">
        <f t="shared" si="59"/>
        <v>2.6425965998854037</v>
      </c>
      <c r="Y93" s="1">
        <v>1</v>
      </c>
      <c r="Z93" s="1">
        <v>1</v>
      </c>
      <c r="AA93" s="1">
        <v>38</v>
      </c>
      <c r="AB93" s="1">
        <v>0.38</v>
      </c>
      <c r="AC93" s="1">
        <f>POWER((AB93/2),2)*3.14159265</f>
        <v>0.113411494665</v>
      </c>
      <c r="AD93" s="5">
        <v>0.113411494665</v>
      </c>
      <c r="AE93" s="38">
        <f>AD93/0.040468</f>
        <v>2.802498138405654</v>
      </c>
      <c r="AF93" s="1">
        <v>1</v>
      </c>
      <c r="AG93" s="1">
        <v>1</v>
      </c>
      <c r="AH93" s="1">
        <v>39</v>
      </c>
      <c r="AI93" s="1">
        <v>0.39</v>
      </c>
      <c r="AJ93" s="1">
        <f>POWER((AI93/2),2)*3.14159265</f>
        <v>0.11945906051625002</v>
      </c>
      <c r="AK93" s="5">
        <v>0.11945906051625002</v>
      </c>
      <c r="AL93" s="38">
        <f>AK93/0.040468</f>
        <v>2.951938828611496</v>
      </c>
      <c r="AM93" s="1">
        <v>1</v>
      </c>
      <c r="AN93" s="1">
        <v>1</v>
      </c>
      <c r="AO93" s="1">
        <v>40.6</v>
      </c>
      <c r="AP93" s="1">
        <v>0.40600000000000003</v>
      </c>
      <c r="AQ93" s="1">
        <f>POWER((AP93/2),2)*3.14159265</f>
        <v>0.12946189151385001</v>
      </c>
      <c r="AR93" s="5">
        <v>0.12946189151385001</v>
      </c>
      <c r="AS93" s="38">
        <f>AR93/0.040468</f>
        <v>3.1991176117883273</v>
      </c>
      <c r="AT93" s="1">
        <v>1</v>
      </c>
      <c r="AU93" s="1">
        <v>1</v>
      </c>
      <c r="AV93" s="1">
        <v>41.1</v>
      </c>
      <c r="AW93" s="1"/>
      <c r="AX93" s="7"/>
      <c r="AY93" s="7" t="s">
        <v>36</v>
      </c>
      <c r="AZ93" s="13"/>
      <c r="BA93" s="13"/>
      <c r="BB93" s="13"/>
      <c r="BC93" s="23"/>
    </row>
    <row r="94" spans="1:55" s="5" customFormat="1" x14ac:dyDescent="0.25">
      <c r="A94" s="5">
        <v>1</v>
      </c>
      <c r="B94" s="6" t="s">
        <v>601</v>
      </c>
      <c r="C94" s="1" t="s">
        <v>18</v>
      </c>
      <c r="D94" s="1">
        <v>5</v>
      </c>
      <c r="E94" s="1" t="s">
        <v>23</v>
      </c>
      <c r="F94" s="1">
        <v>32.6</v>
      </c>
      <c r="G94" s="1">
        <v>0.32600000000000001</v>
      </c>
      <c r="H94" s="1">
        <f t="shared" si="54"/>
        <v>8.3468975117850008E-2</v>
      </c>
      <c r="I94" s="1">
        <v>8.3468975117850008E-2</v>
      </c>
      <c r="J94" s="38">
        <f t="shared" si="55"/>
        <v>2.0625920509501339</v>
      </c>
      <c r="K94" s="1">
        <v>1</v>
      </c>
      <c r="L94" s="1">
        <v>1</v>
      </c>
      <c r="M94" s="1">
        <v>22.9</v>
      </c>
      <c r="N94" s="1">
        <v>0.22899999999999998</v>
      </c>
      <c r="O94" s="1">
        <f t="shared" si="56"/>
        <v>4.1187065039662497E-2</v>
      </c>
      <c r="P94" s="5">
        <v>4.1187065039662497E-2</v>
      </c>
      <c r="Q94" s="38">
        <f t="shared" si="57"/>
        <v>1.0177687318291613</v>
      </c>
      <c r="R94" s="1">
        <v>1</v>
      </c>
      <c r="S94" s="1">
        <v>1</v>
      </c>
      <c r="T94" s="1">
        <v>23</v>
      </c>
      <c r="U94" s="5">
        <v>0.23</v>
      </c>
      <c r="V94" s="1">
        <f t="shared" si="58"/>
        <v>4.1547562796250007E-2</v>
      </c>
      <c r="W94" s="5">
        <v>4.1547562796250007E-2</v>
      </c>
      <c r="X94" s="38">
        <f t="shared" si="59"/>
        <v>1.0266769495959773</v>
      </c>
      <c r="Y94" s="1">
        <v>1</v>
      </c>
      <c r="Z94" s="1">
        <v>1</v>
      </c>
      <c r="AA94" s="1"/>
      <c r="AB94" s="1"/>
      <c r="AC94" s="1"/>
      <c r="AE94" s="38"/>
      <c r="AF94" s="1"/>
      <c r="AG94" s="1">
        <v>4</v>
      </c>
      <c r="AH94" s="1"/>
      <c r="AI94" s="1"/>
      <c r="AJ94" s="1"/>
      <c r="AL94" s="38"/>
      <c r="AM94" s="1"/>
      <c r="AN94" s="1"/>
      <c r="AO94" s="1"/>
      <c r="AP94" s="1"/>
      <c r="AQ94" s="1"/>
      <c r="AS94" s="38"/>
      <c r="AT94" s="30"/>
      <c r="AU94" s="1"/>
      <c r="AV94" s="1">
        <v>72.599999999999994</v>
      </c>
      <c r="AW94" s="1"/>
      <c r="AX94" s="7"/>
      <c r="AY94" s="7" t="s">
        <v>36</v>
      </c>
      <c r="AZ94" s="13"/>
      <c r="BA94" s="13"/>
      <c r="BB94" s="13"/>
      <c r="BC94" s="23"/>
    </row>
    <row r="95" spans="1:55" s="5" customFormat="1" x14ac:dyDescent="0.25">
      <c r="A95" s="5">
        <v>1</v>
      </c>
      <c r="B95" s="6" t="s">
        <v>601</v>
      </c>
      <c r="C95" s="1" t="s">
        <v>18</v>
      </c>
      <c r="D95" s="1">
        <v>6</v>
      </c>
      <c r="E95" s="1" t="s">
        <v>23</v>
      </c>
      <c r="F95" s="1">
        <v>35.1</v>
      </c>
      <c r="G95" s="1">
        <v>0.35100000000000003</v>
      </c>
      <c r="H95" s="1">
        <f t="shared" si="54"/>
        <v>9.6761839018162515E-2</v>
      </c>
      <c r="I95" s="1">
        <v>9.6761839018162515E-2</v>
      </c>
      <c r="J95" s="38">
        <f t="shared" si="55"/>
        <v>2.3910704511753118</v>
      </c>
      <c r="K95" s="1">
        <v>1</v>
      </c>
      <c r="L95" s="1">
        <v>1</v>
      </c>
      <c r="M95" s="1">
        <v>36.9</v>
      </c>
      <c r="N95" s="1">
        <v>0.36899999999999999</v>
      </c>
      <c r="O95" s="1">
        <f t="shared" si="56"/>
        <v>0.1069405992041625</v>
      </c>
      <c r="P95" s="5">
        <v>0.1069405992041625</v>
      </c>
      <c r="Q95" s="38">
        <f t="shared" si="57"/>
        <v>2.6425965998854037</v>
      </c>
      <c r="R95" s="1">
        <v>1</v>
      </c>
      <c r="S95" s="1">
        <v>1</v>
      </c>
      <c r="T95" s="1">
        <v>38.5</v>
      </c>
      <c r="U95" s="5">
        <v>0.38500000000000001</v>
      </c>
      <c r="V95" s="1">
        <f t="shared" si="58"/>
        <v>0.11641564263656251</v>
      </c>
      <c r="W95" s="5">
        <v>0.11641564263656251</v>
      </c>
      <c r="X95" s="38">
        <f t="shared" si="59"/>
        <v>2.8767332864624522</v>
      </c>
      <c r="Y95" s="1">
        <v>1</v>
      </c>
      <c r="Z95" s="1">
        <v>1</v>
      </c>
      <c r="AA95" s="1">
        <v>41.5</v>
      </c>
      <c r="AB95" s="1">
        <v>0.41499999999999998</v>
      </c>
      <c r="AC95" s="1">
        <f>POWER((AB95/2),2)*3.14159265</f>
        <v>0.13526519853656249</v>
      </c>
      <c r="AD95" s="5">
        <v>0.13526519853656249</v>
      </c>
      <c r="AE95" s="38">
        <f>AD95/0.040468</f>
        <v>3.3425224507403999</v>
      </c>
      <c r="AF95" s="1">
        <v>1</v>
      </c>
      <c r="AG95" s="1">
        <v>1</v>
      </c>
      <c r="AH95" s="1">
        <v>42.4</v>
      </c>
      <c r="AI95" s="1">
        <v>0.42399999999999999</v>
      </c>
      <c r="AJ95" s="1">
        <f>POWER((AI95/2),2)*3.14159265</f>
        <v>0.14119574006159999</v>
      </c>
      <c r="AK95" s="5">
        <v>0.14119574006159999</v>
      </c>
      <c r="AL95" s="38">
        <f>AK95/0.040468</f>
        <v>3.4890713665513493</v>
      </c>
      <c r="AM95" s="1">
        <v>1</v>
      </c>
      <c r="AN95" s="1">
        <v>1</v>
      </c>
      <c r="AO95" s="1">
        <v>45.4</v>
      </c>
      <c r="AP95" s="1">
        <v>0.45400000000000001</v>
      </c>
      <c r="AQ95" s="1">
        <f>POWER((AP95/2),2)*3.14159265</f>
        <v>0.16188312766185003</v>
      </c>
      <c r="AR95" s="5">
        <v>0.16188312766185003</v>
      </c>
      <c r="AS95" s="38">
        <f>AR95/0.040468</f>
        <v>4.0002749743463983</v>
      </c>
      <c r="AT95" s="1">
        <v>1</v>
      </c>
      <c r="AU95" s="1">
        <v>1</v>
      </c>
      <c r="AV95" s="1">
        <v>47.7</v>
      </c>
      <c r="AW95" s="1"/>
      <c r="AX95" s="7" t="s">
        <v>742</v>
      </c>
      <c r="AY95" s="7" t="s">
        <v>36</v>
      </c>
      <c r="AZ95" s="13"/>
      <c r="BA95" s="13"/>
      <c r="BB95" s="13"/>
      <c r="BC95" s="23"/>
    </row>
    <row r="96" spans="1:55" s="5" customFormat="1" x14ac:dyDescent="0.25">
      <c r="A96" s="5">
        <v>1</v>
      </c>
      <c r="B96" s="6" t="s">
        <v>601</v>
      </c>
      <c r="C96" s="1" t="s">
        <v>18</v>
      </c>
      <c r="D96" s="1">
        <v>7</v>
      </c>
      <c r="E96" s="1" t="s">
        <v>23</v>
      </c>
      <c r="F96" s="1">
        <v>24.6</v>
      </c>
      <c r="G96" s="1">
        <v>0.24600000000000002</v>
      </c>
      <c r="H96" s="1">
        <f t="shared" si="54"/>
        <v>4.7529155201850012E-2</v>
      </c>
      <c r="I96" s="1">
        <v>4.7529155201850012E-2</v>
      </c>
      <c r="J96" s="38">
        <f t="shared" si="55"/>
        <v>1.1744873777268463</v>
      </c>
      <c r="K96" s="1">
        <v>1</v>
      </c>
      <c r="L96" s="1">
        <v>1</v>
      </c>
      <c r="M96" s="1">
        <v>26</v>
      </c>
      <c r="N96" s="1">
        <v>0.26</v>
      </c>
      <c r="O96" s="1">
        <f t="shared" si="56"/>
        <v>5.3092915785000007E-2</v>
      </c>
      <c r="P96" s="5">
        <v>5.3092915785000007E-2</v>
      </c>
      <c r="Q96" s="38">
        <f t="shared" si="57"/>
        <v>1.3119728127162205</v>
      </c>
      <c r="R96" s="1">
        <v>1</v>
      </c>
      <c r="S96" s="1">
        <v>1</v>
      </c>
      <c r="T96" s="1">
        <v>27.2</v>
      </c>
      <c r="U96" s="5">
        <v>0.27200000000000002</v>
      </c>
      <c r="V96" s="1">
        <f t="shared" si="58"/>
        <v>5.8106897654400011E-2</v>
      </c>
      <c r="W96" s="5">
        <v>5.8106897654400011E-2</v>
      </c>
      <c r="X96" s="38">
        <f t="shared" si="59"/>
        <v>1.4358727304141548</v>
      </c>
      <c r="Y96" s="1">
        <v>1</v>
      </c>
      <c r="Z96" s="1">
        <v>1</v>
      </c>
      <c r="AA96" s="1">
        <v>28</v>
      </c>
      <c r="AB96" s="1">
        <v>0.28000000000000003</v>
      </c>
      <c r="AC96" s="1">
        <f>POWER((AB96/2),2)*3.14159265</f>
        <v>6.1575215940000011E-2</v>
      </c>
      <c r="AD96" s="5">
        <v>6.1575215940000011E-2</v>
      </c>
      <c r="AE96" s="38">
        <f>AD96/0.040468</f>
        <v>1.5215779366412971</v>
      </c>
      <c r="AF96" s="1">
        <v>1</v>
      </c>
      <c r="AG96" s="1">
        <v>1</v>
      </c>
      <c r="AH96" s="1">
        <v>28.4</v>
      </c>
      <c r="AI96" s="1">
        <v>0.28399999999999997</v>
      </c>
      <c r="AJ96" s="1">
        <f>POWER((AI96/2),2)*3.14159265</f>
        <v>6.3347074194599992E-2</v>
      </c>
      <c r="AK96" s="5">
        <v>6.3347074194599992E-2</v>
      </c>
      <c r="AL96" s="38">
        <f>AK96/0.040468</f>
        <v>1.5653621180834238</v>
      </c>
      <c r="AM96" s="1">
        <v>1</v>
      </c>
      <c r="AN96" s="1">
        <v>1</v>
      </c>
      <c r="AO96" s="1">
        <v>28.6</v>
      </c>
      <c r="AP96" s="1">
        <v>0.28600000000000003</v>
      </c>
      <c r="AQ96" s="1">
        <f>POWER((AP96/2),2)*3.14159265</f>
        <v>6.4242428099850021E-2</v>
      </c>
      <c r="AR96" s="5">
        <v>6.4242428099850021E-2</v>
      </c>
      <c r="AS96" s="38">
        <f>AR96/0.040468</f>
        <v>1.5874871033866271</v>
      </c>
      <c r="AT96" s="1">
        <v>2</v>
      </c>
      <c r="AU96" s="1">
        <v>2</v>
      </c>
      <c r="AV96" s="1">
        <v>29.1</v>
      </c>
      <c r="AW96" s="1"/>
      <c r="AX96" s="7"/>
      <c r="AY96" s="7" t="s">
        <v>36</v>
      </c>
      <c r="AZ96" s="14"/>
      <c r="BA96" s="14" t="s">
        <v>204</v>
      </c>
      <c r="BB96" s="14"/>
      <c r="BC96" s="22"/>
    </row>
    <row r="97" spans="1:55" s="5" customFormat="1" ht="13" thickBot="1" x14ac:dyDescent="0.3">
      <c r="A97" s="5">
        <v>1</v>
      </c>
      <c r="B97" s="6" t="s">
        <v>601</v>
      </c>
      <c r="C97" s="15" t="s">
        <v>18</v>
      </c>
      <c r="D97" s="15">
        <v>8</v>
      </c>
      <c r="E97" s="15" t="s">
        <v>23</v>
      </c>
      <c r="F97" s="15">
        <v>26.4</v>
      </c>
      <c r="G97" s="1">
        <v>0.26400000000000001</v>
      </c>
      <c r="H97" s="1">
        <f t="shared" si="54"/>
        <v>5.4739110333600009E-2</v>
      </c>
      <c r="I97" s="15">
        <v>5.4739110333600009E-2</v>
      </c>
      <c r="J97" s="38">
        <f t="shared" si="55"/>
        <v>1.3526517330631613</v>
      </c>
      <c r="K97" s="15">
        <v>1</v>
      </c>
      <c r="L97" s="15">
        <v>1</v>
      </c>
      <c r="M97" s="15">
        <v>26.3</v>
      </c>
      <c r="N97" s="1">
        <v>0.26300000000000001</v>
      </c>
      <c r="O97" s="1">
        <f t="shared" si="56"/>
        <v>5.4325205501962508E-2</v>
      </c>
      <c r="P97" s="5">
        <v>5.4325205501962508E-2</v>
      </c>
      <c r="Q97" s="38">
        <f t="shared" si="57"/>
        <v>1.3424237793308913</v>
      </c>
      <c r="R97" s="15">
        <v>1</v>
      </c>
      <c r="S97" s="15">
        <v>1</v>
      </c>
      <c r="T97" s="15"/>
      <c r="V97" s="1"/>
      <c r="X97" s="38"/>
      <c r="Y97" s="15"/>
      <c r="Z97" s="15">
        <v>4</v>
      </c>
      <c r="AA97" s="15"/>
      <c r="AB97" s="1"/>
      <c r="AC97" s="1"/>
      <c r="AE97" s="38"/>
      <c r="AF97" s="15"/>
      <c r="AG97" s="15">
        <v>4</v>
      </c>
      <c r="AH97" s="15"/>
      <c r="AI97" s="1"/>
      <c r="AJ97" s="1"/>
      <c r="AL97" s="38"/>
      <c r="AM97" s="15"/>
      <c r="AN97" s="15"/>
      <c r="AO97" s="15"/>
      <c r="AP97" s="1"/>
      <c r="AQ97" s="1"/>
      <c r="AS97" s="38"/>
      <c r="AT97" s="35"/>
      <c r="AU97" s="15"/>
      <c r="AV97" s="15">
        <v>38.200000000000003</v>
      </c>
      <c r="AW97" s="15"/>
      <c r="AX97" s="16"/>
      <c r="AY97" s="16" t="s">
        <v>36</v>
      </c>
      <c r="AZ97" s="16"/>
      <c r="BA97" s="16"/>
      <c r="BB97" s="16"/>
      <c r="BC97" s="25"/>
    </row>
    <row r="98" spans="1:55" s="5" customFormat="1" x14ac:dyDescent="0.25">
      <c r="A98" s="5">
        <v>1</v>
      </c>
      <c r="B98" s="6" t="s">
        <v>601</v>
      </c>
      <c r="C98" s="1" t="s">
        <v>18</v>
      </c>
      <c r="D98" s="1">
        <v>9</v>
      </c>
      <c r="E98" s="1" t="s">
        <v>23</v>
      </c>
      <c r="F98" s="1">
        <v>44.5</v>
      </c>
      <c r="G98" s="1">
        <v>0.44500000000000001</v>
      </c>
      <c r="H98" s="1">
        <f t="shared" si="54"/>
        <v>0.15552847112906251</v>
      </c>
      <c r="I98" s="1">
        <v>0.15552847112906251</v>
      </c>
      <c r="J98" s="38">
        <f t="shared" si="55"/>
        <v>3.8432458023391947</v>
      </c>
      <c r="K98" s="1">
        <v>1</v>
      </c>
      <c r="L98" s="1">
        <v>1</v>
      </c>
      <c r="M98" s="1">
        <v>49.5</v>
      </c>
      <c r="N98" s="1">
        <v>0.495</v>
      </c>
      <c r="O98" s="1">
        <f t="shared" si="56"/>
        <v>0.1924421847665625</v>
      </c>
      <c r="P98" s="5">
        <v>0.1924421847665625</v>
      </c>
      <c r="Q98" s="38">
        <f t="shared" si="57"/>
        <v>4.7554162490501755</v>
      </c>
      <c r="R98" s="1">
        <v>1</v>
      </c>
      <c r="S98" s="1">
        <v>1</v>
      </c>
      <c r="T98" s="1">
        <v>52.7</v>
      </c>
      <c r="U98" s="5">
        <v>0.52700000000000002</v>
      </c>
      <c r="V98" s="1">
        <f>POWER((U98/2),2)*3.14159265</f>
        <v>0.21812784627296253</v>
      </c>
      <c r="W98" s="5">
        <v>0.21812784627296253</v>
      </c>
      <c r="X98" s="38">
        <f>W98/0.040468</f>
        <v>5.3901316169062605</v>
      </c>
      <c r="Y98" s="1">
        <v>1</v>
      </c>
      <c r="Z98" s="1">
        <v>1</v>
      </c>
      <c r="AA98" s="1">
        <v>55.8</v>
      </c>
      <c r="AB98" s="1">
        <v>0.55799999999999994</v>
      </c>
      <c r="AC98" s="1">
        <f>POWER((AB98/2),2)*3.14159265</f>
        <v>0.24454471346864995</v>
      </c>
      <c r="AD98" s="5">
        <v>0.24454471346864995</v>
      </c>
      <c r="AE98" s="38">
        <f>AD98/0.040468</f>
        <v>6.0429157227599575</v>
      </c>
      <c r="AF98" s="1">
        <v>1</v>
      </c>
      <c r="AG98" s="1">
        <v>1</v>
      </c>
      <c r="AH98" s="1">
        <v>59.1</v>
      </c>
      <c r="AI98" s="1">
        <v>0.59100000000000008</v>
      </c>
      <c r="AJ98" s="1">
        <f>POWER((AI98/2),2)*3.14159265</f>
        <v>0.27432465559616259</v>
      </c>
      <c r="AK98" s="5">
        <v>0.27432465559616259</v>
      </c>
      <c r="AL98" s="38">
        <f>AK98/0.040468</f>
        <v>6.7788043786735841</v>
      </c>
      <c r="AM98" s="1">
        <v>1</v>
      </c>
      <c r="AN98" s="1">
        <v>1</v>
      </c>
      <c r="AO98" s="1">
        <v>65</v>
      </c>
      <c r="AP98" s="1">
        <v>0.65</v>
      </c>
      <c r="AQ98" s="1">
        <f>POWER((AP98/2),2)*3.14159265</f>
        <v>0.33183072365625005</v>
      </c>
      <c r="AR98" s="5">
        <v>0.33183072365625005</v>
      </c>
      <c r="AS98" s="38">
        <f>AR98/0.040468</f>
        <v>8.1998300794763779</v>
      </c>
      <c r="AT98" s="1">
        <v>1</v>
      </c>
      <c r="AU98" s="1">
        <v>1</v>
      </c>
      <c r="AV98" s="1">
        <v>72.900000000000006</v>
      </c>
      <c r="AW98" s="1"/>
      <c r="AX98" s="7"/>
      <c r="AY98" s="7" t="s">
        <v>36</v>
      </c>
    </row>
    <row r="99" spans="1:55" s="5" customFormat="1" x14ac:dyDescent="0.25">
      <c r="A99" s="5">
        <v>1</v>
      </c>
      <c r="B99" s="6" t="s">
        <v>601</v>
      </c>
      <c r="C99" s="1" t="s">
        <v>18</v>
      </c>
      <c r="D99" s="1">
        <v>10</v>
      </c>
      <c r="E99" s="1" t="s">
        <v>23</v>
      </c>
      <c r="F99" s="1">
        <v>41.1</v>
      </c>
      <c r="G99" s="1">
        <v>0.41100000000000003</v>
      </c>
      <c r="H99" s="1">
        <f t="shared" si="54"/>
        <v>0.13267024300766253</v>
      </c>
      <c r="I99" s="1">
        <v>0.13267024300766253</v>
      </c>
      <c r="J99" s="38">
        <f t="shared" si="55"/>
        <v>3.2783988091248033</v>
      </c>
      <c r="K99" s="1">
        <v>1</v>
      </c>
      <c r="L99" s="1">
        <v>1</v>
      </c>
      <c r="M99" s="1">
        <v>43.8</v>
      </c>
      <c r="N99" s="1">
        <v>0.438</v>
      </c>
      <c r="O99" s="1">
        <f t="shared" si="56"/>
        <v>0.15067392508665001</v>
      </c>
      <c r="P99" s="5">
        <v>0.15067392508665001</v>
      </c>
      <c r="Q99" s="38">
        <f t="shared" si="57"/>
        <v>3.723285684655778</v>
      </c>
      <c r="R99" s="1">
        <v>1</v>
      </c>
      <c r="S99" s="1">
        <v>1</v>
      </c>
      <c r="T99" s="1">
        <v>45.9</v>
      </c>
      <c r="U99" s="5">
        <v>0.45900000000000002</v>
      </c>
      <c r="V99" s="1">
        <f>POWER((U99/2),2)*3.14159265</f>
        <v>0.16546847027366252</v>
      </c>
      <c r="W99" s="5">
        <v>0.16546847027366252</v>
      </c>
      <c r="X99" s="38">
        <f>W99/0.040468</f>
        <v>4.0888719549684325</v>
      </c>
      <c r="Y99" s="1">
        <v>1</v>
      </c>
      <c r="Z99" s="1">
        <v>1</v>
      </c>
      <c r="AA99" s="1"/>
      <c r="AB99" s="1"/>
      <c r="AC99" s="1"/>
      <c r="AE99" s="38"/>
      <c r="AF99" s="1"/>
      <c r="AG99" s="1">
        <v>4</v>
      </c>
      <c r="AH99" s="1"/>
      <c r="AI99" s="1"/>
      <c r="AJ99" s="1"/>
      <c r="AL99" s="38"/>
      <c r="AM99" s="1"/>
      <c r="AN99" s="1"/>
      <c r="AO99" s="1"/>
      <c r="AP99" s="1"/>
      <c r="AQ99" s="1"/>
      <c r="AS99" s="38"/>
      <c r="AT99" s="1"/>
      <c r="AU99" s="1"/>
      <c r="AV99" s="1"/>
      <c r="AW99" s="1"/>
      <c r="AX99" s="7" t="s">
        <v>206</v>
      </c>
      <c r="AY99" s="7" t="s">
        <v>36</v>
      </c>
    </row>
    <row r="100" spans="1:55" s="5" customFormat="1" x14ac:dyDescent="0.25">
      <c r="A100" s="5">
        <v>1</v>
      </c>
      <c r="B100" s="6" t="s">
        <v>601</v>
      </c>
      <c r="C100" s="1" t="s">
        <v>18</v>
      </c>
      <c r="D100" s="1">
        <v>11</v>
      </c>
      <c r="E100" s="1" t="s">
        <v>23</v>
      </c>
      <c r="F100" s="1">
        <v>24.1</v>
      </c>
      <c r="G100" s="1">
        <v>0.24100000000000002</v>
      </c>
      <c r="H100" s="1">
        <f t="shared" si="54"/>
        <v>4.5616710676162506E-2</v>
      </c>
      <c r="I100" s="1">
        <v>4.5616710676162506E-2</v>
      </c>
      <c r="J100" s="38">
        <f t="shared" si="55"/>
        <v>1.1272291854344794</v>
      </c>
      <c r="K100" s="1">
        <v>1</v>
      </c>
      <c r="L100" s="1">
        <v>1</v>
      </c>
      <c r="M100" s="1">
        <v>24.1</v>
      </c>
      <c r="N100" s="1">
        <v>0.24100000000000002</v>
      </c>
      <c r="O100" s="1">
        <f t="shared" si="56"/>
        <v>4.5616710676162506E-2</v>
      </c>
      <c r="P100" s="5">
        <v>4.5616710676162506E-2</v>
      </c>
      <c r="Q100" s="38">
        <f t="shared" si="57"/>
        <v>1.1272291854344794</v>
      </c>
      <c r="R100" s="1">
        <v>1</v>
      </c>
      <c r="S100" s="1">
        <v>1</v>
      </c>
      <c r="T100" s="1"/>
      <c r="V100" s="1"/>
      <c r="X100" s="38"/>
      <c r="Y100" s="1"/>
      <c r="Z100" s="1">
        <v>4</v>
      </c>
      <c r="AA100" s="1"/>
      <c r="AB100" s="1"/>
      <c r="AC100" s="1"/>
      <c r="AE100" s="38"/>
      <c r="AF100" s="1"/>
      <c r="AG100" s="1"/>
      <c r="AH100" s="1"/>
      <c r="AI100" s="1"/>
      <c r="AJ100" s="1"/>
      <c r="AL100" s="38"/>
      <c r="AM100" s="1"/>
      <c r="AN100" s="1"/>
      <c r="AO100" s="1"/>
      <c r="AP100" s="1"/>
      <c r="AQ100" s="1"/>
      <c r="AS100" s="38"/>
      <c r="AT100" s="30"/>
      <c r="AU100" s="1"/>
      <c r="AV100" s="1"/>
      <c r="AW100" s="1"/>
      <c r="AX100" s="7"/>
      <c r="AY100" s="7" t="s">
        <v>36</v>
      </c>
    </row>
    <row r="101" spans="1:55" s="5" customFormat="1" x14ac:dyDescent="0.25">
      <c r="A101" s="5">
        <v>1</v>
      </c>
      <c r="B101" s="6" t="s">
        <v>601</v>
      </c>
      <c r="C101" s="1" t="s">
        <v>18</v>
      </c>
      <c r="D101" s="1">
        <v>12</v>
      </c>
      <c r="E101" s="1" t="s">
        <v>23</v>
      </c>
      <c r="F101" s="1">
        <v>32.5</v>
      </c>
      <c r="G101" s="1">
        <v>0.32500000000000001</v>
      </c>
      <c r="H101" s="1">
        <f t="shared" si="54"/>
        <v>8.2957680914062512E-2</v>
      </c>
      <c r="I101" s="1">
        <v>8.2957680914062512E-2</v>
      </c>
      <c r="J101" s="38">
        <f t="shared" si="55"/>
        <v>2.0499575198690945</v>
      </c>
      <c r="K101" s="1">
        <v>1</v>
      </c>
      <c r="L101" s="1">
        <v>1</v>
      </c>
      <c r="M101" s="1">
        <v>32.799999999999997</v>
      </c>
      <c r="N101" s="1">
        <v>0.32799999999999996</v>
      </c>
      <c r="O101" s="1">
        <f t="shared" si="56"/>
        <v>8.4496275914399982E-2</v>
      </c>
      <c r="P101" s="5">
        <v>8.4496275914399982E-2</v>
      </c>
      <c r="Q101" s="38">
        <f t="shared" si="57"/>
        <v>2.0879775604032815</v>
      </c>
      <c r="R101" s="1">
        <v>1</v>
      </c>
      <c r="S101" s="1">
        <v>1</v>
      </c>
      <c r="T101" s="1">
        <v>33.1</v>
      </c>
      <c r="U101" s="5">
        <v>0.33100000000000002</v>
      </c>
      <c r="V101" s="1">
        <f>POWER((U101/2),2)*3.14159265</f>
        <v>8.6049008081662506E-2</v>
      </c>
      <c r="W101" s="5">
        <v>8.6049008081662506E-2</v>
      </c>
      <c r="X101" s="38">
        <f>W101/0.040468</f>
        <v>2.1263469428106778</v>
      </c>
      <c r="Y101" s="1">
        <v>1</v>
      </c>
      <c r="Z101" s="1">
        <v>1</v>
      </c>
      <c r="AA101" s="1"/>
      <c r="AB101" s="1"/>
      <c r="AC101" s="1"/>
      <c r="AE101" s="38"/>
      <c r="AF101" s="1"/>
      <c r="AG101" s="1">
        <v>4</v>
      </c>
      <c r="AH101" s="1"/>
      <c r="AI101" s="1"/>
      <c r="AJ101" s="1"/>
      <c r="AL101" s="38"/>
      <c r="AM101" s="1"/>
      <c r="AN101" s="1"/>
      <c r="AO101" s="1"/>
      <c r="AP101" s="1"/>
      <c r="AQ101" s="1"/>
      <c r="AS101" s="38"/>
      <c r="AT101" s="1"/>
      <c r="AU101" s="1"/>
      <c r="AV101" s="1"/>
      <c r="AW101" s="1"/>
      <c r="AX101" s="7" t="s">
        <v>207</v>
      </c>
      <c r="AY101" s="7" t="s">
        <v>36</v>
      </c>
      <c r="AZ101" s="5" t="s">
        <v>208</v>
      </c>
    </row>
    <row r="102" spans="1:55" s="5" customFormat="1" x14ac:dyDescent="0.25">
      <c r="A102" s="5">
        <v>1</v>
      </c>
      <c r="B102" s="6" t="s">
        <v>601</v>
      </c>
      <c r="C102" s="1" t="s">
        <v>18</v>
      </c>
      <c r="D102" s="1">
        <v>13</v>
      </c>
      <c r="E102" s="1" t="s">
        <v>23</v>
      </c>
      <c r="F102" s="1">
        <v>43.2</v>
      </c>
      <c r="G102" s="1">
        <v>0.43200000000000005</v>
      </c>
      <c r="H102" s="1">
        <f t="shared" si="54"/>
        <v>0.14657414667840005</v>
      </c>
      <c r="I102" s="1">
        <v>0.14657414667840005</v>
      </c>
      <c r="J102" s="38">
        <f t="shared" si="55"/>
        <v>3.6219765414253251</v>
      </c>
      <c r="K102" s="1">
        <v>1</v>
      </c>
      <c r="L102" s="1">
        <v>1</v>
      </c>
      <c r="M102" s="1">
        <v>48.2</v>
      </c>
      <c r="N102" s="1">
        <v>0.48200000000000004</v>
      </c>
      <c r="O102" s="1">
        <f t="shared" si="56"/>
        <v>0.18246684270465002</v>
      </c>
      <c r="P102" s="5">
        <v>0.18246684270465002</v>
      </c>
      <c r="Q102" s="38">
        <f t="shared" si="57"/>
        <v>4.5089167417379175</v>
      </c>
      <c r="R102" s="1">
        <v>1</v>
      </c>
      <c r="S102" s="1">
        <v>1</v>
      </c>
      <c r="T102" s="1">
        <v>52</v>
      </c>
      <c r="U102" s="5">
        <v>0.52</v>
      </c>
      <c r="V102" s="1">
        <f>POWER((U102/2),2)*3.14159265</f>
        <v>0.21237166314000003</v>
      </c>
      <c r="W102" s="5">
        <v>0.21237166314000003</v>
      </c>
      <c r="X102" s="38">
        <f>W102/0.040468</f>
        <v>5.2478912508648818</v>
      </c>
      <c r="Y102" s="1">
        <v>1</v>
      </c>
      <c r="Z102" s="1">
        <v>1</v>
      </c>
      <c r="AA102" s="1"/>
      <c r="AB102" s="1"/>
      <c r="AC102" s="1"/>
      <c r="AE102" s="38"/>
      <c r="AF102" s="1"/>
      <c r="AG102" s="1">
        <v>4</v>
      </c>
      <c r="AH102" s="1"/>
      <c r="AI102" s="1"/>
      <c r="AJ102" s="1"/>
      <c r="AL102" s="38"/>
      <c r="AM102" s="1"/>
      <c r="AN102" s="1"/>
      <c r="AO102" s="1"/>
      <c r="AP102" s="1"/>
      <c r="AQ102" s="1"/>
      <c r="AS102" s="38"/>
      <c r="AT102" s="30"/>
      <c r="AU102" s="1"/>
      <c r="AV102" s="1"/>
      <c r="AW102" s="1"/>
      <c r="AX102" s="7"/>
      <c r="AY102" s="7" t="s">
        <v>36</v>
      </c>
      <c r="AZ102" s="5" t="s">
        <v>209</v>
      </c>
    </row>
    <row r="103" spans="1:55" s="5" customFormat="1" x14ac:dyDescent="0.25">
      <c r="A103" s="5">
        <v>1</v>
      </c>
      <c r="B103" s="6" t="s">
        <v>601</v>
      </c>
      <c r="C103" s="1" t="s">
        <v>18</v>
      </c>
      <c r="D103" s="1">
        <v>14</v>
      </c>
      <c r="E103" s="1" t="s">
        <v>23</v>
      </c>
      <c r="F103" s="1">
        <v>30</v>
      </c>
      <c r="G103" s="1">
        <v>0.3</v>
      </c>
      <c r="H103" s="1">
        <f t="shared" si="54"/>
        <v>7.0685834624999999E-2</v>
      </c>
      <c r="I103" s="1">
        <v>7.0685834624999999E-2</v>
      </c>
      <c r="J103" s="38">
        <f t="shared" si="55"/>
        <v>1.7467093660423052</v>
      </c>
      <c r="K103" s="1">
        <v>1</v>
      </c>
      <c r="L103" s="1">
        <v>1</v>
      </c>
      <c r="M103" s="1">
        <v>29.8</v>
      </c>
      <c r="N103" s="1">
        <v>0.29799999999999999</v>
      </c>
      <c r="O103" s="1">
        <f t="shared" si="56"/>
        <v>6.9746498422650002E-2</v>
      </c>
      <c r="P103" s="5">
        <v>6.9746498422650002E-2</v>
      </c>
      <c r="Q103" s="38">
        <f t="shared" si="57"/>
        <v>1.7234975393557874</v>
      </c>
      <c r="R103" s="1">
        <v>1</v>
      </c>
      <c r="S103" s="1">
        <v>1</v>
      </c>
      <c r="T103" s="1"/>
      <c r="V103" s="1"/>
      <c r="X103" s="38"/>
      <c r="Y103" s="1"/>
      <c r="Z103" s="1">
        <v>4</v>
      </c>
      <c r="AA103" s="1"/>
      <c r="AB103" s="1"/>
      <c r="AC103" s="1"/>
      <c r="AE103" s="38"/>
      <c r="AF103" s="1"/>
      <c r="AG103" s="1"/>
      <c r="AH103" s="1"/>
      <c r="AI103" s="1"/>
      <c r="AJ103" s="1"/>
      <c r="AL103" s="38"/>
      <c r="AM103" s="1"/>
      <c r="AN103" s="1"/>
      <c r="AO103" s="1"/>
      <c r="AP103" s="1"/>
      <c r="AQ103" s="1"/>
      <c r="AS103" s="38"/>
      <c r="AT103" s="30"/>
      <c r="AU103" s="1"/>
      <c r="AV103" s="1"/>
      <c r="AW103" s="1"/>
      <c r="AX103" s="7"/>
      <c r="AY103" s="7" t="s">
        <v>36</v>
      </c>
      <c r="AZ103" s="5" t="s">
        <v>210</v>
      </c>
    </row>
    <row r="104" spans="1:55" s="5" customFormat="1" x14ac:dyDescent="0.25">
      <c r="A104" s="5">
        <v>1</v>
      </c>
      <c r="B104" s="6" t="s">
        <v>601</v>
      </c>
      <c r="C104" s="1" t="s">
        <v>18</v>
      </c>
      <c r="D104" s="1">
        <v>15</v>
      </c>
      <c r="E104" s="1" t="s">
        <v>23</v>
      </c>
      <c r="F104" s="1">
        <v>28.7</v>
      </c>
      <c r="G104" s="1">
        <v>0.28699999999999998</v>
      </c>
      <c r="H104" s="1">
        <f t="shared" si="54"/>
        <v>6.4692461246962485E-2</v>
      </c>
      <c r="I104" s="1">
        <v>6.4692461246962485E-2</v>
      </c>
      <c r="J104" s="38">
        <f t="shared" si="55"/>
        <v>1.5986078196837623</v>
      </c>
      <c r="K104" s="1">
        <v>1</v>
      </c>
      <c r="L104" s="1">
        <v>1</v>
      </c>
      <c r="M104" s="1">
        <v>30.8</v>
      </c>
      <c r="N104" s="1">
        <v>0.308</v>
      </c>
      <c r="O104" s="1">
        <f t="shared" si="56"/>
        <v>7.4506011287400004E-2</v>
      </c>
      <c r="P104" s="5">
        <v>7.4506011287400004E-2</v>
      </c>
      <c r="Q104" s="38">
        <f t="shared" si="57"/>
        <v>1.8411093033359693</v>
      </c>
      <c r="R104" s="1">
        <v>1</v>
      </c>
      <c r="S104" s="1">
        <v>1</v>
      </c>
      <c r="T104" s="1">
        <v>32.700000000000003</v>
      </c>
      <c r="U104" s="5">
        <v>0.32700000000000001</v>
      </c>
      <c r="V104" s="1">
        <f>POWER((U104/2),2)*3.14159265</f>
        <v>8.3981840117962517E-2</v>
      </c>
      <c r="W104" s="5">
        <v>8.3981840117962517E-2</v>
      </c>
      <c r="X104" s="38">
        <f>W104/0.040468</f>
        <v>2.0752653977948632</v>
      </c>
      <c r="Y104" s="1">
        <v>1</v>
      </c>
      <c r="Z104" s="1">
        <v>1</v>
      </c>
      <c r="AA104" s="1">
        <v>34.4</v>
      </c>
      <c r="AB104" s="1">
        <v>0.34399999999999997</v>
      </c>
      <c r="AC104" s="1">
        <f>POWER((AB104/2),2)*3.14159265</f>
        <v>9.2940876957599991E-2</v>
      </c>
      <c r="AD104" s="5">
        <v>9.2940876957599991E-2</v>
      </c>
      <c r="AE104" s="38">
        <f>AD104/0.040468</f>
        <v>2.296651105999802</v>
      </c>
      <c r="AF104" s="1">
        <v>1</v>
      </c>
      <c r="AG104" s="1">
        <v>1</v>
      </c>
      <c r="AH104" s="1">
        <v>35.9</v>
      </c>
      <c r="AI104" s="1">
        <v>0.35899999999999999</v>
      </c>
      <c r="AJ104" s="1">
        <f>POWER((AI104/2),2)*3.14159265</f>
        <v>0.1012229005811625</v>
      </c>
      <c r="AK104" s="5">
        <v>0.1012229005811625</v>
      </c>
      <c r="AL104" s="38">
        <f>AK104/0.040468</f>
        <v>2.501307220054426</v>
      </c>
      <c r="AM104" s="1">
        <v>1</v>
      </c>
      <c r="AN104" s="1">
        <v>1</v>
      </c>
      <c r="AO104" s="1">
        <v>38.700000000000003</v>
      </c>
      <c r="AP104" s="1">
        <v>0.38700000000000001</v>
      </c>
      <c r="AQ104" s="1">
        <f>POWER((AP104/2),2)*3.14159265</f>
        <v>0.11762829739946251</v>
      </c>
      <c r="AR104" s="5">
        <v>0.11762829739946251</v>
      </c>
      <c r="AS104" s="38">
        <f>AR104/0.040468</f>
        <v>2.9066990560310004</v>
      </c>
      <c r="AT104" s="1">
        <v>1</v>
      </c>
      <c r="AU104" s="1">
        <v>1</v>
      </c>
      <c r="AV104" s="1">
        <v>43</v>
      </c>
      <c r="AW104" s="1"/>
      <c r="AX104" s="7"/>
      <c r="AY104" s="7" t="s">
        <v>36</v>
      </c>
      <c r="AZ104" s="5" t="s">
        <v>113</v>
      </c>
    </row>
    <row r="105" spans="1:55" s="5" customFormat="1" x14ac:dyDescent="0.25">
      <c r="A105" s="5">
        <v>1</v>
      </c>
      <c r="B105" s="6" t="s">
        <v>601</v>
      </c>
      <c r="C105" s="1" t="s">
        <v>18</v>
      </c>
      <c r="D105" s="1">
        <v>16</v>
      </c>
      <c r="E105" s="1" t="s">
        <v>23</v>
      </c>
      <c r="F105" s="1">
        <v>49.3</v>
      </c>
      <c r="G105" s="1">
        <v>0.49299999999999999</v>
      </c>
      <c r="H105" s="1">
        <f t="shared" si="54"/>
        <v>0.19089023799746249</v>
      </c>
      <c r="I105" s="1">
        <v>0.19089023799746249</v>
      </c>
      <c r="J105" s="38">
        <f t="shared" si="55"/>
        <v>4.7170662745246243</v>
      </c>
      <c r="K105" s="1">
        <v>1</v>
      </c>
      <c r="L105" s="1">
        <v>1</v>
      </c>
      <c r="M105" s="1">
        <v>52.8</v>
      </c>
      <c r="N105" s="1">
        <v>0.52800000000000002</v>
      </c>
      <c r="O105" s="1">
        <f t="shared" si="56"/>
        <v>0.21895644133440004</v>
      </c>
      <c r="P105" s="5">
        <v>0.21895644133440004</v>
      </c>
      <c r="Q105" s="38">
        <f t="shared" si="57"/>
        <v>5.4106069322526453</v>
      </c>
      <c r="R105" s="1">
        <v>1</v>
      </c>
      <c r="S105" s="1">
        <v>1</v>
      </c>
      <c r="T105" s="1">
        <v>55.8</v>
      </c>
      <c r="U105" s="5">
        <v>0.55799999999999994</v>
      </c>
      <c r="V105" s="1">
        <f>POWER((U105/2),2)*3.14159265</f>
        <v>0.24454471346864995</v>
      </c>
      <c r="W105" s="5">
        <v>0.24454471346864995</v>
      </c>
      <c r="X105" s="38">
        <f>W105/0.040468</f>
        <v>6.0429157227599575</v>
      </c>
      <c r="Y105" s="1">
        <v>1</v>
      </c>
      <c r="Z105" s="1">
        <v>1</v>
      </c>
      <c r="AA105" s="1">
        <v>57.5</v>
      </c>
      <c r="AB105" s="1">
        <v>0.57499999999999996</v>
      </c>
      <c r="AC105" s="1">
        <f>POWER((AB105/2),2)*3.14159265</f>
        <v>0.25967226747656247</v>
      </c>
      <c r="AD105" s="5">
        <v>0.25967226747656247</v>
      </c>
      <c r="AE105" s="38">
        <f>AD105/0.040468</f>
        <v>6.416730934974856</v>
      </c>
      <c r="AF105" s="1">
        <v>1</v>
      </c>
      <c r="AG105" s="1">
        <v>1</v>
      </c>
      <c r="AH105" s="1">
        <v>63.7</v>
      </c>
      <c r="AI105" s="1">
        <v>0.63700000000000001</v>
      </c>
      <c r="AJ105" s="1">
        <f>POWER((AI105/2),2)*3.14159265</f>
        <v>0.31869022699946253</v>
      </c>
      <c r="AK105" s="5">
        <v>0.31869022699946253</v>
      </c>
      <c r="AL105" s="38">
        <f>AK105/0.040468</f>
        <v>7.8751168083291132</v>
      </c>
      <c r="AM105" s="1">
        <v>1</v>
      </c>
      <c r="AN105" s="1">
        <v>1</v>
      </c>
      <c r="AO105" s="1">
        <v>67.5</v>
      </c>
      <c r="AP105" s="1">
        <v>0.67500000000000004</v>
      </c>
      <c r="AQ105" s="1">
        <f>POWER((AP105/2),2)*3.14159265</f>
        <v>0.35784703778906257</v>
      </c>
      <c r="AR105" s="5">
        <v>0.35784703778906257</v>
      </c>
      <c r="AS105" s="38">
        <f>AR105/0.040468</f>
        <v>8.842716165589172</v>
      </c>
      <c r="AT105" s="1">
        <v>1</v>
      </c>
      <c r="AU105" s="1">
        <v>1</v>
      </c>
      <c r="AV105" s="1">
        <v>79</v>
      </c>
      <c r="AW105" s="1"/>
      <c r="AX105" s="7"/>
      <c r="AY105" s="7" t="s">
        <v>36</v>
      </c>
    </row>
    <row r="106" spans="1:55" s="5" customFormat="1" x14ac:dyDescent="0.25">
      <c r="A106" s="5">
        <v>1</v>
      </c>
      <c r="B106" s="6" t="s">
        <v>601</v>
      </c>
      <c r="C106" s="1" t="s">
        <v>18</v>
      </c>
      <c r="D106" s="1">
        <v>17</v>
      </c>
      <c r="E106" s="1" t="s">
        <v>23</v>
      </c>
      <c r="F106" s="1">
        <v>36.299999999999997</v>
      </c>
      <c r="G106" s="1">
        <v>0.36299999999999999</v>
      </c>
      <c r="H106" s="1">
        <f t="shared" si="54"/>
        <v>0.10349113047446251</v>
      </c>
      <c r="I106" s="1">
        <v>0.10349113047446251</v>
      </c>
      <c r="J106" s="38">
        <f t="shared" si="55"/>
        <v>2.5573571828225394</v>
      </c>
      <c r="K106" s="1">
        <v>1</v>
      </c>
      <c r="L106" s="1">
        <v>1</v>
      </c>
      <c r="M106" s="1">
        <v>37.299999999999997</v>
      </c>
      <c r="N106" s="1">
        <v>0.373</v>
      </c>
      <c r="O106" s="1">
        <f t="shared" si="56"/>
        <v>0.10927166095046251</v>
      </c>
      <c r="P106" s="5">
        <v>0.10927166095046251</v>
      </c>
      <c r="Q106" s="38">
        <f t="shared" si="57"/>
        <v>2.7001991932011098</v>
      </c>
      <c r="R106" s="1">
        <v>1</v>
      </c>
      <c r="S106" s="1">
        <v>1</v>
      </c>
      <c r="T106" s="1">
        <v>38.5</v>
      </c>
      <c r="U106" s="5">
        <v>0.38500000000000001</v>
      </c>
      <c r="V106" s="1">
        <f>POWER((U106/2),2)*3.14159265</f>
        <v>0.11641564263656251</v>
      </c>
      <c r="W106" s="5">
        <v>0.11641564263656251</v>
      </c>
      <c r="X106" s="38">
        <f>W106/0.040468</f>
        <v>2.8767332864624522</v>
      </c>
      <c r="Y106" s="1">
        <v>1</v>
      </c>
      <c r="Z106" s="1">
        <v>1</v>
      </c>
      <c r="AA106" s="1">
        <v>38.4</v>
      </c>
      <c r="AB106" s="1">
        <v>0.38400000000000001</v>
      </c>
      <c r="AC106" s="1">
        <f>POWER((AB106/2),2)*3.14159265</f>
        <v>0.11581167144960001</v>
      </c>
      <c r="AD106" s="5">
        <v>0.11581167144960001</v>
      </c>
      <c r="AE106" s="38">
        <f>AD106/0.040468</f>
        <v>2.8618086253237132</v>
      </c>
      <c r="AF106" s="1">
        <v>1</v>
      </c>
      <c r="AG106" s="1">
        <v>1</v>
      </c>
      <c r="AH106" s="1">
        <v>38.4</v>
      </c>
      <c r="AI106" s="1">
        <v>0.38400000000000001</v>
      </c>
      <c r="AJ106" s="1">
        <f>POWER((AI106/2),2)*3.14159265</f>
        <v>0.11581167144960001</v>
      </c>
      <c r="AK106" s="5">
        <v>0.11581167144960001</v>
      </c>
      <c r="AL106" s="38">
        <f>AK106/0.040468</f>
        <v>2.8618086253237132</v>
      </c>
      <c r="AM106" s="1">
        <v>1</v>
      </c>
      <c r="AN106" s="1">
        <v>1</v>
      </c>
      <c r="AO106" s="1">
        <v>39</v>
      </c>
      <c r="AP106" s="1">
        <v>0.39</v>
      </c>
      <c r="AQ106" s="1">
        <f>POWER((AP106/2),2)*3.14159265</f>
        <v>0.11945906051625002</v>
      </c>
      <c r="AR106" s="5">
        <v>0.11945906051625002</v>
      </c>
      <c r="AS106" s="38">
        <f>AR106/0.040468</f>
        <v>2.951938828611496</v>
      </c>
      <c r="AT106" s="1">
        <v>2</v>
      </c>
      <c r="AU106" s="1">
        <v>2</v>
      </c>
      <c r="AV106" s="1">
        <v>39.5</v>
      </c>
      <c r="AW106" s="1"/>
      <c r="AX106" s="7"/>
      <c r="AY106" s="7" t="s">
        <v>36</v>
      </c>
    </row>
    <row r="107" spans="1:55" s="5" customFormat="1" x14ac:dyDescent="0.25">
      <c r="A107" s="5">
        <v>1</v>
      </c>
      <c r="B107" s="6" t="s">
        <v>601</v>
      </c>
      <c r="C107" s="1" t="s">
        <v>18</v>
      </c>
      <c r="D107" s="1">
        <v>18</v>
      </c>
      <c r="E107" s="1" t="s">
        <v>23</v>
      </c>
      <c r="F107" s="1">
        <v>54.4</v>
      </c>
      <c r="G107" s="1">
        <v>0.54400000000000004</v>
      </c>
      <c r="H107" s="1">
        <f t="shared" si="54"/>
        <v>0.23242759061760004</v>
      </c>
      <c r="I107" s="1">
        <v>0.23242759061760004</v>
      </c>
      <c r="J107" s="38">
        <f t="shared" si="55"/>
        <v>5.743490921656619</v>
      </c>
      <c r="K107" s="1">
        <v>1</v>
      </c>
      <c r="L107" s="1">
        <v>1</v>
      </c>
      <c r="M107" s="1">
        <v>56.8</v>
      </c>
      <c r="N107" s="1">
        <v>0.56799999999999995</v>
      </c>
      <c r="O107" s="1">
        <f t="shared" si="56"/>
        <v>0.25338829677839997</v>
      </c>
      <c r="P107" s="5">
        <v>0.25338829677839997</v>
      </c>
      <c r="Q107" s="38">
        <f t="shared" si="57"/>
        <v>6.2614484723336954</v>
      </c>
      <c r="R107" s="1">
        <v>1</v>
      </c>
      <c r="S107" s="1">
        <v>1</v>
      </c>
      <c r="T107" s="1">
        <v>59.3</v>
      </c>
      <c r="U107" s="5">
        <v>0.59299999999999997</v>
      </c>
      <c r="V107" s="1">
        <f>POWER((U107/2),2)*3.14159265</f>
        <v>0.27618447844496252</v>
      </c>
      <c r="W107" s="5">
        <v>0.27618447844496252</v>
      </c>
      <c r="X107" s="38">
        <f>W107/0.040468</f>
        <v>6.8247622428823398</v>
      </c>
      <c r="Y107" s="1">
        <v>1</v>
      </c>
      <c r="Z107" s="1">
        <v>1</v>
      </c>
      <c r="AA107" s="1">
        <v>59.5</v>
      </c>
      <c r="AB107" s="1">
        <v>0.59499999999999997</v>
      </c>
      <c r="AC107" s="1">
        <f>POWER((AB107/2),2)*3.14159265</f>
        <v>0.2780505844790625</v>
      </c>
      <c r="AD107" s="5">
        <v>0.2780505844790625</v>
      </c>
      <c r="AE107" s="38">
        <f>AD107/0.040468</f>
        <v>6.8708753701458569</v>
      </c>
      <c r="AF107" s="1">
        <v>1</v>
      </c>
      <c r="AG107" s="1">
        <v>1</v>
      </c>
      <c r="AH107" s="1">
        <v>64.5</v>
      </c>
      <c r="AI107" s="1">
        <v>0.64500000000000002</v>
      </c>
      <c r="AJ107" s="1">
        <f>POWER((AI107/2),2)*3.14159265</f>
        <v>0.32674527055406255</v>
      </c>
      <c r="AK107" s="5">
        <v>0.32674527055406255</v>
      </c>
      <c r="AL107" s="38">
        <f>AK107/0.040468</f>
        <v>8.0741640445305567</v>
      </c>
      <c r="AM107" s="1">
        <v>1</v>
      </c>
      <c r="AN107" s="1">
        <v>1</v>
      </c>
      <c r="AO107" s="1">
        <v>69.900000000000006</v>
      </c>
      <c r="AP107" s="1">
        <v>0.69900000000000007</v>
      </c>
      <c r="AQ107" s="1">
        <f>POWER((AP107/2),2)*3.14159265</f>
        <v>0.38374632759566263</v>
      </c>
      <c r="AR107" s="5">
        <v>0.38374632759566263</v>
      </c>
      <c r="AS107" s="38">
        <f>AR107/0.040468</f>
        <v>9.4827104773070729</v>
      </c>
      <c r="AT107" s="1">
        <v>1</v>
      </c>
      <c r="AU107" s="1">
        <v>1</v>
      </c>
      <c r="AV107" s="1">
        <v>76.400000000000006</v>
      </c>
      <c r="AW107" s="1"/>
      <c r="AX107" s="7"/>
      <c r="AY107" s="7" t="s">
        <v>36</v>
      </c>
    </row>
    <row r="108" spans="1:55" s="5" customFormat="1" x14ac:dyDescent="0.25">
      <c r="A108" s="5">
        <v>1</v>
      </c>
      <c r="B108" s="6" t="s">
        <v>601</v>
      </c>
      <c r="C108" s="1" t="s">
        <v>18</v>
      </c>
      <c r="D108" s="1">
        <v>19</v>
      </c>
      <c r="E108" s="1" t="s">
        <v>23</v>
      </c>
      <c r="F108" s="1">
        <v>53.3</v>
      </c>
      <c r="G108" s="1">
        <v>0.53300000000000003</v>
      </c>
      <c r="H108" s="1">
        <f t="shared" si="54"/>
        <v>0.22312297858646254</v>
      </c>
      <c r="I108" s="1">
        <v>0.22312297858646254</v>
      </c>
      <c r="J108" s="38">
        <f t="shared" si="55"/>
        <v>5.5135657454399167</v>
      </c>
      <c r="K108" s="1">
        <v>1</v>
      </c>
      <c r="L108" s="1">
        <v>1</v>
      </c>
      <c r="M108" s="1"/>
      <c r="N108" s="1"/>
      <c r="O108" s="1"/>
      <c r="Q108" s="38"/>
      <c r="R108" s="1"/>
      <c r="S108" s="1">
        <v>4</v>
      </c>
      <c r="T108" s="1"/>
      <c r="V108" s="1"/>
      <c r="X108" s="38"/>
      <c r="Y108" s="1"/>
      <c r="Z108" s="1"/>
      <c r="AA108" s="1"/>
      <c r="AB108" s="1"/>
      <c r="AC108" s="1"/>
      <c r="AE108" s="38"/>
      <c r="AF108" s="1"/>
      <c r="AG108" s="1"/>
      <c r="AH108" s="1"/>
      <c r="AI108" s="1"/>
      <c r="AJ108" s="1"/>
      <c r="AL108" s="38"/>
      <c r="AM108" s="1"/>
      <c r="AN108" s="1"/>
      <c r="AO108" s="1"/>
      <c r="AP108" s="1"/>
      <c r="AQ108" s="1"/>
      <c r="AS108" s="38"/>
      <c r="AT108" s="1"/>
      <c r="AU108" s="1"/>
      <c r="AV108" s="1">
        <v>25.5</v>
      </c>
      <c r="AW108" s="1"/>
      <c r="AX108" s="32" t="s">
        <v>743</v>
      </c>
      <c r="AY108" s="7" t="s">
        <v>36</v>
      </c>
    </row>
    <row r="109" spans="1:55" s="5" customFormat="1" x14ac:dyDescent="0.25">
      <c r="A109" s="5">
        <v>1</v>
      </c>
      <c r="B109" s="6" t="s">
        <v>601</v>
      </c>
      <c r="C109" s="1" t="s">
        <v>18</v>
      </c>
      <c r="D109" s="1">
        <v>20</v>
      </c>
      <c r="E109" s="1" t="s">
        <v>23</v>
      </c>
      <c r="F109" s="1">
        <v>39.6</v>
      </c>
      <c r="G109" s="1">
        <v>0.39600000000000002</v>
      </c>
      <c r="H109" s="1">
        <f t="shared" si="54"/>
        <v>0.12316299825060002</v>
      </c>
      <c r="I109" s="1">
        <v>0.12316299825060002</v>
      </c>
      <c r="J109" s="38">
        <f t="shared" si="55"/>
        <v>3.0434663993921132</v>
      </c>
      <c r="K109" s="1">
        <v>1</v>
      </c>
      <c r="L109" s="1">
        <v>1</v>
      </c>
      <c r="M109" s="1">
        <v>43.3</v>
      </c>
      <c r="N109" s="1">
        <v>0.433</v>
      </c>
      <c r="O109" s="1">
        <f>POWER((N109/2),2)*3.14159265</f>
        <v>0.1472535160889625</v>
      </c>
      <c r="P109" s="5">
        <v>0.1472535160889625</v>
      </c>
      <c r="Q109" s="38">
        <f>P109/0.040468</f>
        <v>3.6387643592211751</v>
      </c>
      <c r="R109" s="1">
        <v>1</v>
      </c>
      <c r="S109" s="1">
        <v>1</v>
      </c>
      <c r="T109" s="1">
        <v>46.7</v>
      </c>
      <c r="U109" s="5">
        <v>0.46700000000000003</v>
      </c>
      <c r="V109" s="1">
        <f>POWER((U109/2),2)*3.14159265</f>
        <v>0.17128669986146253</v>
      </c>
      <c r="W109" s="5">
        <v>0.17128669986146253</v>
      </c>
      <c r="X109" s="38">
        <f>W109/0.040468</f>
        <v>4.2326455436755595</v>
      </c>
      <c r="Y109" s="1">
        <v>1</v>
      </c>
      <c r="Z109" s="1">
        <v>1</v>
      </c>
      <c r="AA109" s="1">
        <v>50.2</v>
      </c>
      <c r="AB109" s="1">
        <v>0.502</v>
      </c>
      <c r="AC109" s="1">
        <f>POWER((AB109/2),2)*3.14159265</f>
        <v>0.19792347854265002</v>
      </c>
      <c r="AD109" s="5">
        <v>0.19792347854265002</v>
      </c>
      <c r="AE109" s="38">
        <f>AD109/0.040468</f>
        <v>4.8908638564458347</v>
      </c>
      <c r="AF109" s="1">
        <v>1</v>
      </c>
      <c r="AG109" s="1">
        <v>1</v>
      </c>
      <c r="AH109" s="1">
        <v>52.7</v>
      </c>
      <c r="AI109" s="1">
        <v>0.52700000000000002</v>
      </c>
      <c r="AJ109" s="1">
        <f>POWER((AI109/2),2)*3.14159265</f>
        <v>0.21812784627296253</v>
      </c>
      <c r="AK109" s="5">
        <v>0.21812784627296253</v>
      </c>
      <c r="AL109" s="38">
        <f>AK109/0.040468</f>
        <v>5.3901316169062605</v>
      </c>
      <c r="AM109" s="1">
        <v>1</v>
      </c>
      <c r="AN109" s="1">
        <v>1</v>
      </c>
      <c r="AO109" s="1">
        <v>57.2</v>
      </c>
      <c r="AP109" s="1">
        <v>0.57200000000000006</v>
      </c>
      <c r="AQ109" s="1">
        <f>POWER((AP109/2),2)*3.14159265</f>
        <v>0.25696971239940009</v>
      </c>
      <c r="AR109" s="5">
        <v>0.25696971239940009</v>
      </c>
      <c r="AS109" s="38">
        <f>AR109/0.040468</f>
        <v>6.3499484135465085</v>
      </c>
      <c r="AT109" s="1">
        <v>1</v>
      </c>
      <c r="AU109" s="1">
        <v>1</v>
      </c>
      <c r="AV109" s="1">
        <v>62.4</v>
      </c>
      <c r="AW109" s="1"/>
      <c r="AX109" s="7"/>
      <c r="AY109" s="7" t="s">
        <v>36</v>
      </c>
    </row>
    <row r="110" spans="1:55" x14ac:dyDescent="0.25">
      <c r="G110" s="1"/>
      <c r="H110" s="1"/>
      <c r="N110" s="1"/>
      <c r="O110" s="1"/>
      <c r="V110" s="1"/>
      <c r="AJ110" s="1"/>
    </row>
    <row r="111" spans="1:55" x14ac:dyDescent="0.25">
      <c r="G111" s="1"/>
      <c r="H111" s="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12"/>
      <c r="Y111" s="12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</row>
    <row r="112" spans="1:55" x14ac:dyDescent="0.25"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12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</row>
    <row r="113" spans="1:50" x14ac:dyDescent="0.25">
      <c r="A113" s="80" t="s">
        <v>657</v>
      </c>
      <c r="B113" s="55"/>
      <c r="C113" s="55"/>
      <c r="D113" s="55"/>
      <c r="E113" s="54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12"/>
      <c r="AK113" s="12"/>
      <c r="AL113" s="91"/>
      <c r="AM113" s="91"/>
      <c r="AN113" s="91"/>
      <c r="AO113" s="91"/>
      <c r="AP113" s="91"/>
    </row>
    <row r="114" spans="1:50" x14ac:dyDescent="0.25">
      <c r="A114" s="80" t="s">
        <v>599</v>
      </c>
      <c r="B114" s="80" t="s">
        <v>0</v>
      </c>
      <c r="C114" s="80" t="s">
        <v>1</v>
      </c>
      <c r="D114" s="80" t="s">
        <v>3</v>
      </c>
      <c r="E114" s="54" t="s">
        <v>656</v>
      </c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12"/>
      <c r="AP114" s="91"/>
    </row>
    <row r="115" spans="1:50" x14ac:dyDescent="0.25">
      <c r="A115" s="54">
        <v>1</v>
      </c>
      <c r="B115" s="54" t="s">
        <v>601</v>
      </c>
      <c r="C115" s="54" t="s">
        <v>14</v>
      </c>
      <c r="D115" s="54" t="s">
        <v>23</v>
      </c>
      <c r="E115" s="93">
        <v>53.999423011788643</v>
      </c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2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12"/>
      <c r="AP115" s="91"/>
    </row>
    <row r="116" spans="1:50" x14ac:dyDescent="0.25">
      <c r="A116" s="56"/>
      <c r="B116" s="56"/>
      <c r="C116" s="56"/>
      <c r="D116" s="61" t="s">
        <v>22</v>
      </c>
      <c r="E116" s="94">
        <v>0.47838487959529763</v>
      </c>
      <c r="F116" s="91"/>
      <c r="G116" s="91"/>
      <c r="H116" s="91"/>
      <c r="I116" s="91"/>
      <c r="J116" s="91"/>
      <c r="K116" s="92"/>
      <c r="L116" s="91"/>
      <c r="M116" s="91"/>
      <c r="N116" s="91"/>
      <c r="O116" s="91"/>
      <c r="P116" s="91"/>
      <c r="Q116" s="92"/>
      <c r="R116" s="91"/>
      <c r="S116" s="91"/>
      <c r="T116" s="91"/>
      <c r="U116" s="91"/>
      <c r="V116" s="91"/>
      <c r="W116" s="91"/>
      <c r="X116" s="91"/>
      <c r="Y116" s="92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U116">
        <f>ROUND(AV116,1)</f>
        <v>57.5</v>
      </c>
      <c r="AV116">
        <f>AX116/PI()</f>
        <v>57.486765444792596</v>
      </c>
      <c r="AX116">
        <v>180.6</v>
      </c>
    </row>
    <row r="117" spans="1:50" x14ac:dyDescent="0.25">
      <c r="A117" s="56"/>
      <c r="B117" s="56"/>
      <c r="C117" s="56"/>
      <c r="D117" s="61" t="s">
        <v>26</v>
      </c>
      <c r="E117" s="94"/>
      <c r="F117" s="91"/>
      <c r="G117" s="91"/>
      <c r="H117" s="91"/>
      <c r="I117" s="91"/>
      <c r="J117" s="91"/>
      <c r="K117" s="92"/>
      <c r="L117" s="91"/>
      <c r="M117" s="91"/>
      <c r="N117" s="91"/>
      <c r="O117" s="91"/>
      <c r="P117" s="91"/>
      <c r="Q117" s="92"/>
      <c r="R117" s="91"/>
      <c r="S117" s="91"/>
      <c r="T117" s="91"/>
      <c r="U117" s="91"/>
      <c r="V117" s="91"/>
      <c r="W117" s="91"/>
      <c r="X117" s="91"/>
      <c r="Y117" s="92"/>
      <c r="Z117" s="91"/>
      <c r="AA117" s="91"/>
      <c r="AB117" s="91"/>
      <c r="AC117" s="91"/>
      <c r="AD117" s="91"/>
      <c r="AE117" s="91"/>
      <c r="AF117" s="92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U117">
        <f>ROUND(AV117,1)</f>
        <v>36.1</v>
      </c>
      <c r="AV117">
        <f>AX117/PI()</f>
        <v>36.096341093241868</v>
      </c>
      <c r="AX117">
        <v>113.4</v>
      </c>
    </row>
    <row r="118" spans="1:50" x14ac:dyDescent="0.25">
      <c r="A118" s="56"/>
      <c r="B118" s="56"/>
      <c r="C118" s="56"/>
      <c r="D118" s="61" t="s">
        <v>24</v>
      </c>
      <c r="E118" s="94">
        <v>3.744052118229837</v>
      </c>
      <c r="F118" s="91"/>
      <c r="G118" s="91"/>
      <c r="H118" s="91"/>
      <c r="I118" s="91"/>
      <c r="J118" s="91"/>
      <c r="K118" s="92"/>
      <c r="L118" s="91"/>
      <c r="M118" s="91"/>
      <c r="N118" s="91"/>
      <c r="O118" s="91"/>
      <c r="P118" s="91"/>
      <c r="Q118" s="92"/>
      <c r="R118" s="91"/>
      <c r="S118" s="91"/>
      <c r="T118" s="91"/>
      <c r="U118" s="91"/>
      <c r="V118" s="91"/>
      <c r="W118" s="91"/>
      <c r="X118" s="91"/>
      <c r="Y118" s="92"/>
      <c r="Z118" s="91"/>
      <c r="AA118" s="91"/>
      <c r="AB118" s="91"/>
      <c r="AC118" s="91"/>
      <c r="AD118" s="91"/>
      <c r="AE118" s="91"/>
      <c r="AF118" s="92"/>
      <c r="AG118" s="91"/>
      <c r="AH118" s="91"/>
      <c r="AI118" s="91"/>
      <c r="AJ118" s="91"/>
      <c r="AK118" s="91"/>
      <c r="AL118" s="91"/>
      <c r="AM118" s="92"/>
      <c r="AN118" s="91"/>
      <c r="AO118" s="91"/>
      <c r="AP118" s="91"/>
      <c r="AU118">
        <f t="shared" ref="AU118:AU143" si="60">ROUND(AV118,1)</f>
        <v>42.9</v>
      </c>
      <c r="AV118">
        <f t="shared" ref="AV118:AV143" si="61">AX118/PI()</f>
        <v>42.908172657574987</v>
      </c>
      <c r="AX118">
        <v>134.80000000000001</v>
      </c>
    </row>
    <row r="119" spans="1:50" x14ac:dyDescent="0.25">
      <c r="A119" s="56"/>
      <c r="B119" s="56"/>
      <c r="C119" s="54" t="s">
        <v>622</v>
      </c>
      <c r="D119" s="55"/>
      <c r="E119" s="93">
        <v>58.221860009613778</v>
      </c>
      <c r="F119" s="91"/>
      <c r="G119" s="91"/>
      <c r="H119" s="91"/>
      <c r="I119" s="91"/>
      <c r="J119" s="91"/>
      <c r="K119" s="92"/>
      <c r="L119" s="91"/>
      <c r="M119" s="91"/>
      <c r="N119" s="91"/>
      <c r="O119" s="91"/>
      <c r="P119" s="91"/>
      <c r="Q119" s="92"/>
      <c r="R119" s="91"/>
      <c r="S119" s="91"/>
      <c r="T119" s="91"/>
      <c r="U119" s="91"/>
      <c r="V119" s="91"/>
      <c r="W119" s="91"/>
      <c r="X119" s="91"/>
      <c r="Y119" s="92"/>
      <c r="Z119" s="91"/>
      <c r="AA119" s="91"/>
      <c r="AB119" s="91"/>
      <c r="AC119" s="91"/>
      <c r="AD119" s="91"/>
      <c r="AE119" s="91"/>
      <c r="AF119" s="92"/>
      <c r="AG119" s="91"/>
      <c r="AH119" s="91"/>
      <c r="AI119" s="91"/>
      <c r="AJ119" s="91"/>
      <c r="AK119" s="91"/>
      <c r="AL119" s="91"/>
      <c r="AM119" s="92"/>
      <c r="AN119" s="91"/>
      <c r="AO119" s="91"/>
      <c r="AP119" s="91"/>
      <c r="AU119">
        <f t="shared" si="60"/>
        <v>0</v>
      </c>
      <c r="AV119">
        <f t="shared" si="61"/>
        <v>0</v>
      </c>
    </row>
    <row r="120" spans="1:50" x14ac:dyDescent="0.25">
      <c r="A120" s="56"/>
      <c r="B120" s="56"/>
      <c r="C120" s="54" t="s">
        <v>15</v>
      </c>
      <c r="D120" s="54" t="s">
        <v>23</v>
      </c>
      <c r="E120" s="93">
        <v>54.775156049129862</v>
      </c>
      <c r="F120" s="91"/>
      <c r="G120" s="91"/>
      <c r="H120" s="91"/>
      <c r="I120" s="91"/>
      <c r="J120" s="91"/>
      <c r="K120" s="92"/>
      <c r="L120" s="91"/>
      <c r="M120" s="91"/>
      <c r="N120" s="91"/>
      <c r="O120" s="91"/>
      <c r="P120" s="91"/>
      <c r="Q120" s="92"/>
      <c r="R120" s="91"/>
      <c r="S120" s="91"/>
      <c r="T120" s="91"/>
      <c r="U120" s="91"/>
      <c r="V120" s="91"/>
      <c r="W120" s="91"/>
      <c r="X120" s="91"/>
      <c r="Y120" s="92"/>
      <c r="Z120" s="91"/>
      <c r="AA120" s="91"/>
      <c r="AB120" s="91"/>
      <c r="AC120" s="91"/>
      <c r="AD120" s="91"/>
      <c r="AE120" s="91"/>
      <c r="AF120" s="92"/>
      <c r="AG120" s="91"/>
      <c r="AH120" s="91"/>
      <c r="AI120" s="91"/>
      <c r="AJ120" s="91"/>
      <c r="AK120" s="91"/>
      <c r="AL120" s="91"/>
      <c r="AM120" s="92"/>
      <c r="AN120" s="91"/>
      <c r="AO120" s="91"/>
      <c r="AP120" s="91"/>
      <c r="AU120">
        <f t="shared" si="60"/>
        <v>28.6</v>
      </c>
      <c r="AV120">
        <f t="shared" si="61"/>
        <v>28.647889756541161</v>
      </c>
      <c r="AX120">
        <v>90</v>
      </c>
    </row>
    <row r="121" spans="1:50" x14ac:dyDescent="0.25">
      <c r="A121" s="56"/>
      <c r="B121" s="56"/>
      <c r="C121" s="56"/>
      <c r="D121" s="61" t="s">
        <v>24</v>
      </c>
      <c r="E121" s="94">
        <v>0.44839970214490465</v>
      </c>
      <c r="F121" s="91"/>
      <c r="G121" s="91"/>
      <c r="H121" s="91"/>
      <c r="I121" s="91"/>
      <c r="J121" s="91"/>
      <c r="K121" s="92"/>
      <c r="L121" s="91"/>
      <c r="M121" s="91"/>
      <c r="N121" s="91"/>
      <c r="O121" s="91"/>
      <c r="P121" s="91"/>
      <c r="Q121" s="92"/>
      <c r="R121" s="91"/>
      <c r="S121" s="91"/>
      <c r="T121" s="91"/>
      <c r="U121" s="91"/>
      <c r="V121" s="91"/>
      <c r="W121" s="91"/>
      <c r="X121" s="91"/>
      <c r="Y121" s="92"/>
      <c r="Z121" s="91"/>
      <c r="AA121" s="91"/>
      <c r="AB121" s="91"/>
      <c r="AC121" s="91"/>
      <c r="AD121" s="91"/>
      <c r="AE121" s="91"/>
      <c r="AF121" s="92"/>
      <c r="AG121" s="91"/>
      <c r="AH121" s="91"/>
      <c r="AI121" s="91"/>
      <c r="AJ121" s="91"/>
      <c r="AK121" s="91"/>
      <c r="AL121" s="91"/>
      <c r="AM121" s="92"/>
      <c r="AN121" s="91"/>
      <c r="AO121" s="91"/>
      <c r="AP121" s="91"/>
      <c r="AU121">
        <f t="shared" si="60"/>
        <v>51.5</v>
      </c>
      <c r="AV121">
        <f t="shared" si="61"/>
        <v>51.502539584537338</v>
      </c>
      <c r="AX121">
        <v>161.80000000000001</v>
      </c>
    </row>
    <row r="122" spans="1:50" x14ac:dyDescent="0.25">
      <c r="A122" s="56"/>
      <c r="B122" s="56"/>
      <c r="C122" s="54" t="s">
        <v>623</v>
      </c>
      <c r="D122" s="55"/>
      <c r="E122" s="93">
        <v>55.223555751274766</v>
      </c>
      <c r="F122" s="91"/>
      <c r="G122" s="91"/>
      <c r="H122" s="91"/>
      <c r="I122" s="91"/>
      <c r="J122" s="91"/>
      <c r="K122" s="92"/>
      <c r="L122" s="91"/>
      <c r="M122" s="91"/>
      <c r="N122" s="91"/>
      <c r="O122" s="91"/>
      <c r="P122" s="91"/>
      <c r="Q122" s="92"/>
      <c r="R122" s="91"/>
      <c r="S122" s="91"/>
      <c r="T122" s="91"/>
      <c r="U122" s="91"/>
      <c r="V122" s="91"/>
      <c r="W122" s="91"/>
      <c r="X122" s="91"/>
      <c r="Y122" s="92"/>
      <c r="Z122" s="91"/>
      <c r="AA122" s="91"/>
      <c r="AB122" s="91"/>
      <c r="AC122" s="91"/>
      <c r="AD122" s="91"/>
      <c r="AE122" s="91"/>
      <c r="AF122" s="92"/>
      <c r="AG122" s="91"/>
      <c r="AH122" s="91"/>
      <c r="AI122" s="91"/>
      <c r="AJ122" s="91"/>
      <c r="AK122" s="91"/>
      <c r="AL122" s="91"/>
      <c r="AM122" s="92"/>
      <c r="AN122" s="91"/>
      <c r="AO122" s="91"/>
      <c r="AP122" s="91"/>
      <c r="AU122">
        <f t="shared" si="60"/>
        <v>31.1</v>
      </c>
      <c r="AV122">
        <f t="shared" si="61"/>
        <v>31.130706868774727</v>
      </c>
      <c r="AX122">
        <v>97.8</v>
      </c>
    </row>
    <row r="123" spans="1:50" x14ac:dyDescent="0.25">
      <c r="A123" s="56"/>
      <c r="B123" s="56"/>
      <c r="C123" s="54" t="s">
        <v>16</v>
      </c>
      <c r="D123" s="54" t="s">
        <v>23</v>
      </c>
      <c r="E123" s="93">
        <v>67.675808006026713</v>
      </c>
      <c r="F123" s="91"/>
      <c r="G123" s="91"/>
      <c r="H123" s="91"/>
      <c r="I123" s="91"/>
      <c r="J123" s="91"/>
      <c r="K123" s="92"/>
      <c r="L123" s="91"/>
      <c r="M123" s="91"/>
      <c r="N123" s="91"/>
      <c r="O123" s="91"/>
      <c r="P123" s="91"/>
      <c r="Q123" s="92"/>
      <c r="R123" s="91"/>
      <c r="S123" s="91"/>
      <c r="T123" s="91"/>
      <c r="U123" s="91"/>
      <c r="V123" s="91"/>
      <c r="W123" s="91"/>
      <c r="X123" s="91"/>
      <c r="Y123" s="92"/>
      <c r="Z123" s="91"/>
      <c r="AA123" s="91"/>
      <c r="AB123" s="91"/>
      <c r="AC123" s="91"/>
      <c r="AD123" s="91"/>
      <c r="AE123" s="91"/>
      <c r="AF123" s="92"/>
      <c r="AG123" s="91"/>
      <c r="AH123" s="91"/>
      <c r="AI123" s="91"/>
      <c r="AJ123" s="91"/>
      <c r="AK123" s="91"/>
      <c r="AL123" s="91"/>
      <c r="AM123" s="92"/>
      <c r="AN123" s="91"/>
      <c r="AO123" s="91"/>
      <c r="AP123" s="91"/>
      <c r="AU123">
        <f t="shared" si="60"/>
        <v>0</v>
      </c>
      <c r="AV123">
        <f t="shared" si="61"/>
        <v>0</v>
      </c>
    </row>
    <row r="124" spans="1:50" x14ac:dyDescent="0.25">
      <c r="A124" s="56"/>
      <c r="B124" s="56"/>
      <c r="C124" s="54" t="s">
        <v>624</v>
      </c>
      <c r="D124" s="55"/>
      <c r="E124" s="93">
        <v>67.675808006026713</v>
      </c>
      <c r="F124" s="91"/>
      <c r="G124" s="91"/>
      <c r="H124" s="91"/>
      <c r="I124" s="91"/>
      <c r="J124" s="91"/>
      <c r="K124" s="92"/>
      <c r="L124" s="91"/>
      <c r="M124" s="91"/>
      <c r="N124" s="91"/>
      <c r="O124" s="91"/>
      <c r="P124" s="91"/>
      <c r="Q124" s="92"/>
      <c r="R124" s="91"/>
      <c r="S124" s="91"/>
      <c r="T124" s="91"/>
      <c r="U124" s="91"/>
      <c r="V124" s="91"/>
      <c r="W124" s="91"/>
      <c r="X124" s="91"/>
      <c r="Y124" s="92"/>
      <c r="Z124" s="91"/>
      <c r="AA124" s="91"/>
      <c r="AB124" s="91"/>
      <c r="AC124" s="91"/>
      <c r="AD124" s="91"/>
      <c r="AE124" s="91"/>
      <c r="AF124" s="92"/>
      <c r="AG124" s="91"/>
      <c r="AH124" s="91"/>
      <c r="AI124" s="91"/>
      <c r="AJ124" s="91"/>
      <c r="AK124" s="91"/>
      <c r="AL124" s="91"/>
      <c r="AM124" s="92"/>
      <c r="AN124" s="91"/>
      <c r="AO124" s="91"/>
      <c r="AP124" s="91"/>
      <c r="AU124">
        <f t="shared" si="60"/>
        <v>57.5</v>
      </c>
      <c r="AV124">
        <f t="shared" si="61"/>
        <v>57.486765444792596</v>
      </c>
      <c r="AX124">
        <v>180.6</v>
      </c>
    </row>
    <row r="125" spans="1:50" x14ac:dyDescent="0.25">
      <c r="A125" s="56"/>
      <c r="B125" s="56"/>
      <c r="C125" s="54" t="s">
        <v>17</v>
      </c>
      <c r="D125" s="54" t="s">
        <v>23</v>
      </c>
      <c r="E125" s="93">
        <v>66.653730724427959</v>
      </c>
      <c r="F125" s="91"/>
      <c r="G125" s="91"/>
      <c r="H125" s="91"/>
      <c r="I125" s="91"/>
      <c r="J125" s="91"/>
      <c r="K125" s="92"/>
      <c r="L125" s="91"/>
      <c r="M125" s="91"/>
      <c r="N125" s="91"/>
      <c r="O125" s="91"/>
      <c r="P125" s="91"/>
      <c r="Q125" s="92"/>
      <c r="R125" s="91"/>
      <c r="S125" s="91"/>
      <c r="T125" s="91"/>
      <c r="U125" s="91"/>
      <c r="V125" s="91"/>
      <c r="W125" s="91"/>
      <c r="X125" s="91"/>
      <c r="Y125" s="92"/>
      <c r="Z125" s="91"/>
      <c r="AA125" s="91"/>
      <c r="AB125" s="91"/>
      <c r="AC125" s="91"/>
      <c r="AD125" s="91"/>
      <c r="AE125" s="91"/>
      <c r="AF125" s="92"/>
      <c r="AG125" s="91"/>
      <c r="AH125" s="91"/>
      <c r="AI125" s="91"/>
      <c r="AJ125" s="91"/>
      <c r="AK125" s="91"/>
      <c r="AL125" s="91"/>
      <c r="AM125" s="92"/>
      <c r="AN125" s="91"/>
      <c r="AO125" s="91"/>
      <c r="AP125" s="91"/>
      <c r="AU125">
        <f t="shared" si="60"/>
        <v>32.299999999999997</v>
      </c>
      <c r="AV125">
        <f t="shared" si="61"/>
        <v>32.276622459036375</v>
      </c>
      <c r="AX125">
        <v>101.4</v>
      </c>
    </row>
    <row r="126" spans="1:50" x14ac:dyDescent="0.25">
      <c r="A126" s="56"/>
      <c r="B126" s="56"/>
      <c r="C126" s="56"/>
      <c r="D126" s="61" t="s">
        <v>22</v>
      </c>
      <c r="E126" s="94">
        <v>2.7001991932011098</v>
      </c>
      <c r="F126" s="91"/>
      <c r="G126" s="91"/>
      <c r="H126" s="91"/>
      <c r="I126" s="91"/>
      <c r="J126" s="91"/>
      <c r="K126" s="92"/>
      <c r="L126" s="91"/>
      <c r="M126" s="91"/>
      <c r="N126" s="91"/>
      <c r="O126" s="91"/>
      <c r="P126" s="91"/>
      <c r="Q126" s="92"/>
      <c r="R126" s="91"/>
      <c r="S126" s="91"/>
      <c r="T126" s="91"/>
      <c r="U126" s="91"/>
      <c r="V126" s="91"/>
      <c r="W126" s="91"/>
      <c r="X126" s="91"/>
      <c r="Y126" s="92"/>
      <c r="Z126" s="91"/>
      <c r="AA126" s="91"/>
      <c r="AB126" s="91"/>
      <c r="AC126" s="91"/>
      <c r="AD126" s="91"/>
      <c r="AE126" s="91"/>
      <c r="AF126" s="92"/>
      <c r="AG126" s="91"/>
      <c r="AH126" s="91"/>
      <c r="AI126" s="91"/>
      <c r="AJ126" s="91"/>
      <c r="AK126" s="91"/>
      <c r="AL126" s="91"/>
      <c r="AM126" s="92"/>
      <c r="AN126" s="91"/>
      <c r="AO126" s="91"/>
      <c r="AP126" s="91"/>
      <c r="AU126">
        <f t="shared" si="60"/>
        <v>0</v>
      </c>
      <c r="AV126">
        <f t="shared" si="61"/>
        <v>0</v>
      </c>
    </row>
    <row r="127" spans="1:50" x14ac:dyDescent="0.25">
      <c r="A127" s="56"/>
      <c r="B127" s="56"/>
      <c r="C127" s="54" t="s">
        <v>625</v>
      </c>
      <c r="D127" s="55"/>
      <c r="E127" s="93">
        <v>69.353929917629074</v>
      </c>
      <c r="F127" s="91"/>
      <c r="G127" s="91"/>
      <c r="H127" s="91"/>
      <c r="I127" s="91"/>
      <c r="J127" s="91"/>
      <c r="K127" s="92"/>
      <c r="L127" s="91"/>
      <c r="M127" s="91"/>
      <c r="N127" s="91"/>
      <c r="O127" s="91"/>
      <c r="P127" s="91"/>
      <c r="Q127" s="92"/>
      <c r="R127" s="91"/>
      <c r="S127" s="91"/>
      <c r="T127" s="91"/>
      <c r="U127" s="91"/>
      <c r="V127" s="91"/>
      <c r="W127" s="91"/>
      <c r="X127" s="91"/>
      <c r="Y127" s="92"/>
      <c r="Z127" s="91"/>
      <c r="AA127" s="91"/>
      <c r="AB127" s="91"/>
      <c r="AC127" s="91"/>
      <c r="AD127" s="91"/>
      <c r="AE127" s="91"/>
      <c r="AF127" s="92"/>
      <c r="AG127" s="91"/>
      <c r="AH127" s="91"/>
      <c r="AI127" s="91"/>
      <c r="AJ127" s="91"/>
      <c r="AK127" s="91"/>
      <c r="AL127" s="91"/>
      <c r="AM127" s="92"/>
      <c r="AN127" s="91"/>
      <c r="AO127" s="91"/>
      <c r="AP127" s="91"/>
      <c r="AU127">
        <f t="shared" si="60"/>
        <v>40</v>
      </c>
      <c r="AV127">
        <f t="shared" si="61"/>
        <v>40.043383681920865</v>
      </c>
      <c r="AX127">
        <v>125.8</v>
      </c>
    </row>
    <row r="128" spans="1:50" x14ac:dyDescent="0.25">
      <c r="A128" s="56"/>
      <c r="B128" s="56"/>
      <c r="C128" s="54" t="s">
        <v>18</v>
      </c>
      <c r="D128" s="54" t="s">
        <v>23</v>
      </c>
      <c r="E128" s="93">
        <v>56.998891743038342</v>
      </c>
      <c r="F128" s="91"/>
      <c r="G128" s="91"/>
      <c r="H128" s="91"/>
      <c r="I128" s="91"/>
      <c r="J128" s="91"/>
      <c r="K128" s="92"/>
      <c r="L128" s="91"/>
      <c r="M128" s="91"/>
      <c r="N128" s="91"/>
      <c r="O128" s="91"/>
      <c r="P128" s="91"/>
      <c r="Q128" s="92"/>
      <c r="R128" s="91"/>
      <c r="S128" s="91"/>
      <c r="T128" s="91"/>
      <c r="U128" s="91"/>
      <c r="V128" s="91"/>
      <c r="W128" s="91"/>
      <c r="X128" s="91"/>
      <c r="Y128" s="92"/>
      <c r="Z128" s="91"/>
      <c r="AA128" s="91"/>
      <c r="AB128" s="91"/>
      <c r="AC128" s="91"/>
      <c r="AD128" s="91"/>
      <c r="AE128" s="91"/>
      <c r="AF128" s="92"/>
      <c r="AG128" s="91"/>
      <c r="AH128" s="91"/>
      <c r="AI128" s="91"/>
      <c r="AJ128" s="91"/>
      <c r="AK128" s="91"/>
      <c r="AL128" s="91"/>
      <c r="AM128" s="92"/>
      <c r="AN128" s="91"/>
      <c r="AO128" s="91"/>
      <c r="AP128" s="91"/>
      <c r="AU128">
        <f t="shared" si="60"/>
        <v>0</v>
      </c>
      <c r="AV128">
        <f t="shared" si="61"/>
        <v>0</v>
      </c>
    </row>
    <row r="129" spans="1:50" x14ac:dyDescent="0.25">
      <c r="A129" s="56"/>
      <c r="B129" s="56"/>
      <c r="C129" s="56"/>
      <c r="D129" s="61" t="s">
        <v>22</v>
      </c>
      <c r="E129" s="94"/>
      <c r="F129" s="91"/>
      <c r="G129" s="91"/>
      <c r="H129" s="91"/>
      <c r="I129" s="91"/>
      <c r="J129" s="91"/>
      <c r="K129" s="92"/>
      <c r="L129" s="91"/>
      <c r="M129" s="91"/>
      <c r="N129" s="91"/>
      <c r="O129" s="91"/>
      <c r="P129" s="91"/>
      <c r="Q129" s="92"/>
      <c r="R129" s="91"/>
      <c r="S129" s="91"/>
      <c r="T129" s="91"/>
      <c r="U129" s="91"/>
      <c r="V129" s="91"/>
      <c r="W129" s="91"/>
      <c r="X129" s="91"/>
      <c r="Y129" s="92"/>
      <c r="Z129" s="91"/>
      <c r="AA129" s="91"/>
      <c r="AB129" s="91"/>
      <c r="AC129" s="91"/>
      <c r="AD129" s="91"/>
      <c r="AE129" s="91"/>
      <c r="AF129" s="92"/>
      <c r="AG129" s="91"/>
      <c r="AH129" s="91"/>
      <c r="AI129" s="91"/>
      <c r="AJ129" s="91"/>
      <c r="AK129" s="91"/>
      <c r="AL129" s="91"/>
      <c r="AM129" s="92"/>
      <c r="AN129" s="91"/>
      <c r="AO129" s="91"/>
      <c r="AP129" s="91"/>
      <c r="AU129">
        <f t="shared" si="60"/>
        <v>55.8</v>
      </c>
      <c r="AV129">
        <f t="shared" si="61"/>
        <v>55.831554036636888</v>
      </c>
      <c r="AX129">
        <v>175.4</v>
      </c>
    </row>
    <row r="130" spans="1:50" x14ac:dyDescent="0.25">
      <c r="A130" s="56"/>
      <c r="B130" s="56"/>
      <c r="C130" s="54" t="s">
        <v>626</v>
      </c>
      <c r="D130" s="55"/>
      <c r="E130" s="93">
        <v>56.998891743038342</v>
      </c>
      <c r="F130" s="91"/>
      <c r="G130" s="91"/>
      <c r="H130" s="91"/>
      <c r="I130" s="91"/>
      <c r="J130" s="91"/>
      <c r="K130" s="92"/>
      <c r="L130" s="91"/>
      <c r="M130" s="91"/>
      <c r="N130" s="91"/>
      <c r="O130" s="91"/>
      <c r="P130" s="91"/>
      <c r="Q130" s="92"/>
      <c r="R130" s="91"/>
      <c r="S130" s="91"/>
      <c r="T130" s="91"/>
      <c r="U130" s="91"/>
      <c r="V130" s="91"/>
      <c r="W130" s="91"/>
      <c r="X130" s="91"/>
      <c r="Y130" s="92"/>
      <c r="Z130" s="91"/>
      <c r="AA130" s="91"/>
      <c r="AB130" s="91"/>
      <c r="AC130" s="91"/>
      <c r="AD130" s="91"/>
      <c r="AE130" s="91"/>
      <c r="AF130" s="92"/>
      <c r="AG130" s="91"/>
      <c r="AH130" s="91"/>
      <c r="AI130" s="91"/>
      <c r="AJ130" s="91"/>
      <c r="AK130" s="91"/>
      <c r="AL130" s="91"/>
      <c r="AM130" s="92"/>
      <c r="AN130" s="91"/>
      <c r="AO130" s="91"/>
      <c r="AP130" s="91"/>
      <c r="AU130">
        <f t="shared" si="60"/>
        <v>60.9</v>
      </c>
      <c r="AV130">
        <f t="shared" si="61"/>
        <v>60.860850238340774</v>
      </c>
      <c r="AX130">
        <v>191.2</v>
      </c>
    </row>
    <row r="131" spans="1:50" x14ac:dyDescent="0.25">
      <c r="A131" s="56"/>
      <c r="B131" s="54" t="s">
        <v>662</v>
      </c>
      <c r="C131" s="55"/>
      <c r="D131" s="55"/>
      <c r="E131" s="93">
        <v>307.47404542758267</v>
      </c>
      <c r="F131" s="91"/>
      <c r="G131" s="91"/>
      <c r="H131" s="91"/>
      <c r="I131" s="91"/>
      <c r="J131" s="91"/>
      <c r="K131" s="92"/>
      <c r="L131" s="91"/>
      <c r="M131" s="91"/>
      <c r="N131" s="91"/>
      <c r="O131" s="91"/>
      <c r="P131" s="91"/>
      <c r="Q131" s="92"/>
      <c r="R131" s="91"/>
      <c r="S131" s="91"/>
      <c r="T131" s="91"/>
      <c r="U131" s="91"/>
      <c r="V131" s="91"/>
      <c r="W131" s="91"/>
      <c r="X131" s="91"/>
      <c r="Y131" s="92"/>
      <c r="Z131" s="91"/>
      <c r="AA131" s="91"/>
      <c r="AB131" s="91"/>
      <c r="AC131" s="91"/>
      <c r="AD131" s="91"/>
      <c r="AE131" s="91"/>
      <c r="AF131" s="92"/>
      <c r="AG131" s="91"/>
      <c r="AH131" s="91"/>
      <c r="AI131" s="91"/>
      <c r="AJ131" s="91"/>
      <c r="AK131" s="91"/>
      <c r="AL131" s="91"/>
      <c r="AM131" s="92"/>
      <c r="AN131" s="91"/>
      <c r="AO131" s="91"/>
      <c r="AP131" s="91"/>
      <c r="AU131">
        <f t="shared" si="60"/>
        <v>64.400000000000006</v>
      </c>
      <c r="AV131">
        <f t="shared" si="61"/>
        <v>64.425920963599239</v>
      </c>
      <c r="AX131">
        <v>202.4</v>
      </c>
    </row>
    <row r="132" spans="1:50" x14ac:dyDescent="0.25">
      <c r="A132" s="54" t="s">
        <v>619</v>
      </c>
      <c r="B132" s="55"/>
      <c r="C132" s="55"/>
      <c r="D132" s="55"/>
      <c r="E132" s="93">
        <v>307.47404542758267</v>
      </c>
      <c r="F132" s="91"/>
      <c r="G132" s="91"/>
      <c r="H132" s="91"/>
      <c r="I132" s="91"/>
      <c r="J132" s="91"/>
      <c r="K132" s="92"/>
      <c r="L132" s="91"/>
      <c r="M132" s="91"/>
      <c r="N132" s="91"/>
      <c r="O132" s="91"/>
      <c r="P132" s="91"/>
      <c r="Q132" s="92"/>
      <c r="R132" s="91"/>
      <c r="S132" s="91"/>
      <c r="T132" s="91"/>
      <c r="U132" s="91"/>
      <c r="V132" s="91"/>
      <c r="W132" s="91"/>
      <c r="X132" s="91"/>
      <c r="Y132" s="92"/>
      <c r="Z132" s="91"/>
      <c r="AA132" s="91"/>
      <c r="AB132" s="91"/>
      <c r="AC132" s="91"/>
      <c r="AD132" s="91"/>
      <c r="AE132" s="91"/>
      <c r="AF132" s="92"/>
      <c r="AG132" s="91"/>
      <c r="AH132" s="91"/>
      <c r="AI132" s="91"/>
      <c r="AJ132" s="91"/>
      <c r="AK132" s="91"/>
      <c r="AL132" s="91"/>
      <c r="AM132" s="92"/>
      <c r="AN132" s="91"/>
      <c r="AO132" s="91"/>
      <c r="AP132" s="91"/>
      <c r="AU132">
        <f t="shared" si="60"/>
        <v>48.4</v>
      </c>
      <c r="AV132">
        <f t="shared" si="61"/>
        <v>48.383102699936181</v>
      </c>
      <c r="AX132">
        <v>152</v>
      </c>
    </row>
    <row r="133" spans="1:50" x14ac:dyDescent="0.25">
      <c r="A133" s="57" t="s">
        <v>618</v>
      </c>
      <c r="B133" s="63"/>
      <c r="C133" s="63"/>
      <c r="D133" s="63"/>
      <c r="E133" s="95">
        <v>307.47404542758267</v>
      </c>
      <c r="F133" s="91"/>
      <c r="G133" s="91"/>
      <c r="H133" s="91"/>
      <c r="I133" s="91"/>
      <c r="J133" s="91"/>
      <c r="K133" s="92"/>
      <c r="L133" s="91"/>
      <c r="M133" s="91"/>
      <c r="N133" s="91"/>
      <c r="O133" s="91"/>
      <c r="P133" s="91"/>
      <c r="Q133" s="92"/>
      <c r="R133" s="91"/>
      <c r="S133" s="91"/>
      <c r="T133" s="91"/>
      <c r="U133" s="91"/>
      <c r="V133" s="91"/>
      <c r="W133" s="91"/>
      <c r="X133" s="91"/>
      <c r="Y133" s="92"/>
      <c r="Z133" s="91"/>
      <c r="AA133" s="91"/>
      <c r="AB133" s="91"/>
      <c r="AC133" s="91"/>
      <c r="AD133" s="91"/>
      <c r="AE133" s="91"/>
      <c r="AF133" s="92"/>
      <c r="AG133" s="91"/>
      <c r="AH133" s="91"/>
      <c r="AI133" s="91"/>
      <c r="AJ133" s="91"/>
      <c r="AK133" s="91"/>
      <c r="AL133" s="91"/>
      <c r="AM133" s="92"/>
      <c r="AN133" s="91"/>
      <c r="AO133" s="91"/>
      <c r="AP133" s="91"/>
      <c r="AU133">
        <f t="shared" si="60"/>
        <v>44.1</v>
      </c>
      <c r="AV133">
        <f t="shared" si="61"/>
        <v>44.054088247836631</v>
      </c>
      <c r="AX133">
        <v>138.4</v>
      </c>
    </row>
    <row r="134" spans="1:50" x14ac:dyDescent="0.25">
      <c r="F134" s="91"/>
      <c r="G134" s="91"/>
      <c r="H134" s="91"/>
      <c r="I134" s="91"/>
      <c r="J134" s="91"/>
      <c r="K134" s="92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2"/>
      <c r="Z134" s="91"/>
      <c r="AA134" s="91"/>
      <c r="AB134" s="91"/>
      <c r="AC134" s="91"/>
      <c r="AD134" s="91"/>
      <c r="AE134" s="91"/>
      <c r="AF134" s="92"/>
      <c r="AG134" s="91"/>
      <c r="AH134" s="91"/>
      <c r="AI134" s="91"/>
      <c r="AJ134" s="91"/>
      <c r="AK134" s="91"/>
      <c r="AL134" s="91"/>
      <c r="AM134" s="92"/>
      <c r="AN134" s="91"/>
      <c r="AO134" s="91"/>
      <c r="AP134" s="91"/>
      <c r="AU134">
        <f t="shared" si="60"/>
        <v>0</v>
      </c>
      <c r="AV134">
        <f t="shared" si="61"/>
        <v>0</v>
      </c>
    </row>
    <row r="135" spans="1:50" x14ac:dyDescent="0.25"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2"/>
      <c r="AG135" s="91"/>
      <c r="AH135" s="91"/>
      <c r="AI135" s="91"/>
      <c r="AJ135" s="91"/>
      <c r="AK135" s="91"/>
      <c r="AL135" s="91"/>
      <c r="AM135" s="92"/>
      <c r="AN135" s="91"/>
      <c r="AO135" s="91"/>
      <c r="AP135" s="91"/>
      <c r="AU135">
        <f t="shared" si="60"/>
        <v>42.9</v>
      </c>
      <c r="AV135">
        <f t="shared" si="61"/>
        <v>42.908172657574987</v>
      </c>
      <c r="AX135">
        <v>134.80000000000001</v>
      </c>
    </row>
    <row r="136" spans="1:50" x14ac:dyDescent="0.25"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2"/>
      <c r="AN136" s="91"/>
      <c r="AO136" s="91"/>
      <c r="AP136" s="91"/>
      <c r="AU136">
        <f t="shared" si="60"/>
        <v>64.400000000000006</v>
      </c>
      <c r="AV136">
        <f t="shared" si="61"/>
        <v>64.362258986362477</v>
      </c>
      <c r="AX136">
        <v>202.2</v>
      </c>
    </row>
    <row r="137" spans="1:50" x14ac:dyDescent="0.25">
      <c r="AU137">
        <f t="shared" si="60"/>
        <v>62.7</v>
      </c>
      <c r="AV137">
        <f t="shared" si="61"/>
        <v>62.707047578206762</v>
      </c>
      <c r="AX137">
        <v>197</v>
      </c>
    </row>
    <row r="138" spans="1:50" x14ac:dyDescent="0.25">
      <c r="M138" s="84" t="s">
        <v>655</v>
      </c>
      <c r="N138" s="85"/>
      <c r="O138" s="84">
        <v>1985</v>
      </c>
      <c r="P138" s="85"/>
      <c r="Q138" s="84">
        <v>1990</v>
      </c>
      <c r="R138" s="85"/>
      <c r="S138" s="84">
        <v>1995</v>
      </c>
      <c r="T138" s="85"/>
      <c r="U138" s="84">
        <v>2000</v>
      </c>
      <c r="V138" s="85"/>
      <c r="W138" s="84">
        <v>2009</v>
      </c>
      <c r="X138" s="85"/>
      <c r="AU138">
        <f t="shared" si="60"/>
        <v>59.7</v>
      </c>
      <c r="AV138">
        <f t="shared" si="61"/>
        <v>59.651272670842374</v>
      </c>
      <c r="AX138">
        <v>187.4</v>
      </c>
    </row>
    <row r="139" spans="1:50" ht="14.5" x14ac:dyDescent="0.25">
      <c r="I139" s="54" t="s">
        <v>599</v>
      </c>
      <c r="J139" s="54" t="s">
        <v>0</v>
      </c>
      <c r="K139" s="54" t="s">
        <v>1</v>
      </c>
      <c r="L139" s="54" t="s">
        <v>3</v>
      </c>
      <c r="M139" s="83" t="s">
        <v>627</v>
      </c>
      <c r="N139" s="83" t="s">
        <v>661</v>
      </c>
      <c r="O139" s="83" t="s">
        <v>627</v>
      </c>
      <c r="P139" s="83" t="s">
        <v>661</v>
      </c>
      <c r="Q139" s="83" t="s">
        <v>627</v>
      </c>
      <c r="R139" s="83" t="s">
        <v>661</v>
      </c>
      <c r="S139" s="83" t="s">
        <v>627</v>
      </c>
      <c r="T139" s="83" t="s">
        <v>661</v>
      </c>
      <c r="U139" s="83" t="s">
        <v>627</v>
      </c>
      <c r="V139" s="83" t="s">
        <v>661</v>
      </c>
      <c r="W139" s="83" t="s">
        <v>627</v>
      </c>
      <c r="X139" s="83" t="s">
        <v>661</v>
      </c>
      <c r="AU139">
        <f t="shared" si="60"/>
        <v>0</v>
      </c>
      <c r="AV139">
        <f t="shared" si="61"/>
        <v>0</v>
      </c>
    </row>
    <row r="140" spans="1:50" x14ac:dyDescent="0.25">
      <c r="I140" s="54">
        <v>1</v>
      </c>
      <c r="J140" s="54" t="s">
        <v>601</v>
      </c>
      <c r="K140" s="54" t="s">
        <v>14</v>
      </c>
      <c r="L140" s="54" t="s">
        <v>23</v>
      </c>
      <c r="M140" s="59">
        <v>14</v>
      </c>
      <c r="N140" s="59">
        <v>53.999423011788643</v>
      </c>
      <c r="O140" s="59">
        <v>14</v>
      </c>
      <c r="P140" s="59">
        <v>61.48409205316176</v>
      </c>
      <c r="Q140" s="59">
        <v>13</v>
      </c>
      <c r="R140" s="59">
        <v>66.635797841603249</v>
      </c>
      <c r="S140" s="59">
        <v>13</v>
      </c>
      <c r="T140" s="59">
        <v>71.928812417757555</v>
      </c>
      <c r="U140" s="59">
        <v>13</v>
      </c>
      <c r="V140" s="59">
        <v>78.118238240564793</v>
      </c>
      <c r="W140" s="59">
        <v>11</v>
      </c>
      <c r="X140" s="59">
        <v>76.407181153471598</v>
      </c>
      <c r="AU140">
        <f t="shared" si="60"/>
        <v>0</v>
      </c>
      <c r="AV140">
        <f t="shared" si="61"/>
        <v>0</v>
      </c>
    </row>
    <row r="141" spans="1:50" x14ac:dyDescent="0.25">
      <c r="I141" s="54">
        <v>1</v>
      </c>
      <c r="J141" s="54" t="s">
        <v>601</v>
      </c>
      <c r="K141" s="54" t="s">
        <v>14</v>
      </c>
      <c r="L141" s="61" t="s">
        <v>22</v>
      </c>
      <c r="M141" s="62">
        <v>1</v>
      </c>
      <c r="N141" s="62">
        <v>0.47838487959529763</v>
      </c>
      <c r="O141" s="62">
        <v>1</v>
      </c>
      <c r="P141" s="62">
        <v>0.53480359211846418</v>
      </c>
      <c r="Q141" s="62">
        <v>1</v>
      </c>
      <c r="R141" s="62">
        <v>0.59436638150050658</v>
      </c>
      <c r="S141" s="62">
        <v>1</v>
      </c>
      <c r="T141" s="62">
        <v>0.7006245346014135</v>
      </c>
      <c r="U141" s="62">
        <v>1</v>
      </c>
      <c r="V141" s="62">
        <v>0.87226784163783733</v>
      </c>
      <c r="W141" s="62">
        <v>1</v>
      </c>
      <c r="X141" s="62">
        <v>1.1460160150603567</v>
      </c>
      <c r="AU141">
        <f t="shared" si="60"/>
        <v>30.2</v>
      </c>
      <c r="AV141">
        <f t="shared" si="61"/>
        <v>30.239439187460114</v>
      </c>
      <c r="AX141">
        <v>95</v>
      </c>
    </row>
    <row r="142" spans="1:50" x14ac:dyDescent="0.25">
      <c r="I142" s="54">
        <v>1</v>
      </c>
      <c r="J142" s="54" t="s">
        <v>601</v>
      </c>
      <c r="K142" s="54" t="s">
        <v>14</v>
      </c>
      <c r="L142" s="61" t="s">
        <v>26</v>
      </c>
      <c r="M142" s="62"/>
      <c r="N142" s="62"/>
      <c r="O142" s="62"/>
      <c r="P142" s="62"/>
      <c r="Q142" s="62">
        <v>1</v>
      </c>
      <c r="R142" s="62">
        <v>2.6713202650158769</v>
      </c>
      <c r="S142" s="62">
        <v>1</v>
      </c>
      <c r="T142" s="62">
        <v>2.6282929909657016</v>
      </c>
      <c r="U142" s="62">
        <v>1</v>
      </c>
      <c r="V142" s="62">
        <v>2.6713202650158769</v>
      </c>
      <c r="W142" s="62"/>
      <c r="X142" s="62"/>
      <c r="AU142">
        <f t="shared" si="60"/>
        <v>0</v>
      </c>
      <c r="AV142">
        <f t="shared" si="61"/>
        <v>0</v>
      </c>
    </row>
    <row r="143" spans="1:50" x14ac:dyDescent="0.25">
      <c r="I143" s="54">
        <v>1</v>
      </c>
      <c r="J143" s="54" t="s">
        <v>601</v>
      </c>
      <c r="K143" s="54" t="s">
        <v>14</v>
      </c>
      <c r="L143" s="61" t="s">
        <v>24</v>
      </c>
      <c r="M143" s="62">
        <v>3</v>
      </c>
      <c r="N143" s="62">
        <v>3.744052118229837</v>
      </c>
      <c r="O143" s="62">
        <v>2</v>
      </c>
      <c r="P143" s="62">
        <v>0.58365323072211384</v>
      </c>
      <c r="Q143" s="62">
        <v>2</v>
      </c>
      <c r="R143" s="62">
        <v>0.77930408760069703</v>
      </c>
      <c r="S143" s="62">
        <v>2</v>
      </c>
      <c r="T143" s="62">
        <v>1.2149722192553378</v>
      </c>
      <c r="U143" s="62">
        <v>2</v>
      </c>
      <c r="V143" s="62">
        <v>1.8997405143894563</v>
      </c>
      <c r="W143" s="62">
        <v>2</v>
      </c>
      <c r="X143" s="62">
        <v>2.5586186951424588</v>
      </c>
      <c r="AU143">
        <f t="shared" si="60"/>
        <v>0</v>
      </c>
      <c r="AV143">
        <f t="shared" si="61"/>
        <v>0</v>
      </c>
    </row>
    <row r="144" spans="1:50" x14ac:dyDescent="0.25">
      <c r="I144" s="54">
        <v>1</v>
      </c>
      <c r="J144" s="54" t="s">
        <v>601</v>
      </c>
      <c r="K144" s="54" t="s">
        <v>622</v>
      </c>
      <c r="L144" s="55"/>
      <c r="M144" s="59">
        <v>18</v>
      </c>
      <c r="N144" s="59">
        <v>58.221860009613778</v>
      </c>
      <c r="O144" s="59">
        <v>17</v>
      </c>
      <c r="P144" s="59">
        <v>62.602548876002338</v>
      </c>
      <c r="Q144" s="59">
        <v>17</v>
      </c>
      <c r="R144" s="59">
        <v>70.680788575720328</v>
      </c>
      <c r="S144" s="59">
        <v>17</v>
      </c>
      <c r="T144" s="59">
        <v>76.472702162580021</v>
      </c>
      <c r="U144" s="59">
        <v>17</v>
      </c>
      <c r="V144" s="59">
        <v>83.561566861607957</v>
      </c>
      <c r="W144" s="59">
        <v>14</v>
      </c>
      <c r="X144" s="59">
        <v>80.111815863674408</v>
      </c>
    </row>
    <row r="145" spans="9:24" x14ac:dyDescent="0.25">
      <c r="I145" s="54">
        <v>1</v>
      </c>
      <c r="J145" s="54" t="s">
        <v>601</v>
      </c>
      <c r="K145" s="54" t="s">
        <v>15</v>
      </c>
      <c r="L145" s="54" t="s">
        <v>23</v>
      </c>
      <c r="M145" s="59">
        <v>22</v>
      </c>
      <c r="N145" s="59">
        <v>54.775156049129862</v>
      </c>
      <c r="O145" s="59">
        <v>20</v>
      </c>
      <c r="P145" s="59">
        <v>60.464867730194243</v>
      </c>
      <c r="Q145" s="59">
        <v>20</v>
      </c>
      <c r="R145" s="59">
        <v>66.678514589543909</v>
      </c>
      <c r="S145" s="59">
        <v>15</v>
      </c>
      <c r="T145" s="59">
        <v>64.648197846101866</v>
      </c>
      <c r="U145" s="59">
        <v>15</v>
      </c>
      <c r="V145" s="59">
        <v>71.848696681501764</v>
      </c>
      <c r="W145" s="59">
        <v>13</v>
      </c>
      <c r="X145" s="59">
        <v>70.102821854378774</v>
      </c>
    </row>
    <row r="146" spans="9:24" x14ac:dyDescent="0.25">
      <c r="I146" s="54">
        <v>1</v>
      </c>
      <c r="J146" s="54" t="s">
        <v>601</v>
      </c>
      <c r="K146" s="54" t="s">
        <v>15</v>
      </c>
      <c r="L146" s="61" t="s">
        <v>24</v>
      </c>
      <c r="M146" s="62">
        <v>1</v>
      </c>
      <c r="N146" s="62">
        <v>0.44839970214490465</v>
      </c>
      <c r="O146" s="62">
        <v>1</v>
      </c>
      <c r="P146" s="62">
        <v>0.47231021257783934</v>
      </c>
      <c r="Q146" s="62">
        <v>1</v>
      </c>
      <c r="R146" s="62">
        <v>0.52837958322779743</v>
      </c>
      <c r="S146" s="62">
        <v>1</v>
      </c>
      <c r="T146" s="62">
        <v>0.55430851337260301</v>
      </c>
      <c r="U146" s="62">
        <v>1</v>
      </c>
      <c r="V146" s="62">
        <v>0.58085849573644621</v>
      </c>
      <c r="W146" s="62">
        <v>1</v>
      </c>
      <c r="X146" s="62">
        <v>0.62881537177522995</v>
      </c>
    </row>
    <row r="147" spans="9:24" x14ac:dyDescent="0.25">
      <c r="I147" s="54">
        <v>1</v>
      </c>
      <c r="J147" s="54" t="s">
        <v>601</v>
      </c>
      <c r="K147" s="54" t="s">
        <v>623</v>
      </c>
      <c r="L147" s="55"/>
      <c r="M147" s="59">
        <v>23</v>
      </c>
      <c r="N147" s="59">
        <v>55.223555751274766</v>
      </c>
      <c r="O147" s="59">
        <v>21</v>
      </c>
      <c r="P147" s="59">
        <v>60.937177942772081</v>
      </c>
      <c r="Q147" s="59">
        <v>21</v>
      </c>
      <c r="R147" s="59">
        <v>67.206894172771712</v>
      </c>
      <c r="S147" s="59">
        <v>16</v>
      </c>
      <c r="T147" s="59">
        <v>65.202506359474469</v>
      </c>
      <c r="U147" s="59">
        <v>16</v>
      </c>
      <c r="V147" s="59">
        <v>72.429555177238214</v>
      </c>
      <c r="W147" s="59">
        <v>14</v>
      </c>
      <c r="X147" s="59">
        <v>70.731637226154007</v>
      </c>
    </row>
    <row r="148" spans="9:24" x14ac:dyDescent="0.25">
      <c r="I148" s="54">
        <v>1</v>
      </c>
      <c r="J148" s="54" t="s">
        <v>601</v>
      </c>
      <c r="K148" s="54" t="s">
        <v>16</v>
      </c>
      <c r="L148" s="54" t="s">
        <v>23</v>
      </c>
      <c r="M148" s="59">
        <v>27</v>
      </c>
      <c r="N148" s="59">
        <v>67.675808006026713</v>
      </c>
      <c r="O148" s="59">
        <v>27</v>
      </c>
      <c r="P148" s="59">
        <v>73.653086272387128</v>
      </c>
      <c r="Q148" s="59">
        <v>24</v>
      </c>
      <c r="R148" s="59">
        <v>76.232044427703073</v>
      </c>
      <c r="S148" s="59">
        <v>23</v>
      </c>
      <c r="T148" s="59">
        <v>80.668841480505293</v>
      </c>
      <c r="U148" s="59">
        <v>22</v>
      </c>
      <c r="V148" s="59">
        <v>85.870037367651307</v>
      </c>
      <c r="W148" s="59">
        <v>21</v>
      </c>
      <c r="X148" s="59">
        <v>94.63560720290694</v>
      </c>
    </row>
    <row r="149" spans="9:24" x14ac:dyDescent="0.25">
      <c r="I149" s="54">
        <v>1</v>
      </c>
      <c r="J149" s="54" t="s">
        <v>601</v>
      </c>
      <c r="K149" s="54" t="s">
        <v>624</v>
      </c>
      <c r="L149" s="55"/>
      <c r="M149" s="59">
        <v>27</v>
      </c>
      <c r="N149" s="59">
        <v>67.675808006026713</v>
      </c>
      <c r="O149" s="59">
        <v>27</v>
      </c>
      <c r="P149" s="59">
        <v>73.653086272387128</v>
      </c>
      <c r="Q149" s="59">
        <v>24</v>
      </c>
      <c r="R149" s="59">
        <v>76.232044427703073</v>
      </c>
      <c r="S149" s="59">
        <v>23</v>
      </c>
      <c r="T149" s="59">
        <v>80.668841480505293</v>
      </c>
      <c r="U149" s="59">
        <v>22</v>
      </c>
      <c r="V149" s="59">
        <v>85.870037367651307</v>
      </c>
      <c r="W149" s="59">
        <v>21</v>
      </c>
      <c r="X149" s="59">
        <v>94.63560720290694</v>
      </c>
    </row>
    <row r="150" spans="9:24" x14ac:dyDescent="0.25">
      <c r="I150" s="54">
        <v>1</v>
      </c>
      <c r="J150" s="54" t="s">
        <v>601</v>
      </c>
      <c r="K150" s="54" t="s">
        <v>17</v>
      </c>
      <c r="L150" s="54" t="s">
        <v>23</v>
      </c>
      <c r="M150" s="59">
        <v>16</v>
      </c>
      <c r="N150" s="59">
        <v>66.653730724427959</v>
      </c>
      <c r="O150" s="59">
        <v>16</v>
      </c>
      <c r="P150" s="59">
        <v>75.95055250942444</v>
      </c>
      <c r="Q150" s="59">
        <v>15</v>
      </c>
      <c r="R150" s="59">
        <v>82.29064171899374</v>
      </c>
      <c r="S150" s="59">
        <v>14</v>
      </c>
      <c r="T150" s="59">
        <v>82.174000349105796</v>
      </c>
      <c r="U150" s="59">
        <v>11</v>
      </c>
      <c r="V150" s="59">
        <v>73.997750846070986</v>
      </c>
      <c r="W150" s="59">
        <v>10</v>
      </c>
      <c r="X150" s="59">
        <v>76.449703822593804</v>
      </c>
    </row>
    <row r="151" spans="9:24" x14ac:dyDescent="0.25">
      <c r="I151" s="54">
        <v>1</v>
      </c>
      <c r="J151" s="54" t="s">
        <v>601</v>
      </c>
      <c r="K151" s="54" t="s">
        <v>17</v>
      </c>
      <c r="L151" s="61" t="s">
        <v>22</v>
      </c>
      <c r="M151" s="62">
        <v>1</v>
      </c>
      <c r="N151" s="62">
        <v>2.7001991932011098</v>
      </c>
      <c r="O151" s="62">
        <v>1</v>
      </c>
      <c r="P151" s="62">
        <v>2.9670963843323745</v>
      </c>
      <c r="Q151" s="62">
        <v>1</v>
      </c>
      <c r="R151" s="62">
        <v>3.167676843199565</v>
      </c>
      <c r="S151" s="62">
        <v>1</v>
      </c>
      <c r="T151" s="62">
        <v>3.5552134278788183</v>
      </c>
      <c r="U151" s="62">
        <v>1</v>
      </c>
      <c r="V151" s="62">
        <v>4.1604482232124766</v>
      </c>
      <c r="W151" s="62">
        <v>1</v>
      </c>
      <c r="X151" s="62">
        <v>4.9887766203534287</v>
      </c>
    </row>
    <row r="152" spans="9:24" x14ac:dyDescent="0.25">
      <c r="I152" s="54">
        <v>1</v>
      </c>
      <c r="J152" s="54" t="s">
        <v>601</v>
      </c>
      <c r="K152" s="54" t="s">
        <v>625</v>
      </c>
      <c r="L152" s="55"/>
      <c r="M152" s="59">
        <v>17</v>
      </c>
      <c r="N152" s="59">
        <v>69.353929917629074</v>
      </c>
      <c r="O152" s="59">
        <v>17</v>
      </c>
      <c r="P152" s="59">
        <v>78.917648893756819</v>
      </c>
      <c r="Q152" s="59">
        <v>16</v>
      </c>
      <c r="R152" s="59">
        <v>85.458318562193298</v>
      </c>
      <c r="S152" s="59">
        <v>15</v>
      </c>
      <c r="T152" s="59">
        <v>85.729213776984608</v>
      </c>
      <c r="U152" s="59">
        <v>12</v>
      </c>
      <c r="V152" s="59">
        <v>78.158199069283455</v>
      </c>
      <c r="W152" s="59">
        <v>11</v>
      </c>
      <c r="X152" s="59">
        <v>81.438480442947238</v>
      </c>
    </row>
    <row r="153" spans="9:24" x14ac:dyDescent="0.25">
      <c r="I153" s="54">
        <v>1</v>
      </c>
      <c r="J153" s="54" t="s">
        <v>601</v>
      </c>
      <c r="K153" s="54" t="s">
        <v>18</v>
      </c>
      <c r="L153" s="54" t="s">
        <v>23</v>
      </c>
      <c r="M153" s="59">
        <v>20</v>
      </c>
      <c r="N153" s="59">
        <v>56.998891743038342</v>
      </c>
      <c r="O153" s="59">
        <v>19</v>
      </c>
      <c r="P153" s="59">
        <v>56.649064672783759</v>
      </c>
      <c r="Q153" s="59">
        <v>16</v>
      </c>
      <c r="R153" s="59">
        <v>57.716051792971626</v>
      </c>
      <c r="S153" s="59">
        <v>12</v>
      </c>
      <c r="T153" s="59">
        <v>48.445197753883619</v>
      </c>
      <c r="U153" s="59">
        <v>12</v>
      </c>
      <c r="V153" s="59">
        <v>54.072726581516882</v>
      </c>
      <c r="W153" s="59">
        <v>12</v>
      </c>
      <c r="X153" s="59">
        <v>61.687700141596778</v>
      </c>
    </row>
    <row r="154" spans="9:24" x14ac:dyDescent="0.25">
      <c r="I154" s="54">
        <v>1</v>
      </c>
      <c r="J154" s="54" t="s">
        <v>601</v>
      </c>
      <c r="K154" s="54" t="s">
        <v>18</v>
      </c>
      <c r="L154" s="61" t="s">
        <v>22</v>
      </c>
      <c r="M154" s="62"/>
      <c r="N154" s="62"/>
      <c r="O154" s="62"/>
      <c r="P154" s="62"/>
      <c r="Q154" s="62"/>
      <c r="R154" s="62"/>
      <c r="S154" s="62">
        <v>1</v>
      </c>
      <c r="T154" s="62">
        <v>0.52199439010082038</v>
      </c>
      <c r="U154" s="62">
        <v>1</v>
      </c>
      <c r="V154" s="62">
        <v>0.88051619142192616</v>
      </c>
      <c r="W154" s="62">
        <v>1</v>
      </c>
      <c r="X154" s="62">
        <v>1.3939517056291395</v>
      </c>
    </row>
    <row r="155" spans="9:24" x14ac:dyDescent="0.25">
      <c r="I155" s="54">
        <v>1</v>
      </c>
      <c r="J155" s="54" t="s">
        <v>601</v>
      </c>
      <c r="K155" s="54" t="s">
        <v>626</v>
      </c>
      <c r="L155" s="55"/>
      <c r="M155" s="59">
        <v>20</v>
      </c>
      <c r="N155" s="59">
        <v>56.998891743038342</v>
      </c>
      <c r="O155" s="59">
        <v>19</v>
      </c>
      <c r="P155" s="59">
        <v>56.649064672783759</v>
      </c>
      <c r="Q155" s="59">
        <v>16</v>
      </c>
      <c r="R155" s="59">
        <v>57.716051792971626</v>
      </c>
      <c r="S155" s="59">
        <v>13</v>
      </c>
      <c r="T155" s="59">
        <v>48.967192143984441</v>
      </c>
      <c r="U155" s="59">
        <v>13</v>
      </c>
      <c r="V155" s="59">
        <v>54.953242772938808</v>
      </c>
      <c r="W155" s="59">
        <v>13</v>
      </c>
      <c r="X155" s="59">
        <v>63.08165184722592</v>
      </c>
    </row>
    <row r="156" spans="9:24" x14ac:dyDescent="0.25">
      <c r="I156" s="56"/>
      <c r="J156" s="54" t="s">
        <v>662</v>
      </c>
      <c r="K156" s="55"/>
      <c r="L156" s="55"/>
      <c r="M156" s="59">
        <v>105</v>
      </c>
      <c r="N156" s="59">
        <v>307.47404542758267</v>
      </c>
      <c r="O156" s="59">
        <v>101</v>
      </c>
      <c r="P156" s="59">
        <v>332.75952665770211</v>
      </c>
      <c r="Q156" s="59">
        <v>94</v>
      </c>
      <c r="R156" s="59">
        <v>357.29409753136008</v>
      </c>
      <c r="S156" s="59">
        <v>84</v>
      </c>
      <c r="T156" s="59">
        <v>357.04045592352884</v>
      </c>
      <c r="U156" s="59">
        <v>80</v>
      </c>
      <c r="V156" s="59">
        <v>374.97260124871968</v>
      </c>
      <c r="W156" s="59">
        <v>73</v>
      </c>
      <c r="X156" s="59">
        <v>389.99919258290851</v>
      </c>
    </row>
    <row r="157" spans="9:24" x14ac:dyDescent="0.25">
      <c r="I157" s="54" t="s">
        <v>619</v>
      </c>
      <c r="J157" s="55"/>
      <c r="K157" s="55"/>
      <c r="L157" s="55"/>
      <c r="M157" s="59">
        <v>105</v>
      </c>
      <c r="N157" s="59">
        <v>307.47404542758267</v>
      </c>
      <c r="O157" s="59">
        <v>101</v>
      </c>
      <c r="P157" s="59">
        <v>332.75952665770211</v>
      </c>
      <c r="Q157" s="59">
        <v>94</v>
      </c>
      <c r="R157" s="59">
        <v>357.29409753136008</v>
      </c>
      <c r="S157" s="59">
        <v>84</v>
      </c>
      <c r="T157" s="59">
        <v>357.04045592352884</v>
      </c>
      <c r="U157" s="59">
        <v>80</v>
      </c>
      <c r="V157" s="59">
        <v>374.97260124871968</v>
      </c>
      <c r="W157" s="59">
        <v>73</v>
      </c>
      <c r="X157" s="59">
        <v>389.99919258290851</v>
      </c>
    </row>
    <row r="158" spans="9:24" x14ac:dyDescent="0.25">
      <c r="I158" s="57" t="s">
        <v>618</v>
      </c>
      <c r="J158" s="63"/>
      <c r="K158" s="63"/>
      <c r="L158" s="63"/>
      <c r="M158" s="60">
        <v>105</v>
      </c>
      <c r="N158" s="60">
        <v>307.47404542758267</v>
      </c>
      <c r="O158" s="60">
        <v>101</v>
      </c>
      <c r="P158" s="60">
        <v>332.75952665770211</v>
      </c>
      <c r="Q158" s="60">
        <v>94</v>
      </c>
      <c r="R158" s="60">
        <v>357.29409753136008</v>
      </c>
      <c r="S158" s="60">
        <v>84</v>
      </c>
      <c r="T158" s="60">
        <v>357.04045592352884</v>
      </c>
      <c r="U158" s="60">
        <v>80</v>
      </c>
      <c r="V158" s="60">
        <v>374.97260124871968</v>
      </c>
      <c r="W158" s="60">
        <v>73</v>
      </c>
      <c r="X158" s="60">
        <v>389.99919258290851</v>
      </c>
    </row>
  </sheetData>
  <phoneticPr fontId="1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109"/>
  <sheetViews>
    <sheetView topLeftCell="A13" zoomScaleNormal="100" workbookViewId="0">
      <selection activeCell="AA56" sqref="AA56"/>
    </sheetView>
  </sheetViews>
  <sheetFormatPr defaultColWidth="8.81640625" defaultRowHeight="12.5" x14ac:dyDescent="0.25"/>
  <cols>
    <col min="1" max="1" width="10.36328125" bestFit="1" customWidth="1"/>
    <col min="2" max="2" width="9.453125" bestFit="1" customWidth="1"/>
    <col min="3" max="3" width="8" customWidth="1"/>
    <col min="4" max="4" width="11.453125" bestFit="1" customWidth="1"/>
    <col min="5" max="5" width="12" customWidth="1"/>
    <col min="6" max="6" width="8.81640625" customWidth="1"/>
    <col min="7" max="10" width="0" hidden="1" customWidth="1"/>
    <col min="11" max="11" width="10.36328125" hidden="1" customWidth="1"/>
    <col min="12" max="12" width="9.453125" bestFit="1" customWidth="1"/>
    <col min="13" max="13" width="8" customWidth="1"/>
    <col min="14" max="14" width="10.36328125" hidden="1" customWidth="1"/>
    <col min="15" max="15" width="9.453125" hidden="1" customWidth="1"/>
    <col min="16" max="16" width="11.453125" hidden="1" customWidth="1"/>
    <col min="17" max="17" width="12" hidden="1" customWidth="1"/>
    <col min="18" max="18" width="0" hidden="1" customWidth="1"/>
    <col min="19" max="20" width="8.81640625" customWidth="1"/>
    <col min="21" max="21" width="0" hidden="1" customWidth="1"/>
    <col min="22" max="22" width="11.453125" hidden="1" customWidth="1"/>
    <col min="23" max="23" width="12" hidden="1" customWidth="1"/>
    <col min="24" max="24" width="9.453125" hidden="1" customWidth="1"/>
    <col min="25" max="25" width="8" hidden="1" customWidth="1"/>
    <col min="26" max="26" width="10.36328125" bestFit="1" customWidth="1"/>
    <col min="27" max="27" width="9.453125" bestFit="1" customWidth="1"/>
    <col min="28" max="29" width="8.81640625" customWidth="1"/>
    <col min="30" max="30" width="10.36328125" bestFit="1" customWidth="1"/>
    <col min="31" max="31" width="9.453125" bestFit="1" customWidth="1"/>
    <col min="32" max="32" width="9.453125" customWidth="1"/>
    <col min="33" max="33" width="23.1796875" customWidth="1"/>
    <col min="46" max="46" width="19.36328125" customWidth="1"/>
  </cols>
  <sheetData>
    <row r="1" spans="1:46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64" t="s">
        <v>654</v>
      </c>
      <c r="AC1" s="36" t="s">
        <v>635</v>
      </c>
      <c r="AD1" s="64" t="s">
        <v>654</v>
      </c>
      <c r="AE1" s="36" t="s">
        <v>632</v>
      </c>
      <c r="AF1" s="36" t="s">
        <v>717</v>
      </c>
      <c r="AG1" s="36" t="s">
        <v>718</v>
      </c>
      <c r="AH1" s="64" t="s">
        <v>654</v>
      </c>
      <c r="AI1" s="4" t="s">
        <v>610</v>
      </c>
    </row>
    <row r="2" spans="1:46" s="14" customFormat="1" x14ac:dyDescent="0.25">
      <c r="A2" s="5">
        <v>1</v>
      </c>
      <c r="B2" s="11" t="s">
        <v>602</v>
      </c>
      <c r="C2" s="12" t="s">
        <v>14</v>
      </c>
      <c r="D2" s="12">
        <v>2</v>
      </c>
      <c r="E2" s="12" t="s">
        <v>23</v>
      </c>
      <c r="F2" s="12">
        <v>28.5</v>
      </c>
      <c r="G2">
        <v>0.28499999999999998</v>
      </c>
      <c r="H2" s="1">
        <f>POWER((G2/2),2)*3.14159265</f>
        <v>6.3793965749062501E-2</v>
      </c>
      <c r="I2" s="1">
        <v>6.3793965749062501E-2</v>
      </c>
      <c r="J2" s="38">
        <f>I2/0.040468</f>
        <v>1.5764052028531805</v>
      </c>
      <c r="K2" s="12">
        <v>1</v>
      </c>
      <c r="L2" s="12">
        <v>1</v>
      </c>
      <c r="M2" s="12">
        <v>29.4</v>
      </c>
      <c r="N2">
        <v>0.29399999999999998</v>
      </c>
      <c r="O2" s="1">
        <f>POWER((N2/2),2)*3.14159265</f>
        <v>6.7886675573849989E-2</v>
      </c>
      <c r="P2" s="1">
        <v>6.7886675573849989E-2</v>
      </c>
      <c r="Q2" s="38">
        <f>P2/0.040468</f>
        <v>1.6775396751470295</v>
      </c>
      <c r="R2" s="12">
        <v>1</v>
      </c>
      <c r="S2" s="12">
        <v>1</v>
      </c>
      <c r="T2" s="12">
        <v>29.8</v>
      </c>
      <c r="U2">
        <v>0.29799999999999999</v>
      </c>
      <c r="V2" s="1">
        <f>POWER((U2/2),2)*3.14159265</f>
        <v>6.9746498422650002E-2</v>
      </c>
      <c r="W2" s="1">
        <v>6.9746498422650002E-2</v>
      </c>
      <c r="X2" s="38">
        <f>W2/0.040468</f>
        <v>1.7234975393557874</v>
      </c>
      <c r="Y2" s="12">
        <v>1</v>
      </c>
      <c r="Z2" s="12">
        <v>1</v>
      </c>
      <c r="AA2" s="12">
        <v>30</v>
      </c>
      <c r="AB2" s="12">
        <v>1</v>
      </c>
      <c r="AC2" s="12">
        <v>30.1</v>
      </c>
      <c r="AD2" s="12">
        <v>1</v>
      </c>
      <c r="AE2" s="12"/>
      <c r="AF2" s="1">
        <v>30.2</v>
      </c>
      <c r="AG2" s="1" t="s">
        <v>913</v>
      </c>
      <c r="AH2" s="12">
        <v>4</v>
      </c>
      <c r="AI2" s="13" t="s">
        <v>134</v>
      </c>
      <c r="AJ2" s="13" t="s">
        <v>36</v>
      </c>
      <c r="AK2" s="13"/>
    </row>
    <row r="3" spans="1:46" s="14" customFormat="1" x14ac:dyDescent="0.25">
      <c r="A3" s="5">
        <v>1</v>
      </c>
      <c r="B3" s="11" t="s">
        <v>602</v>
      </c>
      <c r="C3" s="12" t="s">
        <v>14</v>
      </c>
      <c r="D3" s="12">
        <v>3</v>
      </c>
      <c r="E3" s="12" t="s">
        <v>23</v>
      </c>
      <c r="F3" s="12">
        <v>42</v>
      </c>
      <c r="G3">
        <v>0.42</v>
      </c>
      <c r="H3" s="1">
        <f>POWER((G3/2),2)*3.14159265</f>
        <v>0.13854423586499998</v>
      </c>
      <c r="I3" s="14">
        <v>0.13854423586499998</v>
      </c>
      <c r="J3" s="38">
        <f>I3/0.040468</f>
        <v>3.4235503574429176</v>
      </c>
      <c r="K3" s="12">
        <v>1</v>
      </c>
      <c r="L3" s="12">
        <v>1</v>
      </c>
      <c r="M3" s="12">
        <v>45</v>
      </c>
      <c r="N3">
        <v>0.45</v>
      </c>
      <c r="O3" s="1">
        <f>POWER((N3/2),2)*3.14159265</f>
        <v>0.15904312790625003</v>
      </c>
      <c r="P3" s="14">
        <v>0.15904312790625003</v>
      </c>
      <c r="Q3" s="38">
        <f>P3/0.040468</f>
        <v>3.9300960735951871</v>
      </c>
      <c r="R3" s="12">
        <v>1</v>
      </c>
      <c r="S3" s="12">
        <v>1</v>
      </c>
      <c r="T3" s="12">
        <v>47.7</v>
      </c>
      <c r="U3">
        <v>0.47700000000000004</v>
      </c>
      <c r="V3" s="1">
        <f>POWER((U3/2),2)*3.14159265</f>
        <v>0.17870085851546255</v>
      </c>
      <c r="W3" s="14">
        <v>0.17870085851546255</v>
      </c>
      <c r="X3" s="38">
        <f>W3/0.040468</f>
        <v>4.4158559482915534</v>
      </c>
      <c r="Y3" s="12">
        <v>1</v>
      </c>
      <c r="Z3" s="12">
        <v>1</v>
      </c>
      <c r="AA3" s="12">
        <v>48.8</v>
      </c>
      <c r="AB3" s="12">
        <v>1</v>
      </c>
      <c r="AC3" s="12">
        <v>52.4</v>
      </c>
      <c r="AD3" s="12">
        <v>1</v>
      </c>
      <c r="AE3" s="12">
        <v>56.1</v>
      </c>
      <c r="AF3" s="1">
        <v>60.4</v>
      </c>
      <c r="AG3" s="1"/>
      <c r="AH3" s="12">
        <v>1</v>
      </c>
      <c r="AI3" s="13"/>
      <c r="AJ3" s="13" t="s">
        <v>36</v>
      </c>
      <c r="AK3" s="13"/>
    </row>
    <row r="4" spans="1:46" s="14" customFormat="1" x14ac:dyDescent="0.25">
      <c r="A4" s="5">
        <v>1</v>
      </c>
      <c r="B4" s="11" t="s">
        <v>602</v>
      </c>
      <c r="C4" s="12" t="s">
        <v>14</v>
      </c>
      <c r="D4" s="12">
        <v>4</v>
      </c>
      <c r="E4" s="12" t="s">
        <v>23</v>
      </c>
      <c r="F4" s="12">
        <v>35.4</v>
      </c>
      <c r="G4">
        <v>0.35399999999999998</v>
      </c>
      <c r="H4" s="1">
        <f>POWER((G4/2),2)*3.14159265</f>
        <v>9.8422956131849995E-2</v>
      </c>
      <c r="I4" s="14">
        <v>9.8422956131849995E-2</v>
      </c>
      <c r="J4" s="38">
        <f>I4/0.040468</f>
        <v>2.4321181212773055</v>
      </c>
      <c r="K4" s="12">
        <v>1</v>
      </c>
      <c r="L4" s="12">
        <v>1</v>
      </c>
      <c r="M4" s="12">
        <v>37.6</v>
      </c>
      <c r="N4">
        <v>0.376</v>
      </c>
      <c r="O4" s="1">
        <f>POWER((N4/2),2)*3.14159265</f>
        <v>0.1110364506216</v>
      </c>
      <c r="P4" s="14">
        <v>0.1110364506216</v>
      </c>
      <c r="Q4" s="38">
        <f>P4/0.040468</f>
        <v>2.7438087037066325</v>
      </c>
      <c r="R4" s="12">
        <v>1</v>
      </c>
      <c r="S4" s="12">
        <v>1</v>
      </c>
      <c r="T4" s="12">
        <v>38.9</v>
      </c>
      <c r="U4">
        <v>0.38900000000000001</v>
      </c>
      <c r="V4" s="1">
        <f>POWER((U4/2),2)*3.14159265</f>
        <v>0.11884723534766252</v>
      </c>
      <c r="W4" s="14">
        <v>0.11884723534766252</v>
      </c>
      <c r="X4" s="38">
        <f>W4/0.040468</f>
        <v>2.9368200886543079</v>
      </c>
      <c r="Y4" s="12">
        <v>1</v>
      </c>
      <c r="Z4" s="12">
        <v>1</v>
      </c>
      <c r="AA4" s="12">
        <v>40.5</v>
      </c>
      <c r="AB4" s="12">
        <v>1</v>
      </c>
      <c r="AC4" s="12">
        <v>41.9</v>
      </c>
      <c r="AD4" s="12">
        <v>1</v>
      </c>
      <c r="AE4" s="12">
        <v>44.3</v>
      </c>
      <c r="AF4" s="1">
        <v>46.8</v>
      </c>
      <c r="AG4" s="1"/>
      <c r="AH4" s="12">
        <v>1</v>
      </c>
      <c r="AI4" s="13"/>
      <c r="AJ4" s="13" t="s">
        <v>36</v>
      </c>
      <c r="AK4" s="13"/>
    </row>
    <row r="5" spans="1:46" s="14" customFormat="1" x14ac:dyDescent="0.25">
      <c r="A5" s="5">
        <v>1</v>
      </c>
      <c r="B5" s="11" t="s">
        <v>602</v>
      </c>
      <c r="C5" s="12" t="s">
        <v>14</v>
      </c>
      <c r="D5" s="12">
        <v>6</v>
      </c>
      <c r="E5" s="12" t="s">
        <v>23</v>
      </c>
      <c r="F5" s="12">
        <v>35.299999999999997</v>
      </c>
      <c r="G5">
        <v>0.35299999999999998</v>
      </c>
      <c r="H5" s="1">
        <f>POWER((G5/2),2)*3.14159265</f>
        <v>9.786767963096249E-2</v>
      </c>
      <c r="I5" s="14">
        <v>9.786767963096249E-2</v>
      </c>
      <c r="J5" s="38">
        <f>I5/0.040468</f>
        <v>2.4183967488129507</v>
      </c>
      <c r="K5" s="12">
        <v>1</v>
      </c>
      <c r="L5" s="12">
        <v>1</v>
      </c>
      <c r="M5" s="12">
        <v>38.799999999999997</v>
      </c>
      <c r="N5">
        <v>0.38799999999999996</v>
      </c>
      <c r="O5" s="1">
        <f>POWER((N5/2),2)*3.14159265</f>
        <v>0.11823698097539997</v>
      </c>
      <c r="P5" s="14">
        <v>0.11823698097539997</v>
      </c>
      <c r="Q5" s="38">
        <f>P5/0.040468</f>
        <v>2.9217401644608083</v>
      </c>
      <c r="R5" s="12">
        <v>1</v>
      </c>
      <c r="S5" s="12">
        <v>1</v>
      </c>
      <c r="T5" s="12">
        <v>43.6</v>
      </c>
      <c r="U5">
        <v>0.436</v>
      </c>
      <c r="V5" s="1">
        <f>POWER((U5/2),2)*3.14159265</f>
        <v>0.14930104909860001</v>
      </c>
      <c r="W5" s="14">
        <v>0.14930104909860001</v>
      </c>
      <c r="X5" s="38">
        <f>W5/0.040468</f>
        <v>3.6893607071908674</v>
      </c>
      <c r="Y5" s="12">
        <v>1</v>
      </c>
      <c r="Z5" s="12">
        <v>1</v>
      </c>
      <c r="AA5" s="12">
        <v>45.4</v>
      </c>
      <c r="AB5" s="12">
        <v>1</v>
      </c>
      <c r="AC5" s="12">
        <v>48.3</v>
      </c>
      <c r="AD5" s="12">
        <v>1</v>
      </c>
      <c r="AE5" s="12">
        <v>54.3</v>
      </c>
      <c r="AF5" s="1">
        <v>61.3</v>
      </c>
      <c r="AG5" s="1"/>
      <c r="AH5" s="12">
        <v>1</v>
      </c>
      <c r="AI5" s="13"/>
      <c r="AJ5" s="13" t="s">
        <v>36</v>
      </c>
      <c r="AK5" s="13"/>
    </row>
    <row r="6" spans="1:46" s="14" customFormat="1" x14ac:dyDescent="0.25">
      <c r="A6" s="5">
        <v>1</v>
      </c>
      <c r="B6" s="11" t="s">
        <v>602</v>
      </c>
      <c r="C6" s="12" t="s">
        <v>14</v>
      </c>
      <c r="D6" s="12">
        <v>7</v>
      </c>
      <c r="E6" s="12" t="s">
        <v>23</v>
      </c>
      <c r="F6" s="12">
        <v>27.9</v>
      </c>
      <c r="G6">
        <v>0.27899999999999997</v>
      </c>
      <c r="H6" s="1">
        <f>POWER((G6/2),2)*3.14159265</f>
        <v>6.1136178367162487E-2</v>
      </c>
      <c r="I6" s="14">
        <v>6.1136178367162487E-2</v>
      </c>
      <c r="J6" s="38">
        <f>I6/0.040468</f>
        <v>1.5107289306899894</v>
      </c>
      <c r="K6" s="12">
        <v>1</v>
      </c>
      <c r="L6" s="12">
        <v>1</v>
      </c>
      <c r="M6" s="12">
        <v>28.8</v>
      </c>
      <c r="N6">
        <v>0.28800000000000003</v>
      </c>
      <c r="O6" s="1">
        <f>POWER((N6/2),2)*3.14159265</f>
        <v>6.5144065190400016E-2</v>
      </c>
      <c r="P6" s="14">
        <v>6.5144065190400016E-2</v>
      </c>
      <c r="Q6" s="38">
        <f>P6/0.040468</f>
        <v>1.6097673517445887</v>
      </c>
      <c r="R6" s="12">
        <v>1</v>
      </c>
      <c r="S6" s="12">
        <v>1</v>
      </c>
      <c r="T6" s="12">
        <v>29.2</v>
      </c>
      <c r="U6">
        <v>0.29199999999999998</v>
      </c>
      <c r="V6" s="1">
        <f>POWER((U6/2),2)*3.14159265</f>
        <v>6.69661889274E-2</v>
      </c>
      <c r="W6" s="14">
        <v>6.69661889274E-2</v>
      </c>
      <c r="X6" s="38">
        <f>W6/0.040468</f>
        <v>1.65479363762479</v>
      </c>
      <c r="Y6" s="12">
        <v>1</v>
      </c>
      <c r="Z6" s="12">
        <v>1</v>
      </c>
      <c r="AA6" s="12">
        <v>29.5</v>
      </c>
      <c r="AB6" s="12">
        <v>1</v>
      </c>
      <c r="AC6" s="12">
        <v>29.5</v>
      </c>
      <c r="AD6" s="12">
        <v>1</v>
      </c>
      <c r="AE6" s="12">
        <v>29.8</v>
      </c>
      <c r="AF6" s="1">
        <v>29.8</v>
      </c>
      <c r="AG6" s="1" t="s">
        <v>736</v>
      </c>
      <c r="AH6" s="12">
        <v>2</v>
      </c>
      <c r="AI6" s="13"/>
      <c r="AJ6" s="13" t="s">
        <v>36</v>
      </c>
      <c r="AK6" s="13"/>
      <c r="AL6" s="14" t="s">
        <v>141</v>
      </c>
    </row>
    <row r="7" spans="1:46" s="14" customFormat="1" x14ac:dyDescent="0.25">
      <c r="A7" s="5">
        <v>1</v>
      </c>
      <c r="B7" s="11" t="s">
        <v>602</v>
      </c>
      <c r="C7" s="12" t="s">
        <v>14</v>
      </c>
      <c r="D7" s="12">
        <v>8</v>
      </c>
      <c r="E7" s="12" t="s">
        <v>23</v>
      </c>
      <c r="F7" s="12"/>
      <c r="G7"/>
      <c r="H7" s="1"/>
      <c r="J7" s="38"/>
      <c r="K7" s="12"/>
      <c r="L7" s="12">
        <v>4</v>
      </c>
      <c r="M7" s="12"/>
      <c r="N7"/>
      <c r="O7" s="1"/>
      <c r="Q7" s="38"/>
      <c r="R7" s="12"/>
      <c r="S7" s="12">
        <v>4</v>
      </c>
      <c r="T7" s="12"/>
      <c r="U7"/>
      <c r="V7" s="1"/>
      <c r="X7" s="38"/>
      <c r="Y7" s="12"/>
      <c r="Z7" s="12">
        <v>4</v>
      </c>
      <c r="AA7" s="12"/>
      <c r="AB7" s="12"/>
      <c r="AC7" s="12"/>
      <c r="AD7" s="12"/>
      <c r="AE7" s="12"/>
      <c r="AF7" s="1"/>
      <c r="AG7" s="1"/>
      <c r="AH7" s="12"/>
      <c r="AI7" s="13"/>
      <c r="AJ7" s="13"/>
      <c r="AK7" s="13"/>
      <c r="AS7"/>
      <c r="AT7"/>
    </row>
    <row r="8" spans="1:46" s="14" customFormat="1" x14ac:dyDescent="0.25">
      <c r="A8" s="5">
        <v>1</v>
      </c>
      <c r="B8" s="11" t="s">
        <v>602</v>
      </c>
      <c r="C8" s="12" t="s">
        <v>14</v>
      </c>
      <c r="D8" s="12">
        <v>9</v>
      </c>
      <c r="E8" s="12" t="s">
        <v>23</v>
      </c>
      <c r="F8" s="12">
        <v>22.4</v>
      </c>
      <c r="G8">
        <v>0.22399999999999998</v>
      </c>
      <c r="H8" s="1">
        <f t="shared" ref="H8:H29" si="0">POWER((G8/2),2)*3.14159265</f>
        <v>3.9408138201599996E-2</v>
      </c>
      <c r="I8" s="14">
        <v>3.9408138201599996E-2</v>
      </c>
      <c r="J8" s="38">
        <f t="shared" ref="J8:J29" si="1">I8/0.040468</f>
        <v>0.97380987945042996</v>
      </c>
      <c r="K8" s="12">
        <v>1</v>
      </c>
      <c r="L8" s="12">
        <v>1</v>
      </c>
      <c r="M8" s="12">
        <v>23.9</v>
      </c>
      <c r="N8">
        <v>0.23899999999999999</v>
      </c>
      <c r="O8" s="1">
        <f t="shared" ref="O8:O29" si="2">POWER((N8/2),2)*3.14159265</f>
        <v>4.4862728440162501E-2</v>
      </c>
      <c r="P8" s="14">
        <v>4.4862728440162501E-2</v>
      </c>
      <c r="Q8" s="38">
        <f t="shared" ref="Q8:Q29" si="3">P8/0.040468</f>
        <v>1.1085976188633613</v>
      </c>
      <c r="R8" s="12">
        <v>1</v>
      </c>
      <c r="S8" s="12">
        <v>1</v>
      </c>
      <c r="T8" s="12">
        <v>25.2</v>
      </c>
      <c r="U8">
        <v>0.252</v>
      </c>
      <c r="V8" s="1">
        <f>POWER((U8/2),2)*3.14159265</f>
        <v>4.9875924911400006E-2</v>
      </c>
      <c r="W8" s="14">
        <v>4.9875924911400006E-2</v>
      </c>
      <c r="X8" s="38">
        <f>W8/0.040468</f>
        <v>1.2324781286794506</v>
      </c>
      <c r="Y8" s="12">
        <v>1</v>
      </c>
      <c r="Z8" s="12">
        <v>1</v>
      </c>
      <c r="AA8" s="12">
        <v>26.5</v>
      </c>
      <c r="AB8" s="12">
        <v>1</v>
      </c>
      <c r="AC8" s="12">
        <v>26.8</v>
      </c>
      <c r="AD8" s="12">
        <v>1</v>
      </c>
      <c r="AE8" s="12">
        <v>27.2</v>
      </c>
      <c r="AF8" s="1">
        <v>28.4</v>
      </c>
      <c r="AG8" s="1" t="s">
        <v>736</v>
      </c>
      <c r="AH8" s="12">
        <v>2</v>
      </c>
      <c r="AI8" s="13" t="s">
        <v>137</v>
      </c>
      <c r="AJ8" s="13" t="s">
        <v>36</v>
      </c>
      <c r="AK8" s="13"/>
    </row>
    <row r="9" spans="1:46" s="14" customFormat="1" x14ac:dyDescent="0.25">
      <c r="A9" s="5">
        <v>1</v>
      </c>
      <c r="B9" s="11" t="s">
        <v>602</v>
      </c>
      <c r="C9" s="12" t="s">
        <v>14</v>
      </c>
      <c r="D9" s="12">
        <v>10</v>
      </c>
      <c r="E9" s="12" t="s">
        <v>23</v>
      </c>
      <c r="F9" s="12">
        <v>34.299999999999997</v>
      </c>
      <c r="G9">
        <v>0.34299999999999997</v>
      </c>
      <c r="H9" s="1">
        <f t="shared" si="0"/>
        <v>9.2401308419962483E-2</v>
      </c>
      <c r="I9" s="14">
        <v>9.2401308419962483E-2</v>
      </c>
      <c r="J9" s="38">
        <f t="shared" si="1"/>
        <v>2.283317891172346</v>
      </c>
      <c r="K9" s="12">
        <v>1</v>
      </c>
      <c r="L9" s="12">
        <v>1</v>
      </c>
      <c r="M9" s="12">
        <v>37.200000000000003</v>
      </c>
      <c r="N9">
        <v>0.37200000000000005</v>
      </c>
      <c r="O9" s="1">
        <f t="shared" si="2"/>
        <v>0.10868653931940003</v>
      </c>
      <c r="P9" s="14">
        <v>0.10868653931940003</v>
      </c>
      <c r="Q9" s="38">
        <f t="shared" si="3"/>
        <v>2.6857403212266493</v>
      </c>
      <c r="R9" s="12">
        <v>1</v>
      </c>
      <c r="S9" s="12">
        <v>1</v>
      </c>
      <c r="T9" s="12">
        <v>39.4</v>
      </c>
      <c r="U9">
        <v>0.39400000000000002</v>
      </c>
      <c r="V9" s="1">
        <f>POWER((U9/2),2)*3.14159265</f>
        <v>0.12192206915385002</v>
      </c>
      <c r="W9" s="14">
        <v>0.12192206915385002</v>
      </c>
      <c r="X9" s="38">
        <f>W9/0.040468</f>
        <v>3.0128019460771482</v>
      </c>
      <c r="Y9" s="12">
        <v>1</v>
      </c>
      <c r="Z9" s="12">
        <v>1</v>
      </c>
      <c r="AA9" s="12">
        <v>41.4</v>
      </c>
      <c r="AB9" s="12">
        <v>1</v>
      </c>
      <c r="AC9" s="12">
        <v>43.5</v>
      </c>
      <c r="AD9" s="12">
        <v>1</v>
      </c>
      <c r="AE9" s="12">
        <v>46.4</v>
      </c>
      <c r="AF9" s="1">
        <v>49.5</v>
      </c>
      <c r="AG9" s="1"/>
      <c r="AH9" s="12">
        <v>1</v>
      </c>
      <c r="AI9" s="13"/>
      <c r="AJ9" s="13" t="s">
        <v>36</v>
      </c>
      <c r="AK9" s="13"/>
    </row>
    <row r="10" spans="1:46" s="14" customFormat="1" x14ac:dyDescent="0.25">
      <c r="A10" s="5">
        <v>1</v>
      </c>
      <c r="B10" s="11" t="s">
        <v>602</v>
      </c>
      <c r="C10" s="12" t="s">
        <v>14</v>
      </c>
      <c r="D10" s="12">
        <v>11</v>
      </c>
      <c r="E10" s="12" t="s">
        <v>23</v>
      </c>
      <c r="F10" s="12">
        <v>38.9</v>
      </c>
      <c r="G10">
        <v>0.38900000000000001</v>
      </c>
      <c r="H10" s="1">
        <f t="shared" si="0"/>
        <v>0.11884723534766252</v>
      </c>
      <c r="I10" s="14">
        <v>0.11884723534766252</v>
      </c>
      <c r="J10" s="38">
        <f t="shared" si="1"/>
        <v>2.9368200886543079</v>
      </c>
      <c r="K10" s="12">
        <v>1</v>
      </c>
      <c r="L10" s="12">
        <v>1</v>
      </c>
      <c r="M10" s="12">
        <v>41.2</v>
      </c>
      <c r="N10">
        <v>0.41200000000000003</v>
      </c>
      <c r="O10" s="1">
        <f t="shared" si="2"/>
        <v>0.13331662569540004</v>
      </c>
      <c r="P10" s="14">
        <v>0.13331662569540004</v>
      </c>
      <c r="Q10" s="38">
        <f t="shared" si="3"/>
        <v>3.2943714958831682</v>
      </c>
      <c r="R10" s="12">
        <v>1</v>
      </c>
      <c r="S10" s="12">
        <v>1</v>
      </c>
      <c r="T10" s="12">
        <v>42.9</v>
      </c>
      <c r="U10">
        <v>0.42899999999999999</v>
      </c>
      <c r="V10" s="1">
        <f>POWER((U10/2),2)*3.14159265</f>
        <v>0.1445454632246625</v>
      </c>
      <c r="W10" s="14">
        <v>0.1445454632246625</v>
      </c>
      <c r="X10" s="38">
        <f>W10/0.040468</f>
        <v>3.5718459826199096</v>
      </c>
      <c r="Y10" s="12">
        <v>1</v>
      </c>
      <c r="Z10" s="12">
        <v>1</v>
      </c>
      <c r="AA10" s="12">
        <v>44.1</v>
      </c>
      <c r="AB10" s="12">
        <v>1</v>
      </c>
      <c r="AC10" s="12">
        <v>46</v>
      </c>
      <c r="AD10" s="12">
        <v>1</v>
      </c>
      <c r="AE10" s="12">
        <v>48.3</v>
      </c>
      <c r="AF10" s="1">
        <v>49.9</v>
      </c>
      <c r="AG10" s="1"/>
      <c r="AH10" s="12">
        <v>1</v>
      </c>
      <c r="AI10" s="13"/>
      <c r="AJ10" s="13" t="s">
        <v>36</v>
      </c>
      <c r="AK10" s="13"/>
    </row>
    <row r="11" spans="1:46" s="14" customFormat="1" x14ac:dyDescent="0.25">
      <c r="A11" s="5">
        <v>1</v>
      </c>
      <c r="B11" s="11" t="s">
        <v>602</v>
      </c>
      <c r="C11" s="12" t="s">
        <v>14</v>
      </c>
      <c r="D11" s="12">
        <v>12</v>
      </c>
      <c r="E11" s="12" t="s">
        <v>23</v>
      </c>
      <c r="F11" s="12">
        <v>33.9</v>
      </c>
      <c r="G11">
        <v>0.33899999999999997</v>
      </c>
      <c r="H11" s="1">
        <f t="shared" si="0"/>
        <v>9.0258742232662489E-2</v>
      </c>
      <c r="I11" s="14">
        <v>9.0258742232662489E-2</v>
      </c>
      <c r="J11" s="38">
        <f t="shared" si="1"/>
        <v>2.230373189499419</v>
      </c>
      <c r="K11" s="12">
        <v>1</v>
      </c>
      <c r="L11" s="12">
        <v>1</v>
      </c>
      <c r="M11" s="12">
        <v>36.1</v>
      </c>
      <c r="N11">
        <v>0.36100000000000004</v>
      </c>
      <c r="O11" s="1">
        <f t="shared" si="2"/>
        <v>0.10235387393516253</v>
      </c>
      <c r="P11" s="14">
        <v>0.10235387393516253</v>
      </c>
      <c r="Q11" s="38">
        <f t="shared" si="3"/>
        <v>2.5292545699111035</v>
      </c>
      <c r="R11" s="12">
        <v>1</v>
      </c>
      <c r="S11" s="12">
        <v>1</v>
      </c>
      <c r="T11" s="12">
        <v>37.1</v>
      </c>
      <c r="U11">
        <v>0.371</v>
      </c>
      <c r="V11" s="1">
        <f>POWER((U11/2),2)*3.14159265</f>
        <v>0.1081029884846625</v>
      </c>
      <c r="W11" s="14">
        <v>0.1081029884846625</v>
      </c>
      <c r="X11" s="38">
        <f>W11/0.040468</f>
        <v>2.6713202650158769</v>
      </c>
      <c r="Y11" s="12">
        <v>1</v>
      </c>
      <c r="Z11" s="12">
        <v>1</v>
      </c>
      <c r="AA11" s="12">
        <v>38.299999999999997</v>
      </c>
      <c r="AB11" s="12">
        <v>1</v>
      </c>
      <c r="AC11" s="12">
        <v>39.5</v>
      </c>
      <c r="AD11" s="12">
        <v>1</v>
      </c>
      <c r="AE11" s="12">
        <v>42.2</v>
      </c>
      <c r="AF11" s="1">
        <v>45.5</v>
      </c>
      <c r="AG11" s="1"/>
      <c r="AH11" s="12">
        <v>1</v>
      </c>
      <c r="AI11" s="13"/>
      <c r="AJ11" s="13" t="s">
        <v>36</v>
      </c>
      <c r="AK11" s="13"/>
    </row>
    <row r="12" spans="1:46" s="14" customFormat="1" x14ac:dyDescent="0.25">
      <c r="A12" s="5">
        <v>1</v>
      </c>
      <c r="B12" s="11" t="s">
        <v>602</v>
      </c>
      <c r="C12" s="12" t="s">
        <v>14</v>
      </c>
      <c r="D12" s="12">
        <v>13</v>
      </c>
      <c r="E12" s="12" t="s">
        <v>23</v>
      </c>
      <c r="F12" s="12">
        <v>18.600000000000001</v>
      </c>
      <c r="G12">
        <v>0.18600000000000003</v>
      </c>
      <c r="H12" s="1">
        <f t="shared" si="0"/>
        <v>2.7171634829850008E-2</v>
      </c>
      <c r="I12" s="14">
        <v>2.7171634829850008E-2</v>
      </c>
      <c r="J12" s="38">
        <f t="shared" si="1"/>
        <v>0.67143508030666232</v>
      </c>
      <c r="K12" s="12">
        <v>1</v>
      </c>
      <c r="L12" s="12">
        <v>1</v>
      </c>
      <c r="M12" s="12">
        <v>19.399999999999999</v>
      </c>
      <c r="N12">
        <v>0.19399999999999998</v>
      </c>
      <c r="O12" s="1">
        <f t="shared" si="2"/>
        <v>2.9559245243849994E-2</v>
      </c>
      <c r="P12" s="14">
        <v>2.9559245243849994E-2</v>
      </c>
      <c r="Q12" s="38">
        <f t="shared" si="3"/>
        <v>0.73043504111520208</v>
      </c>
      <c r="R12" s="12">
        <v>1</v>
      </c>
      <c r="S12" s="12">
        <v>1</v>
      </c>
      <c r="T12" s="12">
        <v>19.8</v>
      </c>
      <c r="U12">
        <v>0.19800000000000001</v>
      </c>
      <c r="V12" s="1">
        <f>POWER((U12/2),2)*3.14159265</f>
        <v>3.0790749562650006E-2</v>
      </c>
      <c r="W12" s="14">
        <v>3.0790749562650006E-2</v>
      </c>
      <c r="X12" s="38">
        <f>W12/0.040468</f>
        <v>0.76086659984802829</v>
      </c>
      <c r="Y12" s="12">
        <v>1</v>
      </c>
      <c r="Z12" s="12">
        <v>1</v>
      </c>
      <c r="AA12" s="12">
        <v>20.5</v>
      </c>
      <c r="AB12" s="12">
        <v>1</v>
      </c>
      <c r="AC12" s="12"/>
      <c r="AD12" s="12">
        <v>4</v>
      </c>
      <c r="AE12" s="12"/>
      <c r="AF12" s="1"/>
      <c r="AG12" s="1"/>
      <c r="AH12" s="12"/>
      <c r="AI12" s="13" t="s">
        <v>138</v>
      </c>
      <c r="AJ12" s="13"/>
      <c r="AK12" s="13" t="s">
        <v>36</v>
      </c>
    </row>
    <row r="13" spans="1:46" s="14" customFormat="1" x14ac:dyDescent="0.25">
      <c r="A13" s="5">
        <v>1</v>
      </c>
      <c r="B13" s="11" t="s">
        <v>602</v>
      </c>
      <c r="C13" s="12" t="s">
        <v>14</v>
      </c>
      <c r="D13" s="12">
        <v>14</v>
      </c>
      <c r="E13" s="12" t="s">
        <v>23</v>
      </c>
      <c r="F13" s="12">
        <v>17.600000000000001</v>
      </c>
      <c r="G13">
        <v>0.17600000000000002</v>
      </c>
      <c r="H13" s="1">
        <f t="shared" si="0"/>
        <v>2.4328493481600006E-2</v>
      </c>
      <c r="I13" s="14">
        <v>2.4328493481600006E-2</v>
      </c>
      <c r="J13" s="38">
        <f t="shared" si="1"/>
        <v>0.6011785480280718</v>
      </c>
      <c r="K13" s="12">
        <v>1</v>
      </c>
      <c r="L13" s="12">
        <v>1</v>
      </c>
      <c r="M13" s="12">
        <v>17.7</v>
      </c>
      <c r="N13">
        <v>0.17699999999999999</v>
      </c>
      <c r="O13" s="1">
        <f t="shared" si="2"/>
        <v>2.4605739032962499E-2</v>
      </c>
      <c r="P13" s="14">
        <v>2.4605739032962499E-2</v>
      </c>
      <c r="Q13" s="38">
        <f t="shared" si="3"/>
        <v>0.60802953031932638</v>
      </c>
      <c r="R13" s="12">
        <v>1</v>
      </c>
      <c r="S13" s="12">
        <v>1</v>
      </c>
      <c r="T13" s="12"/>
      <c r="U13"/>
      <c r="V13" s="1"/>
      <c r="X13" s="38"/>
      <c r="Y13" s="12"/>
      <c r="Z13" s="12">
        <v>3</v>
      </c>
      <c r="AA13" s="12"/>
      <c r="AB13" s="12">
        <v>4</v>
      </c>
      <c r="AC13" s="12"/>
      <c r="AD13" s="12"/>
      <c r="AE13" s="12"/>
      <c r="AF13" s="1"/>
      <c r="AG13" s="1"/>
      <c r="AH13" s="12"/>
      <c r="AI13" s="13"/>
      <c r="AJ13" s="13" t="s">
        <v>36</v>
      </c>
      <c r="AK13" s="13"/>
      <c r="AL13" s="13"/>
      <c r="AM13" s="13"/>
    </row>
    <row r="14" spans="1:46" s="14" customFormat="1" x14ac:dyDescent="0.25">
      <c r="A14" s="5">
        <v>1</v>
      </c>
      <c r="B14" s="11" t="s">
        <v>602</v>
      </c>
      <c r="C14" s="12" t="s">
        <v>14</v>
      </c>
      <c r="D14" s="12">
        <v>15</v>
      </c>
      <c r="E14" s="12" t="s">
        <v>23</v>
      </c>
      <c r="F14" s="12">
        <v>18.899999999999999</v>
      </c>
      <c r="G14">
        <v>0.189</v>
      </c>
      <c r="H14" s="1">
        <f t="shared" si="0"/>
        <v>2.8055207762662505E-2</v>
      </c>
      <c r="I14" s="14">
        <v>2.8055207762662505E-2</v>
      </c>
      <c r="J14" s="38">
        <f t="shared" si="1"/>
        <v>0.69326894738219103</v>
      </c>
      <c r="K14" s="12">
        <v>1</v>
      </c>
      <c r="L14" s="12">
        <v>1</v>
      </c>
      <c r="M14" s="12">
        <v>19.399999999999999</v>
      </c>
      <c r="N14">
        <v>0.19399999999999998</v>
      </c>
      <c r="O14" s="1">
        <f t="shared" si="2"/>
        <v>2.9559245243849994E-2</v>
      </c>
      <c r="P14" s="14">
        <v>2.9559245243849994E-2</v>
      </c>
      <c r="Q14" s="38">
        <f t="shared" si="3"/>
        <v>0.73043504111520208</v>
      </c>
      <c r="R14" s="12">
        <v>1</v>
      </c>
      <c r="S14" s="12">
        <v>1</v>
      </c>
      <c r="T14" s="12">
        <v>19.600000000000001</v>
      </c>
      <c r="U14">
        <v>0.19600000000000001</v>
      </c>
      <c r="V14" s="1">
        <f t="shared" ref="V14:V29" si="4">POWER((U14/2),2)*3.14159265</f>
        <v>3.0171855810600008E-2</v>
      </c>
      <c r="W14" s="14">
        <v>3.0171855810600008E-2</v>
      </c>
      <c r="X14" s="38">
        <f t="shared" ref="X14:X29" si="5">W14/0.040468</f>
        <v>0.74557318895423574</v>
      </c>
      <c r="Y14" s="12">
        <v>1</v>
      </c>
      <c r="Z14" s="12">
        <v>1</v>
      </c>
      <c r="AA14" s="12">
        <v>19.600000000000001</v>
      </c>
      <c r="AB14" s="12">
        <v>1</v>
      </c>
      <c r="AC14" s="12"/>
      <c r="AD14" s="12">
        <v>4</v>
      </c>
      <c r="AE14" s="12"/>
      <c r="AF14" s="1"/>
      <c r="AG14" s="1"/>
      <c r="AH14" s="12"/>
      <c r="AI14" s="13" t="s">
        <v>45</v>
      </c>
      <c r="AJ14" s="13"/>
      <c r="AK14" s="13"/>
      <c r="AL14" s="13"/>
      <c r="AM14" s="13" t="s">
        <v>36</v>
      </c>
    </row>
    <row r="15" spans="1:46" s="14" customFormat="1" x14ac:dyDescent="0.25">
      <c r="A15" s="5">
        <v>1</v>
      </c>
      <c r="B15" s="11" t="s">
        <v>602</v>
      </c>
      <c r="C15" s="12" t="s">
        <v>14</v>
      </c>
      <c r="D15" s="12">
        <v>16</v>
      </c>
      <c r="E15" s="12" t="s">
        <v>23</v>
      </c>
      <c r="F15" s="12">
        <v>38.200000000000003</v>
      </c>
      <c r="G15">
        <v>0.38200000000000006</v>
      </c>
      <c r="H15" s="1">
        <f t="shared" si="0"/>
        <v>0.11460844146465005</v>
      </c>
      <c r="I15" s="14">
        <v>0.11460844146465005</v>
      </c>
      <c r="J15" s="38">
        <f t="shared" si="1"/>
        <v>2.8320757503373049</v>
      </c>
      <c r="K15" s="12">
        <v>1</v>
      </c>
      <c r="L15" s="12">
        <v>1</v>
      </c>
      <c r="M15" s="12">
        <v>41.2</v>
      </c>
      <c r="N15">
        <v>0.41200000000000003</v>
      </c>
      <c r="O15" s="1">
        <f t="shared" si="2"/>
        <v>0.13331662569540004</v>
      </c>
      <c r="P15" s="14">
        <v>0.13331662569540004</v>
      </c>
      <c r="Q15" s="38">
        <f t="shared" si="3"/>
        <v>3.2943714958831682</v>
      </c>
      <c r="R15" s="12">
        <v>1</v>
      </c>
      <c r="S15" s="12">
        <v>1</v>
      </c>
      <c r="T15" s="12">
        <v>44.6</v>
      </c>
      <c r="U15">
        <v>0.44600000000000001</v>
      </c>
      <c r="V15" s="1">
        <f t="shared" si="4"/>
        <v>0.15622826089185002</v>
      </c>
      <c r="W15" s="14">
        <v>0.15622826089185002</v>
      </c>
      <c r="X15" s="38">
        <f t="shared" si="5"/>
        <v>3.8605382250630136</v>
      </c>
      <c r="Y15" s="12">
        <v>1</v>
      </c>
      <c r="Z15" s="12">
        <v>1</v>
      </c>
      <c r="AA15" s="12">
        <v>45.8</v>
      </c>
      <c r="AB15" s="12">
        <v>1</v>
      </c>
      <c r="AC15" s="12">
        <v>49.2</v>
      </c>
      <c r="AD15" s="12">
        <v>1</v>
      </c>
      <c r="AE15" s="12">
        <v>54</v>
      </c>
      <c r="AF15" s="1">
        <v>58.5</v>
      </c>
      <c r="AG15" s="1"/>
      <c r="AH15" s="12">
        <v>1</v>
      </c>
      <c r="AI15" s="13"/>
      <c r="AJ15" s="13" t="s">
        <v>36</v>
      </c>
      <c r="AK15" s="13"/>
      <c r="AL15" s="13"/>
      <c r="AM15" s="13"/>
    </row>
    <row r="16" spans="1:46" s="14" customFormat="1" x14ac:dyDescent="0.25">
      <c r="A16" s="5">
        <v>1</v>
      </c>
      <c r="B16" s="11" t="s">
        <v>602</v>
      </c>
      <c r="C16" s="12" t="s">
        <v>14</v>
      </c>
      <c r="D16" s="12">
        <v>17</v>
      </c>
      <c r="E16" s="12" t="s">
        <v>23</v>
      </c>
      <c r="F16" s="12">
        <v>21.4</v>
      </c>
      <c r="G16">
        <v>0.214</v>
      </c>
      <c r="H16" s="1">
        <f t="shared" si="0"/>
        <v>3.5968094249850001E-2</v>
      </c>
      <c r="I16" s="14">
        <v>3.5968094249850001E-2</v>
      </c>
      <c r="J16" s="38">
        <f t="shared" si="1"/>
        <v>0.88880335696970458</v>
      </c>
      <c r="K16" s="12">
        <v>1</v>
      </c>
      <c r="L16" s="12">
        <v>1</v>
      </c>
      <c r="M16" s="12">
        <v>22.8</v>
      </c>
      <c r="N16">
        <v>0.22800000000000001</v>
      </c>
      <c r="O16" s="1">
        <f t="shared" si="2"/>
        <v>4.0828138079400007E-2</v>
      </c>
      <c r="P16" s="14">
        <v>4.0828138079400007E-2</v>
      </c>
      <c r="Q16" s="38">
        <f t="shared" si="3"/>
        <v>1.0088993298260356</v>
      </c>
      <c r="R16" s="12">
        <v>1</v>
      </c>
      <c r="S16" s="12">
        <v>1</v>
      </c>
      <c r="T16" s="12">
        <v>23.5</v>
      </c>
      <c r="U16">
        <v>0.23499999999999999</v>
      </c>
      <c r="V16" s="1">
        <f t="shared" si="4"/>
        <v>4.33736135240625E-2</v>
      </c>
      <c r="W16" s="14">
        <v>4.33736135240625E-2</v>
      </c>
      <c r="X16" s="38">
        <f t="shared" si="5"/>
        <v>1.0718002748854034</v>
      </c>
      <c r="Y16" s="12">
        <v>1</v>
      </c>
      <c r="Z16" s="12">
        <v>1</v>
      </c>
      <c r="AA16" s="12">
        <v>24.5</v>
      </c>
      <c r="AB16" s="12">
        <v>1</v>
      </c>
      <c r="AC16" s="12">
        <v>24.4</v>
      </c>
      <c r="AD16" s="12">
        <v>1</v>
      </c>
      <c r="AE16" s="12">
        <v>25.1</v>
      </c>
      <c r="AF16" s="1">
        <v>25.4</v>
      </c>
      <c r="AG16" s="1"/>
      <c r="AH16" s="12">
        <v>1</v>
      </c>
      <c r="AI16" s="13"/>
      <c r="AJ16" s="13" t="s">
        <v>36</v>
      </c>
      <c r="AK16" s="13"/>
      <c r="AL16" s="13"/>
      <c r="AM16" s="13"/>
    </row>
    <row r="17" spans="1:46" s="14" customFormat="1" x14ac:dyDescent="0.25">
      <c r="A17" s="5">
        <v>1</v>
      </c>
      <c r="B17" s="11" t="s">
        <v>602</v>
      </c>
      <c r="C17" s="12" t="s">
        <v>14</v>
      </c>
      <c r="D17" s="12">
        <v>19</v>
      </c>
      <c r="E17" s="12" t="s">
        <v>23</v>
      </c>
      <c r="F17" s="12">
        <v>21.1</v>
      </c>
      <c r="G17">
        <v>0.21100000000000002</v>
      </c>
      <c r="H17" s="1">
        <f t="shared" si="0"/>
        <v>3.4966711592662514E-2</v>
      </c>
      <c r="I17" s="14">
        <v>3.4966711592662514E-2</v>
      </c>
      <c r="J17" s="38">
        <f t="shared" si="1"/>
        <v>0.86405830761743885</v>
      </c>
      <c r="K17" s="12">
        <v>1</v>
      </c>
      <c r="L17" s="12">
        <v>1</v>
      </c>
      <c r="M17" s="12">
        <v>22.3</v>
      </c>
      <c r="N17">
        <v>0.223</v>
      </c>
      <c r="O17" s="1">
        <f t="shared" si="2"/>
        <v>3.9057065222962505E-2</v>
      </c>
      <c r="P17" s="14">
        <v>3.9057065222962505E-2</v>
      </c>
      <c r="Q17" s="38">
        <f t="shared" si="3"/>
        <v>0.9651345562657534</v>
      </c>
      <c r="R17" s="12">
        <v>1</v>
      </c>
      <c r="S17" s="12">
        <v>1</v>
      </c>
      <c r="T17" s="12">
        <v>23.3</v>
      </c>
      <c r="U17">
        <v>0.23300000000000001</v>
      </c>
      <c r="V17" s="1">
        <f t="shared" si="4"/>
        <v>4.2638480843962503E-2</v>
      </c>
      <c r="W17" s="14">
        <v>4.2638480843962503E-2</v>
      </c>
      <c r="X17" s="38">
        <f t="shared" si="5"/>
        <v>1.0536344974785634</v>
      </c>
      <c r="Y17" s="12">
        <v>1</v>
      </c>
      <c r="Z17" s="12">
        <v>1</v>
      </c>
      <c r="AA17" s="12">
        <v>24.5</v>
      </c>
      <c r="AB17" s="12">
        <v>1</v>
      </c>
      <c r="AC17" s="12">
        <v>24.8</v>
      </c>
      <c r="AD17" s="12">
        <v>1</v>
      </c>
      <c r="AE17" s="12">
        <v>25.8</v>
      </c>
      <c r="AF17" s="1">
        <v>25.8</v>
      </c>
      <c r="AG17" s="1" t="s">
        <v>736</v>
      </c>
      <c r="AH17" s="12">
        <v>1</v>
      </c>
      <c r="AI17" s="13"/>
      <c r="AJ17" s="13" t="s">
        <v>36</v>
      </c>
      <c r="AK17" s="13"/>
      <c r="AL17" s="13"/>
      <c r="AM17" s="13"/>
    </row>
    <row r="18" spans="1:46" s="14" customFormat="1" x14ac:dyDescent="0.25">
      <c r="A18" s="5">
        <v>1</v>
      </c>
      <c r="B18" s="11" t="s">
        <v>602</v>
      </c>
      <c r="C18" s="12" t="s">
        <v>14</v>
      </c>
      <c r="D18" s="12">
        <v>20</v>
      </c>
      <c r="E18" s="12" t="s">
        <v>23</v>
      </c>
      <c r="F18" s="12">
        <v>25</v>
      </c>
      <c r="G18">
        <v>0.25</v>
      </c>
      <c r="H18" s="1">
        <f t="shared" si="0"/>
        <v>4.9087385156250003E-2</v>
      </c>
      <c r="I18" s="14">
        <v>4.9087385156250003E-2</v>
      </c>
      <c r="J18" s="38">
        <f t="shared" si="1"/>
        <v>1.2129926153071564</v>
      </c>
      <c r="K18" s="12">
        <v>1</v>
      </c>
      <c r="L18" s="12">
        <v>1</v>
      </c>
      <c r="M18" s="12">
        <v>26.6</v>
      </c>
      <c r="N18">
        <v>0.26600000000000001</v>
      </c>
      <c r="O18" s="1">
        <f t="shared" si="2"/>
        <v>5.5571632385850014E-2</v>
      </c>
      <c r="P18" s="14">
        <v>5.5571632385850014E-2</v>
      </c>
      <c r="Q18" s="38">
        <f t="shared" si="3"/>
        <v>1.3732240878187709</v>
      </c>
      <c r="R18" s="12">
        <v>1</v>
      </c>
      <c r="S18" s="12">
        <v>1</v>
      </c>
      <c r="T18" s="12">
        <v>27.9</v>
      </c>
      <c r="U18">
        <v>0.27899999999999997</v>
      </c>
      <c r="V18" s="1">
        <f t="shared" si="4"/>
        <v>6.1136178367162487E-2</v>
      </c>
      <c r="W18" s="14">
        <v>6.1136178367162487E-2</v>
      </c>
      <c r="X18" s="38">
        <f t="shared" si="5"/>
        <v>1.5107289306899894</v>
      </c>
      <c r="Y18" s="12">
        <v>1</v>
      </c>
      <c r="Z18" s="12">
        <v>1</v>
      </c>
      <c r="AA18" s="12">
        <v>29.2</v>
      </c>
      <c r="AB18" s="12">
        <v>1</v>
      </c>
      <c r="AC18" s="12">
        <v>29.5</v>
      </c>
      <c r="AD18" s="12">
        <v>1</v>
      </c>
      <c r="AE18" s="12">
        <v>30.3</v>
      </c>
      <c r="AF18" s="1">
        <v>30.7</v>
      </c>
      <c r="AG18" s="1" t="s">
        <v>766</v>
      </c>
      <c r="AH18" s="12">
        <v>1</v>
      </c>
      <c r="AI18" s="13"/>
      <c r="AJ18" s="13" t="s">
        <v>36</v>
      </c>
      <c r="AK18" s="13"/>
      <c r="AL18" s="13"/>
      <c r="AM18" s="13"/>
    </row>
    <row r="19" spans="1:46" s="14" customFormat="1" x14ac:dyDescent="0.25">
      <c r="A19" s="5">
        <v>1</v>
      </c>
      <c r="B19" s="11" t="s">
        <v>602</v>
      </c>
      <c r="C19" s="12" t="s">
        <v>14</v>
      </c>
      <c r="D19" s="12">
        <v>21</v>
      </c>
      <c r="E19" s="12" t="s">
        <v>23</v>
      </c>
      <c r="F19" s="12">
        <v>52</v>
      </c>
      <c r="G19">
        <v>0.52</v>
      </c>
      <c r="H19" s="1">
        <f t="shared" si="0"/>
        <v>0.21237166314000003</v>
      </c>
      <c r="I19" s="14">
        <v>0.21237166314000003</v>
      </c>
      <c r="J19" s="38">
        <f t="shared" si="1"/>
        <v>5.2478912508648818</v>
      </c>
      <c r="K19" s="12">
        <v>1</v>
      </c>
      <c r="L19" s="12">
        <v>1</v>
      </c>
      <c r="M19" s="12">
        <v>55.7</v>
      </c>
      <c r="N19">
        <v>0.55700000000000005</v>
      </c>
      <c r="O19" s="1">
        <f t="shared" si="2"/>
        <v>0.24366899451746254</v>
      </c>
      <c r="P19" s="14">
        <v>0.24366899451746254</v>
      </c>
      <c r="Q19" s="38">
        <f t="shared" si="3"/>
        <v>6.0212759345028806</v>
      </c>
      <c r="R19" s="12">
        <v>1</v>
      </c>
      <c r="S19" s="12">
        <v>1</v>
      </c>
      <c r="T19" s="12">
        <v>58.3</v>
      </c>
      <c r="U19">
        <v>0.58299999999999996</v>
      </c>
      <c r="V19" s="1">
        <f t="shared" si="4"/>
        <v>0.26694819605396247</v>
      </c>
      <c r="W19" s="14">
        <v>0.26694819605396247</v>
      </c>
      <c r="X19" s="38">
        <f t="shared" si="5"/>
        <v>6.5965255523861446</v>
      </c>
      <c r="Y19" s="12">
        <v>1</v>
      </c>
      <c r="Z19" s="12">
        <v>1</v>
      </c>
      <c r="AA19" s="12">
        <v>61</v>
      </c>
      <c r="AB19" s="12">
        <v>1</v>
      </c>
      <c r="AC19" s="12">
        <v>64.099999999999994</v>
      </c>
      <c r="AD19" s="12">
        <v>1</v>
      </c>
      <c r="AE19" s="12">
        <v>69.2</v>
      </c>
      <c r="AF19" s="1">
        <v>74.400000000000006</v>
      </c>
      <c r="AG19" s="1"/>
      <c r="AH19" s="12">
        <v>1</v>
      </c>
      <c r="AI19" s="13"/>
      <c r="AJ19" s="13" t="s">
        <v>36</v>
      </c>
      <c r="AK19" s="13"/>
      <c r="AL19" s="13"/>
      <c r="AM19" s="13"/>
    </row>
    <row r="20" spans="1:46" s="14" customFormat="1" x14ac:dyDescent="0.25">
      <c r="A20" s="5">
        <v>1</v>
      </c>
      <c r="B20" s="11" t="s">
        <v>602</v>
      </c>
      <c r="C20" s="12" t="s">
        <v>14</v>
      </c>
      <c r="D20" s="12">
        <v>23</v>
      </c>
      <c r="E20" s="12" t="s">
        <v>23</v>
      </c>
      <c r="F20" s="12">
        <v>27.2</v>
      </c>
      <c r="G20">
        <v>0.27200000000000002</v>
      </c>
      <c r="H20" s="1">
        <f t="shared" si="0"/>
        <v>5.8106897654400011E-2</v>
      </c>
      <c r="I20" s="14">
        <v>5.8106897654400011E-2</v>
      </c>
      <c r="J20" s="38">
        <f t="shared" si="1"/>
        <v>1.4358727304141548</v>
      </c>
      <c r="K20" s="12">
        <v>1</v>
      </c>
      <c r="L20" s="12">
        <v>1</v>
      </c>
      <c r="M20" s="12">
        <v>28.3</v>
      </c>
      <c r="N20">
        <v>0.28300000000000003</v>
      </c>
      <c r="O20" s="1">
        <f t="shared" si="2"/>
        <v>6.2901753436462524E-2</v>
      </c>
      <c r="P20" s="14">
        <v>6.2901753436462524E-2</v>
      </c>
      <c r="Q20" s="38">
        <f t="shared" si="3"/>
        <v>1.5543578490773582</v>
      </c>
      <c r="R20" s="12">
        <v>1</v>
      </c>
      <c r="S20" s="12">
        <v>1</v>
      </c>
      <c r="T20" s="12">
        <v>29</v>
      </c>
      <c r="U20">
        <v>0.28999999999999998</v>
      </c>
      <c r="V20" s="1">
        <f t="shared" si="4"/>
        <v>6.6051985466250004E-2</v>
      </c>
      <c r="W20" s="14">
        <v>6.6051985466250004E-2</v>
      </c>
      <c r="X20" s="38">
        <f t="shared" si="5"/>
        <v>1.6322028631573098</v>
      </c>
      <c r="Y20" s="12">
        <v>1</v>
      </c>
      <c r="Z20" s="12">
        <v>1</v>
      </c>
      <c r="AA20" s="12">
        <v>29.1</v>
      </c>
      <c r="AB20" s="12">
        <v>1</v>
      </c>
      <c r="AC20" s="12">
        <v>29.3</v>
      </c>
      <c r="AD20" s="12">
        <v>1</v>
      </c>
      <c r="AE20" s="12"/>
      <c r="AF20" s="1">
        <v>28.9</v>
      </c>
      <c r="AG20" s="1" t="s">
        <v>736</v>
      </c>
      <c r="AH20" s="12">
        <v>4</v>
      </c>
      <c r="AI20" s="13" t="s">
        <v>140</v>
      </c>
      <c r="AJ20" s="13" t="s">
        <v>36</v>
      </c>
      <c r="AK20" s="13"/>
      <c r="AL20" s="13"/>
      <c r="AM20" s="13"/>
    </row>
    <row r="21" spans="1:46" s="5" customFormat="1" x14ac:dyDescent="0.25">
      <c r="A21" s="5">
        <v>1</v>
      </c>
      <c r="B21" s="11" t="s">
        <v>602</v>
      </c>
      <c r="C21" s="1" t="s">
        <v>14</v>
      </c>
      <c r="D21" s="1">
        <v>24</v>
      </c>
      <c r="E21" s="1" t="s">
        <v>23</v>
      </c>
      <c r="F21" s="1">
        <v>29.9</v>
      </c>
      <c r="G21">
        <v>0.29899999999999999</v>
      </c>
      <c r="H21" s="1">
        <f t="shared" si="0"/>
        <v>7.0215381125662502E-2</v>
      </c>
      <c r="I21" s="5">
        <v>7.0215381125662502E-2</v>
      </c>
      <c r="J21" s="38">
        <f t="shared" si="1"/>
        <v>1.7350840448172014</v>
      </c>
      <c r="K21" s="1">
        <v>1</v>
      </c>
      <c r="L21" s="1">
        <v>1</v>
      </c>
      <c r="M21" s="1">
        <v>33.5</v>
      </c>
      <c r="N21">
        <v>0.33500000000000002</v>
      </c>
      <c r="O21" s="1">
        <f t="shared" si="2"/>
        <v>8.8141308786562525E-2</v>
      </c>
      <c r="P21" s="5">
        <v>8.8141308786562525E-2</v>
      </c>
      <c r="Q21" s="38">
        <f t="shared" si="3"/>
        <v>2.1780495400455306</v>
      </c>
      <c r="R21" s="1">
        <v>1</v>
      </c>
      <c r="S21" s="1">
        <v>1</v>
      </c>
      <c r="T21" s="1">
        <v>36.4</v>
      </c>
      <c r="U21">
        <v>0.36399999999999999</v>
      </c>
      <c r="V21" s="1">
        <f t="shared" si="4"/>
        <v>0.10406211493860001</v>
      </c>
      <c r="W21" s="5">
        <v>0.10406211493860001</v>
      </c>
      <c r="X21" s="38">
        <f t="shared" si="5"/>
        <v>2.571466712923792</v>
      </c>
      <c r="Y21" s="1">
        <v>1</v>
      </c>
      <c r="Z21" s="1">
        <v>1</v>
      </c>
      <c r="AA21" s="1">
        <v>38.9</v>
      </c>
      <c r="AB21" s="1">
        <v>1</v>
      </c>
      <c r="AC21" s="1">
        <v>41.2</v>
      </c>
      <c r="AD21" s="1">
        <v>1</v>
      </c>
      <c r="AE21" s="7">
        <v>45.8</v>
      </c>
      <c r="AF21" s="1">
        <v>50</v>
      </c>
      <c r="AG21" s="1"/>
      <c r="AH21" s="12">
        <v>1</v>
      </c>
      <c r="AI21" s="7"/>
      <c r="AJ21" s="7" t="s">
        <v>36</v>
      </c>
      <c r="AK21" s="7"/>
      <c r="AS21" s="14"/>
      <c r="AT21" s="14"/>
    </row>
    <row r="22" spans="1:46" s="14" customFormat="1" x14ac:dyDescent="0.25">
      <c r="A22" s="5">
        <v>1</v>
      </c>
      <c r="B22" s="11" t="s">
        <v>602</v>
      </c>
      <c r="C22" s="1" t="s">
        <v>15</v>
      </c>
      <c r="D22" s="1">
        <v>3</v>
      </c>
      <c r="E22" s="1" t="s">
        <v>23</v>
      </c>
      <c r="F22" s="1">
        <v>56.2</v>
      </c>
      <c r="G22">
        <v>0.56200000000000006</v>
      </c>
      <c r="H22" s="1">
        <f t="shared" si="0"/>
        <v>0.24806329723665008</v>
      </c>
      <c r="I22" s="5">
        <v>0.24806329723665008</v>
      </c>
      <c r="J22" s="38">
        <f t="shared" si="1"/>
        <v>6.1298630334251776</v>
      </c>
      <c r="K22" s="1">
        <v>1</v>
      </c>
      <c r="L22" s="1">
        <v>1</v>
      </c>
      <c r="M22" s="1">
        <v>60</v>
      </c>
      <c r="N22">
        <v>0.6</v>
      </c>
      <c r="O22" s="1">
        <f t="shared" si="2"/>
        <v>0.2827433385</v>
      </c>
      <c r="P22" s="5">
        <v>0.2827433385</v>
      </c>
      <c r="Q22" s="38">
        <f t="shared" si="3"/>
        <v>6.9868374641692208</v>
      </c>
      <c r="R22" s="1">
        <v>1</v>
      </c>
      <c r="S22" s="1">
        <v>1</v>
      </c>
      <c r="T22" s="1">
        <v>63</v>
      </c>
      <c r="U22">
        <v>0.63</v>
      </c>
      <c r="V22" s="1">
        <f t="shared" si="4"/>
        <v>0.31172453069625006</v>
      </c>
      <c r="W22" s="5">
        <v>0.31172453069625006</v>
      </c>
      <c r="X22" s="38">
        <f t="shared" si="5"/>
        <v>7.702988304246567</v>
      </c>
      <c r="Y22" s="1">
        <v>1</v>
      </c>
      <c r="Z22" s="1">
        <v>1</v>
      </c>
      <c r="AA22" s="1">
        <v>65.900000000000006</v>
      </c>
      <c r="AB22" s="1">
        <v>1</v>
      </c>
      <c r="AC22" s="1">
        <v>68.900000000000006</v>
      </c>
      <c r="AD22" s="1">
        <v>1</v>
      </c>
      <c r="AE22" s="1">
        <v>74.599999999999994</v>
      </c>
      <c r="AF22" s="5">
        <v>79.900000000000006</v>
      </c>
      <c r="AG22" s="1"/>
      <c r="AH22" s="1">
        <v>1</v>
      </c>
      <c r="AI22" s="7"/>
      <c r="AJ22" s="13" t="s">
        <v>36</v>
      </c>
      <c r="AK22" s="13"/>
    </row>
    <row r="23" spans="1:46" s="14" customFormat="1" x14ac:dyDescent="0.25">
      <c r="A23" s="5">
        <v>1</v>
      </c>
      <c r="B23" s="11" t="s">
        <v>602</v>
      </c>
      <c r="C23" s="1" t="s">
        <v>15</v>
      </c>
      <c r="D23" s="1">
        <v>4</v>
      </c>
      <c r="E23" s="1" t="s">
        <v>23</v>
      </c>
      <c r="F23" s="1">
        <v>51.7</v>
      </c>
      <c r="G23">
        <v>0.51700000000000002</v>
      </c>
      <c r="H23" s="1">
        <f t="shared" si="0"/>
        <v>0.20992828945646252</v>
      </c>
      <c r="I23" s="5">
        <v>0.20992828945646252</v>
      </c>
      <c r="J23" s="38">
        <f t="shared" si="1"/>
        <v>5.1875133304453529</v>
      </c>
      <c r="K23" s="1">
        <v>1</v>
      </c>
      <c r="L23" s="1">
        <v>1</v>
      </c>
      <c r="M23" s="1">
        <v>54.8</v>
      </c>
      <c r="N23">
        <v>0.54799999999999993</v>
      </c>
      <c r="O23" s="1">
        <f t="shared" si="2"/>
        <v>0.23585820979139993</v>
      </c>
      <c r="P23" s="5">
        <v>0.23585820979139993</v>
      </c>
      <c r="Q23" s="38">
        <f t="shared" si="3"/>
        <v>5.828264549555203</v>
      </c>
      <c r="R23" s="1">
        <v>1</v>
      </c>
      <c r="S23" s="1">
        <v>1</v>
      </c>
      <c r="T23" s="1">
        <v>57.7</v>
      </c>
      <c r="U23">
        <v>0.57700000000000007</v>
      </c>
      <c r="V23" s="1">
        <f t="shared" si="4"/>
        <v>0.26148182484296256</v>
      </c>
      <c r="W23" s="5">
        <v>0.26148182484296256</v>
      </c>
      <c r="X23" s="38">
        <f t="shared" si="5"/>
        <v>6.4614466947455416</v>
      </c>
      <c r="Y23" s="1">
        <v>1</v>
      </c>
      <c r="Z23" s="1">
        <v>1</v>
      </c>
      <c r="AA23" s="1">
        <v>60.6</v>
      </c>
      <c r="AB23" s="1">
        <v>1</v>
      </c>
      <c r="AC23" s="1">
        <v>63.1</v>
      </c>
      <c r="AD23" s="1">
        <v>1</v>
      </c>
      <c r="AE23" s="1">
        <v>68.400000000000006</v>
      </c>
      <c r="AF23" s="5">
        <v>73.7</v>
      </c>
      <c r="AG23" s="1"/>
      <c r="AH23" s="1">
        <v>1</v>
      </c>
      <c r="AI23" s="7" t="s">
        <v>144</v>
      </c>
      <c r="AJ23" s="13" t="s">
        <v>36</v>
      </c>
      <c r="AK23" s="13"/>
      <c r="AL23" s="13"/>
      <c r="AM23" s="13"/>
    </row>
    <row r="24" spans="1:46" s="14" customFormat="1" x14ac:dyDescent="0.25">
      <c r="A24" s="5">
        <v>1</v>
      </c>
      <c r="B24" s="11" t="s">
        <v>602</v>
      </c>
      <c r="C24" s="1" t="s">
        <v>15</v>
      </c>
      <c r="D24" s="1">
        <v>5</v>
      </c>
      <c r="E24" s="1" t="s">
        <v>23</v>
      </c>
      <c r="F24" s="1">
        <v>30.7</v>
      </c>
      <c r="G24">
        <v>0.307</v>
      </c>
      <c r="H24" s="1">
        <f t="shared" si="0"/>
        <v>7.4022991417462505E-2</v>
      </c>
      <c r="I24" s="5">
        <v>7.4022991417462505E-2</v>
      </c>
      <c r="J24" s="38">
        <f t="shared" si="1"/>
        <v>1.8291734560013471</v>
      </c>
      <c r="K24" s="1">
        <v>1</v>
      </c>
      <c r="L24" s="1">
        <v>1</v>
      </c>
      <c r="M24" s="1">
        <v>31.8</v>
      </c>
      <c r="N24">
        <v>0.318</v>
      </c>
      <c r="O24" s="1">
        <f t="shared" si="2"/>
        <v>7.9422603784650006E-2</v>
      </c>
      <c r="P24" s="5">
        <v>7.9422603784650006E-2</v>
      </c>
      <c r="Q24" s="38">
        <f t="shared" si="3"/>
        <v>1.9626026436851343</v>
      </c>
      <c r="R24" s="1">
        <v>1</v>
      </c>
      <c r="S24" s="1">
        <v>1</v>
      </c>
      <c r="T24" s="1">
        <v>32.200000000000003</v>
      </c>
      <c r="U24">
        <v>0.32200000000000001</v>
      </c>
      <c r="V24" s="1">
        <f t="shared" si="4"/>
        <v>8.1433223080650013E-2</v>
      </c>
      <c r="W24" s="5">
        <v>8.1433223080650013E-2</v>
      </c>
      <c r="X24" s="38">
        <f t="shared" si="5"/>
        <v>2.0122868212081158</v>
      </c>
      <c r="Y24" s="1">
        <v>1</v>
      </c>
      <c r="Z24" s="1">
        <v>1</v>
      </c>
      <c r="AA24" s="1">
        <v>32.5</v>
      </c>
      <c r="AB24" s="1">
        <v>1</v>
      </c>
      <c r="AC24" s="1"/>
      <c r="AD24" s="1">
        <v>4</v>
      </c>
      <c r="AE24" s="1"/>
      <c r="AF24" s="5">
        <v>34.9</v>
      </c>
      <c r="AG24" s="1" t="s">
        <v>736</v>
      </c>
      <c r="AH24" s="1"/>
      <c r="AI24" s="7" t="s">
        <v>145</v>
      </c>
      <c r="AJ24" s="13" t="s">
        <v>36</v>
      </c>
      <c r="AK24" s="13"/>
      <c r="AL24" s="13"/>
      <c r="AM24" s="13"/>
    </row>
    <row r="25" spans="1:46" s="5" customFormat="1" x14ac:dyDescent="0.25">
      <c r="A25" s="5">
        <v>1</v>
      </c>
      <c r="B25" s="11" t="s">
        <v>602</v>
      </c>
      <c r="C25" s="1" t="s">
        <v>15</v>
      </c>
      <c r="D25" s="1">
        <v>8</v>
      </c>
      <c r="E25" s="1" t="s">
        <v>23</v>
      </c>
      <c r="F25" s="1">
        <v>34.200000000000003</v>
      </c>
      <c r="G25">
        <v>0.34200000000000003</v>
      </c>
      <c r="H25" s="1">
        <f t="shared" si="0"/>
        <v>9.1863310678650015E-2</v>
      </c>
      <c r="I25" s="5">
        <v>9.1863310678650015E-2</v>
      </c>
      <c r="J25" s="38">
        <f t="shared" si="1"/>
        <v>2.2700234921085802</v>
      </c>
      <c r="K25" s="1">
        <v>1</v>
      </c>
      <c r="L25" s="1">
        <v>1</v>
      </c>
      <c r="M25" s="1">
        <v>35.5</v>
      </c>
      <c r="N25">
        <v>0.35499999999999998</v>
      </c>
      <c r="O25" s="1">
        <f t="shared" si="2"/>
        <v>9.8979803429062499E-2</v>
      </c>
      <c r="P25" s="5">
        <v>9.8979803429062499E-2</v>
      </c>
      <c r="Q25" s="38">
        <f t="shared" si="3"/>
        <v>2.4458783095053502</v>
      </c>
      <c r="R25" s="1">
        <v>1</v>
      </c>
      <c r="S25" s="1">
        <v>1</v>
      </c>
      <c r="T25" s="1">
        <v>37</v>
      </c>
      <c r="U25">
        <v>0.37</v>
      </c>
      <c r="V25" s="1">
        <f t="shared" si="4"/>
        <v>0.10752100844625</v>
      </c>
      <c r="W25" s="5">
        <v>0.10752100844625</v>
      </c>
      <c r="X25" s="38">
        <f t="shared" si="5"/>
        <v>2.6569390245687954</v>
      </c>
      <c r="Y25" s="1">
        <v>1</v>
      </c>
      <c r="Z25" s="1">
        <v>1</v>
      </c>
      <c r="AA25" s="1">
        <v>36.9</v>
      </c>
      <c r="AB25" s="1">
        <v>1</v>
      </c>
      <c r="AC25" s="1">
        <v>37.5</v>
      </c>
      <c r="AD25" s="1">
        <v>1</v>
      </c>
      <c r="AE25" s="1">
        <v>38.799999999999997</v>
      </c>
      <c r="AF25" s="5">
        <v>39</v>
      </c>
      <c r="AG25" s="1"/>
      <c r="AH25" s="1">
        <v>1</v>
      </c>
      <c r="AI25" s="7"/>
      <c r="AJ25" s="7" t="s">
        <v>36</v>
      </c>
      <c r="AK25" s="7"/>
      <c r="AL25" s="7"/>
      <c r="AM25" s="7"/>
      <c r="AS25" s="14"/>
      <c r="AT25" s="14"/>
    </row>
    <row r="26" spans="1:46" s="5" customFormat="1" x14ac:dyDescent="0.25">
      <c r="A26" s="5">
        <v>1</v>
      </c>
      <c r="B26" s="11" t="s">
        <v>602</v>
      </c>
      <c r="C26" s="1" t="s">
        <v>15</v>
      </c>
      <c r="D26" s="1">
        <v>10</v>
      </c>
      <c r="E26" s="1" t="s">
        <v>23</v>
      </c>
      <c r="F26" s="1">
        <v>55</v>
      </c>
      <c r="G26">
        <v>0.55000000000000004</v>
      </c>
      <c r="H26" s="1">
        <f t="shared" si="0"/>
        <v>0.23758294415625006</v>
      </c>
      <c r="I26" s="5">
        <v>0.23758294415625006</v>
      </c>
      <c r="J26" s="38">
        <f t="shared" si="1"/>
        <v>5.8708842580866385</v>
      </c>
      <c r="K26" s="1">
        <v>1</v>
      </c>
      <c r="L26" s="1">
        <v>1</v>
      </c>
      <c r="M26" s="1">
        <v>70</v>
      </c>
      <c r="N26">
        <v>0.7</v>
      </c>
      <c r="O26" s="1">
        <f t="shared" si="2"/>
        <v>0.38484509962499996</v>
      </c>
      <c r="P26" s="5">
        <v>0.38484509962499996</v>
      </c>
      <c r="Q26" s="38">
        <f t="shared" si="3"/>
        <v>9.5098621040081053</v>
      </c>
      <c r="R26" s="1">
        <v>1</v>
      </c>
      <c r="S26" s="1">
        <v>1</v>
      </c>
      <c r="T26" s="1">
        <v>72.900000000000006</v>
      </c>
      <c r="U26">
        <v>0.72900000000000009</v>
      </c>
      <c r="V26" s="1">
        <f t="shared" si="4"/>
        <v>0.41739278487716264</v>
      </c>
      <c r="W26" s="5">
        <v>0.41739278487716264</v>
      </c>
      <c r="X26" s="38">
        <f t="shared" si="5"/>
        <v>10.314144135543211</v>
      </c>
      <c r="Y26" s="1">
        <v>1</v>
      </c>
      <c r="Z26" s="1">
        <v>1</v>
      </c>
      <c r="AA26" s="1">
        <v>76.3</v>
      </c>
      <c r="AB26" s="1">
        <v>1</v>
      </c>
      <c r="AC26" s="1">
        <v>79.7</v>
      </c>
      <c r="AD26" s="1">
        <v>1</v>
      </c>
      <c r="AE26" s="1">
        <v>86.7</v>
      </c>
      <c r="AF26" s="5">
        <v>98.8</v>
      </c>
      <c r="AG26" s="1"/>
      <c r="AH26" s="1">
        <v>1</v>
      </c>
      <c r="AI26" s="7"/>
      <c r="AJ26" s="7" t="s">
        <v>36</v>
      </c>
      <c r="AK26" s="7"/>
      <c r="AL26" s="7"/>
      <c r="AM26" s="7"/>
      <c r="AS26" s="14"/>
      <c r="AT26" s="14"/>
    </row>
    <row r="27" spans="1:46" s="5" customFormat="1" x14ac:dyDescent="0.25">
      <c r="A27" s="5">
        <v>1</v>
      </c>
      <c r="B27" s="11" t="s">
        <v>602</v>
      </c>
      <c r="C27" s="1" t="s">
        <v>15</v>
      </c>
      <c r="D27" s="1">
        <v>12</v>
      </c>
      <c r="E27" s="1" t="s">
        <v>23</v>
      </c>
      <c r="F27" s="1">
        <v>46.2</v>
      </c>
      <c r="G27">
        <v>0.46200000000000002</v>
      </c>
      <c r="H27" s="1">
        <f t="shared" si="0"/>
        <v>0.16763852539665003</v>
      </c>
      <c r="I27" s="5">
        <v>0.16763852539665003</v>
      </c>
      <c r="J27" s="38">
        <f t="shared" si="1"/>
        <v>4.1424959325059314</v>
      </c>
      <c r="K27" s="1">
        <v>1</v>
      </c>
      <c r="L27" s="1">
        <v>1</v>
      </c>
      <c r="M27" s="1">
        <v>48.4</v>
      </c>
      <c r="N27">
        <v>0.48399999999999999</v>
      </c>
      <c r="O27" s="1">
        <f t="shared" si="2"/>
        <v>0.18398423195460001</v>
      </c>
      <c r="P27" s="5">
        <v>0.18398423195460001</v>
      </c>
      <c r="Q27" s="38">
        <f t="shared" si="3"/>
        <v>4.5464127694622913</v>
      </c>
      <c r="R27" s="1">
        <v>1</v>
      </c>
      <c r="S27" s="1">
        <v>1</v>
      </c>
      <c r="T27" s="1">
        <v>50.8</v>
      </c>
      <c r="U27">
        <v>0.50800000000000001</v>
      </c>
      <c r="V27" s="1">
        <f t="shared" si="4"/>
        <v>0.20268299140740004</v>
      </c>
      <c r="W27" s="5">
        <v>0.20268299140740004</v>
      </c>
      <c r="X27" s="38">
        <f t="shared" si="5"/>
        <v>5.008475620426017</v>
      </c>
      <c r="Y27" s="1">
        <v>1</v>
      </c>
      <c r="Z27" s="1">
        <v>1</v>
      </c>
      <c r="AA27" s="1">
        <v>52.7</v>
      </c>
      <c r="AB27" s="1">
        <v>1</v>
      </c>
      <c r="AC27" s="1">
        <v>54.9</v>
      </c>
      <c r="AD27" s="1">
        <v>1</v>
      </c>
      <c r="AE27" s="1">
        <v>59.5</v>
      </c>
      <c r="AF27" s="5">
        <v>63.4</v>
      </c>
      <c r="AG27" s="1"/>
      <c r="AH27" s="1">
        <v>1</v>
      </c>
      <c r="AI27" s="7"/>
      <c r="AJ27" s="7"/>
      <c r="AK27" s="7"/>
      <c r="AL27" s="7"/>
      <c r="AM27" s="7" t="s">
        <v>36</v>
      </c>
      <c r="AS27" s="14"/>
      <c r="AT27" s="14"/>
    </row>
    <row r="28" spans="1:46" s="5" customFormat="1" x14ac:dyDescent="0.25">
      <c r="A28" s="5">
        <v>1</v>
      </c>
      <c r="B28" s="11" t="s">
        <v>602</v>
      </c>
      <c r="C28" s="1" t="s">
        <v>15</v>
      </c>
      <c r="D28" s="1">
        <v>13</v>
      </c>
      <c r="E28" s="1" t="s">
        <v>23</v>
      </c>
      <c r="F28" s="1">
        <v>47.7</v>
      </c>
      <c r="G28">
        <v>0.47700000000000004</v>
      </c>
      <c r="H28" s="1">
        <f t="shared" si="0"/>
        <v>0.17870085851546255</v>
      </c>
      <c r="I28" s="5">
        <v>0.17870085851546255</v>
      </c>
      <c r="J28" s="38">
        <f t="shared" si="1"/>
        <v>4.4158559482915534</v>
      </c>
      <c r="K28" s="1">
        <v>1</v>
      </c>
      <c r="L28" s="1">
        <v>1</v>
      </c>
      <c r="M28" s="1">
        <v>52.2</v>
      </c>
      <c r="N28">
        <v>0.52200000000000002</v>
      </c>
      <c r="O28" s="1">
        <f t="shared" si="2"/>
        <v>0.21400843291065003</v>
      </c>
      <c r="P28" s="5">
        <v>0.21400843291065003</v>
      </c>
      <c r="Q28" s="38">
        <f t="shared" si="3"/>
        <v>5.2883372766296839</v>
      </c>
      <c r="R28" s="1">
        <v>1</v>
      </c>
      <c r="S28" s="1">
        <v>1</v>
      </c>
      <c r="T28" s="1">
        <v>55.6</v>
      </c>
      <c r="U28">
        <v>0.55600000000000005</v>
      </c>
      <c r="V28" s="1">
        <f t="shared" si="4"/>
        <v>0.24279484636260007</v>
      </c>
      <c r="W28" s="5">
        <v>0.24279484636260007</v>
      </c>
      <c r="X28" s="38">
        <f t="shared" si="5"/>
        <v>5.9996749620094914</v>
      </c>
      <c r="Y28" s="1">
        <v>1</v>
      </c>
      <c r="Z28" s="1">
        <v>1</v>
      </c>
      <c r="AA28" s="1">
        <v>56</v>
      </c>
      <c r="AB28" s="1">
        <v>1</v>
      </c>
      <c r="AC28" s="1">
        <v>58.8</v>
      </c>
      <c r="AD28" s="1">
        <v>1</v>
      </c>
      <c r="AE28" s="1">
        <v>63.6</v>
      </c>
      <c r="AF28" s="5">
        <v>67.8</v>
      </c>
      <c r="AG28" s="1"/>
      <c r="AH28" s="1">
        <v>1</v>
      </c>
      <c r="AI28" s="7"/>
      <c r="AJ28" s="7" t="s">
        <v>36</v>
      </c>
      <c r="AK28" s="7"/>
      <c r="AL28" s="5" t="s">
        <v>152</v>
      </c>
    </row>
    <row r="29" spans="1:46" s="5" customFormat="1" x14ac:dyDescent="0.25">
      <c r="A29" s="5">
        <v>1</v>
      </c>
      <c r="B29" s="11" t="s">
        <v>602</v>
      </c>
      <c r="C29" s="1" t="s">
        <v>15</v>
      </c>
      <c r="D29" s="1">
        <v>16</v>
      </c>
      <c r="E29" s="1" t="s">
        <v>23</v>
      </c>
      <c r="F29" s="1">
        <v>35.200000000000003</v>
      </c>
      <c r="G29">
        <v>0.35200000000000004</v>
      </c>
      <c r="H29" s="1">
        <f t="shared" si="0"/>
        <v>9.7313973926400024E-2</v>
      </c>
      <c r="I29" s="5">
        <v>9.7313973926400024E-2</v>
      </c>
      <c r="J29" s="38">
        <f t="shared" si="1"/>
        <v>2.4047141921122872</v>
      </c>
      <c r="K29" s="1">
        <v>1</v>
      </c>
      <c r="L29" s="1">
        <v>1</v>
      </c>
      <c r="M29" s="1">
        <v>37.700000000000003</v>
      </c>
      <c r="N29">
        <v>0.37700000000000006</v>
      </c>
      <c r="O29" s="1">
        <f t="shared" si="2"/>
        <v>0.11162785543796254</v>
      </c>
      <c r="P29" s="5">
        <v>0.11162785543796254</v>
      </c>
      <c r="Q29" s="38">
        <f t="shared" si="3"/>
        <v>2.758422838735854</v>
      </c>
      <c r="R29" s="1">
        <v>1</v>
      </c>
      <c r="S29" s="1">
        <v>1</v>
      </c>
      <c r="T29" s="1">
        <v>39.6</v>
      </c>
      <c r="U29">
        <v>0.39600000000000002</v>
      </c>
      <c r="V29" s="1">
        <f t="shared" si="4"/>
        <v>0.12316299825060002</v>
      </c>
      <c r="W29" s="5">
        <v>0.12316299825060002</v>
      </c>
      <c r="X29" s="38">
        <f t="shared" si="5"/>
        <v>3.0434663993921132</v>
      </c>
      <c r="Y29" s="1">
        <v>1</v>
      </c>
      <c r="Z29" s="1">
        <v>1</v>
      </c>
      <c r="AA29" s="1">
        <v>41.5</v>
      </c>
      <c r="AB29" s="1">
        <v>1</v>
      </c>
      <c r="AC29" s="1">
        <v>43.6</v>
      </c>
      <c r="AD29" s="1">
        <v>1</v>
      </c>
      <c r="AE29" s="1">
        <v>45.5</v>
      </c>
      <c r="AF29" s="5">
        <v>47.8</v>
      </c>
      <c r="AG29" s="1"/>
      <c r="AH29" s="1">
        <v>1</v>
      </c>
      <c r="AI29" s="7"/>
      <c r="AJ29" s="7" t="s">
        <v>36</v>
      </c>
      <c r="AK29" s="7"/>
      <c r="AS29" s="14"/>
      <c r="AT29" s="14"/>
    </row>
    <row r="30" spans="1:46" s="5" customFormat="1" x14ac:dyDescent="0.25">
      <c r="A30" s="5">
        <v>1</v>
      </c>
      <c r="B30" s="11" t="s">
        <v>602</v>
      </c>
      <c r="C30" s="1" t="s">
        <v>15</v>
      </c>
      <c r="D30" s="1">
        <v>17</v>
      </c>
      <c r="E30" s="1" t="s">
        <v>23</v>
      </c>
      <c r="F30" s="1"/>
      <c r="G30"/>
      <c r="H30" s="1"/>
      <c r="J30" s="38"/>
      <c r="K30" s="1"/>
      <c r="L30" s="1">
        <v>3</v>
      </c>
      <c r="M30" s="1"/>
      <c r="N30"/>
      <c r="O30" s="1"/>
      <c r="Q30" s="38"/>
      <c r="R30" s="1"/>
      <c r="S30" s="1">
        <v>3</v>
      </c>
      <c r="T30" s="1"/>
      <c r="U30"/>
      <c r="V30" s="1"/>
      <c r="X30" s="38"/>
      <c r="Y30" s="1"/>
      <c r="Z30" s="1"/>
      <c r="AA30" s="1"/>
      <c r="AB30" s="1"/>
      <c r="AC30" s="1"/>
      <c r="AD30" s="1"/>
      <c r="AE30" s="1"/>
      <c r="AG30" s="1"/>
      <c r="AH30" s="1"/>
      <c r="AI30" s="7"/>
      <c r="AJ30" s="7" t="s">
        <v>36</v>
      </c>
      <c r="AK30" s="7"/>
      <c r="AS30" s="14"/>
      <c r="AT30" s="14"/>
    </row>
    <row r="31" spans="1:46" s="5" customFormat="1" x14ac:dyDescent="0.25">
      <c r="A31" s="5">
        <v>1</v>
      </c>
      <c r="B31" s="11" t="s">
        <v>602</v>
      </c>
      <c r="C31" s="1" t="s">
        <v>15</v>
      </c>
      <c r="D31" s="1">
        <v>18</v>
      </c>
      <c r="E31" s="1" t="s">
        <v>23</v>
      </c>
      <c r="F31" s="1"/>
      <c r="G31"/>
      <c r="H31" s="1"/>
      <c r="J31" s="38"/>
      <c r="K31" s="1"/>
      <c r="L31" s="1">
        <v>3</v>
      </c>
      <c r="M31" s="1"/>
      <c r="N31"/>
      <c r="O31" s="1"/>
      <c r="Q31" s="38"/>
      <c r="R31" s="1"/>
      <c r="S31" s="1">
        <v>3</v>
      </c>
      <c r="T31" s="1"/>
      <c r="U31"/>
      <c r="V31" s="1"/>
      <c r="X31" s="38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7"/>
      <c r="AJ31" s="7" t="s">
        <v>36</v>
      </c>
      <c r="AK31" s="7"/>
      <c r="AS31" s="14"/>
      <c r="AT31" s="14"/>
    </row>
    <row r="32" spans="1:46" s="5" customFormat="1" x14ac:dyDescent="0.25">
      <c r="A32" s="5">
        <v>1</v>
      </c>
      <c r="B32" s="11" t="s">
        <v>602</v>
      </c>
      <c r="C32" s="1" t="s">
        <v>15</v>
      </c>
      <c r="D32" s="1">
        <v>20</v>
      </c>
      <c r="E32" s="1" t="s">
        <v>23</v>
      </c>
      <c r="F32" s="1">
        <v>21.8</v>
      </c>
      <c r="G32">
        <v>0.218</v>
      </c>
      <c r="H32" s="1">
        <f>POWER((G32/2),2)*3.14159265</f>
        <v>3.7325262274650002E-2</v>
      </c>
      <c r="I32" s="5">
        <v>3.7325262274650002E-2</v>
      </c>
      <c r="J32" s="38">
        <f>I32/0.040468</f>
        <v>0.92234017679771685</v>
      </c>
      <c r="K32" s="1">
        <v>1</v>
      </c>
      <c r="L32" s="1">
        <v>1</v>
      </c>
      <c r="M32" s="1">
        <v>21.7</v>
      </c>
      <c r="N32">
        <v>0.217</v>
      </c>
      <c r="O32" s="1">
        <f>POWER((N32/2),2)*3.14159265</f>
        <v>3.6983614073962501E-2</v>
      </c>
      <c r="P32" s="5">
        <v>3.6983614073962501E-2</v>
      </c>
      <c r="Q32" s="38">
        <f>P32/0.040468</f>
        <v>0.91389774819517899</v>
      </c>
      <c r="R32" s="1">
        <v>1</v>
      </c>
      <c r="S32" s="1">
        <v>1</v>
      </c>
      <c r="T32" s="1">
        <v>21.7</v>
      </c>
      <c r="U32">
        <v>0.217</v>
      </c>
      <c r="V32" s="1">
        <f>POWER((U32/2),2)*3.14159265</f>
        <v>3.6983614073962501E-2</v>
      </c>
      <c r="W32" s="5">
        <v>3.6983614073962501E-2</v>
      </c>
      <c r="X32" s="38">
        <f>W32/0.040468</f>
        <v>0.91389774819517899</v>
      </c>
      <c r="Y32" s="1"/>
      <c r="Z32" s="1"/>
      <c r="AA32" s="1"/>
      <c r="AB32" s="1">
        <v>3</v>
      </c>
      <c r="AC32" s="1"/>
      <c r="AD32" s="1"/>
      <c r="AE32" s="1"/>
      <c r="AF32" s="1"/>
      <c r="AG32" s="1"/>
      <c r="AH32" s="1"/>
      <c r="AI32" s="7"/>
      <c r="AJ32" s="7" t="s">
        <v>36</v>
      </c>
      <c r="AK32" s="7"/>
    </row>
    <row r="33" spans="1:39" s="5" customFormat="1" x14ac:dyDescent="0.25">
      <c r="A33" s="5">
        <v>1</v>
      </c>
      <c r="B33" s="11" t="s">
        <v>602</v>
      </c>
      <c r="C33" s="1" t="s">
        <v>15</v>
      </c>
      <c r="D33" s="1">
        <v>21</v>
      </c>
      <c r="E33" s="1" t="s">
        <v>23</v>
      </c>
      <c r="F33" s="1"/>
      <c r="G33"/>
      <c r="H33" s="1"/>
      <c r="J33" s="38"/>
      <c r="K33" s="1"/>
      <c r="L33" s="1">
        <v>3</v>
      </c>
      <c r="M33" s="1"/>
      <c r="N33"/>
      <c r="O33" s="1"/>
      <c r="Q33" s="38"/>
      <c r="R33" s="1"/>
      <c r="S33" s="1">
        <v>3</v>
      </c>
      <c r="T33" s="1"/>
      <c r="U33"/>
      <c r="V33" s="1"/>
      <c r="X33" s="38"/>
      <c r="Y33" s="1"/>
      <c r="Z33" s="1"/>
      <c r="AA33" s="1"/>
      <c r="AB33" s="1"/>
      <c r="AC33" s="1"/>
      <c r="AD33" s="1"/>
      <c r="AE33" s="1"/>
      <c r="AG33" s="1"/>
      <c r="AH33" s="1"/>
      <c r="AI33" s="7"/>
      <c r="AJ33" s="7" t="s">
        <v>36</v>
      </c>
      <c r="AK33" s="7"/>
    </row>
    <row r="34" spans="1:39" s="5" customFormat="1" x14ac:dyDescent="0.25">
      <c r="A34" s="5">
        <v>1</v>
      </c>
      <c r="B34" s="11" t="s">
        <v>602</v>
      </c>
      <c r="C34" s="1" t="s">
        <v>15</v>
      </c>
      <c r="D34" s="1">
        <v>24</v>
      </c>
      <c r="E34" s="1" t="s">
        <v>23</v>
      </c>
      <c r="F34" s="1">
        <v>17.899999999999999</v>
      </c>
      <c r="G34">
        <v>0.17899999999999999</v>
      </c>
      <c r="H34" s="1">
        <f t="shared" ref="H34:H49" si="6">POWER((G34/2),2)*3.14159265</f>
        <v>2.51649425246625E-2</v>
      </c>
      <c r="I34" s="5">
        <v>2.51649425246625E-2</v>
      </c>
      <c r="J34" s="38">
        <f t="shared" ref="J34:J49" si="7">I34/0.040468</f>
        <v>0.62184794219290551</v>
      </c>
      <c r="K34" s="1">
        <v>1</v>
      </c>
      <c r="L34" s="1">
        <v>1</v>
      </c>
      <c r="M34" s="1"/>
      <c r="N34"/>
      <c r="O34" s="1"/>
      <c r="Q34" s="38"/>
      <c r="R34" s="1"/>
      <c r="S34" s="1">
        <v>4</v>
      </c>
      <c r="T34" s="1"/>
      <c r="U34"/>
      <c r="V34" s="1"/>
      <c r="X34" s="38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7"/>
      <c r="AJ34" s="7" t="s">
        <v>36</v>
      </c>
      <c r="AK34" s="7"/>
    </row>
    <row r="35" spans="1:39" s="5" customFormat="1" x14ac:dyDescent="0.25">
      <c r="A35" s="5">
        <v>1</v>
      </c>
      <c r="B35" s="11" t="s">
        <v>602</v>
      </c>
      <c r="C35" s="12" t="s">
        <v>16</v>
      </c>
      <c r="D35" s="12">
        <v>2</v>
      </c>
      <c r="E35" s="12" t="s">
        <v>23</v>
      </c>
      <c r="F35" s="12">
        <v>53.2</v>
      </c>
      <c r="G35">
        <v>0.53200000000000003</v>
      </c>
      <c r="H35" s="1">
        <f t="shared" si="6"/>
        <v>0.22228652954340006</v>
      </c>
      <c r="I35" s="14">
        <v>0.22228652954340006</v>
      </c>
      <c r="J35" s="38">
        <f t="shared" si="7"/>
        <v>5.4928963512750837</v>
      </c>
      <c r="K35" s="12">
        <v>1</v>
      </c>
      <c r="L35" s="12">
        <v>1</v>
      </c>
      <c r="M35" s="12">
        <v>56.8</v>
      </c>
      <c r="N35">
        <v>0.56799999999999995</v>
      </c>
      <c r="O35" s="1">
        <f t="shared" ref="O35:O49" si="8">POWER((N35/2),2)*3.14159265</f>
        <v>0.25338829677839997</v>
      </c>
      <c r="P35" s="14">
        <v>0.25338829677839997</v>
      </c>
      <c r="Q35" s="38">
        <f t="shared" ref="Q35:Q49" si="9">P35/0.040468</f>
        <v>6.2614484723336954</v>
      </c>
      <c r="R35" s="12">
        <v>1</v>
      </c>
      <c r="S35" s="12">
        <v>1</v>
      </c>
      <c r="T35" s="12">
        <v>60</v>
      </c>
      <c r="U35">
        <v>0.6</v>
      </c>
      <c r="V35" s="1">
        <f t="shared" ref="V35:V43" si="10">POWER((U35/2),2)*3.14159265</f>
        <v>0.2827433385</v>
      </c>
      <c r="W35" s="14">
        <v>0.2827433385</v>
      </c>
      <c r="X35" s="38">
        <f t="shared" ref="X35:X43" si="11">W35/0.040468</f>
        <v>6.9868374641692208</v>
      </c>
      <c r="Y35" s="12">
        <v>1</v>
      </c>
      <c r="Z35" s="12">
        <v>1</v>
      </c>
      <c r="AA35" s="12">
        <v>62.6</v>
      </c>
      <c r="AB35" s="12">
        <v>1</v>
      </c>
      <c r="AC35" s="12">
        <v>65</v>
      </c>
      <c r="AD35" s="12">
        <v>1</v>
      </c>
      <c r="AE35" s="12">
        <v>69.2</v>
      </c>
      <c r="AF35" s="1">
        <v>73.5</v>
      </c>
      <c r="AG35" s="1" t="s">
        <v>830</v>
      </c>
      <c r="AH35" s="12">
        <v>1</v>
      </c>
      <c r="AI35" s="13"/>
      <c r="AJ35" s="7" t="s">
        <v>36</v>
      </c>
      <c r="AK35" s="7"/>
    </row>
    <row r="36" spans="1:39" s="5" customFormat="1" x14ac:dyDescent="0.25">
      <c r="A36" s="5">
        <v>1</v>
      </c>
      <c r="B36" s="11" t="s">
        <v>602</v>
      </c>
      <c r="C36" s="12" t="s">
        <v>16</v>
      </c>
      <c r="D36" s="12">
        <v>4</v>
      </c>
      <c r="E36" s="12" t="s">
        <v>23</v>
      </c>
      <c r="F36" s="12">
        <v>66.099999999999994</v>
      </c>
      <c r="G36">
        <v>0.66099999999999992</v>
      </c>
      <c r="H36" s="1">
        <f t="shared" si="6"/>
        <v>0.34315695055766243</v>
      </c>
      <c r="I36" s="14">
        <v>0.34315695055766243</v>
      </c>
      <c r="J36" s="38">
        <f t="shared" si="7"/>
        <v>8.4797111435618877</v>
      </c>
      <c r="K36" s="12">
        <v>1</v>
      </c>
      <c r="L36" s="12">
        <v>1</v>
      </c>
      <c r="M36" s="12">
        <v>68.8</v>
      </c>
      <c r="N36">
        <v>0.68799999999999994</v>
      </c>
      <c r="O36" s="1">
        <f t="shared" si="8"/>
        <v>0.37176350783039996</v>
      </c>
      <c r="P36" s="14">
        <v>0.37176350783039996</v>
      </c>
      <c r="Q36" s="38">
        <f t="shared" si="9"/>
        <v>9.1866044239992082</v>
      </c>
      <c r="R36" s="12">
        <v>1</v>
      </c>
      <c r="S36" s="12">
        <v>1</v>
      </c>
      <c r="T36" s="12">
        <v>71.8</v>
      </c>
      <c r="U36">
        <v>0.71799999999999997</v>
      </c>
      <c r="V36" s="1">
        <f t="shared" si="10"/>
        <v>0.40489160232464999</v>
      </c>
      <c r="W36" s="14">
        <v>0.40489160232464999</v>
      </c>
      <c r="X36" s="38">
        <f t="shared" si="11"/>
        <v>10.005228880217704</v>
      </c>
      <c r="Y36" s="12">
        <v>1</v>
      </c>
      <c r="Z36" s="12">
        <v>1</v>
      </c>
      <c r="AA36" s="12">
        <v>75.7</v>
      </c>
      <c r="AB36" s="12">
        <v>1</v>
      </c>
      <c r="AC36" s="12">
        <v>77.5</v>
      </c>
      <c r="AD36" s="12">
        <v>1</v>
      </c>
      <c r="AE36" s="12">
        <v>83.1</v>
      </c>
      <c r="AF36" s="1">
        <v>87</v>
      </c>
      <c r="AG36" s="1"/>
      <c r="AH36" s="12">
        <v>1</v>
      </c>
      <c r="AI36" s="13"/>
      <c r="AJ36" s="7" t="s">
        <v>36</v>
      </c>
      <c r="AK36" s="7"/>
    </row>
    <row r="37" spans="1:39" s="5" customFormat="1" x14ac:dyDescent="0.25">
      <c r="A37" s="5">
        <v>1</v>
      </c>
      <c r="B37" s="11" t="s">
        <v>602</v>
      </c>
      <c r="C37" s="12" t="s">
        <v>16</v>
      </c>
      <c r="D37" s="12">
        <v>5</v>
      </c>
      <c r="E37" s="12" t="s">
        <v>23</v>
      </c>
      <c r="F37" s="12">
        <v>55.5</v>
      </c>
      <c r="G37">
        <v>0.55500000000000005</v>
      </c>
      <c r="H37" s="1">
        <f t="shared" si="6"/>
        <v>0.24192226900406255</v>
      </c>
      <c r="I37" s="14">
        <v>0.24192226900406255</v>
      </c>
      <c r="J37" s="38">
        <f t="shared" si="7"/>
        <v>5.9781128052797907</v>
      </c>
      <c r="K37" s="12">
        <v>1</v>
      </c>
      <c r="L37" s="12">
        <v>1</v>
      </c>
      <c r="M37" s="12">
        <v>56.4</v>
      </c>
      <c r="N37">
        <v>0.56399999999999995</v>
      </c>
      <c r="O37" s="1">
        <f t="shared" si="8"/>
        <v>0.24983201389859996</v>
      </c>
      <c r="P37" s="14">
        <v>0.24983201389859996</v>
      </c>
      <c r="Q37" s="38">
        <f t="shared" si="9"/>
        <v>6.1735695833399227</v>
      </c>
      <c r="R37" s="12">
        <v>1</v>
      </c>
      <c r="S37" s="12">
        <v>1</v>
      </c>
      <c r="T37" s="12">
        <v>58.3</v>
      </c>
      <c r="U37">
        <v>0.58299999999999996</v>
      </c>
      <c r="V37" s="1">
        <f t="shared" si="10"/>
        <v>0.26694819605396247</v>
      </c>
      <c r="W37" s="14">
        <v>0.26694819605396247</v>
      </c>
      <c r="X37" s="38">
        <f t="shared" si="11"/>
        <v>6.5965255523861446</v>
      </c>
      <c r="Y37" s="12">
        <v>1</v>
      </c>
      <c r="Z37" s="12">
        <v>1</v>
      </c>
      <c r="AA37" s="12">
        <v>59.6</v>
      </c>
      <c r="AB37" s="12">
        <v>1</v>
      </c>
      <c r="AC37" s="12">
        <v>62.2</v>
      </c>
      <c r="AD37" s="12">
        <v>1</v>
      </c>
      <c r="AE37" s="12">
        <v>65.400000000000006</v>
      </c>
      <c r="AF37" s="1">
        <v>67.099999999999994</v>
      </c>
      <c r="AG37" s="1"/>
      <c r="AH37" s="12">
        <v>1</v>
      </c>
      <c r="AI37" s="13"/>
      <c r="AJ37" s="7" t="s">
        <v>36</v>
      </c>
    </row>
    <row r="38" spans="1:39" s="5" customFormat="1" x14ac:dyDescent="0.25">
      <c r="A38" s="5">
        <v>1</v>
      </c>
      <c r="B38" s="11" t="s">
        <v>602</v>
      </c>
      <c r="C38" s="12" t="s">
        <v>16</v>
      </c>
      <c r="D38" s="12">
        <v>8</v>
      </c>
      <c r="E38" s="12" t="s">
        <v>23</v>
      </c>
      <c r="F38" s="12">
        <v>23.2</v>
      </c>
      <c r="G38">
        <v>0.23199999999999998</v>
      </c>
      <c r="H38" s="1">
        <f t="shared" si="6"/>
        <v>4.2273270698399992E-2</v>
      </c>
      <c r="I38" s="14">
        <v>4.2273270698399992E-2</v>
      </c>
      <c r="J38" s="38">
        <f t="shared" si="7"/>
        <v>1.0446098324206781</v>
      </c>
      <c r="K38" s="12">
        <v>1</v>
      </c>
      <c r="L38" s="12">
        <v>1</v>
      </c>
      <c r="M38" s="12">
        <v>23.2</v>
      </c>
      <c r="N38">
        <v>0.23199999999999998</v>
      </c>
      <c r="O38" s="1">
        <f t="shared" si="8"/>
        <v>4.2273270698399992E-2</v>
      </c>
      <c r="P38" s="14">
        <v>4.2273270698399992E-2</v>
      </c>
      <c r="Q38" s="38">
        <f t="shared" si="9"/>
        <v>1.0446098324206781</v>
      </c>
      <c r="R38" s="12">
        <v>1</v>
      </c>
      <c r="S38" s="12">
        <v>1</v>
      </c>
      <c r="T38" s="12">
        <v>23</v>
      </c>
      <c r="U38">
        <v>0.23</v>
      </c>
      <c r="V38" s="1">
        <f t="shared" si="10"/>
        <v>4.1547562796250007E-2</v>
      </c>
      <c r="W38" s="14">
        <v>4.1547562796250007E-2</v>
      </c>
      <c r="X38" s="38">
        <f t="shared" si="11"/>
        <v>1.0266769495959773</v>
      </c>
      <c r="Y38" s="12"/>
      <c r="Z38" s="12"/>
      <c r="AA38" s="12">
        <v>23.3</v>
      </c>
      <c r="AB38" s="12">
        <v>1</v>
      </c>
      <c r="AC38" s="12">
        <v>23.1</v>
      </c>
      <c r="AD38" s="12">
        <v>1</v>
      </c>
      <c r="AE38" s="12"/>
      <c r="AF38" s="1">
        <v>22.5</v>
      </c>
      <c r="AG38" s="1" t="s">
        <v>825</v>
      </c>
      <c r="AH38" s="12">
        <v>4</v>
      </c>
      <c r="AI38" s="13" t="s">
        <v>134</v>
      </c>
      <c r="AJ38" s="7" t="s">
        <v>36</v>
      </c>
      <c r="AK38" s="7"/>
      <c r="AL38" s="7"/>
      <c r="AM38" s="7"/>
    </row>
    <row r="39" spans="1:39" s="5" customFormat="1" x14ac:dyDescent="0.25">
      <c r="A39" s="5">
        <v>1</v>
      </c>
      <c r="B39" s="11" t="s">
        <v>602</v>
      </c>
      <c r="C39" s="12" t="s">
        <v>16</v>
      </c>
      <c r="D39" s="12">
        <v>10</v>
      </c>
      <c r="E39" s="12" t="s">
        <v>23</v>
      </c>
      <c r="F39" s="12">
        <v>62.2</v>
      </c>
      <c r="G39">
        <v>0.622</v>
      </c>
      <c r="H39" s="1">
        <f t="shared" si="6"/>
        <v>0.30385798270065001</v>
      </c>
      <c r="I39" s="14">
        <v>0.30385798270065001</v>
      </c>
      <c r="J39" s="38">
        <f t="shared" si="7"/>
        <v>7.5085989596879026</v>
      </c>
      <c r="K39" s="12">
        <v>1</v>
      </c>
      <c r="L39" s="12">
        <v>1</v>
      </c>
      <c r="M39" s="12">
        <v>63.8</v>
      </c>
      <c r="N39">
        <v>0.63800000000000001</v>
      </c>
      <c r="O39" s="1">
        <f t="shared" si="8"/>
        <v>0.31969160965665006</v>
      </c>
      <c r="P39" s="14">
        <v>0.31969160965665006</v>
      </c>
      <c r="Q39" s="38">
        <f t="shared" si="9"/>
        <v>7.8998618576813797</v>
      </c>
      <c r="R39" s="12">
        <v>1</v>
      </c>
      <c r="S39" s="12">
        <v>1</v>
      </c>
      <c r="T39" s="12">
        <v>65.8</v>
      </c>
      <c r="U39">
        <v>0.65800000000000003</v>
      </c>
      <c r="V39" s="1">
        <f t="shared" si="10"/>
        <v>0.34004913002865006</v>
      </c>
      <c r="W39" s="14">
        <v>0.34004913002865006</v>
      </c>
      <c r="X39" s="38">
        <f t="shared" si="11"/>
        <v>8.4029141551015645</v>
      </c>
      <c r="Y39" s="12">
        <v>1</v>
      </c>
      <c r="Z39" s="12">
        <v>1</v>
      </c>
      <c r="AA39" s="12">
        <v>67.400000000000006</v>
      </c>
      <c r="AB39" s="12">
        <v>1</v>
      </c>
      <c r="AC39" s="12">
        <v>69.7</v>
      </c>
      <c r="AD39" s="12">
        <v>1</v>
      </c>
      <c r="AE39" s="12">
        <v>72.900000000000006</v>
      </c>
      <c r="AF39" s="1">
        <v>76.599999999999994</v>
      </c>
      <c r="AG39" s="1" t="s">
        <v>826</v>
      </c>
      <c r="AH39" s="12">
        <v>1</v>
      </c>
      <c r="AI39" s="13"/>
      <c r="AJ39" s="7" t="s">
        <v>36</v>
      </c>
      <c r="AK39" s="7"/>
      <c r="AL39" s="7"/>
      <c r="AM39" s="7"/>
    </row>
    <row r="40" spans="1:39" s="5" customFormat="1" x14ac:dyDescent="0.25">
      <c r="A40" s="5">
        <v>1</v>
      </c>
      <c r="B40" s="11" t="s">
        <v>602</v>
      </c>
      <c r="C40" s="12" t="s">
        <v>16</v>
      </c>
      <c r="D40" s="12">
        <v>12</v>
      </c>
      <c r="E40" s="12" t="s">
        <v>23</v>
      </c>
      <c r="F40" s="12">
        <v>64.3</v>
      </c>
      <c r="G40">
        <v>0.64300000000000002</v>
      </c>
      <c r="H40" s="1">
        <f t="shared" si="6"/>
        <v>0.32472208488746251</v>
      </c>
      <c r="I40" s="14">
        <v>0.32472208488746251</v>
      </c>
      <c r="J40" s="38">
        <f t="shared" si="7"/>
        <v>8.024169340898057</v>
      </c>
      <c r="K40" s="12">
        <v>1</v>
      </c>
      <c r="L40" s="12">
        <v>1</v>
      </c>
      <c r="M40" s="12">
        <v>68.599999999999994</v>
      </c>
      <c r="N40">
        <v>0.68599999999999994</v>
      </c>
      <c r="O40" s="1">
        <f t="shared" si="8"/>
        <v>0.36960523367984993</v>
      </c>
      <c r="P40" s="14">
        <v>0.36960523367984993</v>
      </c>
      <c r="Q40" s="38">
        <f t="shared" si="9"/>
        <v>9.1332715646893838</v>
      </c>
      <c r="R40" s="12">
        <v>1</v>
      </c>
      <c r="S40" s="12">
        <v>1</v>
      </c>
      <c r="T40" s="12">
        <v>73.400000000000006</v>
      </c>
      <c r="U40">
        <v>0.7340000000000001</v>
      </c>
      <c r="V40" s="1">
        <f t="shared" si="10"/>
        <v>0.42313797243585011</v>
      </c>
      <c r="W40" s="14">
        <v>0.42313797243585011</v>
      </c>
      <c r="X40" s="38">
        <f t="shared" si="11"/>
        <v>10.456112791238761</v>
      </c>
      <c r="Y40" s="12">
        <v>1</v>
      </c>
      <c r="Z40" s="12">
        <v>1</v>
      </c>
      <c r="AA40" s="12">
        <v>78.3</v>
      </c>
      <c r="AB40" s="12">
        <v>1</v>
      </c>
      <c r="AC40" s="12">
        <v>82.1</v>
      </c>
      <c r="AD40" s="12">
        <v>1</v>
      </c>
      <c r="AE40" s="12">
        <v>90</v>
      </c>
      <c r="AF40" s="1">
        <v>100.1</v>
      </c>
      <c r="AG40" s="1"/>
      <c r="AH40" s="12">
        <v>1</v>
      </c>
      <c r="AI40" s="13"/>
      <c r="AJ40" s="7" t="s">
        <v>36</v>
      </c>
      <c r="AK40" s="7"/>
      <c r="AL40" s="5" t="s">
        <v>151</v>
      </c>
    </row>
    <row r="41" spans="1:39" s="5" customFormat="1" x14ac:dyDescent="0.25">
      <c r="A41" s="5">
        <v>1</v>
      </c>
      <c r="B41" s="11" t="s">
        <v>602</v>
      </c>
      <c r="C41" s="12" t="s">
        <v>16</v>
      </c>
      <c r="D41" s="12">
        <v>13</v>
      </c>
      <c r="E41" s="12" t="s">
        <v>23</v>
      </c>
      <c r="F41" s="12">
        <v>49.2</v>
      </c>
      <c r="G41">
        <v>0.49200000000000005</v>
      </c>
      <c r="H41" s="1">
        <f t="shared" si="6"/>
        <v>0.19011662080740005</v>
      </c>
      <c r="I41" s="14">
        <v>0.19011662080740005</v>
      </c>
      <c r="J41" s="38">
        <f t="shared" si="7"/>
        <v>4.6979495109073852</v>
      </c>
      <c r="K41" s="12">
        <v>1</v>
      </c>
      <c r="L41" s="12">
        <v>1</v>
      </c>
      <c r="M41" s="12">
        <v>52.8</v>
      </c>
      <c r="N41">
        <v>0.52800000000000002</v>
      </c>
      <c r="O41" s="1">
        <f t="shared" si="8"/>
        <v>0.21895644133440004</v>
      </c>
      <c r="P41" s="14">
        <v>0.21895644133440004</v>
      </c>
      <c r="Q41" s="38">
        <f t="shared" si="9"/>
        <v>5.4106069322526453</v>
      </c>
      <c r="R41" s="12">
        <v>1</v>
      </c>
      <c r="S41" s="12">
        <v>1</v>
      </c>
      <c r="T41" s="12">
        <v>55.6</v>
      </c>
      <c r="U41">
        <v>0.55600000000000005</v>
      </c>
      <c r="V41" s="1">
        <f t="shared" si="10"/>
        <v>0.24279484636260007</v>
      </c>
      <c r="W41" s="14">
        <v>0.24279484636260007</v>
      </c>
      <c r="X41" s="38">
        <f t="shared" si="11"/>
        <v>5.9996749620094914</v>
      </c>
      <c r="Y41" s="12">
        <v>1</v>
      </c>
      <c r="Z41" s="12">
        <v>1</v>
      </c>
      <c r="AA41" s="12">
        <v>58.1</v>
      </c>
      <c r="AB41" s="12">
        <v>1</v>
      </c>
      <c r="AC41" s="12">
        <v>61</v>
      </c>
      <c r="AD41" s="12">
        <v>1</v>
      </c>
      <c r="AE41" s="12">
        <v>66.099999999999994</v>
      </c>
      <c r="AF41" s="1">
        <v>71</v>
      </c>
      <c r="AG41" s="1" t="s">
        <v>831</v>
      </c>
      <c r="AH41" s="12">
        <v>1</v>
      </c>
      <c r="AI41" s="13"/>
      <c r="AJ41" s="7" t="s">
        <v>36</v>
      </c>
      <c r="AK41" s="7"/>
    </row>
    <row r="42" spans="1:39" s="5" customFormat="1" x14ac:dyDescent="0.25">
      <c r="A42" s="5">
        <v>1</v>
      </c>
      <c r="B42" s="11" t="s">
        <v>602</v>
      </c>
      <c r="C42" s="1" t="s">
        <v>17</v>
      </c>
      <c r="D42" s="1">
        <v>2</v>
      </c>
      <c r="E42" s="1" t="s">
        <v>23</v>
      </c>
      <c r="F42" s="1">
        <v>58</v>
      </c>
      <c r="G42">
        <v>0.57999999999999996</v>
      </c>
      <c r="H42" s="1">
        <f t="shared" si="6"/>
        <v>0.26420794186500002</v>
      </c>
      <c r="I42" s="5">
        <v>0.26420794186500002</v>
      </c>
      <c r="J42" s="38">
        <f t="shared" si="7"/>
        <v>6.5288114526292391</v>
      </c>
      <c r="K42" s="1">
        <v>1</v>
      </c>
      <c r="L42" s="1">
        <v>1</v>
      </c>
      <c r="M42" s="1">
        <v>60.2</v>
      </c>
      <c r="N42">
        <v>0.60200000000000009</v>
      </c>
      <c r="O42" s="1">
        <f t="shared" si="8"/>
        <v>0.28463143568265009</v>
      </c>
      <c r="P42" s="5">
        <v>0.28463143568265009</v>
      </c>
      <c r="Q42" s="38">
        <f t="shared" si="9"/>
        <v>7.0334940121243976</v>
      </c>
      <c r="R42" s="1">
        <v>1</v>
      </c>
      <c r="S42" s="1">
        <v>1</v>
      </c>
      <c r="T42" s="1">
        <v>62.6</v>
      </c>
      <c r="U42">
        <v>0.626</v>
      </c>
      <c r="V42" s="1">
        <f t="shared" si="10"/>
        <v>0.30777869032785005</v>
      </c>
      <c r="W42" s="5">
        <v>0.30777869032785005</v>
      </c>
      <c r="X42" s="38">
        <f t="shared" si="11"/>
        <v>7.6054831058577168</v>
      </c>
      <c r="Y42" s="1">
        <v>1</v>
      </c>
      <c r="Z42" s="1">
        <v>1</v>
      </c>
      <c r="AA42" s="1">
        <v>64.5</v>
      </c>
      <c r="AB42" s="1">
        <v>1</v>
      </c>
      <c r="AC42" s="1">
        <v>67.099999999999994</v>
      </c>
      <c r="AD42" s="1">
        <v>1</v>
      </c>
      <c r="AE42" s="1">
        <v>70.7</v>
      </c>
      <c r="AF42" s="1">
        <v>74.5</v>
      </c>
      <c r="AG42" s="1"/>
      <c r="AH42" s="1">
        <v>1</v>
      </c>
      <c r="AI42" s="7" t="s">
        <v>160</v>
      </c>
      <c r="AK42" s="7"/>
    </row>
    <row r="43" spans="1:39" s="5" customFormat="1" x14ac:dyDescent="0.25">
      <c r="A43" s="5">
        <v>1</v>
      </c>
      <c r="B43" s="11" t="s">
        <v>602</v>
      </c>
      <c r="C43" s="1" t="s">
        <v>17</v>
      </c>
      <c r="D43" s="1">
        <v>4</v>
      </c>
      <c r="E43" s="1" t="s">
        <v>23</v>
      </c>
      <c r="F43" s="1">
        <v>62.1</v>
      </c>
      <c r="G43">
        <v>0.621</v>
      </c>
      <c r="H43" s="1">
        <f t="shared" si="6"/>
        <v>0.30288173278466252</v>
      </c>
      <c r="I43" s="5">
        <v>0.30288173278466252</v>
      </c>
      <c r="J43" s="38">
        <f t="shared" si="7"/>
        <v>7.4844749625546738</v>
      </c>
      <c r="K43" s="1">
        <v>1</v>
      </c>
      <c r="L43" s="1">
        <v>1</v>
      </c>
      <c r="M43" s="1">
        <v>64</v>
      </c>
      <c r="N43">
        <v>0.64</v>
      </c>
      <c r="O43" s="1">
        <f t="shared" si="8"/>
        <v>0.32169908736000002</v>
      </c>
      <c r="P43" s="5">
        <v>0.32169908736000002</v>
      </c>
      <c r="Q43" s="38">
        <f t="shared" si="9"/>
        <v>7.9494684036769803</v>
      </c>
      <c r="R43" s="1">
        <v>1</v>
      </c>
      <c r="S43" s="1">
        <v>1</v>
      </c>
      <c r="T43" s="1">
        <v>65.3</v>
      </c>
      <c r="U43">
        <v>0.65300000000000002</v>
      </c>
      <c r="V43" s="1">
        <f t="shared" si="10"/>
        <v>0.33490084507346257</v>
      </c>
      <c r="W43" s="5">
        <v>0.33490084507346257</v>
      </c>
      <c r="X43" s="38">
        <f t="shared" si="11"/>
        <v>8.2756954896081503</v>
      </c>
      <c r="Y43" s="1">
        <v>1</v>
      </c>
      <c r="Z43" s="1">
        <v>1</v>
      </c>
      <c r="AA43" s="1">
        <v>67.2</v>
      </c>
      <c r="AB43" s="1">
        <v>1</v>
      </c>
      <c r="AC43" s="1">
        <v>68.8</v>
      </c>
      <c r="AD43" s="1">
        <v>1</v>
      </c>
      <c r="AE43" s="1">
        <v>72</v>
      </c>
      <c r="AF43" s="1">
        <v>75.7</v>
      </c>
      <c r="AG43" s="1"/>
      <c r="AH43" s="1">
        <v>1</v>
      </c>
      <c r="AI43" s="7"/>
      <c r="AJ43" s="7" t="s">
        <v>36</v>
      </c>
    </row>
    <row r="44" spans="1:39" s="5" customFormat="1" x14ac:dyDescent="0.25">
      <c r="A44" s="5">
        <v>1</v>
      </c>
      <c r="B44" s="11" t="s">
        <v>602</v>
      </c>
      <c r="C44" s="1" t="s">
        <v>17</v>
      </c>
      <c r="D44" s="1">
        <v>5</v>
      </c>
      <c r="E44" s="1" t="s">
        <v>23</v>
      </c>
      <c r="F44" s="1">
        <v>66.7</v>
      </c>
      <c r="G44">
        <v>0.66700000000000004</v>
      </c>
      <c r="H44" s="1">
        <f t="shared" si="6"/>
        <v>0.34941500311646256</v>
      </c>
      <c r="I44" s="5">
        <v>0.34941500311646256</v>
      </c>
      <c r="J44" s="38">
        <f t="shared" si="7"/>
        <v>8.6343531461021694</v>
      </c>
      <c r="K44" s="1">
        <v>1</v>
      </c>
      <c r="L44" s="1">
        <v>1</v>
      </c>
      <c r="M44" s="1">
        <v>69</v>
      </c>
      <c r="N44">
        <v>0.69</v>
      </c>
      <c r="O44" s="1">
        <f t="shared" si="8"/>
        <v>0.37392806516624993</v>
      </c>
      <c r="P44" s="5">
        <v>0.37392806516624993</v>
      </c>
      <c r="Q44" s="38">
        <f t="shared" si="9"/>
        <v>9.2400925463637922</v>
      </c>
      <c r="R44" s="1">
        <v>1</v>
      </c>
      <c r="S44" s="1">
        <v>1</v>
      </c>
      <c r="T44" s="1"/>
      <c r="U44"/>
      <c r="V44" s="1"/>
      <c r="X44" s="38"/>
      <c r="Y44" s="1"/>
      <c r="Z44" s="1">
        <v>3</v>
      </c>
      <c r="AA44" s="1"/>
      <c r="AB44" s="1"/>
      <c r="AC44" s="1"/>
      <c r="AD44" s="1"/>
      <c r="AE44" s="1"/>
      <c r="AF44" s="1"/>
      <c r="AG44" s="1"/>
      <c r="AH44" s="1"/>
      <c r="AI44" s="7"/>
      <c r="AJ44" s="7" t="s">
        <v>36</v>
      </c>
    </row>
    <row r="45" spans="1:39" s="5" customFormat="1" x14ac:dyDescent="0.25">
      <c r="A45" s="5">
        <v>1</v>
      </c>
      <c r="B45" s="11" t="s">
        <v>602</v>
      </c>
      <c r="C45" s="1" t="s">
        <v>17</v>
      </c>
      <c r="D45" s="1">
        <v>6</v>
      </c>
      <c r="E45" s="1" t="s">
        <v>23</v>
      </c>
      <c r="F45" s="1">
        <v>64.599999999999994</v>
      </c>
      <c r="G45">
        <v>0.64599999999999991</v>
      </c>
      <c r="H45" s="1">
        <f t="shared" si="6"/>
        <v>0.32775921958184989</v>
      </c>
      <c r="I45" s="5">
        <v>0.32775921958184989</v>
      </c>
      <c r="J45" s="38">
        <f t="shared" si="7"/>
        <v>8.0992196199923381</v>
      </c>
      <c r="K45" s="1">
        <v>1</v>
      </c>
      <c r="L45" s="1">
        <v>1</v>
      </c>
      <c r="M45" s="1">
        <v>66.8</v>
      </c>
      <c r="N45">
        <v>0.66800000000000004</v>
      </c>
      <c r="O45" s="1">
        <f t="shared" si="8"/>
        <v>0.35046350966340006</v>
      </c>
      <c r="P45" s="5">
        <v>0.35046350966340006</v>
      </c>
      <c r="Q45" s="38">
        <f t="shared" si="9"/>
        <v>8.6602626683651298</v>
      </c>
      <c r="R45" s="1">
        <v>1</v>
      </c>
      <c r="S45" s="1">
        <v>1</v>
      </c>
      <c r="T45" s="1">
        <v>69.3</v>
      </c>
      <c r="U45">
        <v>0.69299999999999995</v>
      </c>
      <c r="V45" s="1">
        <f>POWER((U45/2),2)*3.14159265</f>
        <v>0.37718668214246248</v>
      </c>
      <c r="W45" s="5">
        <v>0.37718668214246248</v>
      </c>
      <c r="X45" s="38">
        <f>W45/0.040468</f>
        <v>9.3206158481383437</v>
      </c>
      <c r="Y45" s="1">
        <v>1</v>
      </c>
      <c r="Z45" s="1">
        <v>1</v>
      </c>
      <c r="AA45" s="1">
        <v>71.099999999999994</v>
      </c>
      <c r="AB45" s="1">
        <v>1</v>
      </c>
      <c r="AC45" s="1">
        <v>73</v>
      </c>
      <c r="AD45" s="1">
        <v>1</v>
      </c>
      <c r="AE45" s="1">
        <v>76.5</v>
      </c>
      <c r="AF45" s="1">
        <v>80.3</v>
      </c>
      <c r="AG45" s="1"/>
      <c r="AH45" s="1">
        <v>1</v>
      </c>
      <c r="AI45" s="7"/>
      <c r="AJ45" s="7" t="s">
        <v>36</v>
      </c>
    </row>
    <row r="46" spans="1:39" s="5" customFormat="1" x14ac:dyDescent="0.25">
      <c r="A46" s="5">
        <v>1</v>
      </c>
      <c r="B46" s="11" t="s">
        <v>602</v>
      </c>
      <c r="C46" s="1" t="s">
        <v>17</v>
      </c>
      <c r="D46" s="1">
        <v>7</v>
      </c>
      <c r="E46" s="1" t="s">
        <v>23</v>
      </c>
      <c r="F46" s="1">
        <v>58.6</v>
      </c>
      <c r="G46">
        <v>0.58600000000000008</v>
      </c>
      <c r="H46" s="1">
        <f t="shared" si="6"/>
        <v>0.26970258740985009</v>
      </c>
      <c r="I46" s="5">
        <v>0.26970258740985009</v>
      </c>
      <c r="J46" s="38">
        <f t="shared" si="7"/>
        <v>6.6645889940162624</v>
      </c>
      <c r="K46" s="1">
        <v>1</v>
      </c>
      <c r="L46" s="1">
        <v>1</v>
      </c>
      <c r="M46" s="1">
        <v>64</v>
      </c>
      <c r="N46">
        <v>0.64</v>
      </c>
      <c r="O46" s="1">
        <f t="shared" si="8"/>
        <v>0.32169908736000002</v>
      </c>
      <c r="P46" s="5">
        <v>0.32169908736000002</v>
      </c>
      <c r="Q46" s="38">
        <f t="shared" si="9"/>
        <v>7.9494684036769803</v>
      </c>
      <c r="R46" s="1">
        <v>1</v>
      </c>
      <c r="S46" s="1">
        <v>1</v>
      </c>
      <c r="T46" s="1">
        <v>66.3</v>
      </c>
      <c r="U46">
        <v>0.66300000000000003</v>
      </c>
      <c r="V46" s="1">
        <f>POWER((U46/2),2)*3.14159265</f>
        <v>0.34523668489196258</v>
      </c>
      <c r="W46" s="5">
        <v>0.34523668489196258</v>
      </c>
      <c r="X46" s="38">
        <f>W46/0.040468</f>
        <v>8.5311032146872243</v>
      </c>
      <c r="Y46" s="1">
        <v>1</v>
      </c>
      <c r="Z46" s="1">
        <v>1</v>
      </c>
      <c r="AA46" s="1">
        <v>69.5</v>
      </c>
      <c r="AB46" s="1">
        <v>1</v>
      </c>
      <c r="AC46" s="1">
        <v>73.099999999999994</v>
      </c>
      <c r="AD46" s="1">
        <v>1</v>
      </c>
      <c r="AE46" s="1">
        <v>79.099999999999994</v>
      </c>
      <c r="AF46" s="1">
        <v>86</v>
      </c>
      <c r="AG46" s="1"/>
      <c r="AH46" s="1">
        <v>1</v>
      </c>
      <c r="AI46" s="7"/>
      <c r="AJ46" s="7" t="s">
        <v>36</v>
      </c>
    </row>
    <row r="47" spans="1:39" s="5" customFormat="1" x14ac:dyDescent="0.25">
      <c r="A47" s="5">
        <v>1</v>
      </c>
      <c r="B47" s="11" t="s">
        <v>602</v>
      </c>
      <c r="C47" s="1" t="s">
        <v>17</v>
      </c>
      <c r="D47" s="1">
        <v>9</v>
      </c>
      <c r="E47" s="1" t="s">
        <v>23</v>
      </c>
      <c r="F47" s="1">
        <v>57.3</v>
      </c>
      <c r="G47">
        <v>0.57299999999999995</v>
      </c>
      <c r="H47" s="1">
        <f t="shared" si="6"/>
        <v>0.25786899329546248</v>
      </c>
      <c r="I47" s="5">
        <v>0.25786899329546248</v>
      </c>
      <c r="J47" s="38">
        <f t="shared" si="7"/>
        <v>6.3721704382589328</v>
      </c>
      <c r="K47" s="1">
        <v>1</v>
      </c>
      <c r="L47" s="1">
        <v>1</v>
      </c>
      <c r="M47" s="1">
        <v>58.9</v>
      </c>
      <c r="N47">
        <v>0.58899999999999997</v>
      </c>
      <c r="O47" s="1">
        <f t="shared" si="8"/>
        <v>0.27247111593266249</v>
      </c>
      <c r="P47" s="5">
        <v>0.27247111593266249</v>
      </c>
      <c r="Q47" s="38">
        <f t="shared" si="9"/>
        <v>6.7330017775195836</v>
      </c>
      <c r="R47" s="1">
        <v>1</v>
      </c>
      <c r="S47" s="1">
        <v>1</v>
      </c>
      <c r="T47" s="1">
        <v>60.2</v>
      </c>
      <c r="U47">
        <v>0.60200000000000009</v>
      </c>
      <c r="V47" s="1">
        <f>POWER((U47/2),2)*3.14159265</f>
        <v>0.28463143568265009</v>
      </c>
      <c r="W47" s="5">
        <v>0.28463143568265009</v>
      </c>
      <c r="X47" s="38">
        <f>W47/0.040468</f>
        <v>7.0334940121243976</v>
      </c>
      <c r="Y47" s="1">
        <v>1</v>
      </c>
      <c r="Z47" s="1">
        <v>1</v>
      </c>
      <c r="AA47" s="1">
        <v>63.6</v>
      </c>
      <c r="AB47" s="1">
        <v>1</v>
      </c>
      <c r="AC47" s="1">
        <v>64.400000000000006</v>
      </c>
      <c r="AD47" s="1">
        <v>1</v>
      </c>
      <c r="AE47" s="1">
        <v>67.8</v>
      </c>
      <c r="AF47" s="1">
        <v>70.599999999999994</v>
      </c>
      <c r="AG47" s="1"/>
      <c r="AH47" s="1">
        <v>1</v>
      </c>
      <c r="AI47" s="7"/>
      <c r="AJ47" s="7" t="s">
        <v>36</v>
      </c>
    </row>
    <row r="48" spans="1:39" s="5" customFormat="1" x14ac:dyDescent="0.25">
      <c r="A48" s="5">
        <v>1</v>
      </c>
      <c r="B48" s="11" t="s">
        <v>602</v>
      </c>
      <c r="C48" s="12" t="s">
        <v>18</v>
      </c>
      <c r="D48" s="12">
        <v>1</v>
      </c>
      <c r="E48" s="12" t="s">
        <v>23</v>
      </c>
      <c r="F48" s="12">
        <v>37</v>
      </c>
      <c r="G48">
        <v>0.37</v>
      </c>
      <c r="H48" s="1">
        <f t="shared" si="6"/>
        <v>0.10752100844625</v>
      </c>
      <c r="I48" s="14">
        <v>0.10752100844625</v>
      </c>
      <c r="J48" s="38">
        <f t="shared" si="7"/>
        <v>2.6569390245687954</v>
      </c>
      <c r="K48" s="12">
        <v>1</v>
      </c>
      <c r="L48" s="12">
        <v>1</v>
      </c>
      <c r="M48" s="12">
        <v>41.7</v>
      </c>
      <c r="N48">
        <v>0.41700000000000004</v>
      </c>
      <c r="O48" s="1">
        <f t="shared" si="8"/>
        <v>0.13657210107896253</v>
      </c>
      <c r="P48" s="14">
        <v>0.13657210107896253</v>
      </c>
      <c r="Q48" s="38">
        <f t="shared" si="9"/>
        <v>3.3748171661303386</v>
      </c>
      <c r="R48" s="12">
        <v>1</v>
      </c>
      <c r="S48" s="12">
        <v>1</v>
      </c>
      <c r="T48" s="12">
        <v>43.3</v>
      </c>
      <c r="U48">
        <v>0.433</v>
      </c>
      <c r="V48" s="1">
        <f>POWER((U48/2),2)*3.14159265</f>
        <v>0.1472535160889625</v>
      </c>
      <c r="W48" s="14">
        <v>0.1472535160889625</v>
      </c>
      <c r="X48" s="38">
        <f>W48/0.040468</f>
        <v>3.6387643592211751</v>
      </c>
      <c r="Y48" s="12">
        <v>1</v>
      </c>
      <c r="Z48" s="12">
        <v>1</v>
      </c>
      <c r="AA48" s="12"/>
      <c r="AB48" s="12">
        <v>3</v>
      </c>
      <c r="AC48" s="12"/>
      <c r="AD48" s="12"/>
      <c r="AE48" s="12"/>
      <c r="AF48">
        <v>45.1</v>
      </c>
      <c r="AG48" t="s">
        <v>736</v>
      </c>
      <c r="AH48" s="12"/>
      <c r="AI48" s="13" t="s">
        <v>163</v>
      </c>
      <c r="AJ48" s="7" t="s">
        <v>36</v>
      </c>
    </row>
    <row r="49" spans="1:46" s="5" customFormat="1" x14ac:dyDescent="0.25">
      <c r="A49" s="5">
        <v>1</v>
      </c>
      <c r="B49" s="11" t="s">
        <v>602</v>
      </c>
      <c r="C49" s="12" t="s">
        <v>18</v>
      </c>
      <c r="D49" s="12">
        <v>2</v>
      </c>
      <c r="E49" s="12" t="s">
        <v>23</v>
      </c>
      <c r="F49" s="12">
        <v>20.5</v>
      </c>
      <c r="G49">
        <v>0.20499999999999999</v>
      </c>
      <c r="H49" s="1">
        <f t="shared" si="6"/>
        <v>3.3006357779062495E-2</v>
      </c>
      <c r="I49" s="14">
        <v>3.3006357779062495E-2</v>
      </c>
      <c r="J49" s="38">
        <f t="shared" si="7"/>
        <v>0.81561623453253185</v>
      </c>
      <c r="K49" s="12">
        <v>1</v>
      </c>
      <c r="L49" s="12">
        <v>1</v>
      </c>
      <c r="M49" s="12">
        <v>24</v>
      </c>
      <c r="N49">
        <v>0.24</v>
      </c>
      <c r="O49" s="1">
        <f t="shared" si="8"/>
        <v>4.5238934160000001E-2</v>
      </c>
      <c r="P49" s="14">
        <v>4.5238934160000001E-2</v>
      </c>
      <c r="Q49" s="38">
        <f t="shared" si="9"/>
        <v>1.1178939942670754</v>
      </c>
      <c r="R49" s="12">
        <v>1</v>
      </c>
      <c r="S49" s="12">
        <v>1</v>
      </c>
      <c r="T49" s="12">
        <v>26.7</v>
      </c>
      <c r="U49">
        <v>0.26700000000000002</v>
      </c>
      <c r="V49" s="1">
        <f>POWER((U49/2),2)*3.14159265</f>
        <v>5.5990249606462511E-2</v>
      </c>
      <c r="W49" s="14">
        <v>5.5990249606462511E-2</v>
      </c>
      <c r="X49" s="38">
        <f>W49/0.040468</f>
        <v>1.3835684888421103</v>
      </c>
      <c r="Y49" s="12">
        <v>1</v>
      </c>
      <c r="Z49" s="12">
        <v>1</v>
      </c>
      <c r="AA49" s="12">
        <v>29.6</v>
      </c>
      <c r="AB49" s="12">
        <v>1</v>
      </c>
      <c r="AC49" s="12">
        <v>31.8</v>
      </c>
      <c r="AD49" s="12">
        <v>1</v>
      </c>
      <c r="AE49" s="12">
        <v>37.5</v>
      </c>
      <c r="AF49">
        <v>42.6</v>
      </c>
      <c r="AG49"/>
      <c r="AH49" s="12">
        <v>1</v>
      </c>
      <c r="AI49" s="13"/>
      <c r="AJ49" s="7" t="s">
        <v>36</v>
      </c>
    </row>
    <row r="50" spans="1:46" s="5" customFormat="1" x14ac:dyDescent="0.25">
      <c r="A50" s="5">
        <v>1</v>
      </c>
      <c r="B50" s="11" t="s">
        <v>602</v>
      </c>
      <c r="C50" s="12" t="s">
        <v>18</v>
      </c>
      <c r="D50" s="12">
        <v>4</v>
      </c>
      <c r="E50" s="12" t="s">
        <v>23</v>
      </c>
      <c r="F50" s="12"/>
      <c r="G50"/>
      <c r="H50" s="1"/>
      <c r="I50" s="14"/>
      <c r="J50" s="38"/>
      <c r="K50" s="12"/>
      <c r="L50" s="12">
        <v>3</v>
      </c>
      <c r="M50" s="12"/>
      <c r="N50"/>
      <c r="O50" s="1"/>
      <c r="P50" s="14"/>
      <c r="Q50" s="38"/>
      <c r="R50" s="12"/>
      <c r="S50" s="12">
        <v>3</v>
      </c>
      <c r="T50" s="12"/>
      <c r="U50"/>
      <c r="V50" s="1"/>
      <c r="W50" s="14"/>
      <c r="X50" s="38"/>
      <c r="Y50" s="12"/>
      <c r="Z50" s="12"/>
      <c r="AA50" s="12"/>
      <c r="AB50" s="12"/>
      <c r="AC50" s="12"/>
      <c r="AD50" s="12"/>
      <c r="AE50" s="12"/>
      <c r="AF50"/>
      <c r="AG50"/>
      <c r="AH50" s="12"/>
      <c r="AI50" s="13"/>
      <c r="AJ50" s="7" t="s">
        <v>36</v>
      </c>
    </row>
    <row r="51" spans="1:46" s="5" customFormat="1" x14ac:dyDescent="0.25">
      <c r="A51" s="5">
        <v>1</v>
      </c>
      <c r="B51" s="11" t="s">
        <v>602</v>
      </c>
      <c r="C51" s="12" t="s">
        <v>18</v>
      </c>
      <c r="D51" s="12">
        <v>7</v>
      </c>
      <c r="E51" s="12" t="s">
        <v>23</v>
      </c>
      <c r="F51" s="12">
        <v>28.7</v>
      </c>
      <c r="G51">
        <v>0.28699999999999998</v>
      </c>
      <c r="H51" s="1">
        <f>POWER((G51/2),2)*3.14159265</f>
        <v>6.4692461246962485E-2</v>
      </c>
      <c r="I51" s="14">
        <v>6.4692461246962485E-2</v>
      </c>
      <c r="J51" s="38">
        <f>I51/0.040468</f>
        <v>1.5986078196837623</v>
      </c>
      <c r="K51" s="12">
        <v>1</v>
      </c>
      <c r="L51" s="12">
        <v>1</v>
      </c>
      <c r="M51" s="12">
        <v>30.5</v>
      </c>
      <c r="N51">
        <v>0.30499999999999999</v>
      </c>
      <c r="O51" s="1">
        <f>POWER((N51/2),2)*3.14159265</f>
        <v>7.3061664066562504E-2</v>
      </c>
      <c r="P51" s="14">
        <v>7.3061664066562504E-2</v>
      </c>
      <c r="Q51" s="38">
        <f>P51/0.040468</f>
        <v>1.8054182086231716</v>
      </c>
      <c r="R51" s="12">
        <v>1</v>
      </c>
      <c r="S51" s="12">
        <v>1</v>
      </c>
      <c r="T51" s="12"/>
      <c r="U51"/>
      <c r="V51" s="1"/>
      <c r="W51" s="14"/>
      <c r="X51" s="38"/>
      <c r="Y51" s="12"/>
      <c r="Z51" s="12"/>
      <c r="AA51" s="12">
        <v>34.200000000000003</v>
      </c>
      <c r="AB51" s="12">
        <v>1</v>
      </c>
      <c r="AC51" s="12">
        <v>36.1</v>
      </c>
      <c r="AD51" s="12">
        <v>1</v>
      </c>
      <c r="AE51" s="12">
        <v>39</v>
      </c>
      <c r="AF51">
        <v>41.8</v>
      </c>
      <c r="AG51"/>
      <c r="AH51" s="12">
        <v>1</v>
      </c>
      <c r="AI51" s="13" t="s">
        <v>543</v>
      </c>
      <c r="AJ51" s="7"/>
      <c r="AK51" s="7"/>
    </row>
    <row r="52" spans="1:46" s="5" customFormat="1" x14ac:dyDescent="0.25">
      <c r="A52" s="5">
        <v>1</v>
      </c>
      <c r="B52" s="11" t="s">
        <v>602</v>
      </c>
      <c r="C52" s="12" t="s">
        <v>18</v>
      </c>
      <c r="D52" s="12">
        <v>8</v>
      </c>
      <c r="E52" s="12" t="s">
        <v>23</v>
      </c>
      <c r="F52" s="12">
        <v>18.8</v>
      </c>
      <c r="G52">
        <v>0.188</v>
      </c>
      <c r="H52" s="1">
        <f>POWER((G52/2),2)*3.14159265</f>
        <v>2.7759112655400001E-2</v>
      </c>
      <c r="I52" s="14">
        <v>2.7759112655400001E-2</v>
      </c>
      <c r="J52" s="38">
        <f>I52/0.040468</f>
        <v>0.68595217592665814</v>
      </c>
      <c r="K52" s="12">
        <v>1</v>
      </c>
      <c r="L52" s="12">
        <v>1</v>
      </c>
      <c r="M52" s="12">
        <v>22.5</v>
      </c>
      <c r="N52">
        <v>0.22500000000000001</v>
      </c>
      <c r="O52" s="1">
        <f>POWER((N52/2),2)*3.14159265</f>
        <v>3.9760781976562506E-2</v>
      </c>
      <c r="P52" s="14">
        <v>3.9760781976562506E-2</v>
      </c>
      <c r="Q52" s="38">
        <f>P52/0.040468</f>
        <v>0.98252401839879677</v>
      </c>
      <c r="R52" s="12">
        <v>1</v>
      </c>
      <c r="S52" s="12">
        <v>1</v>
      </c>
      <c r="T52" s="12">
        <v>23.6</v>
      </c>
      <c r="U52">
        <v>0.23600000000000002</v>
      </c>
      <c r="V52" s="1">
        <f>POWER((U52/2),2)*3.14159265</f>
        <v>4.3743536058600013E-2</v>
      </c>
      <c r="W52" s="14">
        <v>4.3743536058600013E-2</v>
      </c>
      <c r="X52" s="38">
        <f>W52/0.040468</f>
        <v>1.0809413872343585</v>
      </c>
      <c r="Y52" s="12">
        <v>1</v>
      </c>
      <c r="Z52" s="12">
        <v>1</v>
      </c>
      <c r="AA52" s="12">
        <v>24.7</v>
      </c>
      <c r="AB52" s="12">
        <v>1</v>
      </c>
      <c r="AC52" s="12">
        <v>25.8</v>
      </c>
      <c r="AD52" s="12">
        <v>1</v>
      </c>
      <c r="AE52" s="12">
        <v>28.4</v>
      </c>
      <c r="AF52">
        <v>28.5</v>
      </c>
      <c r="AG52"/>
      <c r="AH52" s="12">
        <v>1</v>
      </c>
      <c r="AI52" s="13" t="s">
        <v>128</v>
      </c>
      <c r="AJ52" s="7" t="s">
        <v>68</v>
      </c>
      <c r="AK52" s="7"/>
    </row>
    <row r="53" spans="1:46" s="5" customFormat="1" x14ac:dyDescent="0.25">
      <c r="A53" s="5">
        <v>1</v>
      </c>
      <c r="B53" s="11" t="s">
        <v>602</v>
      </c>
      <c r="C53" s="12" t="s">
        <v>18</v>
      </c>
      <c r="D53" s="12">
        <v>9</v>
      </c>
      <c r="E53" s="12" t="s">
        <v>23</v>
      </c>
      <c r="F53" s="12">
        <v>46</v>
      </c>
      <c r="G53">
        <v>0.46</v>
      </c>
      <c r="H53" s="1">
        <f>POWER((G53/2),2)*3.14159265</f>
        <v>0.16619025118500003</v>
      </c>
      <c r="I53" s="14">
        <v>0.16619025118500003</v>
      </c>
      <c r="J53" s="38">
        <f>I53/0.040468</f>
        <v>4.1067077983839093</v>
      </c>
      <c r="K53" s="12">
        <v>1</v>
      </c>
      <c r="L53" s="12">
        <v>1</v>
      </c>
      <c r="M53" s="12">
        <v>49.7</v>
      </c>
      <c r="N53">
        <v>0.49700000000000005</v>
      </c>
      <c r="O53" s="1">
        <f>POWER((N53/2),2)*3.14159265</f>
        <v>0.19400041472096255</v>
      </c>
      <c r="P53" s="14">
        <v>0.19400041472096255</v>
      </c>
      <c r="Q53" s="38">
        <f>P53/0.040468</f>
        <v>4.7939214866304871</v>
      </c>
      <c r="R53" s="12">
        <v>1</v>
      </c>
      <c r="S53" s="12">
        <v>1</v>
      </c>
      <c r="T53" s="12">
        <v>52.5</v>
      </c>
      <c r="U53">
        <v>0.52500000000000002</v>
      </c>
      <c r="V53" s="1">
        <f>POWER((U53/2),2)*3.14159265</f>
        <v>0.21647536853906252</v>
      </c>
      <c r="W53" s="14">
        <v>0.21647536853906252</v>
      </c>
      <c r="X53" s="38">
        <f>W53/0.040468</f>
        <v>5.3492974335045602</v>
      </c>
      <c r="Y53" s="12">
        <v>1</v>
      </c>
      <c r="Z53" s="12">
        <v>1</v>
      </c>
      <c r="AA53" s="12">
        <v>55.4</v>
      </c>
      <c r="AB53" s="12">
        <v>1</v>
      </c>
      <c r="AC53" s="12">
        <v>57.7</v>
      </c>
      <c r="AD53" s="12">
        <v>1</v>
      </c>
      <c r="AE53" s="12">
        <v>60.5</v>
      </c>
      <c r="AF53">
        <v>65.5</v>
      </c>
      <c r="AG53" t="s">
        <v>917</v>
      </c>
      <c r="AH53" s="12">
        <v>1</v>
      </c>
      <c r="AI53" s="13"/>
      <c r="AJ53" s="7"/>
      <c r="AK53" s="7" t="s">
        <v>36</v>
      </c>
    </row>
    <row r="54" spans="1:46" x14ac:dyDescent="0.25">
      <c r="AS54" s="5"/>
      <c r="AT54" s="5"/>
    </row>
    <row r="55" spans="1:46" x14ac:dyDescent="0.25"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S55" s="5"/>
      <c r="AT55" s="5"/>
    </row>
    <row r="56" spans="1:46" x14ac:dyDescent="0.25"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S56" s="5"/>
      <c r="AT56" s="5"/>
    </row>
    <row r="57" spans="1:46" x14ac:dyDescent="0.25"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S57" s="5"/>
      <c r="AT57" s="5"/>
    </row>
    <row r="58" spans="1:46" x14ac:dyDescent="0.25">
      <c r="A58" s="80" t="s">
        <v>657</v>
      </c>
      <c r="B58" s="55"/>
      <c r="C58" s="55"/>
      <c r="D58" s="55"/>
      <c r="E58" s="54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S58" s="5"/>
      <c r="AT58" s="5"/>
    </row>
    <row r="59" spans="1:46" x14ac:dyDescent="0.25">
      <c r="A59" s="80" t="s">
        <v>599</v>
      </c>
      <c r="B59" s="80" t="s">
        <v>0</v>
      </c>
      <c r="C59" s="80" t="s">
        <v>1</v>
      </c>
      <c r="D59" s="80" t="s">
        <v>3</v>
      </c>
      <c r="E59" s="54" t="s">
        <v>656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S59" s="5"/>
      <c r="AT59" s="5"/>
    </row>
    <row r="60" spans="1:46" x14ac:dyDescent="0.25">
      <c r="A60" s="54">
        <v>1</v>
      </c>
      <c r="B60" s="54" t="s">
        <v>602</v>
      </c>
      <c r="C60" s="54" t="s">
        <v>14</v>
      </c>
      <c r="D60" s="54" t="s">
        <v>23</v>
      </c>
      <c r="E60" s="93">
        <v>35.968181041897616</v>
      </c>
      <c r="F60" s="91"/>
      <c r="G60" s="91"/>
      <c r="H60" s="91"/>
      <c r="I60" s="91"/>
      <c r="J60" s="91"/>
      <c r="K60" s="92"/>
      <c r="L60" s="91"/>
      <c r="M60" s="91"/>
      <c r="N60" s="91"/>
      <c r="O60" s="91"/>
      <c r="P60" s="91"/>
      <c r="Q60" s="92"/>
      <c r="R60" s="91"/>
      <c r="S60" s="91"/>
      <c r="T60" s="91"/>
      <c r="U60" s="91"/>
      <c r="V60" s="91"/>
      <c r="W60" s="92"/>
      <c r="X60" s="91"/>
      <c r="Y60" s="91"/>
      <c r="Z60" s="91"/>
      <c r="AA60" s="91"/>
      <c r="AS60" s="5"/>
      <c r="AT60" s="5"/>
    </row>
    <row r="61" spans="1:46" x14ac:dyDescent="0.25">
      <c r="A61" s="56"/>
      <c r="B61" s="56"/>
      <c r="C61" s="56"/>
      <c r="D61" s="61" t="s">
        <v>22</v>
      </c>
      <c r="E61" s="94">
        <v>3.6975702412112668</v>
      </c>
      <c r="F61" s="91"/>
      <c r="G61" s="91"/>
      <c r="H61" s="91"/>
      <c r="I61" s="91"/>
      <c r="J61" s="91"/>
      <c r="K61" s="92"/>
      <c r="L61" s="91"/>
      <c r="M61" s="91"/>
      <c r="N61" s="91"/>
      <c r="O61" s="91"/>
      <c r="P61" s="91"/>
      <c r="Q61" s="92"/>
      <c r="R61" s="91"/>
      <c r="S61" s="91"/>
      <c r="T61" s="91"/>
      <c r="U61" s="91"/>
      <c r="V61" s="91"/>
      <c r="W61" s="92"/>
      <c r="X61" s="91"/>
      <c r="Y61" s="91"/>
      <c r="Z61" s="91"/>
      <c r="AA61" s="91"/>
    </row>
    <row r="62" spans="1:46" x14ac:dyDescent="0.25">
      <c r="A62" s="56"/>
      <c r="B62" s="56"/>
      <c r="C62" s="54" t="s">
        <v>622</v>
      </c>
      <c r="D62" s="55"/>
      <c r="E62" s="93">
        <v>39.665751283108882</v>
      </c>
      <c r="F62" s="91"/>
      <c r="G62" s="91"/>
      <c r="H62" s="91"/>
      <c r="I62" s="91"/>
      <c r="J62" s="91"/>
      <c r="K62" s="92"/>
      <c r="L62" s="91"/>
      <c r="M62" s="91"/>
      <c r="N62" s="91"/>
      <c r="O62" s="91"/>
      <c r="P62" s="91"/>
      <c r="Q62" s="92"/>
      <c r="R62" s="91"/>
      <c r="S62" s="91"/>
      <c r="T62" s="91"/>
      <c r="U62" s="91"/>
      <c r="V62" s="91"/>
      <c r="W62" s="92"/>
      <c r="X62" s="91"/>
      <c r="Y62" s="91"/>
      <c r="Z62" s="91"/>
      <c r="AA62" s="91"/>
    </row>
    <row r="63" spans="1:46" x14ac:dyDescent="0.25">
      <c r="A63" s="56"/>
      <c r="B63" s="56"/>
      <c r="C63" s="54" t="s">
        <v>15</v>
      </c>
      <c r="D63" s="54" t="s">
        <v>23</v>
      </c>
      <c r="E63" s="93">
        <v>33.794711761967498</v>
      </c>
      <c r="F63" s="91"/>
      <c r="G63" s="91"/>
      <c r="H63" s="91"/>
      <c r="I63" s="91"/>
      <c r="J63" s="91"/>
      <c r="K63" s="92"/>
      <c r="L63" s="91"/>
      <c r="M63" s="91"/>
      <c r="N63" s="91"/>
      <c r="O63" s="91"/>
      <c r="P63" s="91"/>
      <c r="Q63" s="92"/>
      <c r="R63" s="91"/>
      <c r="S63" s="91"/>
      <c r="T63" s="91"/>
      <c r="U63" s="91"/>
      <c r="V63" s="91"/>
      <c r="W63" s="92"/>
      <c r="X63" s="91"/>
      <c r="Y63" s="91"/>
      <c r="Z63" s="91"/>
      <c r="AA63" s="91"/>
    </row>
    <row r="64" spans="1:46" x14ac:dyDescent="0.25">
      <c r="A64" s="56"/>
      <c r="B64" s="56"/>
      <c r="C64" s="56"/>
      <c r="D64" s="61" t="s">
        <v>22</v>
      </c>
      <c r="E64" s="94">
        <v>19.974533771140472</v>
      </c>
      <c r="F64" s="91"/>
      <c r="G64" s="91"/>
      <c r="H64" s="91"/>
      <c r="I64" s="91"/>
      <c r="J64" s="91"/>
      <c r="K64" s="92"/>
      <c r="L64" s="91"/>
      <c r="M64" s="91"/>
      <c r="N64" s="91"/>
      <c r="O64" s="91"/>
      <c r="P64" s="91"/>
      <c r="Q64" s="92"/>
      <c r="R64" s="91"/>
      <c r="S64" s="91"/>
      <c r="T64" s="91"/>
      <c r="U64" s="91"/>
      <c r="V64" s="91"/>
      <c r="W64" s="92"/>
      <c r="X64" s="91"/>
      <c r="Y64" s="91"/>
      <c r="Z64" s="91"/>
      <c r="AA64" s="91"/>
    </row>
    <row r="65" spans="1:27" x14ac:dyDescent="0.25">
      <c r="A65" s="56"/>
      <c r="B65" s="56"/>
      <c r="C65" s="56"/>
      <c r="D65" s="61" t="s">
        <v>26</v>
      </c>
      <c r="E65" s="94">
        <v>2.4176398414209999</v>
      </c>
      <c r="F65" s="91"/>
      <c r="G65" s="91"/>
      <c r="H65" s="91"/>
      <c r="I65" s="91"/>
      <c r="J65" s="91"/>
      <c r="K65" s="92"/>
      <c r="L65" s="91"/>
      <c r="M65" s="91"/>
      <c r="N65" s="91"/>
      <c r="O65" s="91"/>
      <c r="P65" s="91"/>
      <c r="Q65" s="92"/>
      <c r="R65" s="91"/>
      <c r="S65" s="91"/>
      <c r="T65" s="91"/>
      <c r="U65" s="91"/>
      <c r="V65" s="91"/>
      <c r="W65" s="92"/>
      <c r="X65" s="91"/>
      <c r="Y65" s="91"/>
      <c r="Z65" s="91"/>
      <c r="AA65" s="91"/>
    </row>
    <row r="66" spans="1:27" x14ac:dyDescent="0.25">
      <c r="A66" s="56"/>
      <c r="B66" s="56"/>
      <c r="C66" s="56"/>
      <c r="D66" s="61" t="s">
        <v>24</v>
      </c>
      <c r="E66" s="94">
        <v>0.97148093362904042</v>
      </c>
      <c r="F66" s="91"/>
      <c r="G66" s="91"/>
      <c r="H66" s="91"/>
      <c r="I66" s="91"/>
      <c r="J66" s="91"/>
      <c r="K66" s="92"/>
      <c r="L66" s="91"/>
      <c r="M66" s="91"/>
      <c r="N66" s="91"/>
      <c r="O66" s="91"/>
      <c r="P66" s="91"/>
      <c r="Q66" s="92"/>
      <c r="R66" s="91"/>
      <c r="S66" s="91"/>
      <c r="T66" s="91"/>
      <c r="U66" s="91"/>
      <c r="V66" s="91"/>
      <c r="W66" s="92"/>
      <c r="X66" s="91"/>
      <c r="Y66" s="91"/>
      <c r="Z66" s="91"/>
      <c r="AA66" s="91"/>
    </row>
    <row r="67" spans="1:27" x14ac:dyDescent="0.25">
      <c r="A67" s="56"/>
      <c r="B67" s="56"/>
      <c r="C67" s="54" t="s">
        <v>623</v>
      </c>
      <c r="D67" s="55"/>
      <c r="E67" s="93">
        <v>57.158366308158008</v>
      </c>
      <c r="F67" s="91"/>
      <c r="G67" s="91"/>
      <c r="H67" s="91"/>
      <c r="I67" s="91"/>
      <c r="J67" s="91"/>
      <c r="K67" s="92"/>
      <c r="L67" s="91"/>
      <c r="M67" s="91"/>
      <c r="N67" s="91"/>
      <c r="O67" s="91"/>
      <c r="P67" s="91"/>
      <c r="Q67" s="92"/>
      <c r="R67" s="91"/>
      <c r="S67" s="91"/>
      <c r="T67" s="91"/>
      <c r="U67" s="91"/>
      <c r="V67" s="91"/>
      <c r="W67" s="92"/>
      <c r="X67" s="91"/>
      <c r="Y67" s="91"/>
      <c r="Z67" s="91"/>
      <c r="AA67" s="91"/>
    </row>
    <row r="68" spans="1:27" x14ac:dyDescent="0.25">
      <c r="A68" s="56"/>
      <c r="B68" s="56"/>
      <c r="C68" s="54" t="s">
        <v>16</v>
      </c>
      <c r="D68" s="54" t="s">
        <v>25</v>
      </c>
      <c r="E68" s="93"/>
      <c r="F68" s="91"/>
      <c r="G68" s="91"/>
      <c r="H68" s="91"/>
      <c r="I68" s="91"/>
      <c r="J68" s="91"/>
      <c r="K68" s="92"/>
      <c r="L68" s="91"/>
      <c r="M68" s="91"/>
      <c r="N68" s="91"/>
      <c r="O68" s="91"/>
      <c r="P68" s="91"/>
      <c r="Q68" s="92"/>
      <c r="R68" s="91"/>
      <c r="S68" s="91"/>
      <c r="T68" s="91"/>
      <c r="U68" s="91"/>
      <c r="V68" s="91"/>
      <c r="W68" s="92"/>
      <c r="X68" s="91"/>
      <c r="Y68" s="91"/>
      <c r="Z68" s="91"/>
      <c r="AA68" s="91"/>
    </row>
    <row r="69" spans="1:27" x14ac:dyDescent="0.25">
      <c r="A69" s="56"/>
      <c r="B69" s="56"/>
      <c r="C69" s="56"/>
      <c r="D69" s="61" t="s">
        <v>23</v>
      </c>
      <c r="E69" s="94">
        <v>41.226047944030789</v>
      </c>
      <c r="F69" s="91"/>
      <c r="G69" s="91"/>
      <c r="H69" s="91"/>
      <c r="I69" s="91"/>
      <c r="J69" s="91"/>
      <c r="K69" s="92"/>
      <c r="L69" s="91"/>
      <c r="M69" s="91"/>
      <c r="N69" s="91"/>
      <c r="O69" s="91"/>
      <c r="P69" s="91"/>
      <c r="Q69" s="92"/>
      <c r="R69" s="91"/>
      <c r="S69" s="91"/>
      <c r="T69" s="91"/>
      <c r="U69" s="91"/>
      <c r="V69" s="91"/>
      <c r="W69" s="92"/>
      <c r="X69" s="91"/>
      <c r="Y69" s="91"/>
      <c r="Z69" s="91"/>
      <c r="AA69" s="91"/>
    </row>
    <row r="70" spans="1:27" x14ac:dyDescent="0.25">
      <c r="A70" s="56"/>
      <c r="B70" s="56"/>
      <c r="C70" s="56"/>
      <c r="D70" s="61" t="s">
        <v>27</v>
      </c>
      <c r="E70" s="94">
        <v>4.4529638183790281</v>
      </c>
      <c r="F70" s="91"/>
      <c r="G70" s="91"/>
      <c r="H70" s="91"/>
      <c r="I70" s="91"/>
      <c r="J70" s="91"/>
      <c r="K70" s="92"/>
      <c r="L70" s="91"/>
      <c r="M70" s="91"/>
      <c r="N70" s="91"/>
      <c r="O70" s="91"/>
      <c r="P70" s="91"/>
      <c r="Q70" s="92"/>
      <c r="R70" s="91"/>
      <c r="S70" s="91"/>
      <c r="T70" s="91"/>
      <c r="U70" s="91"/>
      <c r="V70" s="91"/>
      <c r="W70" s="92"/>
      <c r="X70" s="91"/>
      <c r="Y70" s="91"/>
      <c r="Z70" s="91"/>
      <c r="AA70" s="91"/>
    </row>
    <row r="71" spans="1:27" x14ac:dyDescent="0.25">
      <c r="A71" s="56"/>
      <c r="B71" s="56"/>
      <c r="C71" s="56"/>
      <c r="D71" s="61" t="s">
        <v>22</v>
      </c>
      <c r="E71" s="94">
        <v>11.421557873614027</v>
      </c>
      <c r="F71" s="91"/>
      <c r="G71" s="91"/>
      <c r="H71" s="91"/>
      <c r="I71" s="91"/>
      <c r="J71" s="91"/>
      <c r="K71" s="92"/>
      <c r="L71" s="91"/>
      <c r="M71" s="91"/>
      <c r="N71" s="91"/>
      <c r="O71" s="91"/>
      <c r="P71" s="91"/>
      <c r="Q71" s="92"/>
      <c r="R71" s="91"/>
      <c r="S71" s="91"/>
      <c r="T71" s="91"/>
      <c r="U71" s="91"/>
      <c r="V71" s="91"/>
      <c r="W71" s="92"/>
      <c r="X71" s="91"/>
      <c r="Y71" s="91"/>
      <c r="Z71" s="91"/>
      <c r="AA71" s="91"/>
    </row>
    <row r="72" spans="1:27" x14ac:dyDescent="0.25">
      <c r="A72" s="56"/>
      <c r="B72" s="56"/>
      <c r="C72" s="56"/>
      <c r="D72" s="61" t="s">
        <v>26</v>
      </c>
      <c r="E72" s="94">
        <v>0.77631527379658027</v>
      </c>
      <c r="F72" s="91"/>
      <c r="G72" s="91"/>
      <c r="H72" s="91"/>
      <c r="I72" s="91"/>
      <c r="J72" s="91"/>
      <c r="K72" s="92"/>
      <c r="L72" s="91"/>
      <c r="M72" s="91"/>
      <c r="N72" s="91"/>
      <c r="O72" s="91"/>
      <c r="P72" s="91"/>
      <c r="Q72" s="92"/>
      <c r="R72" s="91"/>
      <c r="S72" s="91"/>
      <c r="T72" s="91"/>
      <c r="U72" s="91"/>
      <c r="V72" s="91"/>
      <c r="W72" s="92"/>
      <c r="X72" s="91"/>
      <c r="Y72" s="91"/>
      <c r="Z72" s="91"/>
      <c r="AA72" s="91"/>
    </row>
    <row r="73" spans="1:27" x14ac:dyDescent="0.25">
      <c r="A73" s="56"/>
      <c r="B73" s="56"/>
      <c r="C73" s="54" t="s">
        <v>624</v>
      </c>
      <c r="D73" s="55"/>
      <c r="E73" s="93">
        <v>57.876884909820419</v>
      </c>
      <c r="F73" s="91"/>
      <c r="G73" s="91"/>
      <c r="H73" s="91"/>
      <c r="I73" s="91"/>
      <c r="J73" s="91"/>
      <c r="K73" s="92"/>
      <c r="L73" s="91"/>
      <c r="M73" s="91"/>
      <c r="N73" s="91"/>
      <c r="O73" s="91"/>
      <c r="P73" s="91"/>
      <c r="Q73" s="92"/>
      <c r="R73" s="91"/>
      <c r="S73" s="91"/>
      <c r="T73" s="91"/>
      <c r="U73" s="91"/>
      <c r="V73" s="91"/>
      <c r="W73" s="92"/>
      <c r="X73" s="91"/>
      <c r="Y73" s="91"/>
      <c r="Z73" s="91"/>
      <c r="AA73" s="91"/>
    </row>
    <row r="74" spans="1:27" x14ac:dyDescent="0.25">
      <c r="A74" s="56"/>
      <c r="B74" s="56"/>
      <c r="C74" s="54" t="s">
        <v>17</v>
      </c>
      <c r="D74" s="54" t="s">
        <v>23</v>
      </c>
      <c r="E74" s="93">
        <v>43.783618613553621</v>
      </c>
      <c r="F74" s="91"/>
      <c r="G74" s="91"/>
      <c r="H74" s="91"/>
      <c r="I74" s="91"/>
      <c r="J74" s="91"/>
      <c r="K74" s="92"/>
      <c r="L74" s="91"/>
      <c r="M74" s="91"/>
      <c r="N74" s="91"/>
      <c r="O74" s="91"/>
      <c r="P74" s="91"/>
      <c r="Q74" s="92"/>
      <c r="R74" s="91"/>
      <c r="S74" s="91"/>
      <c r="T74" s="91"/>
      <c r="U74" s="91"/>
      <c r="V74" s="91"/>
      <c r="W74" s="92"/>
      <c r="X74" s="91"/>
      <c r="Y74" s="91"/>
      <c r="Z74" s="91"/>
      <c r="AA74" s="91"/>
    </row>
    <row r="75" spans="1:27" x14ac:dyDescent="0.25">
      <c r="A75" s="56"/>
      <c r="B75" s="56"/>
      <c r="C75" s="56"/>
      <c r="D75" s="61" t="s">
        <v>22</v>
      </c>
      <c r="E75" s="94">
        <v>13.365101977327459</v>
      </c>
      <c r="F75" s="91"/>
      <c r="G75" s="91"/>
      <c r="H75" s="91"/>
      <c r="I75" s="91"/>
      <c r="J75" s="91"/>
      <c r="K75" s="92"/>
      <c r="L75" s="91"/>
      <c r="M75" s="91"/>
      <c r="N75" s="91"/>
      <c r="O75" s="91"/>
      <c r="P75" s="91"/>
      <c r="Q75" s="92"/>
      <c r="R75" s="91"/>
      <c r="S75" s="91"/>
      <c r="T75" s="91"/>
      <c r="U75" s="91"/>
      <c r="V75" s="91"/>
      <c r="W75" s="92"/>
      <c r="X75" s="91"/>
      <c r="Y75" s="91"/>
      <c r="Z75" s="91"/>
      <c r="AA75" s="91"/>
    </row>
    <row r="76" spans="1:27" x14ac:dyDescent="0.25">
      <c r="A76" s="56"/>
      <c r="B76" s="56"/>
      <c r="C76" s="54" t="s">
        <v>625</v>
      </c>
      <c r="D76" s="55"/>
      <c r="E76" s="93">
        <v>57.148720590881084</v>
      </c>
      <c r="F76" s="91"/>
      <c r="G76" s="91"/>
      <c r="H76" s="91"/>
      <c r="I76" s="91"/>
      <c r="J76" s="91"/>
      <c r="K76" s="92"/>
      <c r="L76" s="91"/>
      <c r="M76" s="91"/>
      <c r="N76" s="91"/>
      <c r="O76" s="91"/>
      <c r="P76" s="91"/>
      <c r="Q76" s="92"/>
      <c r="R76" s="91"/>
      <c r="S76" s="91"/>
      <c r="T76" s="91"/>
      <c r="U76" s="91"/>
      <c r="V76" s="91"/>
      <c r="W76" s="92"/>
      <c r="X76" s="91"/>
      <c r="Y76" s="91"/>
      <c r="Z76" s="91"/>
      <c r="AA76" s="91"/>
    </row>
    <row r="77" spans="1:27" x14ac:dyDescent="0.25">
      <c r="A77" s="56"/>
      <c r="B77" s="56"/>
      <c r="C77" s="54" t="s">
        <v>18</v>
      </c>
      <c r="D77" s="54" t="s">
        <v>23</v>
      </c>
      <c r="E77" s="93">
        <v>9.8638230530956577</v>
      </c>
      <c r="F77" s="91"/>
      <c r="G77" s="91"/>
      <c r="H77" s="91"/>
      <c r="I77" s="91"/>
      <c r="J77" s="91"/>
      <c r="K77" s="92"/>
      <c r="L77" s="91"/>
      <c r="M77" s="91"/>
      <c r="N77" s="91"/>
      <c r="O77" s="91"/>
      <c r="P77" s="91"/>
      <c r="Q77" s="92"/>
      <c r="R77" s="91"/>
      <c r="S77" s="91"/>
      <c r="T77" s="91"/>
      <c r="U77" s="91"/>
      <c r="V77" s="91"/>
      <c r="W77" s="92"/>
      <c r="X77" s="91"/>
      <c r="Y77" s="91"/>
      <c r="Z77" s="91"/>
      <c r="AA77" s="91"/>
    </row>
    <row r="78" spans="1:27" x14ac:dyDescent="0.25">
      <c r="A78" s="56"/>
      <c r="B78" s="56"/>
      <c r="C78" s="56"/>
      <c r="D78" s="61" t="s">
        <v>22</v>
      </c>
      <c r="E78" s="94">
        <v>4.5560973025029039</v>
      </c>
      <c r="F78" s="91"/>
      <c r="G78" s="91"/>
      <c r="H78" s="91"/>
      <c r="I78" s="91"/>
      <c r="J78" s="91"/>
      <c r="K78" s="92"/>
      <c r="L78" s="91"/>
      <c r="M78" s="91"/>
      <c r="N78" s="91"/>
      <c r="O78" s="91"/>
      <c r="P78" s="91"/>
      <c r="Q78" s="92"/>
      <c r="R78" s="91"/>
      <c r="S78" s="91"/>
      <c r="T78" s="91"/>
      <c r="U78" s="91"/>
      <c r="V78" s="91"/>
      <c r="W78" s="92"/>
      <c r="X78" s="91"/>
      <c r="Y78" s="91"/>
      <c r="Z78" s="91"/>
      <c r="AA78" s="91"/>
    </row>
    <row r="79" spans="1:27" x14ac:dyDescent="0.25">
      <c r="A79" s="56"/>
      <c r="B79" s="56"/>
      <c r="C79" s="54" t="s">
        <v>626</v>
      </c>
      <c r="D79" s="55"/>
      <c r="E79" s="93">
        <v>14.419920355598562</v>
      </c>
      <c r="F79" s="91"/>
      <c r="G79" s="91"/>
      <c r="H79" s="91"/>
      <c r="I79" s="91"/>
      <c r="J79" s="91"/>
      <c r="K79" s="92"/>
      <c r="L79" s="91"/>
      <c r="M79" s="91"/>
      <c r="N79" s="91"/>
      <c r="O79" s="91"/>
      <c r="P79" s="91"/>
      <c r="Q79" s="92"/>
      <c r="R79" s="91"/>
      <c r="S79" s="91"/>
      <c r="T79" s="91"/>
      <c r="U79" s="91"/>
      <c r="V79" s="91"/>
      <c r="W79" s="92"/>
      <c r="X79" s="91"/>
      <c r="Y79" s="91"/>
      <c r="Z79" s="91"/>
      <c r="AA79" s="91"/>
    </row>
    <row r="80" spans="1:27" x14ac:dyDescent="0.25">
      <c r="A80" s="56"/>
      <c r="B80" s="54" t="s">
        <v>663</v>
      </c>
      <c r="C80" s="55"/>
      <c r="D80" s="55"/>
      <c r="E80" s="93">
        <v>226.26964344756698</v>
      </c>
      <c r="F80" s="91"/>
      <c r="G80" s="91"/>
      <c r="H80" s="91"/>
      <c r="I80" s="91"/>
      <c r="J80" s="91"/>
      <c r="K80" s="92"/>
      <c r="L80" s="91"/>
      <c r="M80" s="91"/>
      <c r="N80" s="91"/>
      <c r="O80" s="91"/>
      <c r="P80" s="91"/>
      <c r="Q80" s="92"/>
      <c r="R80" s="91"/>
      <c r="S80" s="91"/>
      <c r="T80" s="91"/>
      <c r="U80" s="91"/>
      <c r="V80" s="91"/>
      <c r="W80" s="92"/>
      <c r="X80" s="91"/>
      <c r="Y80" s="91"/>
      <c r="Z80" s="91"/>
      <c r="AA80" s="91"/>
    </row>
    <row r="81" spans="1:27" x14ac:dyDescent="0.25">
      <c r="A81" s="54" t="s">
        <v>619</v>
      </c>
      <c r="B81" s="55"/>
      <c r="C81" s="55"/>
      <c r="D81" s="55"/>
      <c r="E81" s="93">
        <v>226.26964344756698</v>
      </c>
      <c r="F81" s="91"/>
      <c r="G81" s="91"/>
      <c r="H81" s="91"/>
      <c r="I81" s="91"/>
      <c r="J81" s="91"/>
      <c r="K81" s="92"/>
      <c r="L81" s="91"/>
      <c r="M81" s="91"/>
      <c r="N81" s="91"/>
      <c r="O81" s="91"/>
      <c r="P81" s="91"/>
      <c r="Q81" s="92"/>
      <c r="R81" s="91"/>
      <c r="S81" s="91"/>
      <c r="T81" s="91"/>
      <c r="U81" s="91"/>
      <c r="V81" s="91"/>
      <c r="W81" s="92"/>
      <c r="X81" s="91"/>
      <c r="Y81" s="91"/>
      <c r="Z81" s="91"/>
      <c r="AA81" s="91"/>
    </row>
    <row r="82" spans="1:27" x14ac:dyDescent="0.25">
      <c r="A82" s="57" t="s">
        <v>618</v>
      </c>
      <c r="B82" s="63"/>
      <c r="C82" s="63"/>
      <c r="D82" s="63"/>
      <c r="E82" s="95">
        <v>226.26964344756698</v>
      </c>
      <c r="F82" s="91"/>
      <c r="G82" s="91"/>
      <c r="H82" s="91"/>
      <c r="I82" s="91"/>
      <c r="J82" s="91"/>
      <c r="K82" s="92"/>
      <c r="L82" s="91"/>
      <c r="M82" s="91"/>
      <c r="N82" s="91"/>
      <c r="O82" s="91"/>
      <c r="P82" s="91"/>
      <c r="Q82" s="92"/>
      <c r="R82" s="91"/>
      <c r="S82" s="91"/>
      <c r="T82" s="91"/>
      <c r="U82" s="91"/>
      <c r="V82" s="91"/>
      <c r="W82" s="92"/>
      <c r="X82" s="91"/>
      <c r="Y82" s="91"/>
      <c r="Z82" s="91"/>
      <c r="AA82" s="91"/>
    </row>
    <row r="83" spans="1:27" x14ac:dyDescent="0.25"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5" spans="1:27" x14ac:dyDescent="0.25">
      <c r="E85" s="84" t="s">
        <v>655</v>
      </c>
      <c r="F85" s="85"/>
      <c r="G85" s="84">
        <v>1985</v>
      </c>
      <c r="H85" s="85"/>
      <c r="I85" s="84">
        <v>1990</v>
      </c>
      <c r="J85" s="85"/>
      <c r="K85" s="84">
        <v>1995</v>
      </c>
      <c r="L85" s="85"/>
      <c r="M85" s="84">
        <v>2000</v>
      </c>
      <c r="N85" s="85"/>
      <c r="O85" s="84">
        <v>2009</v>
      </c>
      <c r="P85" s="85"/>
    </row>
    <row r="86" spans="1:27" ht="14.5" x14ac:dyDescent="0.25">
      <c r="A86" s="54" t="s">
        <v>599</v>
      </c>
      <c r="B86" s="54" t="s">
        <v>0</v>
      </c>
      <c r="C86" s="54" t="s">
        <v>1</v>
      </c>
      <c r="D86" s="54" t="s">
        <v>3</v>
      </c>
      <c r="E86" s="86" t="s">
        <v>627</v>
      </c>
      <c r="F86" s="86" t="s">
        <v>661</v>
      </c>
      <c r="G86" s="86" t="s">
        <v>627</v>
      </c>
      <c r="H86" s="86" t="s">
        <v>661</v>
      </c>
      <c r="I86" s="86" t="s">
        <v>627</v>
      </c>
      <c r="J86" s="86" t="s">
        <v>661</v>
      </c>
      <c r="K86" s="86" t="s">
        <v>627</v>
      </c>
      <c r="L86" s="86" t="s">
        <v>661</v>
      </c>
      <c r="M86" s="86" t="s">
        <v>627</v>
      </c>
      <c r="N86" s="86" t="s">
        <v>661</v>
      </c>
      <c r="O86" s="86" t="s">
        <v>627</v>
      </c>
      <c r="P86" s="86" t="s">
        <v>661</v>
      </c>
    </row>
    <row r="87" spans="1:27" x14ac:dyDescent="0.25">
      <c r="A87" s="54">
        <v>1</v>
      </c>
      <c r="B87" s="54" t="s">
        <v>602</v>
      </c>
      <c r="C87" s="54" t="s">
        <v>14</v>
      </c>
      <c r="D87" s="54" t="s">
        <v>23</v>
      </c>
      <c r="E87" s="87">
        <v>19</v>
      </c>
      <c r="F87" s="87">
        <v>35.968181041897616</v>
      </c>
      <c r="G87" s="87">
        <v>19</v>
      </c>
      <c r="H87" s="87">
        <v>40.96512838050775</v>
      </c>
      <c r="I87" s="87">
        <v>18</v>
      </c>
      <c r="J87" s="87">
        <v>44.712111088896179</v>
      </c>
      <c r="K87" s="87">
        <v>18</v>
      </c>
      <c r="L87" s="87">
        <v>47.970888529475765</v>
      </c>
      <c r="M87" s="87">
        <v>16</v>
      </c>
      <c r="N87" s="87">
        <v>50.583325280974165</v>
      </c>
      <c r="O87" s="87">
        <v>14</v>
      </c>
      <c r="P87" s="87">
        <v>54.281477758640783</v>
      </c>
    </row>
    <row r="88" spans="1:27" x14ac:dyDescent="0.25">
      <c r="A88" s="54">
        <v>1</v>
      </c>
      <c r="B88" s="54" t="s">
        <v>602</v>
      </c>
      <c r="C88" s="54" t="s">
        <v>14</v>
      </c>
      <c r="D88" s="61" t="s">
        <v>22</v>
      </c>
      <c r="E88" s="88">
        <v>4</v>
      </c>
      <c r="F88" s="88">
        <v>3.6975702412112668</v>
      </c>
      <c r="G88" s="88">
        <v>4</v>
      </c>
      <c r="H88" s="88">
        <v>4.2904616236915594</v>
      </c>
      <c r="I88" s="88">
        <v>4</v>
      </c>
      <c r="J88" s="88">
        <v>4.709788318832782</v>
      </c>
      <c r="K88" s="88">
        <v>4</v>
      </c>
      <c r="L88" s="88">
        <v>5.0815657034539647</v>
      </c>
      <c r="M88" s="88">
        <v>4</v>
      </c>
      <c r="N88" s="88">
        <v>5.4665598556115338</v>
      </c>
      <c r="O88" s="88">
        <v>4</v>
      </c>
      <c r="P88" s="88">
        <v>6.0938614126028599</v>
      </c>
    </row>
    <row r="89" spans="1:27" x14ac:dyDescent="0.25">
      <c r="A89" s="54">
        <v>1</v>
      </c>
      <c r="B89" s="54" t="s">
        <v>602</v>
      </c>
      <c r="C89" s="54" t="s">
        <v>622</v>
      </c>
      <c r="D89" s="55"/>
      <c r="E89" s="87">
        <v>23</v>
      </c>
      <c r="F89" s="87">
        <v>39.665751283108882</v>
      </c>
      <c r="G89" s="87">
        <v>23</v>
      </c>
      <c r="H89" s="87">
        <v>45.255590004199306</v>
      </c>
      <c r="I89" s="87">
        <v>22</v>
      </c>
      <c r="J89" s="87">
        <v>49.421899407728958</v>
      </c>
      <c r="K89" s="87">
        <v>22</v>
      </c>
      <c r="L89" s="87">
        <v>53.052454232929733</v>
      </c>
      <c r="M89" s="87">
        <v>20</v>
      </c>
      <c r="N89" s="87">
        <v>56.049885136585701</v>
      </c>
      <c r="O89" s="87">
        <v>18</v>
      </c>
      <c r="P89" s="87">
        <v>60.375339171243645</v>
      </c>
    </row>
    <row r="90" spans="1:27" x14ac:dyDescent="0.25">
      <c r="A90" s="54">
        <v>1</v>
      </c>
      <c r="B90" s="54" t="s">
        <v>602</v>
      </c>
      <c r="C90" s="54" t="s">
        <v>15</v>
      </c>
      <c r="D90" s="54" t="s">
        <v>23</v>
      </c>
      <c r="E90" s="87">
        <v>10</v>
      </c>
      <c r="F90" s="87">
        <v>33.794711761967498</v>
      </c>
      <c r="G90" s="87">
        <v>9</v>
      </c>
      <c r="H90" s="87">
        <v>40.240515703946016</v>
      </c>
      <c r="I90" s="87">
        <v>9</v>
      </c>
      <c r="J90" s="87">
        <v>44.113319710335034</v>
      </c>
      <c r="K90" s="87">
        <v>8</v>
      </c>
      <c r="L90" s="87">
        <v>46.365934332428715</v>
      </c>
      <c r="M90" s="87">
        <v>7</v>
      </c>
      <c r="N90" s="87">
        <v>48.247159727538119</v>
      </c>
      <c r="O90" s="87">
        <v>7</v>
      </c>
      <c r="P90" s="87">
        <v>56.130524885651326</v>
      </c>
    </row>
    <row r="91" spans="1:27" x14ac:dyDescent="0.25">
      <c r="A91" s="54">
        <v>1</v>
      </c>
      <c r="B91" s="54" t="s">
        <v>602</v>
      </c>
      <c r="C91" s="54" t="s">
        <v>15</v>
      </c>
      <c r="D91" s="61" t="s">
        <v>22</v>
      </c>
      <c r="E91" s="88">
        <v>11</v>
      </c>
      <c r="F91" s="88">
        <v>19.974533771140472</v>
      </c>
      <c r="G91" s="88">
        <v>11</v>
      </c>
      <c r="H91" s="88">
        <v>21.856050284477554</v>
      </c>
      <c r="I91" s="88">
        <v>11</v>
      </c>
      <c r="J91" s="88">
        <v>22.862523629072971</v>
      </c>
      <c r="K91" s="88">
        <v>11</v>
      </c>
      <c r="L91" s="88">
        <v>18.876629895173661</v>
      </c>
      <c r="M91" s="88">
        <v>11</v>
      </c>
      <c r="N91" s="88">
        <v>24.518151805617098</v>
      </c>
      <c r="O91" s="88">
        <v>6</v>
      </c>
      <c r="P91" s="88">
        <v>10.817448735427375</v>
      </c>
    </row>
    <row r="92" spans="1:27" x14ac:dyDescent="0.25">
      <c r="A92" s="54">
        <v>1</v>
      </c>
      <c r="B92" s="54" t="s">
        <v>602</v>
      </c>
      <c r="C92" s="54" t="s">
        <v>15</v>
      </c>
      <c r="D92" s="61" t="s">
        <v>26</v>
      </c>
      <c r="E92" s="88">
        <v>2</v>
      </c>
      <c r="F92" s="88">
        <v>2.4176398414209999</v>
      </c>
      <c r="G92" s="88">
        <v>1</v>
      </c>
      <c r="H92" s="88">
        <v>1.8172764244304145</v>
      </c>
      <c r="I92" s="88">
        <v>2</v>
      </c>
      <c r="J92" s="88">
        <v>2.4491388336552955</v>
      </c>
      <c r="K92" s="88">
        <v>1</v>
      </c>
      <c r="L92" s="88">
        <v>1.8411093033359693</v>
      </c>
      <c r="M92" s="88"/>
      <c r="N92" s="88"/>
      <c r="O92" s="88"/>
      <c r="P92" s="88"/>
    </row>
    <row r="93" spans="1:27" x14ac:dyDescent="0.25">
      <c r="A93" s="54">
        <v>1</v>
      </c>
      <c r="B93" s="54" t="s">
        <v>602</v>
      </c>
      <c r="C93" s="54" t="s">
        <v>15</v>
      </c>
      <c r="D93" s="61" t="s">
        <v>24</v>
      </c>
      <c r="E93" s="88">
        <v>2</v>
      </c>
      <c r="F93" s="88">
        <v>0.97148093362904042</v>
      </c>
      <c r="G93" s="88">
        <v>2</v>
      </c>
      <c r="H93" s="88">
        <v>0.96451350404671587</v>
      </c>
      <c r="I93" s="88">
        <v>2</v>
      </c>
      <c r="J93" s="88">
        <v>0.97592533857152586</v>
      </c>
      <c r="K93" s="88">
        <v>2</v>
      </c>
      <c r="L93" s="88">
        <v>0.93643029901712493</v>
      </c>
      <c r="M93" s="88">
        <v>1</v>
      </c>
      <c r="N93" s="88">
        <v>0.51564801273753347</v>
      </c>
      <c r="O93" s="88">
        <v>1</v>
      </c>
      <c r="P93" s="88">
        <v>0.53480359211846418</v>
      </c>
    </row>
    <row r="94" spans="1:27" x14ac:dyDescent="0.25">
      <c r="A94" s="54">
        <v>1</v>
      </c>
      <c r="B94" s="54" t="s">
        <v>602</v>
      </c>
      <c r="C94" s="54" t="s">
        <v>623</v>
      </c>
      <c r="D94" s="55"/>
      <c r="E94" s="87">
        <v>25</v>
      </c>
      <c r="F94" s="87">
        <v>57.158366308158008</v>
      </c>
      <c r="G94" s="87">
        <v>23</v>
      </c>
      <c r="H94" s="87">
        <v>64.878355916900702</v>
      </c>
      <c r="I94" s="87">
        <v>24</v>
      </c>
      <c r="J94" s="87">
        <v>70.400907511634827</v>
      </c>
      <c r="K94" s="87">
        <v>22</v>
      </c>
      <c r="L94" s="87">
        <v>68.02010382995546</v>
      </c>
      <c r="M94" s="87">
        <v>19</v>
      </c>
      <c r="N94" s="87">
        <v>73.280959545892742</v>
      </c>
      <c r="O94" s="87">
        <v>14</v>
      </c>
      <c r="P94" s="87">
        <v>67.482777213197167</v>
      </c>
    </row>
    <row r="95" spans="1:27" x14ac:dyDescent="0.25">
      <c r="A95" s="54">
        <v>1</v>
      </c>
      <c r="B95" s="54" t="s">
        <v>602</v>
      </c>
      <c r="C95" s="54" t="s">
        <v>16</v>
      </c>
      <c r="D95" s="54" t="s">
        <v>25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</row>
    <row r="96" spans="1:27" x14ac:dyDescent="0.25">
      <c r="A96" s="54">
        <v>1</v>
      </c>
      <c r="B96" s="54" t="s">
        <v>602</v>
      </c>
      <c r="C96" s="54" t="s">
        <v>16</v>
      </c>
      <c r="D96" s="61" t="s">
        <v>23</v>
      </c>
      <c r="E96" s="88">
        <v>7</v>
      </c>
      <c r="F96" s="88">
        <v>41.226047944030789</v>
      </c>
      <c r="G96" s="88">
        <v>7</v>
      </c>
      <c r="H96" s="88">
        <v>45.109972666716914</v>
      </c>
      <c r="I96" s="88">
        <v>7</v>
      </c>
      <c r="J96" s="88">
        <v>49.473970754718863</v>
      </c>
      <c r="K96" s="88">
        <v>7</v>
      </c>
      <c r="L96" s="88">
        <v>53.941412852954194</v>
      </c>
      <c r="M96" s="88">
        <v>7</v>
      </c>
      <c r="N96" s="88">
        <v>58.132816647709312</v>
      </c>
      <c r="O96" s="88">
        <v>6</v>
      </c>
      <c r="P96" s="88">
        <v>65.511363391154447</v>
      </c>
    </row>
    <row r="97" spans="1:16" x14ac:dyDescent="0.25">
      <c r="A97" s="54">
        <v>1</v>
      </c>
      <c r="B97" s="54" t="s">
        <v>602</v>
      </c>
      <c r="C97" s="54" t="s">
        <v>16</v>
      </c>
      <c r="D97" s="61" t="s">
        <v>27</v>
      </c>
      <c r="E97" s="88">
        <v>1</v>
      </c>
      <c r="F97" s="88">
        <v>4.4529638183790281</v>
      </c>
      <c r="G97" s="88">
        <v>1</v>
      </c>
      <c r="H97" s="88">
        <v>4.8908638564458347</v>
      </c>
      <c r="I97" s="88">
        <v>1</v>
      </c>
      <c r="J97" s="88">
        <v>5.1875133304453529</v>
      </c>
      <c r="K97" s="88">
        <v>1</v>
      </c>
      <c r="L97" s="88">
        <v>5.4311210633627196</v>
      </c>
      <c r="M97" s="88">
        <v>1</v>
      </c>
      <c r="N97" s="88">
        <v>5.6383972414664063</v>
      </c>
      <c r="O97" s="88">
        <v>1</v>
      </c>
      <c r="P97" s="88">
        <v>5.828264549555203</v>
      </c>
    </row>
    <row r="98" spans="1:16" x14ac:dyDescent="0.25">
      <c r="A98" s="54">
        <v>1</v>
      </c>
      <c r="B98" s="54" t="s">
        <v>602</v>
      </c>
      <c r="C98" s="54" t="s">
        <v>16</v>
      </c>
      <c r="D98" s="61" t="s">
        <v>22</v>
      </c>
      <c r="E98" s="88">
        <v>3</v>
      </c>
      <c r="F98" s="88">
        <v>11.421557873614027</v>
      </c>
      <c r="G98" s="88">
        <v>3</v>
      </c>
      <c r="H98" s="88">
        <v>13.050985409667518</v>
      </c>
      <c r="I98" s="88">
        <v>3</v>
      </c>
      <c r="J98" s="88">
        <v>14.179146173430549</v>
      </c>
      <c r="K98" s="88">
        <v>3</v>
      </c>
      <c r="L98" s="88">
        <v>15.526713041450343</v>
      </c>
      <c r="M98" s="88">
        <v>3</v>
      </c>
      <c r="N98" s="88">
        <v>16.689730361006848</v>
      </c>
      <c r="O98" s="88">
        <v>3</v>
      </c>
      <c r="P98" s="88">
        <v>18.480204500609435</v>
      </c>
    </row>
    <row r="99" spans="1:16" x14ac:dyDescent="0.25">
      <c r="A99" s="54">
        <v>1</v>
      </c>
      <c r="B99" s="54" t="s">
        <v>602</v>
      </c>
      <c r="C99" s="54" t="s">
        <v>16</v>
      </c>
      <c r="D99" s="61" t="s">
        <v>26</v>
      </c>
      <c r="E99" s="88">
        <v>1</v>
      </c>
      <c r="F99" s="88">
        <v>0.77631527379658027</v>
      </c>
      <c r="G99" s="88">
        <v>1</v>
      </c>
      <c r="H99" s="88">
        <v>0.62881537177522995</v>
      </c>
      <c r="I99" s="88"/>
      <c r="J99" s="88"/>
      <c r="K99" s="88"/>
      <c r="L99" s="88"/>
      <c r="M99" s="88"/>
      <c r="N99" s="88"/>
      <c r="O99" s="88"/>
      <c r="P99" s="88"/>
    </row>
    <row r="100" spans="1:16" x14ac:dyDescent="0.25">
      <c r="A100" s="54">
        <v>1</v>
      </c>
      <c r="B100" s="54" t="s">
        <v>602</v>
      </c>
      <c r="C100" s="54" t="s">
        <v>624</v>
      </c>
      <c r="D100" s="55"/>
      <c r="E100" s="87">
        <v>12</v>
      </c>
      <c r="F100" s="87">
        <v>57.876884909820419</v>
      </c>
      <c r="G100" s="87">
        <v>12</v>
      </c>
      <c r="H100" s="87">
        <v>63.680637304605497</v>
      </c>
      <c r="I100" s="87">
        <v>11</v>
      </c>
      <c r="J100" s="87">
        <v>68.840630258594771</v>
      </c>
      <c r="K100" s="87">
        <v>11</v>
      </c>
      <c r="L100" s="87">
        <v>74.899246957767247</v>
      </c>
      <c r="M100" s="87">
        <v>11</v>
      </c>
      <c r="N100" s="87">
        <v>80.460944250182564</v>
      </c>
      <c r="O100" s="87">
        <v>10</v>
      </c>
      <c r="P100" s="87">
        <v>89.819832441319079</v>
      </c>
    </row>
    <row r="101" spans="1:16" x14ac:dyDescent="0.25">
      <c r="A101" s="54">
        <v>1</v>
      </c>
      <c r="B101" s="54" t="s">
        <v>602</v>
      </c>
      <c r="C101" s="54" t="s">
        <v>17</v>
      </c>
      <c r="D101" s="54" t="s">
        <v>23</v>
      </c>
      <c r="E101" s="87">
        <v>6</v>
      </c>
      <c r="F101" s="87">
        <v>43.783618613553621</v>
      </c>
      <c r="G101" s="87">
        <v>6</v>
      </c>
      <c r="H101" s="87">
        <v>47.565787811726864</v>
      </c>
      <c r="I101" s="87">
        <v>5</v>
      </c>
      <c r="J101" s="87">
        <v>40.766391670415835</v>
      </c>
      <c r="K101" s="87">
        <v>5</v>
      </c>
      <c r="L101" s="87">
        <v>43.87444750058782</v>
      </c>
      <c r="M101" s="87">
        <v>5</v>
      </c>
      <c r="N101" s="87">
        <v>46.68725122425311</v>
      </c>
      <c r="O101" s="87">
        <v>5</v>
      </c>
      <c r="P101" s="87">
        <v>52.184669611998068</v>
      </c>
    </row>
    <row r="102" spans="1:16" x14ac:dyDescent="0.25">
      <c r="A102" s="54">
        <v>1</v>
      </c>
      <c r="B102" s="54" t="s">
        <v>602</v>
      </c>
      <c r="C102" s="54" t="s">
        <v>17</v>
      </c>
      <c r="D102" s="61" t="s">
        <v>22</v>
      </c>
      <c r="E102" s="88">
        <v>3</v>
      </c>
      <c r="F102" s="88">
        <v>13.365101977327459</v>
      </c>
      <c r="G102" s="88">
        <v>3</v>
      </c>
      <c r="H102" s="88">
        <v>15.11613930102118</v>
      </c>
      <c r="I102" s="88">
        <v>3</v>
      </c>
      <c r="J102" s="88">
        <v>16.255789530836402</v>
      </c>
      <c r="K102" s="88">
        <v>3</v>
      </c>
      <c r="L102" s="88">
        <v>17.904178567452377</v>
      </c>
      <c r="M102" s="88">
        <v>3</v>
      </c>
      <c r="N102" s="88">
        <v>19.546939318333315</v>
      </c>
      <c r="O102" s="88">
        <v>3</v>
      </c>
      <c r="P102" s="88">
        <v>22.345827590715814</v>
      </c>
    </row>
    <row r="103" spans="1:16" x14ac:dyDescent="0.25">
      <c r="A103" s="54">
        <v>1</v>
      </c>
      <c r="B103" s="54" t="s">
        <v>602</v>
      </c>
      <c r="C103" s="54" t="s">
        <v>625</v>
      </c>
      <c r="D103" s="55"/>
      <c r="E103" s="87">
        <v>9</v>
      </c>
      <c r="F103" s="87">
        <v>57.148720590881084</v>
      </c>
      <c r="G103" s="87">
        <v>9</v>
      </c>
      <c r="H103" s="87">
        <v>62.681927112748042</v>
      </c>
      <c r="I103" s="87">
        <v>8</v>
      </c>
      <c r="J103" s="87">
        <v>57.022181201252238</v>
      </c>
      <c r="K103" s="87">
        <v>8</v>
      </c>
      <c r="L103" s="87">
        <v>61.778626068040197</v>
      </c>
      <c r="M103" s="87">
        <v>8</v>
      </c>
      <c r="N103" s="87">
        <v>66.234190542586418</v>
      </c>
      <c r="O103" s="87">
        <v>8</v>
      </c>
      <c r="P103" s="87">
        <v>74.530497202713889</v>
      </c>
    </row>
    <row r="104" spans="1:16" x14ac:dyDescent="0.25">
      <c r="A104" s="54">
        <v>1</v>
      </c>
      <c r="B104" s="54" t="s">
        <v>602</v>
      </c>
      <c r="C104" s="54" t="s">
        <v>18</v>
      </c>
      <c r="D104" s="54" t="s">
        <v>23</v>
      </c>
      <c r="E104" s="87">
        <v>5</v>
      </c>
      <c r="F104" s="87">
        <v>9.8638230530956577</v>
      </c>
      <c r="G104" s="87">
        <v>5</v>
      </c>
      <c r="H104" s="87">
        <v>12.074574874049869</v>
      </c>
      <c r="I104" s="87">
        <v>4</v>
      </c>
      <c r="J104" s="87">
        <v>11.452571668802204</v>
      </c>
      <c r="K104" s="87">
        <v>4</v>
      </c>
      <c r="L104" s="87">
        <v>11.11110939562278</v>
      </c>
      <c r="M104" s="87">
        <v>4</v>
      </c>
      <c r="N104" s="87">
        <v>12.245170155466669</v>
      </c>
      <c r="O104" s="87">
        <v>4</v>
      </c>
      <c r="P104" s="87">
        <v>14.350304283420854</v>
      </c>
    </row>
    <row r="105" spans="1:16" x14ac:dyDescent="0.25">
      <c r="A105" s="54">
        <v>1</v>
      </c>
      <c r="B105" s="54" t="s">
        <v>602</v>
      </c>
      <c r="C105" s="54" t="s">
        <v>18</v>
      </c>
      <c r="D105" s="61" t="s">
        <v>22</v>
      </c>
      <c r="E105" s="88">
        <v>4</v>
      </c>
      <c r="F105" s="88">
        <v>4.5560973025029039</v>
      </c>
      <c r="G105" s="88">
        <v>4</v>
      </c>
      <c r="H105" s="88">
        <v>6.3910737151758816</v>
      </c>
      <c r="I105" s="88">
        <v>4</v>
      </c>
      <c r="J105" s="88">
        <v>7.9709335209974554</v>
      </c>
      <c r="K105" s="88">
        <v>4</v>
      </c>
      <c r="L105" s="88">
        <v>9.6890938928458912</v>
      </c>
      <c r="M105" s="88">
        <v>4</v>
      </c>
      <c r="N105" s="88">
        <v>11.752501074833511</v>
      </c>
      <c r="O105" s="88">
        <v>4</v>
      </c>
      <c r="P105" s="88">
        <v>14.845476980812002</v>
      </c>
    </row>
    <row r="106" spans="1:16" x14ac:dyDescent="0.25">
      <c r="A106" s="54">
        <v>1</v>
      </c>
      <c r="B106" s="54" t="s">
        <v>602</v>
      </c>
      <c r="C106" s="54" t="s">
        <v>626</v>
      </c>
      <c r="D106" s="55"/>
      <c r="E106" s="87">
        <v>9</v>
      </c>
      <c r="F106" s="87">
        <v>14.419920355598562</v>
      </c>
      <c r="G106" s="87">
        <v>9</v>
      </c>
      <c r="H106" s="87">
        <v>18.465648589225751</v>
      </c>
      <c r="I106" s="87">
        <v>8</v>
      </c>
      <c r="J106" s="87">
        <v>19.423505189799659</v>
      </c>
      <c r="K106" s="87">
        <v>8</v>
      </c>
      <c r="L106" s="87">
        <v>20.800203288468673</v>
      </c>
      <c r="M106" s="87">
        <v>8</v>
      </c>
      <c r="N106" s="87">
        <v>23.997671230300178</v>
      </c>
      <c r="O106" s="87">
        <v>8</v>
      </c>
      <c r="P106" s="87">
        <v>29.195781264232856</v>
      </c>
    </row>
    <row r="107" spans="1:16" x14ac:dyDescent="0.25">
      <c r="A107" s="54">
        <v>1</v>
      </c>
      <c r="B107" s="54" t="s">
        <v>602</v>
      </c>
      <c r="C107" s="55"/>
      <c r="D107" s="55"/>
      <c r="E107" s="87">
        <v>78</v>
      </c>
      <c r="F107" s="87">
        <v>226.26964344756698</v>
      </c>
      <c r="G107" s="87">
        <v>76</v>
      </c>
      <c r="H107" s="87">
        <v>254.96215892767927</v>
      </c>
      <c r="I107" s="87">
        <v>73</v>
      </c>
      <c r="J107" s="87">
        <v>265.10912356901042</v>
      </c>
      <c r="K107" s="87">
        <v>71</v>
      </c>
      <c r="L107" s="87">
        <v>278.55063437716137</v>
      </c>
      <c r="M107" s="87">
        <v>66</v>
      </c>
      <c r="N107" s="87">
        <v>300.0236507055476</v>
      </c>
      <c r="O107" s="87">
        <v>58</v>
      </c>
      <c r="P107" s="87">
        <v>321.40422729270665</v>
      </c>
    </row>
    <row r="108" spans="1:16" x14ac:dyDescent="0.25">
      <c r="A108" s="54" t="s">
        <v>619</v>
      </c>
      <c r="B108" s="55"/>
      <c r="C108" s="55"/>
      <c r="D108" s="55"/>
      <c r="E108" s="87">
        <v>78</v>
      </c>
      <c r="F108" s="87">
        <v>226.26964344756698</v>
      </c>
      <c r="G108" s="87">
        <v>76</v>
      </c>
      <c r="H108" s="87">
        <v>254.96215892767927</v>
      </c>
      <c r="I108" s="87">
        <v>73</v>
      </c>
      <c r="J108" s="87">
        <v>265.10912356901042</v>
      </c>
      <c r="K108" s="87">
        <v>71</v>
      </c>
      <c r="L108" s="87">
        <v>278.55063437716137</v>
      </c>
      <c r="M108" s="87">
        <v>66</v>
      </c>
      <c r="N108" s="87">
        <v>300.0236507055476</v>
      </c>
      <c r="O108" s="87">
        <v>58</v>
      </c>
      <c r="P108" s="87">
        <v>321.40422729270665</v>
      </c>
    </row>
    <row r="109" spans="1:16" x14ac:dyDescent="0.25">
      <c r="A109" s="57" t="s">
        <v>618</v>
      </c>
      <c r="B109" s="63"/>
      <c r="C109" s="63"/>
      <c r="D109" s="63"/>
      <c r="E109" s="89">
        <v>78</v>
      </c>
      <c r="F109" s="89">
        <v>226.26964344756698</v>
      </c>
      <c r="G109" s="89">
        <v>76</v>
      </c>
      <c r="H109" s="89">
        <v>254.96215892767927</v>
      </c>
      <c r="I109" s="89">
        <v>73</v>
      </c>
      <c r="J109" s="89">
        <v>265.10912356901042</v>
      </c>
      <c r="K109" s="89">
        <v>71</v>
      </c>
      <c r="L109" s="89">
        <v>278.55063437716137</v>
      </c>
      <c r="M109" s="89">
        <v>66</v>
      </c>
      <c r="N109" s="89">
        <v>300.0236507055476</v>
      </c>
      <c r="O109" s="89">
        <v>58</v>
      </c>
      <c r="P109" s="89">
        <v>321.40422729270665</v>
      </c>
    </row>
  </sheetData>
  <phoneticPr fontId="1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190"/>
  <sheetViews>
    <sheetView topLeftCell="B66" zoomScaleNormal="100" workbookViewId="0">
      <selection activeCell="AW143" sqref="AW143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12" customWidth="1"/>
    <col min="7" max="7" width="0" hidden="1" customWidth="1"/>
    <col min="8" max="9" width="10.36328125" hidden="1" customWidth="1"/>
    <col min="10" max="10" width="0" hidden="1" customWidth="1"/>
    <col min="11" max="11" width="12" hidden="1" customWidth="1"/>
    <col min="12" max="12" width="12" customWidth="1"/>
    <col min="13" max="13" width="8.81640625" customWidth="1"/>
    <col min="14" max="18" width="12" hidden="1" customWidth="1"/>
    <col min="19" max="19" width="8.81640625" customWidth="1"/>
    <col min="20" max="20" width="12" bestFit="1" customWidth="1"/>
    <col min="21" max="24" width="12" hidden="1" customWidth="1"/>
    <col min="25" max="25" width="0" hidden="1" customWidth="1"/>
    <col min="26" max="26" width="10.36328125" bestFit="1" customWidth="1"/>
    <col min="27" max="27" width="10.36328125" hidden="1" customWidth="1"/>
    <col min="28" max="28" width="0" hidden="1" customWidth="1"/>
    <col min="29" max="30" width="12" hidden="1" customWidth="1"/>
    <col min="31" max="31" width="0" hidden="1" customWidth="1"/>
    <col min="32" max="32" width="10.36328125" hidden="1" customWidth="1"/>
    <col min="33" max="33" width="10.36328125" bestFit="1" customWidth="1"/>
    <col min="34" max="34" width="8.81640625" customWidth="1"/>
    <col min="35" max="36" width="12" hidden="1" customWidth="1"/>
    <col min="37" max="39" width="0" hidden="1" customWidth="1"/>
    <col min="40" max="40" width="8.81640625" customWidth="1"/>
    <col min="41" max="46" width="0" hidden="1" customWidth="1"/>
  </cols>
  <sheetData>
    <row r="1" spans="1:52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50" t="s">
        <v>717</v>
      </c>
      <c r="AW1" s="150" t="s">
        <v>718</v>
      </c>
      <c r="AX1" s="4" t="s">
        <v>610</v>
      </c>
    </row>
    <row r="2" spans="1:52" s="5" customFormat="1" x14ac:dyDescent="0.25">
      <c r="A2" s="5">
        <v>2</v>
      </c>
      <c r="B2" s="6" t="s">
        <v>600</v>
      </c>
      <c r="C2" s="1" t="s">
        <v>14</v>
      </c>
      <c r="D2" s="1">
        <v>1</v>
      </c>
      <c r="E2" s="1" t="s">
        <v>23</v>
      </c>
      <c r="F2" s="1">
        <v>47.2</v>
      </c>
      <c r="G2" s="1">
        <v>0.47200000000000003</v>
      </c>
      <c r="H2" s="1">
        <f t="shared" ref="H2:H7" si="0">POWER((G2/2),2)*3.14159265</f>
        <v>0.17497414423440005</v>
      </c>
      <c r="I2" s="1">
        <v>0.17497414423440005</v>
      </c>
      <c r="J2" s="38">
        <f t="shared" ref="J2:J7" si="1">I2/0.040468</f>
        <v>4.323765548937434</v>
      </c>
      <c r="K2" s="1">
        <v>1</v>
      </c>
      <c r="L2" s="1">
        <v>1</v>
      </c>
      <c r="M2" s="1">
        <v>49.6</v>
      </c>
      <c r="N2" s="1">
        <v>0.49600000000000005</v>
      </c>
      <c r="O2" s="1">
        <f>POWER((N2/2),2)*3.14159265</f>
        <v>0.19322051434560003</v>
      </c>
      <c r="P2" s="1">
        <v>0.19322051434560003</v>
      </c>
      <c r="Q2" s="38">
        <f>P2/0.040468</f>
        <v>4.7746494599584866</v>
      </c>
      <c r="R2" s="1">
        <v>1</v>
      </c>
      <c r="S2" s="1">
        <v>1</v>
      </c>
      <c r="T2" s="1">
        <v>50</v>
      </c>
      <c r="U2" s="1">
        <v>0.5</v>
      </c>
      <c r="V2" s="1">
        <f>POWER((U2/2),2)*3.14159265</f>
        <v>0.19634954062500001</v>
      </c>
      <c r="W2" s="1">
        <v>0.19634954062500001</v>
      </c>
      <c r="X2" s="38">
        <f>W2/0.040468</f>
        <v>4.8519704612286256</v>
      </c>
      <c r="Y2" s="1">
        <v>1</v>
      </c>
      <c r="Z2" s="1">
        <v>1</v>
      </c>
      <c r="AA2" s="1">
        <v>52</v>
      </c>
      <c r="AB2" s="1">
        <v>0.52</v>
      </c>
      <c r="AC2" s="1">
        <f>POWER((AB2/2),2)*3.14159265</f>
        <v>0.21237166314000003</v>
      </c>
      <c r="AD2" s="1">
        <v>0.21237166314000003</v>
      </c>
      <c r="AE2" s="38">
        <f>AD2/0.040468</f>
        <v>5.2478912508648818</v>
      </c>
      <c r="AF2" s="1">
        <v>1</v>
      </c>
      <c r="AG2" s="1">
        <v>1</v>
      </c>
      <c r="AH2" s="1">
        <v>53</v>
      </c>
      <c r="AI2" s="1">
        <v>0.53</v>
      </c>
      <c r="AJ2" s="1">
        <f>POWER((AI2/2),2)*3.14159265</f>
        <v>0.22061834384625004</v>
      </c>
      <c r="AK2" s="1">
        <v>0.22061834384625004</v>
      </c>
      <c r="AL2" s="38">
        <f>AK2/0.040468</f>
        <v>5.4516740102364842</v>
      </c>
      <c r="AM2" s="1">
        <v>1</v>
      </c>
      <c r="AN2" s="1">
        <v>1</v>
      </c>
      <c r="AO2" s="1">
        <v>58.8</v>
      </c>
      <c r="AP2" s="1">
        <v>0.58799999999999997</v>
      </c>
      <c r="AQ2" s="1">
        <f>POWER((AP2/2),2)*3.14159265</f>
        <v>0.27154670229539996</v>
      </c>
      <c r="AR2" s="1">
        <v>0.27154670229539996</v>
      </c>
      <c r="AS2" s="38">
        <f>AR2/0.040468</f>
        <v>6.710158700588118</v>
      </c>
      <c r="AT2" s="1">
        <v>1</v>
      </c>
      <c r="AU2" s="1">
        <v>1</v>
      </c>
      <c r="AV2" s="91">
        <v>61.5</v>
      </c>
      <c r="AW2" s="91" t="s">
        <v>815</v>
      </c>
      <c r="AX2" s="7"/>
      <c r="AY2" s="7" t="s">
        <v>36</v>
      </c>
    </row>
    <row r="3" spans="1:52" s="5" customFormat="1" x14ac:dyDescent="0.25">
      <c r="A3" s="5">
        <v>2</v>
      </c>
      <c r="B3" s="6" t="s">
        <v>600</v>
      </c>
      <c r="C3" s="1" t="s">
        <v>14</v>
      </c>
      <c r="D3" s="1">
        <v>2</v>
      </c>
      <c r="E3" s="1" t="s">
        <v>23</v>
      </c>
      <c r="F3" s="1">
        <v>45.2</v>
      </c>
      <c r="G3" s="1">
        <v>0.45200000000000001</v>
      </c>
      <c r="H3" s="1">
        <f t="shared" si="0"/>
        <v>0.16045998619140003</v>
      </c>
      <c r="I3" s="1">
        <v>0.16045998619140003</v>
      </c>
      <c r="J3" s="38">
        <f t="shared" si="1"/>
        <v>3.9651078924434131</v>
      </c>
      <c r="K3" s="1">
        <v>1</v>
      </c>
      <c r="L3" s="1">
        <v>1</v>
      </c>
      <c r="M3" s="1">
        <v>46.8</v>
      </c>
      <c r="N3" s="1">
        <v>0.46799999999999997</v>
      </c>
      <c r="O3" s="1">
        <f>POWER((N3/2),2)*3.14159265</f>
        <v>0.1720210471434</v>
      </c>
      <c r="P3" s="1">
        <v>0.1720210471434</v>
      </c>
      <c r="Q3" s="38">
        <f>P3/0.040468</f>
        <v>4.2507919132005538</v>
      </c>
      <c r="R3" s="1">
        <v>1</v>
      </c>
      <c r="S3" s="1">
        <v>1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N3" s="1"/>
      <c r="AO3" s="1"/>
      <c r="AP3" s="1"/>
      <c r="AQ3" s="1"/>
      <c r="AR3" s="1"/>
      <c r="AS3" s="38"/>
      <c r="AT3" s="1"/>
      <c r="AU3" s="1">
        <v>0</v>
      </c>
      <c r="AV3" s="91"/>
      <c r="AW3" s="91"/>
      <c r="AX3" s="7"/>
      <c r="AY3" s="7" t="s">
        <v>36</v>
      </c>
    </row>
    <row r="4" spans="1:52" s="5" customFormat="1" x14ac:dyDescent="0.25">
      <c r="A4" s="5">
        <v>2</v>
      </c>
      <c r="B4" s="6" t="s">
        <v>600</v>
      </c>
      <c r="C4" s="1" t="s">
        <v>14</v>
      </c>
      <c r="D4" s="1">
        <v>3</v>
      </c>
      <c r="E4" s="1" t="s">
        <v>23</v>
      </c>
      <c r="F4" s="1">
        <v>66.3</v>
      </c>
      <c r="G4" s="1">
        <v>0.66300000000000003</v>
      </c>
      <c r="H4" s="1">
        <f t="shared" si="0"/>
        <v>0.34523668489196258</v>
      </c>
      <c r="I4" s="1">
        <v>0.34523668489196258</v>
      </c>
      <c r="J4" s="38">
        <f t="shared" si="1"/>
        <v>8.5311032146872243</v>
      </c>
      <c r="K4" s="1">
        <v>1</v>
      </c>
      <c r="L4" s="1">
        <v>1</v>
      </c>
      <c r="M4" s="1"/>
      <c r="N4" s="1"/>
      <c r="O4" s="1"/>
      <c r="P4" s="1"/>
      <c r="Q4" s="38"/>
      <c r="R4" s="1"/>
      <c r="S4" s="1">
        <v>1</v>
      </c>
      <c r="T4" s="1">
        <v>73.3</v>
      </c>
      <c r="U4" s="1">
        <v>0.73299999999999998</v>
      </c>
      <c r="V4" s="1">
        <f>POWER((U4/2),2)*3.14159265</f>
        <v>0.42198579333146252</v>
      </c>
      <c r="W4" s="1">
        <v>0.42198579333146252</v>
      </c>
      <c r="X4" s="38">
        <f>W4/0.040468</f>
        <v>10.427641428572269</v>
      </c>
      <c r="Y4" s="1">
        <v>1</v>
      </c>
      <c r="Z4" s="1">
        <v>1</v>
      </c>
      <c r="AA4" s="1">
        <v>76.3</v>
      </c>
      <c r="AB4" s="1">
        <v>0.76300000000000001</v>
      </c>
      <c r="AC4" s="1">
        <f>POWER((AB4/2),2)*3.14159265</f>
        <v>0.45723446286446257</v>
      </c>
      <c r="AD4" s="1">
        <v>0.45723446286446257</v>
      </c>
      <c r="AE4" s="38">
        <f>AD4/0.040468</f>
        <v>11.298667165772033</v>
      </c>
      <c r="AF4" s="1">
        <v>1</v>
      </c>
      <c r="AG4" s="1">
        <v>1</v>
      </c>
      <c r="AH4" s="1">
        <v>79.8</v>
      </c>
      <c r="AI4" s="1">
        <v>0.79800000000000004</v>
      </c>
      <c r="AJ4" s="1">
        <f>POWER((AI4/2),2)*3.14159265</f>
        <v>0.50014469147265006</v>
      </c>
      <c r="AK4" s="1">
        <v>0.50014469147265006</v>
      </c>
      <c r="AL4" s="38">
        <f>AK4/0.040468</f>
        <v>12.359016790368935</v>
      </c>
      <c r="AM4" s="1">
        <v>1</v>
      </c>
      <c r="AN4" s="1">
        <v>1</v>
      </c>
      <c r="AO4" s="1">
        <v>86.8</v>
      </c>
      <c r="AP4" s="1">
        <v>0.86799999999999999</v>
      </c>
      <c r="AQ4" s="1">
        <f>POWER((AP4/2),2)*3.14159265</f>
        <v>0.59173782518340001</v>
      </c>
      <c r="AR4" s="1">
        <v>0.59173782518340001</v>
      </c>
      <c r="AS4" s="38">
        <f>AR4/0.040468</f>
        <v>14.622363971122864</v>
      </c>
      <c r="AT4" s="1">
        <v>1</v>
      </c>
      <c r="AU4" s="1">
        <v>1</v>
      </c>
      <c r="AV4" s="91">
        <v>99.2</v>
      </c>
      <c r="AW4" s="91"/>
      <c r="AX4" s="7"/>
      <c r="AY4" s="7" t="s">
        <v>36</v>
      </c>
    </row>
    <row r="5" spans="1:52" s="5" customFormat="1" x14ac:dyDescent="0.25">
      <c r="A5" s="5">
        <v>2</v>
      </c>
      <c r="B5" s="6" t="s">
        <v>600</v>
      </c>
      <c r="C5" s="1" t="s">
        <v>14</v>
      </c>
      <c r="D5" s="1">
        <v>4</v>
      </c>
      <c r="E5" s="1" t="s">
        <v>23</v>
      </c>
      <c r="F5" s="1">
        <v>59.4</v>
      </c>
      <c r="G5" s="1">
        <v>0.59399999999999997</v>
      </c>
      <c r="H5" s="1">
        <f t="shared" si="0"/>
        <v>0.27711674606385001</v>
      </c>
      <c r="I5" s="1">
        <v>0.27711674606385001</v>
      </c>
      <c r="J5" s="38">
        <f t="shared" si="1"/>
        <v>6.8477993986322536</v>
      </c>
      <c r="K5" s="1">
        <v>1</v>
      </c>
      <c r="L5" s="1">
        <v>1</v>
      </c>
      <c r="M5" s="1">
        <v>62.1</v>
      </c>
      <c r="N5" s="1">
        <v>0.621</v>
      </c>
      <c r="O5" s="1">
        <f>POWER((N5/2),2)*3.14159265</f>
        <v>0.30288173278466252</v>
      </c>
      <c r="P5" s="1">
        <v>0.30288173278466252</v>
      </c>
      <c r="Q5" s="38">
        <f>P5/0.040468</f>
        <v>7.4844749625546738</v>
      </c>
      <c r="R5" s="1">
        <v>1</v>
      </c>
      <c r="S5" s="1">
        <v>1</v>
      </c>
      <c r="T5" s="1">
        <v>64</v>
      </c>
      <c r="U5" s="1">
        <v>0.64</v>
      </c>
      <c r="V5" s="1">
        <f>POWER((U5/2),2)*3.14159265</f>
        <v>0.32169908736000002</v>
      </c>
      <c r="W5" s="1">
        <v>0.32169908736000002</v>
      </c>
      <c r="X5" s="38">
        <f>W5/0.040468</f>
        <v>7.9494684036769803</v>
      </c>
      <c r="Y5" s="1">
        <v>1</v>
      </c>
      <c r="Z5" s="1">
        <v>1</v>
      </c>
      <c r="AA5" s="1">
        <v>65.599999999999994</v>
      </c>
      <c r="AB5" s="1">
        <v>0.65599999999999992</v>
      </c>
      <c r="AC5" s="1">
        <f>POWER((AB5/2),2)*3.14159265</f>
        <v>0.33798510365759993</v>
      </c>
      <c r="AD5" s="1">
        <v>0.33798510365759993</v>
      </c>
      <c r="AE5" s="38">
        <f>AD5/0.040468</f>
        <v>8.3519102416131261</v>
      </c>
      <c r="AF5" s="1">
        <v>1</v>
      </c>
      <c r="AG5" s="1">
        <v>1</v>
      </c>
      <c r="AH5" s="1">
        <v>68.2</v>
      </c>
      <c r="AI5" s="1">
        <v>0.68200000000000005</v>
      </c>
      <c r="AJ5" s="1">
        <f>POWER((AI5/2),2)*3.14159265</f>
        <v>0.36530753493465012</v>
      </c>
      <c r="AK5" s="1">
        <v>0.36530753493465012</v>
      </c>
      <c r="AL5" s="38">
        <f>AK5/0.040468</f>
        <v>9.0270716352340159</v>
      </c>
      <c r="AM5" s="1">
        <v>1</v>
      </c>
      <c r="AN5" s="1">
        <v>1</v>
      </c>
      <c r="AO5" s="1">
        <v>77.400000000000006</v>
      </c>
      <c r="AP5" s="1">
        <v>0.77400000000000002</v>
      </c>
      <c r="AQ5" s="1">
        <f>POWER((AP5/2),2)*3.14159265</f>
        <v>0.47051318959785005</v>
      </c>
      <c r="AR5" s="1">
        <v>0.47051318959785005</v>
      </c>
      <c r="AS5" s="38">
        <f>AR5/0.040468</f>
        <v>11.626796224124002</v>
      </c>
      <c r="AT5" s="1">
        <v>1</v>
      </c>
      <c r="AU5" s="1">
        <v>1</v>
      </c>
      <c r="AV5" s="91">
        <v>85.6</v>
      </c>
      <c r="AW5" s="91"/>
      <c r="AX5" s="7"/>
      <c r="AY5" s="7" t="s">
        <v>36</v>
      </c>
    </row>
    <row r="6" spans="1:52" s="5" customFormat="1" x14ac:dyDescent="0.25">
      <c r="A6" s="5">
        <v>2</v>
      </c>
      <c r="B6" s="6" t="s">
        <v>600</v>
      </c>
      <c r="C6" s="1" t="s">
        <v>14</v>
      </c>
      <c r="D6" s="1">
        <v>5</v>
      </c>
      <c r="E6" s="1" t="s">
        <v>23</v>
      </c>
      <c r="F6" s="1">
        <v>38.6</v>
      </c>
      <c r="G6" s="1">
        <v>0.38600000000000001</v>
      </c>
      <c r="H6" s="1">
        <f t="shared" si="0"/>
        <v>0.11702118461985002</v>
      </c>
      <c r="I6" s="1">
        <v>0.11702118461985002</v>
      </c>
      <c r="J6" s="38">
        <f t="shared" si="1"/>
        <v>2.8916967633648816</v>
      </c>
      <c r="K6" s="1">
        <v>1</v>
      </c>
      <c r="L6" s="1">
        <v>1</v>
      </c>
      <c r="M6" s="1">
        <v>41.3</v>
      </c>
      <c r="N6" s="1">
        <v>0.41299999999999998</v>
      </c>
      <c r="O6" s="1">
        <f>POWER((N6/2),2)*3.14159265</f>
        <v>0.13396457917946247</v>
      </c>
      <c r="P6" s="1">
        <v>0.13396457917946247</v>
      </c>
      <c r="Q6" s="38">
        <f>P6/0.040468</f>
        <v>3.3103829984052209</v>
      </c>
      <c r="R6" s="1">
        <v>1</v>
      </c>
      <c r="S6" s="1">
        <v>1</v>
      </c>
      <c r="T6" s="1">
        <v>43.3</v>
      </c>
      <c r="U6" s="1">
        <v>0.433</v>
      </c>
      <c r="V6" s="1">
        <f>POWER((U6/2),2)*3.14159265</f>
        <v>0.1472535160889625</v>
      </c>
      <c r="W6" s="1">
        <v>0.1472535160889625</v>
      </c>
      <c r="X6" s="38">
        <f>W6/0.040468</f>
        <v>3.6387643592211751</v>
      </c>
      <c r="Y6" s="1">
        <v>1</v>
      </c>
      <c r="Z6" s="1">
        <v>1</v>
      </c>
      <c r="AA6" s="1">
        <v>45.7</v>
      </c>
      <c r="AB6" s="1">
        <v>0.45700000000000002</v>
      </c>
      <c r="AC6" s="1">
        <f>POWER((AB6/2),2)*3.14159265</f>
        <v>0.1640296208399625</v>
      </c>
      <c r="AD6" s="1">
        <v>0.1640296208399625</v>
      </c>
      <c r="AE6" s="38">
        <f>AD6/0.040468</f>
        <v>4.053316715428549</v>
      </c>
      <c r="AF6" s="1">
        <v>1</v>
      </c>
      <c r="AG6" s="1">
        <v>1</v>
      </c>
      <c r="AH6" s="1">
        <v>48.1</v>
      </c>
      <c r="AI6" s="1">
        <v>0.48100000000000004</v>
      </c>
      <c r="AJ6" s="1">
        <f>POWER((AI6/2),2)*3.14159265</f>
        <v>0.18171050427416255</v>
      </c>
      <c r="AK6" s="1">
        <v>0.18171050427416255</v>
      </c>
      <c r="AL6" s="38">
        <f>AK6/0.040468</f>
        <v>4.4902269515212652</v>
      </c>
      <c r="AM6" s="1">
        <v>1</v>
      </c>
      <c r="AN6" s="1">
        <v>1</v>
      </c>
      <c r="AO6" s="1">
        <v>54.5</v>
      </c>
      <c r="AP6" s="1">
        <v>0.54500000000000004</v>
      </c>
      <c r="AQ6" s="1">
        <f>POWER((AP6/2),2)*3.14159265</f>
        <v>0.23328288921656254</v>
      </c>
      <c r="AR6" s="1">
        <v>0.23328288921656254</v>
      </c>
      <c r="AS6" s="38">
        <f>AR6/0.040468</f>
        <v>5.764626104985731</v>
      </c>
      <c r="AT6" s="1">
        <v>1</v>
      </c>
      <c r="AU6" s="1">
        <v>1</v>
      </c>
      <c r="AV6" s="91">
        <v>60.5</v>
      </c>
      <c r="AW6" s="91"/>
      <c r="AX6" s="7"/>
      <c r="AY6" s="7" t="s">
        <v>36</v>
      </c>
    </row>
    <row r="7" spans="1:52" s="5" customFormat="1" x14ac:dyDescent="0.25">
      <c r="A7" s="5">
        <v>2</v>
      </c>
      <c r="B7" s="6" t="s">
        <v>600</v>
      </c>
      <c r="C7" s="1" t="s">
        <v>14</v>
      </c>
      <c r="D7" s="1">
        <v>7</v>
      </c>
      <c r="E7" s="1" t="s">
        <v>23</v>
      </c>
      <c r="F7" s="1">
        <v>22.1</v>
      </c>
      <c r="G7" s="1">
        <v>0.22100000000000003</v>
      </c>
      <c r="H7" s="1">
        <f t="shared" si="0"/>
        <v>3.8359631654662517E-2</v>
      </c>
      <c r="I7" s="1">
        <v>3.8359631654662517E-2</v>
      </c>
      <c r="J7" s="38">
        <f t="shared" si="1"/>
        <v>0.94790035718746957</v>
      </c>
      <c r="K7" s="1">
        <v>1</v>
      </c>
      <c r="L7" s="1">
        <v>1</v>
      </c>
      <c r="M7" s="1">
        <v>23.4</v>
      </c>
      <c r="N7" s="1">
        <v>0.23399999999999999</v>
      </c>
      <c r="O7" s="1">
        <f>POWER((N7/2),2)*3.14159265</f>
        <v>4.3005261785849999E-2</v>
      </c>
      <c r="P7" s="1">
        <v>4.3005261785849999E-2</v>
      </c>
      <c r="Q7" s="38">
        <f>P7/0.040468</f>
        <v>1.0626979783001385</v>
      </c>
      <c r="R7" s="1">
        <v>1</v>
      </c>
      <c r="S7" s="1">
        <v>1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>
        <v>0</v>
      </c>
      <c r="AV7" s="91"/>
      <c r="AW7" s="91"/>
      <c r="AX7" s="7"/>
      <c r="AY7" s="7" t="s">
        <v>36</v>
      </c>
    </row>
    <row r="8" spans="1:52" s="5" customFormat="1" x14ac:dyDescent="0.25">
      <c r="A8" s="5">
        <v>2</v>
      </c>
      <c r="B8" s="6" t="s">
        <v>600</v>
      </c>
      <c r="C8" s="1" t="s">
        <v>14</v>
      </c>
      <c r="D8" s="1">
        <v>8</v>
      </c>
      <c r="E8" s="1" t="s">
        <v>23</v>
      </c>
      <c r="F8" s="1"/>
      <c r="G8" s="1"/>
      <c r="H8" s="1"/>
      <c r="I8" s="1"/>
      <c r="J8" s="38"/>
      <c r="K8" s="1"/>
      <c r="L8" s="1">
        <v>3</v>
      </c>
      <c r="M8" s="1"/>
      <c r="N8" s="1"/>
      <c r="O8" s="1"/>
      <c r="P8" s="1"/>
      <c r="Q8" s="38"/>
      <c r="R8" s="1"/>
      <c r="S8" s="1">
        <v>3</v>
      </c>
      <c r="T8" s="1"/>
      <c r="U8" s="1"/>
      <c r="V8" s="1"/>
      <c r="W8" s="1"/>
      <c r="X8" s="38"/>
      <c r="Y8" s="1"/>
      <c r="Z8" s="1"/>
      <c r="AA8" s="1"/>
      <c r="AB8" s="1"/>
      <c r="AC8" s="1"/>
      <c r="AD8" s="1"/>
      <c r="AE8" s="38"/>
      <c r="AF8" s="1"/>
      <c r="AG8" s="1"/>
      <c r="AH8" s="1"/>
      <c r="AI8" s="1"/>
      <c r="AJ8" s="1"/>
      <c r="AK8" s="1"/>
      <c r="AL8" s="38"/>
      <c r="AM8" s="1"/>
      <c r="AN8" s="1"/>
      <c r="AO8" s="1"/>
      <c r="AP8" s="1"/>
      <c r="AQ8" s="1"/>
      <c r="AR8" s="1"/>
      <c r="AS8" s="38"/>
      <c r="AT8" s="1"/>
      <c r="AU8" s="1"/>
      <c r="AV8" s="91"/>
      <c r="AW8" s="91"/>
      <c r="AX8" s="7"/>
      <c r="AY8" s="7" t="s">
        <v>36</v>
      </c>
    </row>
    <row r="9" spans="1:52" s="5" customFormat="1" x14ac:dyDescent="0.25">
      <c r="A9" s="5">
        <v>2</v>
      </c>
      <c r="B9" s="6" t="s">
        <v>600</v>
      </c>
      <c r="C9" s="1" t="s">
        <v>14</v>
      </c>
      <c r="D9" s="1">
        <v>9</v>
      </c>
      <c r="E9" s="1" t="s">
        <v>23</v>
      </c>
      <c r="F9" s="1">
        <v>41.4</v>
      </c>
      <c r="G9" s="1">
        <v>0.41399999999999998</v>
      </c>
      <c r="H9" s="1">
        <f t="shared" ref="H9:H14" si="2">POWER((G9/2),2)*3.14159265</f>
        <v>0.13461410345985</v>
      </c>
      <c r="I9" s="1">
        <v>0.13461410345985</v>
      </c>
      <c r="J9" s="38">
        <f t="shared" ref="J9:J14" si="3">I9/0.040468</f>
        <v>3.3264333166909661</v>
      </c>
      <c r="K9" s="1">
        <v>1</v>
      </c>
      <c r="L9" s="1">
        <v>1</v>
      </c>
      <c r="M9" s="1">
        <v>44</v>
      </c>
      <c r="N9" s="1">
        <v>0.44</v>
      </c>
      <c r="O9" s="1">
        <f t="shared" ref="O9:O14" si="4">POWER((N9/2),2)*3.14159265</f>
        <v>0.15205308426</v>
      </c>
      <c r="P9" s="1">
        <v>0.15205308426</v>
      </c>
      <c r="Q9" s="38">
        <f t="shared" ref="Q9:Q14" si="5">P9/0.040468</f>
        <v>3.7573659251754474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U9" s="1">
        <v>0</v>
      </c>
      <c r="AV9" s="91"/>
      <c r="AW9" s="91"/>
      <c r="AX9" s="7"/>
      <c r="AY9" s="7" t="s">
        <v>36</v>
      </c>
      <c r="AZ9" s="5" t="s">
        <v>119</v>
      </c>
    </row>
    <row r="10" spans="1:52" s="5" customFormat="1" x14ac:dyDescent="0.25">
      <c r="A10" s="5">
        <v>2</v>
      </c>
      <c r="B10" s="6" t="s">
        <v>600</v>
      </c>
      <c r="C10" s="1" t="s">
        <v>14</v>
      </c>
      <c r="D10" s="1">
        <v>11</v>
      </c>
      <c r="E10" s="1" t="s">
        <v>23</v>
      </c>
      <c r="F10" s="1">
        <v>37.299999999999997</v>
      </c>
      <c r="G10" s="1">
        <v>0.373</v>
      </c>
      <c r="H10" s="1">
        <f t="shared" si="2"/>
        <v>0.10927166095046251</v>
      </c>
      <c r="I10" s="1">
        <v>0.10927166095046251</v>
      </c>
      <c r="J10" s="38">
        <f t="shared" si="3"/>
        <v>2.7001991932011098</v>
      </c>
      <c r="K10" s="1">
        <v>1</v>
      </c>
      <c r="L10" s="1">
        <v>1</v>
      </c>
      <c r="M10" s="1">
        <v>41.5</v>
      </c>
      <c r="N10" s="1">
        <v>0.41499999999999998</v>
      </c>
      <c r="O10" s="1">
        <f t="shared" si="4"/>
        <v>0.13526519853656249</v>
      </c>
      <c r="P10" s="1">
        <v>0.13526519853656249</v>
      </c>
      <c r="Q10" s="38">
        <f t="shared" si="5"/>
        <v>3.3425224507403999</v>
      </c>
      <c r="R10" s="1">
        <v>1</v>
      </c>
      <c r="S10" s="1">
        <v>1</v>
      </c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U10" s="1">
        <v>0</v>
      </c>
      <c r="AV10" s="91"/>
      <c r="AW10" s="91"/>
      <c r="AX10" s="7"/>
      <c r="AY10" s="7" t="s">
        <v>36</v>
      </c>
      <c r="AZ10" s="5" t="s">
        <v>552</v>
      </c>
    </row>
    <row r="11" spans="1:52" s="5" customFormat="1" x14ac:dyDescent="0.25">
      <c r="A11" s="5">
        <v>2</v>
      </c>
      <c r="B11" s="6" t="s">
        <v>600</v>
      </c>
      <c r="C11" s="1" t="s">
        <v>14</v>
      </c>
      <c r="D11" s="1">
        <v>13</v>
      </c>
      <c r="E11" s="1" t="s">
        <v>23</v>
      </c>
      <c r="F11" s="1">
        <v>30.7</v>
      </c>
      <c r="G11" s="1">
        <v>0.307</v>
      </c>
      <c r="H11" s="1">
        <f t="shared" si="2"/>
        <v>7.4022991417462505E-2</v>
      </c>
      <c r="I11" s="1">
        <v>7.4022991417462505E-2</v>
      </c>
      <c r="J11" s="38">
        <f t="shared" si="3"/>
        <v>1.8291734560013471</v>
      </c>
      <c r="K11" s="1">
        <v>1</v>
      </c>
      <c r="L11" s="1">
        <v>1</v>
      </c>
      <c r="M11" s="1">
        <v>32.299999999999997</v>
      </c>
      <c r="N11" s="1">
        <v>0.32299999999999995</v>
      </c>
      <c r="O11" s="1">
        <f t="shared" si="4"/>
        <v>8.1939804895462473E-2</v>
      </c>
      <c r="P11" s="1">
        <v>8.1939804895462473E-2</v>
      </c>
      <c r="Q11" s="38">
        <f t="shared" si="5"/>
        <v>2.0248049049980845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1"/>
      <c r="AU11" s="1">
        <v>0</v>
      </c>
      <c r="AV11" s="91"/>
      <c r="AW11" s="91"/>
      <c r="AX11" s="7"/>
      <c r="AY11" s="7" t="s">
        <v>36</v>
      </c>
      <c r="AZ11" s="5" t="s">
        <v>120</v>
      </c>
    </row>
    <row r="12" spans="1:52" s="5" customFormat="1" x14ac:dyDescent="0.25">
      <c r="A12" s="5">
        <v>2</v>
      </c>
      <c r="B12" s="6" t="s">
        <v>600</v>
      </c>
      <c r="C12" s="1" t="s">
        <v>14</v>
      </c>
      <c r="D12" s="1">
        <v>14</v>
      </c>
      <c r="E12" s="1" t="s">
        <v>23</v>
      </c>
      <c r="F12" s="1">
        <v>59.2</v>
      </c>
      <c r="G12" s="1">
        <v>0.59200000000000008</v>
      </c>
      <c r="H12" s="1">
        <f t="shared" si="2"/>
        <v>0.27525378162240011</v>
      </c>
      <c r="I12" s="1">
        <v>0.27525378162240011</v>
      </c>
      <c r="J12" s="38">
        <f t="shared" si="3"/>
        <v>6.801763902896119</v>
      </c>
      <c r="K12" s="1">
        <v>1</v>
      </c>
      <c r="L12" s="1">
        <v>1</v>
      </c>
      <c r="M12" s="1">
        <v>62.9</v>
      </c>
      <c r="N12" s="1">
        <v>0.629</v>
      </c>
      <c r="O12" s="1">
        <f t="shared" si="4"/>
        <v>0.31073571440966252</v>
      </c>
      <c r="P12" s="1">
        <v>0.31073571440966252</v>
      </c>
      <c r="Q12" s="38">
        <f t="shared" si="5"/>
        <v>7.6785537810038189</v>
      </c>
      <c r="R12" s="1">
        <v>1</v>
      </c>
      <c r="S12" s="1">
        <v>1</v>
      </c>
      <c r="T12" s="1">
        <v>66.099999999999994</v>
      </c>
      <c r="U12" s="1">
        <v>0.66099999999999992</v>
      </c>
      <c r="V12" s="1">
        <f>POWER((U12/2),2)*3.14159265</f>
        <v>0.34315695055766243</v>
      </c>
      <c r="W12" s="1">
        <v>0.34315695055766243</v>
      </c>
      <c r="X12" s="38">
        <f>W12/0.040468</f>
        <v>8.4797111435618877</v>
      </c>
      <c r="Y12" s="1">
        <v>1</v>
      </c>
      <c r="Z12" s="1">
        <v>1</v>
      </c>
      <c r="AA12" s="1">
        <v>68.8</v>
      </c>
      <c r="AB12" s="1">
        <v>0.68799999999999994</v>
      </c>
      <c r="AC12" s="1">
        <f>POWER((AB12/2),2)*3.14159265</f>
        <v>0.37176350783039996</v>
      </c>
      <c r="AD12" s="1">
        <v>0.37176350783039996</v>
      </c>
      <c r="AE12" s="38">
        <f>AD12/0.040468</f>
        <v>9.1866044239992082</v>
      </c>
      <c r="AF12" s="1">
        <v>1</v>
      </c>
      <c r="AG12" s="1">
        <v>1</v>
      </c>
      <c r="AH12" s="1">
        <v>71.2</v>
      </c>
      <c r="AI12" s="1">
        <v>0.71200000000000008</v>
      </c>
      <c r="AJ12" s="1">
        <f>POWER((AI12/2),2)*3.14159265</f>
        <v>0.39815288609040006</v>
      </c>
      <c r="AK12" s="1">
        <v>0.39815288609040006</v>
      </c>
      <c r="AL12" s="38">
        <f>AK12/0.040468</f>
        <v>9.8387092539883394</v>
      </c>
      <c r="AM12" s="1">
        <v>1</v>
      </c>
      <c r="AN12" s="1">
        <v>1</v>
      </c>
      <c r="AO12" s="1">
        <v>76.900000000000006</v>
      </c>
      <c r="AP12" s="1">
        <v>0.76900000000000013</v>
      </c>
      <c r="AQ12" s="1">
        <f>POWER((AP12/2),2)*3.14159265</f>
        <v>0.46445384277416274</v>
      </c>
      <c r="AR12" s="1">
        <v>0.46445384277416274</v>
      </c>
      <c r="AS12" s="38">
        <f>AR12/0.040468</f>
        <v>11.47706441569049</v>
      </c>
      <c r="AT12" s="1">
        <v>1</v>
      </c>
      <c r="AU12" s="1">
        <v>1</v>
      </c>
      <c r="AV12" s="91">
        <v>83</v>
      </c>
      <c r="AW12" s="91">
        <v>83</v>
      </c>
      <c r="AX12" s="7"/>
      <c r="AY12" s="7" t="s">
        <v>36</v>
      </c>
    </row>
    <row r="13" spans="1:52" s="5" customFormat="1" x14ac:dyDescent="0.25">
      <c r="A13" s="5">
        <v>2</v>
      </c>
      <c r="B13" s="6" t="s">
        <v>600</v>
      </c>
      <c r="C13" s="1" t="s">
        <v>14</v>
      </c>
      <c r="D13" s="1">
        <v>15</v>
      </c>
      <c r="E13" s="1" t="s">
        <v>23</v>
      </c>
      <c r="F13" s="1">
        <v>46.5</v>
      </c>
      <c r="G13" s="1">
        <v>0.46500000000000002</v>
      </c>
      <c r="H13" s="1">
        <f t="shared" si="2"/>
        <v>0.16982271768656254</v>
      </c>
      <c r="I13" s="1">
        <v>0.16982271768656254</v>
      </c>
      <c r="J13" s="38">
        <f t="shared" si="3"/>
        <v>4.1964692519166391</v>
      </c>
      <c r="K13" s="1">
        <v>1</v>
      </c>
      <c r="L13" s="1">
        <v>1</v>
      </c>
      <c r="M13" s="1">
        <v>59.2</v>
      </c>
      <c r="N13" s="1">
        <v>0.59200000000000008</v>
      </c>
      <c r="O13" s="1">
        <f t="shared" si="4"/>
        <v>0.27525378162240011</v>
      </c>
      <c r="P13" s="1">
        <v>0.27525378162240011</v>
      </c>
      <c r="Q13" s="38">
        <f t="shared" si="5"/>
        <v>6.801763902896119</v>
      </c>
      <c r="R13" s="1">
        <v>1</v>
      </c>
      <c r="S13" s="1">
        <v>1</v>
      </c>
      <c r="T13" s="1">
        <v>62.7</v>
      </c>
      <c r="U13" s="1">
        <v>0.627</v>
      </c>
      <c r="V13" s="1">
        <f>POWER((U13/2),2)*3.14159265</f>
        <v>0.30876279422546254</v>
      </c>
      <c r="W13" s="1">
        <v>0.30876279422546254</v>
      </c>
      <c r="X13" s="38">
        <f>W13/0.040468</f>
        <v>7.6298011818093947</v>
      </c>
      <c r="Y13" s="1">
        <v>1</v>
      </c>
      <c r="Z13" s="1">
        <v>1</v>
      </c>
      <c r="AA13" s="1">
        <v>65.7</v>
      </c>
      <c r="AB13" s="1">
        <v>0.65700000000000003</v>
      </c>
      <c r="AC13" s="1">
        <f>POWER((AB13/2),2)*3.14159265</f>
        <v>0.33901633144496257</v>
      </c>
      <c r="AD13" s="1">
        <v>0.33901633144496257</v>
      </c>
      <c r="AE13" s="38">
        <f>AD13/0.040468</f>
        <v>8.3773927904755023</v>
      </c>
      <c r="AF13" s="1">
        <v>1</v>
      </c>
      <c r="AG13" s="1">
        <v>1</v>
      </c>
      <c r="AH13" s="1">
        <v>70</v>
      </c>
      <c r="AI13" s="1">
        <v>0.7</v>
      </c>
      <c r="AJ13" s="1">
        <f>POWER((AI13/2),2)*3.14159265</f>
        <v>0.38484509962499996</v>
      </c>
      <c r="AK13" s="1">
        <v>0.38484509962499996</v>
      </c>
      <c r="AL13" s="38">
        <f>AK13/0.040468</f>
        <v>9.5098621040081053</v>
      </c>
      <c r="AM13" s="1">
        <v>1</v>
      </c>
      <c r="AN13" s="1">
        <v>1</v>
      </c>
      <c r="AO13" s="1">
        <v>74.400000000000006</v>
      </c>
      <c r="AP13" s="1">
        <v>0.74400000000000011</v>
      </c>
      <c r="AQ13" s="1">
        <f>POWER((AP13/2),2)*3.14159265</f>
        <v>0.43474615727760013</v>
      </c>
      <c r="AR13" s="1">
        <v>0.43474615727760013</v>
      </c>
      <c r="AS13" s="38">
        <f>AR13/0.040468</f>
        <v>10.742961284906597</v>
      </c>
      <c r="AT13" s="1">
        <v>1</v>
      </c>
      <c r="AU13" s="1">
        <v>1</v>
      </c>
      <c r="AV13" s="91">
        <v>80.900000000000006</v>
      </c>
      <c r="AW13" s="91">
        <v>80.900000000000006</v>
      </c>
      <c r="AX13" s="7"/>
      <c r="AY13" s="7" t="s">
        <v>36</v>
      </c>
    </row>
    <row r="14" spans="1:52" s="5" customFormat="1" x14ac:dyDescent="0.25">
      <c r="A14" s="5">
        <v>2</v>
      </c>
      <c r="B14" s="6" t="s">
        <v>600</v>
      </c>
      <c r="C14" s="1" t="s">
        <v>14</v>
      </c>
      <c r="D14" s="1">
        <v>16</v>
      </c>
      <c r="E14" s="1" t="s">
        <v>23</v>
      </c>
      <c r="F14" s="1">
        <v>56.6</v>
      </c>
      <c r="G14" s="1">
        <v>0.56600000000000006</v>
      </c>
      <c r="H14" s="1">
        <f t="shared" si="2"/>
        <v>0.25160701374585009</v>
      </c>
      <c r="I14" s="1">
        <v>0.25160701374585009</v>
      </c>
      <c r="J14" s="38">
        <f t="shared" si="3"/>
        <v>6.2174313963094328</v>
      </c>
      <c r="K14" s="1">
        <v>1</v>
      </c>
      <c r="L14" s="1">
        <v>1</v>
      </c>
      <c r="M14" s="1">
        <v>58.7</v>
      </c>
      <c r="N14" s="1">
        <v>0.58700000000000008</v>
      </c>
      <c r="O14" s="1">
        <f t="shared" si="4"/>
        <v>0.27062385945446255</v>
      </c>
      <c r="P14" s="1">
        <v>0.27062385945446255</v>
      </c>
      <c r="Q14" s="38">
        <f t="shared" si="5"/>
        <v>6.6873544394203464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91"/>
      <c r="AW14" s="91"/>
      <c r="AX14" s="7"/>
      <c r="AY14" s="7" t="s">
        <v>36</v>
      </c>
    </row>
    <row r="15" spans="1:52" s="5" customFormat="1" x14ac:dyDescent="0.25">
      <c r="A15" s="5">
        <v>2</v>
      </c>
      <c r="B15" s="6" t="s">
        <v>600</v>
      </c>
      <c r="C15" s="1" t="s">
        <v>14</v>
      </c>
      <c r="D15" s="1">
        <v>17</v>
      </c>
      <c r="E15" s="1" t="s">
        <v>23</v>
      </c>
      <c r="F15" s="1"/>
      <c r="G15" s="1"/>
      <c r="H15" s="1"/>
      <c r="I15" s="1"/>
      <c r="J15" s="38"/>
      <c r="K15" s="1"/>
      <c r="L15" s="1">
        <v>3</v>
      </c>
      <c r="M15" s="1"/>
      <c r="N15" s="1"/>
      <c r="O15" s="1"/>
      <c r="P15" s="1"/>
      <c r="Q15" s="38"/>
      <c r="R15" s="1"/>
      <c r="S15" s="1">
        <v>3</v>
      </c>
      <c r="T15" s="1"/>
      <c r="U15" s="1"/>
      <c r="V15" s="1"/>
      <c r="W15" s="1"/>
      <c r="X15" s="38"/>
      <c r="Y15" s="1"/>
      <c r="Z15" s="1"/>
      <c r="AA15" s="1"/>
      <c r="AB15" s="1"/>
      <c r="AC15" s="1"/>
      <c r="AD15" s="1"/>
      <c r="AE15" s="38"/>
      <c r="AF15" s="1"/>
      <c r="AG15" s="1"/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U15" s="1"/>
      <c r="AV15" s="91"/>
      <c r="AW15" s="91"/>
      <c r="AX15" s="7"/>
      <c r="AY15" s="7" t="s">
        <v>36</v>
      </c>
    </row>
    <row r="16" spans="1:52" s="5" customFormat="1" x14ac:dyDescent="0.25">
      <c r="A16" s="5">
        <v>2</v>
      </c>
      <c r="B16" s="6" t="s">
        <v>600</v>
      </c>
      <c r="C16" s="12" t="s">
        <v>15</v>
      </c>
      <c r="D16" s="12">
        <v>1</v>
      </c>
      <c r="E16" s="12" t="s">
        <v>23</v>
      </c>
      <c r="F16" s="12">
        <v>54.1</v>
      </c>
      <c r="G16" s="1">
        <v>0.54100000000000004</v>
      </c>
      <c r="H16" s="1">
        <f t="shared" ref="H16:H23" si="6">POWER((G16/2),2)*3.14159265</f>
        <v>0.22987111959866252</v>
      </c>
      <c r="I16" s="1">
        <v>0.22987111959866252</v>
      </c>
      <c r="J16" s="38">
        <f t="shared" ref="J16:J23" si="7">I16/0.040468</f>
        <v>5.6803182662514216</v>
      </c>
      <c r="K16" s="12">
        <v>1</v>
      </c>
      <c r="L16" s="12">
        <v>1</v>
      </c>
      <c r="M16" s="12">
        <v>58</v>
      </c>
      <c r="N16" s="1">
        <v>0.57999999999999996</v>
      </c>
      <c r="O16" s="1">
        <f t="shared" ref="O16:O23" si="8">POWER((N16/2),2)*3.14159265</f>
        <v>0.26420794186500002</v>
      </c>
      <c r="P16" s="1">
        <v>0.26420794186500002</v>
      </c>
      <c r="Q16" s="38">
        <f t="shared" ref="Q16:Q23" si="9">P16/0.040468</f>
        <v>6.5288114526292391</v>
      </c>
      <c r="R16" s="12">
        <v>1</v>
      </c>
      <c r="S16" s="12">
        <v>1</v>
      </c>
      <c r="T16" s="12">
        <v>60.5</v>
      </c>
      <c r="U16" s="1">
        <v>0.60499999999999998</v>
      </c>
      <c r="V16" s="1">
        <f>POWER((U16/2),2)*3.14159265</f>
        <v>0.28747536242906252</v>
      </c>
      <c r="W16" s="1">
        <v>0.28747536242906252</v>
      </c>
      <c r="X16" s="38">
        <f>W16/0.040468</f>
        <v>7.1037699522848312</v>
      </c>
      <c r="Y16" s="12">
        <v>1</v>
      </c>
      <c r="Z16" s="12">
        <v>1</v>
      </c>
      <c r="AA16" s="12">
        <v>63.9</v>
      </c>
      <c r="AB16" s="1">
        <v>0.63900000000000001</v>
      </c>
      <c r="AC16" s="1">
        <f>POWER((AB16/2),2)*3.14159265</f>
        <v>0.32069456311016253</v>
      </c>
      <c r="AD16" s="1">
        <v>0.32069456311016253</v>
      </c>
      <c r="AE16" s="38">
        <f>AD16/0.040468</f>
        <v>7.9246457227973348</v>
      </c>
      <c r="AF16" s="12">
        <v>1</v>
      </c>
      <c r="AG16" s="12">
        <v>1</v>
      </c>
      <c r="AH16" s="12">
        <v>67.099999999999994</v>
      </c>
      <c r="AI16" s="1">
        <v>0.67099999999999993</v>
      </c>
      <c r="AJ16" s="1">
        <f>POWER((AI16/2),2)*3.14159265</f>
        <v>0.35361845408216241</v>
      </c>
      <c r="AK16" s="1">
        <v>0.35361845408216241</v>
      </c>
      <c r="AL16" s="38">
        <f>AK16/0.040468</f>
        <v>8.7382241297361478</v>
      </c>
      <c r="AM16" s="12">
        <v>1</v>
      </c>
      <c r="AN16" s="12">
        <v>1</v>
      </c>
      <c r="AO16" s="12">
        <v>73.599999999999994</v>
      </c>
      <c r="AP16" s="1">
        <v>0.73599999999999999</v>
      </c>
      <c r="AQ16" s="1">
        <f>POWER((AP16/2),2)*3.14159265</f>
        <v>0.42544704303359998</v>
      </c>
      <c r="AR16" s="1">
        <v>0.42544704303359998</v>
      </c>
      <c r="AS16" s="38">
        <f>AR16/0.040468</f>
        <v>10.513171963862806</v>
      </c>
      <c r="AT16" s="1">
        <v>1</v>
      </c>
      <c r="AU16" s="1">
        <v>1</v>
      </c>
      <c r="AV16" s="91">
        <v>83.2</v>
      </c>
      <c r="AW16" s="91" t="s">
        <v>816</v>
      </c>
      <c r="AX16" s="13"/>
      <c r="AY16" s="7" t="s">
        <v>36</v>
      </c>
    </row>
    <row r="17" spans="1:52" s="5" customFormat="1" x14ac:dyDescent="0.25">
      <c r="A17" s="5">
        <v>2</v>
      </c>
      <c r="B17" s="6" t="s">
        <v>600</v>
      </c>
      <c r="C17" s="12" t="s">
        <v>15</v>
      </c>
      <c r="D17" s="12">
        <v>2</v>
      </c>
      <c r="E17" s="12" t="s">
        <v>23</v>
      </c>
      <c r="F17" s="12">
        <v>29.5</v>
      </c>
      <c r="G17" s="1">
        <v>0.29499999999999998</v>
      </c>
      <c r="H17" s="1">
        <f t="shared" si="6"/>
        <v>6.8349275091562495E-2</v>
      </c>
      <c r="I17" s="1">
        <v>6.8349275091562495E-2</v>
      </c>
      <c r="J17" s="38">
        <f t="shared" si="7"/>
        <v>1.6889709175536844</v>
      </c>
      <c r="K17" s="12">
        <v>1</v>
      </c>
      <c r="L17" s="12">
        <v>1</v>
      </c>
      <c r="M17" s="12">
        <v>29.6</v>
      </c>
      <c r="N17" s="1">
        <v>0.29600000000000004</v>
      </c>
      <c r="O17" s="1">
        <f t="shared" si="8"/>
        <v>6.8813445405600027E-2</v>
      </c>
      <c r="P17" s="1">
        <v>6.8813445405600027E-2</v>
      </c>
      <c r="Q17" s="38">
        <f t="shared" si="9"/>
        <v>1.7004409757240297</v>
      </c>
      <c r="R17" s="12">
        <v>1</v>
      </c>
      <c r="S17" s="12">
        <v>1</v>
      </c>
      <c r="T17" s="12"/>
      <c r="U17" s="1"/>
      <c r="V17" s="1"/>
      <c r="W17" s="1"/>
      <c r="X17" s="38"/>
      <c r="Y17" s="12"/>
      <c r="Z17" s="12"/>
      <c r="AA17" s="12"/>
      <c r="AB17" s="1"/>
      <c r="AC17" s="1"/>
      <c r="AD17" s="1"/>
      <c r="AE17" s="38"/>
      <c r="AF17" s="12"/>
      <c r="AG17" s="12"/>
      <c r="AH17" s="12"/>
      <c r="AI17" s="1"/>
      <c r="AJ17" s="1"/>
      <c r="AK17" s="1"/>
      <c r="AL17" s="38"/>
      <c r="AM17" s="12"/>
      <c r="AN17" s="12"/>
      <c r="AO17" s="12"/>
      <c r="AP17" s="1"/>
      <c r="AQ17" s="1"/>
      <c r="AR17" s="1"/>
      <c r="AS17" s="38"/>
      <c r="AT17" s="1"/>
      <c r="AU17" s="1">
        <v>0</v>
      </c>
      <c r="AV17" s="91"/>
      <c r="AW17" s="91"/>
      <c r="AX17" s="13"/>
      <c r="AY17" s="7" t="s">
        <v>36</v>
      </c>
    </row>
    <row r="18" spans="1:52" s="5" customFormat="1" x14ac:dyDescent="0.25">
      <c r="A18" s="5">
        <v>2</v>
      </c>
      <c r="B18" s="6" t="s">
        <v>600</v>
      </c>
      <c r="C18" s="12" t="s">
        <v>15</v>
      </c>
      <c r="D18" s="12">
        <v>3</v>
      </c>
      <c r="E18" s="12" t="s">
        <v>23</v>
      </c>
      <c r="F18" s="12">
        <v>42.9</v>
      </c>
      <c r="G18" s="1">
        <v>0.42899999999999999</v>
      </c>
      <c r="H18" s="1">
        <f t="shared" si="6"/>
        <v>0.1445454632246625</v>
      </c>
      <c r="I18" s="1">
        <v>0.1445454632246625</v>
      </c>
      <c r="J18" s="38">
        <f t="shared" si="7"/>
        <v>3.5718459826199096</v>
      </c>
      <c r="K18" s="12">
        <v>1</v>
      </c>
      <c r="L18" s="12">
        <v>1</v>
      </c>
      <c r="M18" s="12">
        <v>44.8</v>
      </c>
      <c r="N18" s="1">
        <v>0.44799999999999995</v>
      </c>
      <c r="O18" s="1">
        <f t="shared" si="8"/>
        <v>0.15763255280639998</v>
      </c>
      <c r="P18" s="1">
        <v>0.15763255280639998</v>
      </c>
      <c r="Q18" s="38">
        <f t="shared" si="9"/>
        <v>3.8952395178017198</v>
      </c>
      <c r="R18" s="12">
        <v>1</v>
      </c>
      <c r="S18" s="12">
        <v>1</v>
      </c>
      <c r="T18" s="12"/>
      <c r="U18" s="1"/>
      <c r="V18" s="1"/>
      <c r="W18" s="1"/>
      <c r="X18" s="38"/>
      <c r="Y18" s="12"/>
      <c r="Z18" s="12"/>
      <c r="AA18" s="12"/>
      <c r="AB18" s="1"/>
      <c r="AC18" s="1"/>
      <c r="AD18" s="1"/>
      <c r="AE18" s="38"/>
      <c r="AF18" s="12"/>
      <c r="AG18" s="12"/>
      <c r="AH18" s="12"/>
      <c r="AI18" s="1"/>
      <c r="AJ18" s="1"/>
      <c r="AK18" s="1"/>
      <c r="AL18" s="38"/>
      <c r="AM18" s="12"/>
      <c r="AN18" s="12"/>
      <c r="AO18" s="12"/>
      <c r="AP18" s="1"/>
      <c r="AQ18" s="1"/>
      <c r="AR18" s="1"/>
      <c r="AS18" s="38"/>
      <c r="AT18" s="1"/>
      <c r="AU18" s="1">
        <v>0</v>
      </c>
      <c r="AV18" s="91"/>
      <c r="AW18" s="91"/>
      <c r="AX18" s="13"/>
      <c r="AY18" s="7" t="s">
        <v>36</v>
      </c>
    </row>
    <row r="19" spans="1:52" s="5" customFormat="1" ht="13" thickBot="1" x14ac:dyDescent="0.3">
      <c r="A19" s="5">
        <v>2</v>
      </c>
      <c r="B19" s="6" t="s">
        <v>600</v>
      </c>
      <c r="C19" s="12" t="s">
        <v>15</v>
      </c>
      <c r="D19" s="12">
        <v>4</v>
      </c>
      <c r="E19" s="12" t="s">
        <v>23</v>
      </c>
      <c r="F19" s="12">
        <v>65.5</v>
      </c>
      <c r="G19" s="1">
        <v>0.65500000000000003</v>
      </c>
      <c r="H19" s="1">
        <f t="shared" si="6"/>
        <v>0.33695544666656257</v>
      </c>
      <c r="I19" s="1">
        <v>0.33695544666656257</v>
      </c>
      <c r="J19" s="38">
        <f t="shared" si="7"/>
        <v>8.3264665085144465</v>
      </c>
      <c r="K19" s="12">
        <v>1</v>
      </c>
      <c r="L19" s="12">
        <v>1</v>
      </c>
      <c r="M19" s="12">
        <v>69.099999999999994</v>
      </c>
      <c r="N19" s="1">
        <v>0.69099999999999995</v>
      </c>
      <c r="O19" s="1">
        <f t="shared" si="8"/>
        <v>0.37501270002866249</v>
      </c>
      <c r="P19" s="1">
        <v>0.37501270002866249</v>
      </c>
      <c r="Q19" s="38">
        <f t="shared" si="9"/>
        <v>9.2668948311916211</v>
      </c>
      <c r="R19" s="12">
        <v>1</v>
      </c>
      <c r="S19" s="12">
        <v>1</v>
      </c>
      <c r="T19" s="12">
        <v>72.400000000000006</v>
      </c>
      <c r="U19" s="1">
        <v>0.72400000000000009</v>
      </c>
      <c r="V19" s="1">
        <f>POWER((U19/2),2)*3.14159265</f>
        <v>0.41168686722660008</v>
      </c>
      <c r="W19" s="1">
        <v>0.41168686722660008</v>
      </c>
      <c r="X19" s="38">
        <f>W19/0.040468</f>
        <v>10.173145873939905</v>
      </c>
      <c r="Y19" s="12">
        <v>1</v>
      </c>
      <c r="Z19" s="12">
        <v>1</v>
      </c>
      <c r="AA19" s="12">
        <v>75.599999999999994</v>
      </c>
      <c r="AB19" s="1">
        <v>0.75600000000000001</v>
      </c>
      <c r="AC19" s="1">
        <f>POWER((AB19/2),2)*3.14159265</f>
        <v>0.44888332420260008</v>
      </c>
      <c r="AD19" s="1">
        <v>0.44888332420260008</v>
      </c>
      <c r="AE19" s="38">
        <f>AD19/0.040468</f>
        <v>11.092303158115056</v>
      </c>
      <c r="AF19" s="12">
        <v>1</v>
      </c>
      <c r="AG19" s="12">
        <v>1</v>
      </c>
      <c r="AH19" s="12">
        <v>80.2</v>
      </c>
      <c r="AI19" s="1">
        <v>0.80200000000000005</v>
      </c>
      <c r="AJ19" s="1">
        <f>POWER((AI19/2),2)*3.14159265</f>
        <v>0.5051712397126501</v>
      </c>
      <c r="AK19" s="1">
        <v>0.5051712397126501</v>
      </c>
      <c r="AL19" s="38">
        <f>AK19/0.040468</f>
        <v>12.48322723417639</v>
      </c>
      <c r="AM19" s="12">
        <v>1</v>
      </c>
      <c r="AN19" s="12">
        <v>1</v>
      </c>
      <c r="AO19" s="12">
        <v>86.4</v>
      </c>
      <c r="AP19" s="1">
        <v>0.8640000000000001</v>
      </c>
      <c r="AQ19" s="1">
        <f>POWER((AP19/2),2)*3.14159265</f>
        <v>0.58629658671360019</v>
      </c>
      <c r="AR19" s="1">
        <v>0.58629658671360019</v>
      </c>
      <c r="AS19" s="38">
        <f>AR19/0.040468</f>
        <v>14.4879061657013</v>
      </c>
      <c r="AT19" s="12">
        <v>1</v>
      </c>
      <c r="AU19" s="12">
        <v>1</v>
      </c>
      <c r="AV19" s="91">
        <v>93.6</v>
      </c>
      <c r="AW19" s="91" t="s">
        <v>816</v>
      </c>
      <c r="AX19" s="13"/>
      <c r="AY19" s="7" t="s">
        <v>36</v>
      </c>
    </row>
    <row r="20" spans="1:52" s="20" customFormat="1" x14ac:dyDescent="0.25">
      <c r="A20" s="5">
        <v>2</v>
      </c>
      <c r="B20" s="6" t="s">
        <v>600</v>
      </c>
      <c r="C20" s="18" t="s">
        <v>15</v>
      </c>
      <c r="D20" s="18">
        <v>5</v>
      </c>
      <c r="E20" s="18" t="s">
        <v>23</v>
      </c>
      <c r="F20" s="18">
        <v>33.5</v>
      </c>
      <c r="G20" s="1">
        <v>0.33500000000000002</v>
      </c>
      <c r="H20" s="1">
        <f t="shared" si="6"/>
        <v>8.8141308786562525E-2</v>
      </c>
      <c r="I20" s="1">
        <v>8.8141308786562525E-2</v>
      </c>
      <c r="J20" s="38">
        <f t="shared" si="7"/>
        <v>2.1780495400455306</v>
      </c>
      <c r="K20" s="18">
        <v>1</v>
      </c>
      <c r="L20" s="18">
        <v>1</v>
      </c>
      <c r="M20" s="18">
        <v>35.299999999999997</v>
      </c>
      <c r="N20" s="1">
        <v>0.35299999999999998</v>
      </c>
      <c r="O20" s="1">
        <f t="shared" si="8"/>
        <v>9.786767963096249E-2</v>
      </c>
      <c r="P20" s="1">
        <v>9.786767963096249E-2</v>
      </c>
      <c r="Q20" s="38">
        <f t="shared" si="9"/>
        <v>2.4183967488129507</v>
      </c>
      <c r="R20" s="18">
        <v>1</v>
      </c>
      <c r="S20" s="18">
        <v>1</v>
      </c>
      <c r="T20" s="18"/>
      <c r="U20" s="1"/>
      <c r="V20" s="1"/>
      <c r="W20" s="1"/>
      <c r="X20" s="38"/>
      <c r="Y20" s="18"/>
      <c r="Z20" s="18"/>
      <c r="AA20" s="18"/>
      <c r="AB20" s="1"/>
      <c r="AC20" s="1"/>
      <c r="AD20" s="1"/>
      <c r="AE20" s="38"/>
      <c r="AF20" s="18"/>
      <c r="AG20" s="18"/>
      <c r="AH20" s="18"/>
      <c r="AI20" s="1"/>
      <c r="AJ20" s="1"/>
      <c r="AK20" s="1"/>
      <c r="AL20" s="38"/>
      <c r="AM20" s="18"/>
      <c r="AN20" s="18"/>
      <c r="AO20" s="18"/>
      <c r="AP20" s="1"/>
      <c r="AQ20" s="1"/>
      <c r="AR20" s="1"/>
      <c r="AS20" s="38"/>
      <c r="AT20" s="18"/>
      <c r="AU20" s="18">
        <v>0</v>
      </c>
      <c r="AV20" s="91"/>
      <c r="AW20" s="91"/>
      <c r="AX20" s="19"/>
      <c r="AY20" s="19" t="s">
        <v>36</v>
      </c>
    </row>
    <row r="21" spans="1:52" s="14" customFormat="1" x14ac:dyDescent="0.25">
      <c r="A21" s="5">
        <v>2</v>
      </c>
      <c r="B21" s="6" t="s">
        <v>600</v>
      </c>
      <c r="C21" s="12" t="s">
        <v>15</v>
      </c>
      <c r="D21" s="12">
        <v>6</v>
      </c>
      <c r="E21" s="12" t="s">
        <v>23</v>
      </c>
      <c r="F21" s="12">
        <v>59.2</v>
      </c>
      <c r="G21" s="1">
        <v>0.59200000000000008</v>
      </c>
      <c r="H21" s="1">
        <f t="shared" si="6"/>
        <v>0.27525378162240011</v>
      </c>
      <c r="I21" s="1">
        <v>0.27525378162240011</v>
      </c>
      <c r="J21" s="38">
        <f t="shared" si="7"/>
        <v>6.801763902896119</v>
      </c>
      <c r="K21" s="12">
        <v>1</v>
      </c>
      <c r="L21" s="12">
        <v>1</v>
      </c>
      <c r="M21" s="12">
        <v>63.5</v>
      </c>
      <c r="N21" s="1">
        <v>0.63500000000000001</v>
      </c>
      <c r="O21" s="1">
        <f t="shared" si="8"/>
        <v>0.31669217407406253</v>
      </c>
      <c r="P21" s="1">
        <v>0.31669217407406253</v>
      </c>
      <c r="Q21" s="38">
        <f t="shared" si="9"/>
        <v>7.8257431569156504</v>
      </c>
      <c r="R21" s="12">
        <v>1</v>
      </c>
      <c r="S21" s="12">
        <v>1</v>
      </c>
      <c r="T21" s="12">
        <v>65.5</v>
      </c>
      <c r="U21" s="1">
        <v>0.65500000000000003</v>
      </c>
      <c r="V21" s="1">
        <f>POWER((U21/2),2)*3.14159265</f>
        <v>0.33695544666656257</v>
      </c>
      <c r="W21" s="1">
        <v>0.33695544666656257</v>
      </c>
      <c r="X21" s="38">
        <f>W21/0.040468</f>
        <v>8.3264665085144465</v>
      </c>
      <c r="Y21" s="12">
        <v>1</v>
      </c>
      <c r="Z21" s="12">
        <v>1</v>
      </c>
      <c r="AA21" s="12"/>
      <c r="AB21" s="1"/>
      <c r="AC21" s="1"/>
      <c r="AD21" s="1"/>
      <c r="AE21" s="38"/>
      <c r="AF21" s="12"/>
      <c r="AG21" s="12">
        <v>3</v>
      </c>
      <c r="AH21" s="12"/>
      <c r="AI21" s="1"/>
      <c r="AJ21" s="1"/>
      <c r="AK21" s="1"/>
      <c r="AL21" s="38"/>
      <c r="AM21" s="12"/>
      <c r="AN21" s="12"/>
      <c r="AO21" s="12"/>
      <c r="AP21" s="1"/>
      <c r="AQ21" s="1"/>
      <c r="AR21" s="1"/>
      <c r="AS21" s="38"/>
      <c r="AT21" s="31"/>
      <c r="AU21" s="12">
        <v>3</v>
      </c>
      <c r="AV21" s="91"/>
      <c r="AW21" s="91"/>
      <c r="AX21" s="13"/>
      <c r="AY21" s="13" t="s">
        <v>36</v>
      </c>
    </row>
    <row r="22" spans="1:52" s="14" customFormat="1" x14ac:dyDescent="0.25">
      <c r="A22" s="5">
        <v>2</v>
      </c>
      <c r="B22" s="6" t="s">
        <v>600</v>
      </c>
      <c r="C22" s="12" t="s">
        <v>15</v>
      </c>
      <c r="D22" s="12">
        <v>7</v>
      </c>
      <c r="E22" s="12" t="s">
        <v>23</v>
      </c>
      <c r="F22" s="12">
        <v>36.799999999999997</v>
      </c>
      <c r="G22" s="1">
        <v>0.36799999999999999</v>
      </c>
      <c r="H22" s="1">
        <f t="shared" si="6"/>
        <v>0.1063617607584</v>
      </c>
      <c r="I22" s="1">
        <v>0.1063617607584</v>
      </c>
      <c r="J22" s="38">
        <f t="shared" si="7"/>
        <v>2.6282929909657016</v>
      </c>
      <c r="K22" s="12">
        <v>1</v>
      </c>
      <c r="L22" s="12">
        <v>1</v>
      </c>
      <c r="M22" s="12">
        <v>38.299999999999997</v>
      </c>
      <c r="N22" s="1">
        <v>0.38300000000000001</v>
      </c>
      <c r="O22" s="1">
        <f t="shared" si="8"/>
        <v>0.11520927105896252</v>
      </c>
      <c r="P22" s="1">
        <v>0.11520927105896252</v>
      </c>
      <c r="Q22" s="38">
        <f t="shared" si="9"/>
        <v>2.8469227799486636</v>
      </c>
      <c r="R22" s="12">
        <v>1</v>
      </c>
      <c r="S22" s="12">
        <v>1</v>
      </c>
      <c r="T22" s="12">
        <v>39.1</v>
      </c>
      <c r="U22" s="1">
        <v>0.39100000000000001</v>
      </c>
      <c r="V22" s="1">
        <f>POWER((U22/2),2)*3.14159265</f>
        <v>0.12007245648116252</v>
      </c>
      <c r="W22" s="1">
        <v>0.12007245648116252</v>
      </c>
      <c r="X22" s="38">
        <f>W22/0.040468</f>
        <v>2.9670963843323745</v>
      </c>
      <c r="Y22" s="12">
        <v>1</v>
      </c>
      <c r="Z22" s="12">
        <v>1</v>
      </c>
      <c r="AA22" s="12">
        <v>41.5</v>
      </c>
      <c r="AB22" s="1">
        <v>0.41499999999999998</v>
      </c>
      <c r="AC22" s="1">
        <f>POWER((AB22/2),2)*3.14159265</f>
        <v>0.13526519853656249</v>
      </c>
      <c r="AD22" s="1">
        <v>0.13526519853656249</v>
      </c>
      <c r="AE22" s="38">
        <f>AD22/0.040468</f>
        <v>3.3425224507403999</v>
      </c>
      <c r="AF22" s="12">
        <v>1</v>
      </c>
      <c r="AG22" s="12">
        <v>1</v>
      </c>
      <c r="AH22" s="12">
        <v>45.1</v>
      </c>
      <c r="AI22" s="1">
        <v>0.45100000000000001</v>
      </c>
      <c r="AJ22" s="1">
        <f>POWER((AI22/2),2)*3.14159265</f>
        <v>0.15975077165066251</v>
      </c>
      <c r="AK22" s="1">
        <v>0.15975077165066251</v>
      </c>
      <c r="AL22" s="38">
        <f>AK22/0.040468</f>
        <v>3.9475825751374547</v>
      </c>
      <c r="AM22" s="12">
        <v>1</v>
      </c>
      <c r="AN22" s="12">
        <v>1</v>
      </c>
      <c r="AO22" s="12">
        <v>48</v>
      </c>
      <c r="AP22" s="1">
        <v>0.48</v>
      </c>
      <c r="AQ22" s="1">
        <f>POWER((AP22/2),2)*3.14159265</f>
        <v>0.18095573664</v>
      </c>
      <c r="AR22" s="1">
        <v>0.18095573664</v>
      </c>
      <c r="AS22" s="38">
        <f>AR22/0.040468</f>
        <v>4.4715759770683015</v>
      </c>
      <c r="AT22" s="12">
        <v>2</v>
      </c>
      <c r="AU22" s="12">
        <v>2</v>
      </c>
      <c r="AV22" s="91"/>
      <c r="AW22" s="91"/>
      <c r="AX22" s="13" t="s">
        <v>296</v>
      </c>
      <c r="AY22" s="13" t="s">
        <v>36</v>
      </c>
    </row>
    <row r="23" spans="1:52" s="14" customFormat="1" x14ac:dyDescent="0.25">
      <c r="A23" s="5">
        <v>2</v>
      </c>
      <c r="B23" s="6" t="s">
        <v>600</v>
      </c>
      <c r="C23" s="12" t="s">
        <v>15</v>
      </c>
      <c r="D23" s="12">
        <v>8</v>
      </c>
      <c r="E23" s="12" t="s">
        <v>23</v>
      </c>
      <c r="F23" s="12">
        <v>34.299999999999997</v>
      </c>
      <c r="G23" s="1">
        <v>0.34299999999999997</v>
      </c>
      <c r="H23" s="1">
        <f t="shared" si="6"/>
        <v>9.2401308419962483E-2</v>
      </c>
      <c r="I23" s="1">
        <v>9.2401308419962483E-2</v>
      </c>
      <c r="J23" s="38">
        <f t="shared" si="7"/>
        <v>2.283317891172346</v>
      </c>
      <c r="K23" s="12">
        <v>1</v>
      </c>
      <c r="L23" s="12">
        <v>1</v>
      </c>
      <c r="M23" s="12">
        <v>35.299999999999997</v>
      </c>
      <c r="N23" s="1">
        <v>0.35299999999999998</v>
      </c>
      <c r="O23" s="1">
        <f t="shared" si="8"/>
        <v>9.786767963096249E-2</v>
      </c>
      <c r="P23" s="1">
        <v>9.786767963096249E-2</v>
      </c>
      <c r="Q23" s="38">
        <f t="shared" si="9"/>
        <v>2.4183967488129507</v>
      </c>
      <c r="R23" s="12">
        <v>1</v>
      </c>
      <c r="S23" s="12">
        <v>1</v>
      </c>
      <c r="T23" s="12"/>
      <c r="U23" s="1"/>
      <c r="V23" s="1"/>
      <c r="W23" s="1"/>
      <c r="X23" s="38"/>
      <c r="Y23" s="12"/>
      <c r="Z23" s="12">
        <v>3</v>
      </c>
      <c r="AA23" s="12"/>
      <c r="AB23" s="1"/>
      <c r="AC23" s="1"/>
      <c r="AD23" s="1"/>
      <c r="AE23" s="38"/>
      <c r="AF23" s="12"/>
      <c r="AG23" s="12"/>
      <c r="AH23" s="12"/>
      <c r="AI23" s="1"/>
      <c r="AJ23" s="1"/>
      <c r="AK23" s="1"/>
      <c r="AL23" s="38"/>
      <c r="AM23" s="12"/>
      <c r="AN23" s="12"/>
      <c r="AO23" s="12"/>
      <c r="AP23" s="1"/>
      <c r="AQ23" s="1"/>
      <c r="AR23" s="1"/>
      <c r="AS23" s="38"/>
      <c r="AT23" s="31"/>
      <c r="AU23" s="12">
        <v>3</v>
      </c>
      <c r="AV23" s="91"/>
      <c r="AW23" s="91"/>
      <c r="AX23" s="13"/>
      <c r="AY23" s="13" t="s">
        <v>36</v>
      </c>
      <c r="AZ23" s="14" t="s">
        <v>299</v>
      </c>
    </row>
    <row r="24" spans="1:52" s="14" customFormat="1" x14ac:dyDescent="0.25">
      <c r="A24" s="5">
        <v>2</v>
      </c>
      <c r="B24" s="6" t="s">
        <v>600</v>
      </c>
      <c r="C24" s="12" t="s">
        <v>15</v>
      </c>
      <c r="D24" s="12">
        <v>9</v>
      </c>
      <c r="E24" s="12" t="s">
        <v>23</v>
      </c>
      <c r="F24" s="12"/>
      <c r="G24" s="1"/>
      <c r="H24" s="1"/>
      <c r="I24" s="1"/>
      <c r="J24" s="38"/>
      <c r="K24" s="12"/>
      <c r="L24" s="12">
        <v>3</v>
      </c>
      <c r="M24" s="12"/>
      <c r="N24" s="1"/>
      <c r="O24" s="1"/>
      <c r="P24" s="1"/>
      <c r="Q24" s="38"/>
      <c r="R24" s="12"/>
      <c r="S24" s="12">
        <v>3</v>
      </c>
      <c r="T24" s="12"/>
      <c r="U24" s="1"/>
      <c r="V24" s="1"/>
      <c r="W24" s="1"/>
      <c r="X24" s="38"/>
      <c r="Y24" s="12"/>
      <c r="Z24" s="12"/>
      <c r="AA24" s="12"/>
      <c r="AB24" s="1"/>
      <c r="AC24" s="1"/>
      <c r="AD24" s="1"/>
      <c r="AE24" s="38"/>
      <c r="AF24" s="12"/>
      <c r="AG24" s="12"/>
      <c r="AH24" s="12"/>
      <c r="AI24" s="1"/>
      <c r="AJ24" s="1"/>
      <c r="AK24" s="1"/>
      <c r="AL24" s="38"/>
      <c r="AM24" s="12"/>
      <c r="AN24" s="12"/>
      <c r="AO24" s="12"/>
      <c r="AP24" s="1"/>
      <c r="AQ24" s="1"/>
      <c r="AR24" s="1"/>
      <c r="AS24" s="38"/>
      <c r="AT24" s="1"/>
      <c r="AU24" s="1"/>
      <c r="AV24" s="91"/>
      <c r="AW24" s="91"/>
      <c r="AX24" s="13"/>
      <c r="AY24" s="13" t="s">
        <v>36</v>
      </c>
      <c r="AZ24" s="14" t="s">
        <v>300</v>
      </c>
    </row>
    <row r="25" spans="1:52" s="14" customFormat="1" x14ac:dyDescent="0.25">
      <c r="A25" s="5">
        <v>2</v>
      </c>
      <c r="B25" s="6" t="s">
        <v>600</v>
      </c>
      <c r="C25" s="12" t="s">
        <v>15</v>
      </c>
      <c r="D25" s="12">
        <v>10</v>
      </c>
      <c r="E25" s="12" t="s">
        <v>23</v>
      </c>
      <c r="F25" s="12">
        <v>40.1</v>
      </c>
      <c r="G25" s="1">
        <v>0.40100000000000002</v>
      </c>
      <c r="H25" s="1">
        <f>POWER((G25/2),2)*3.14159265</f>
        <v>0.12629280992816252</v>
      </c>
      <c r="I25" s="1">
        <v>0.12629280992816252</v>
      </c>
      <c r="J25" s="38">
        <f>I25/0.040468</f>
        <v>3.1208068085440974</v>
      </c>
      <c r="K25" s="12">
        <v>1</v>
      </c>
      <c r="L25" s="12">
        <v>1</v>
      </c>
      <c r="M25" s="12">
        <v>42.6</v>
      </c>
      <c r="N25" s="1">
        <v>0.42600000000000005</v>
      </c>
      <c r="O25" s="1">
        <f>POWER((N25/2),2)*3.14159265</f>
        <v>0.14253091693785003</v>
      </c>
      <c r="P25" s="1">
        <v>0.14253091693785003</v>
      </c>
      <c r="Q25" s="38">
        <f>P25/0.040468</f>
        <v>3.5220647656877047</v>
      </c>
      <c r="R25" s="12">
        <v>1</v>
      </c>
      <c r="S25" s="12">
        <v>1</v>
      </c>
      <c r="T25" s="12">
        <v>44.8</v>
      </c>
      <c r="U25" s="1">
        <v>0.44799999999999995</v>
      </c>
      <c r="V25" s="1">
        <f>POWER((U25/2),2)*3.14159265</f>
        <v>0.15763255280639998</v>
      </c>
      <c r="W25" s="1">
        <v>0.15763255280639998</v>
      </c>
      <c r="X25" s="38">
        <f>W25/0.040468</f>
        <v>3.8952395178017198</v>
      </c>
      <c r="Y25" s="12">
        <v>1</v>
      </c>
      <c r="Z25" s="12">
        <v>1</v>
      </c>
      <c r="AA25" s="12">
        <v>47.2</v>
      </c>
      <c r="AB25" s="1">
        <v>0.47200000000000003</v>
      </c>
      <c r="AC25" s="1">
        <f>POWER((AB25/2),2)*3.14159265</f>
        <v>0.17497414423440005</v>
      </c>
      <c r="AD25" s="1">
        <v>0.17497414423440005</v>
      </c>
      <c r="AE25" s="38">
        <f>AD25/0.040468</f>
        <v>4.323765548937434</v>
      </c>
      <c r="AF25" s="12">
        <v>1</v>
      </c>
      <c r="AG25" s="12">
        <v>1</v>
      </c>
      <c r="AH25" s="12">
        <v>50.8</v>
      </c>
      <c r="AI25" s="1">
        <v>0.50800000000000001</v>
      </c>
      <c r="AJ25" s="1">
        <f>POWER((AI25/2),2)*3.14159265</f>
        <v>0.20268299140740004</v>
      </c>
      <c r="AK25" s="1">
        <v>0.20268299140740004</v>
      </c>
      <c r="AL25" s="38">
        <f>AK25/0.040468</f>
        <v>5.008475620426017</v>
      </c>
      <c r="AM25" s="12">
        <v>1</v>
      </c>
      <c r="AN25" s="12">
        <v>1</v>
      </c>
      <c r="AO25" s="12">
        <v>57.8</v>
      </c>
      <c r="AP25" s="1">
        <v>0.57799999999999996</v>
      </c>
      <c r="AQ25" s="1">
        <f>POWER((AP25/2),2)*3.14159265</f>
        <v>0.26238895972064996</v>
      </c>
      <c r="AR25" s="1">
        <v>0.26238895972064996</v>
      </c>
      <c r="AS25" s="38">
        <f>AR25/0.040468</f>
        <v>6.4838627982764159</v>
      </c>
      <c r="AT25" s="12">
        <v>1</v>
      </c>
      <c r="AU25" s="12">
        <v>1</v>
      </c>
      <c r="AV25" s="91">
        <v>63.3</v>
      </c>
      <c r="AW25" s="91"/>
      <c r="AX25" s="13"/>
      <c r="AY25" s="13" t="s">
        <v>36</v>
      </c>
      <c r="AZ25" s="14" t="s">
        <v>553</v>
      </c>
    </row>
    <row r="26" spans="1:52" s="14" customFormat="1" x14ac:dyDescent="0.25">
      <c r="A26" s="5">
        <v>2</v>
      </c>
      <c r="B26" s="6" t="s">
        <v>600</v>
      </c>
      <c r="C26" s="12" t="s">
        <v>15</v>
      </c>
      <c r="D26" s="12">
        <v>11</v>
      </c>
      <c r="E26" s="12" t="s">
        <v>23</v>
      </c>
      <c r="F26" s="12">
        <v>47</v>
      </c>
      <c r="G26" s="1">
        <v>0.47</v>
      </c>
      <c r="H26" s="1">
        <f>POWER((G26/2),2)*3.14159265</f>
        <v>0.17349445409625</v>
      </c>
      <c r="I26" s="1">
        <v>0.17349445409625</v>
      </c>
      <c r="J26" s="38">
        <f>I26/0.040468</f>
        <v>4.2872010995416137</v>
      </c>
      <c r="K26" s="12">
        <v>1</v>
      </c>
      <c r="L26" s="12">
        <v>1</v>
      </c>
      <c r="M26" s="12">
        <v>50.5</v>
      </c>
      <c r="N26" s="1">
        <v>0.505</v>
      </c>
      <c r="O26" s="1">
        <f>POWER((N26/2),2)*3.14159265</f>
        <v>0.2002961663915625</v>
      </c>
      <c r="P26" s="1">
        <v>0.2002961663915625</v>
      </c>
      <c r="Q26" s="38">
        <f>P26/0.040468</f>
        <v>4.9494950674993206</v>
      </c>
      <c r="R26" s="12">
        <v>1</v>
      </c>
      <c r="S26" s="12">
        <v>1</v>
      </c>
      <c r="T26" s="12">
        <v>53.9</v>
      </c>
      <c r="U26" s="1">
        <v>0.53900000000000003</v>
      </c>
      <c r="V26" s="1">
        <f>POWER((U26/2),2)*3.14159265</f>
        <v>0.22817465956766253</v>
      </c>
      <c r="W26" s="1">
        <v>0.22817465956766253</v>
      </c>
      <c r="X26" s="38">
        <f>W26/0.040468</f>
        <v>5.6383972414664063</v>
      </c>
      <c r="Y26" s="12">
        <v>1</v>
      </c>
      <c r="Z26" s="12">
        <v>1</v>
      </c>
      <c r="AA26" s="12">
        <v>56.5</v>
      </c>
      <c r="AB26" s="1">
        <v>0.56499999999999995</v>
      </c>
      <c r="AC26" s="1">
        <f>POWER((AB26/2),2)*3.14159265</f>
        <v>0.25071872842406245</v>
      </c>
      <c r="AD26" s="1">
        <v>0.25071872842406245</v>
      </c>
      <c r="AE26" s="38">
        <f>AD26/0.040468</f>
        <v>6.1954810819428303</v>
      </c>
      <c r="AF26" s="12">
        <v>1</v>
      </c>
      <c r="AG26" s="12">
        <v>1</v>
      </c>
      <c r="AH26" s="12">
        <v>60.2</v>
      </c>
      <c r="AI26" s="1">
        <v>0.60200000000000009</v>
      </c>
      <c r="AJ26" s="1">
        <f>POWER((AI26/2),2)*3.14159265</f>
        <v>0.28463143568265009</v>
      </c>
      <c r="AK26" s="1">
        <v>0.28463143568265009</v>
      </c>
      <c r="AL26" s="38">
        <f>AK26/0.040468</f>
        <v>7.0334940121243976</v>
      </c>
      <c r="AM26" s="12">
        <v>1</v>
      </c>
      <c r="AN26" s="12">
        <v>1</v>
      </c>
      <c r="AO26" s="12">
        <v>66.599999999999994</v>
      </c>
      <c r="AP26" s="1">
        <v>0.66599999999999993</v>
      </c>
      <c r="AQ26" s="1">
        <f>POWER((AP26/2),2)*3.14159265</f>
        <v>0.34836806736584996</v>
      </c>
      <c r="AR26" s="1">
        <v>0.34836806736584996</v>
      </c>
      <c r="AS26" s="38">
        <f>AR26/0.040468</f>
        <v>8.6084824396028967</v>
      </c>
      <c r="AT26" s="12">
        <v>1</v>
      </c>
      <c r="AU26" s="12">
        <v>1</v>
      </c>
      <c r="AV26" s="91">
        <v>75.5</v>
      </c>
      <c r="AW26" s="91"/>
      <c r="AX26" s="13"/>
      <c r="AY26" s="13" t="s">
        <v>36</v>
      </c>
      <c r="AZ26" s="14" t="s">
        <v>353</v>
      </c>
    </row>
    <row r="27" spans="1:52" s="14" customFormat="1" x14ac:dyDescent="0.25">
      <c r="A27" s="5">
        <v>2</v>
      </c>
      <c r="B27" s="6" t="s">
        <v>600</v>
      </c>
      <c r="C27" s="12" t="s">
        <v>15</v>
      </c>
      <c r="D27" s="12">
        <v>12</v>
      </c>
      <c r="E27" s="12" t="s">
        <v>23</v>
      </c>
      <c r="F27" s="12">
        <v>23.4</v>
      </c>
      <c r="G27" s="1">
        <v>0.23399999999999999</v>
      </c>
      <c r="H27" s="1">
        <f>POWER((G27/2),2)*3.14159265</f>
        <v>4.3005261785849999E-2</v>
      </c>
      <c r="I27" s="1">
        <v>4.3005261785849999E-2</v>
      </c>
      <c r="J27" s="38">
        <f>I27/0.040468</f>
        <v>1.0626979783001385</v>
      </c>
      <c r="K27" s="12">
        <v>1</v>
      </c>
      <c r="L27" s="12">
        <v>1</v>
      </c>
      <c r="M27" s="12">
        <v>25.5</v>
      </c>
      <c r="N27" s="1">
        <v>0.255</v>
      </c>
      <c r="O27" s="1">
        <f>POWER((N27/2),2)*3.14159265</f>
        <v>5.1070515516562505E-2</v>
      </c>
      <c r="P27" s="1">
        <v>5.1070515516562505E-2</v>
      </c>
      <c r="Q27" s="38">
        <f>P27/0.040468</f>
        <v>1.2619975169655655</v>
      </c>
      <c r="R27" s="12">
        <v>1</v>
      </c>
      <c r="S27" s="12">
        <v>1</v>
      </c>
      <c r="T27" s="12">
        <v>27.2</v>
      </c>
      <c r="U27" s="1">
        <v>0.27200000000000002</v>
      </c>
      <c r="V27" s="1">
        <f>POWER((U27/2),2)*3.14159265</f>
        <v>5.8106897654400011E-2</v>
      </c>
      <c r="W27" s="1">
        <v>5.8106897654400011E-2</v>
      </c>
      <c r="X27" s="38">
        <f>W27/0.040468</f>
        <v>1.4358727304141548</v>
      </c>
      <c r="Y27" s="12">
        <v>1</v>
      </c>
      <c r="Z27" s="12">
        <v>1</v>
      </c>
      <c r="AA27" s="12">
        <v>29.4</v>
      </c>
      <c r="AB27" s="1">
        <v>0.29399999999999998</v>
      </c>
      <c r="AC27" s="1">
        <f>POWER((AB27/2),2)*3.14159265</f>
        <v>6.7886675573849989E-2</v>
      </c>
      <c r="AD27" s="1">
        <v>6.7886675573849989E-2</v>
      </c>
      <c r="AE27" s="38">
        <f>AD27/0.040468</f>
        <v>1.6775396751470295</v>
      </c>
      <c r="AF27" s="12">
        <v>1</v>
      </c>
      <c r="AG27" s="12">
        <v>1</v>
      </c>
      <c r="AH27" s="12">
        <v>33.200000000000003</v>
      </c>
      <c r="AI27" s="1">
        <v>0.33200000000000002</v>
      </c>
      <c r="AJ27" s="1">
        <f>POWER((AI27/2),2)*3.14159265</f>
        <v>8.656972706340002E-2</v>
      </c>
      <c r="AK27" s="1">
        <v>8.656972706340002E-2</v>
      </c>
      <c r="AL27" s="38">
        <f>AK27/0.040468</f>
        <v>2.1392143684738567</v>
      </c>
      <c r="AM27" s="12">
        <v>1</v>
      </c>
      <c r="AN27" s="12">
        <v>1</v>
      </c>
      <c r="AO27" s="12"/>
      <c r="AP27" s="1"/>
      <c r="AQ27" s="1"/>
      <c r="AR27" s="1"/>
      <c r="AS27" s="38"/>
      <c r="AT27" s="12"/>
      <c r="AU27" s="12">
        <v>4</v>
      </c>
      <c r="AV27" s="91">
        <v>38.5</v>
      </c>
      <c r="AW27" s="91"/>
      <c r="AX27" s="13" t="s">
        <v>297</v>
      </c>
      <c r="AY27" s="13" t="s">
        <v>36</v>
      </c>
    </row>
    <row r="28" spans="1:52" s="14" customFormat="1" x14ac:dyDescent="0.25">
      <c r="A28" s="5">
        <v>2</v>
      </c>
      <c r="B28" s="6" t="s">
        <v>600</v>
      </c>
      <c r="C28" s="12" t="s">
        <v>15</v>
      </c>
      <c r="D28" s="12">
        <v>13</v>
      </c>
      <c r="E28" s="12" t="s">
        <v>23</v>
      </c>
      <c r="F28" s="12">
        <v>45</v>
      </c>
      <c r="G28" s="1">
        <v>0.45</v>
      </c>
      <c r="H28" s="1">
        <f>POWER((G28/2),2)*3.14159265</f>
        <v>0.15904312790625003</v>
      </c>
      <c r="I28" s="1">
        <v>0.15904312790625003</v>
      </c>
      <c r="J28" s="38">
        <f>I28/0.040468</f>
        <v>3.9300960735951871</v>
      </c>
      <c r="K28" s="12">
        <v>1</v>
      </c>
      <c r="L28" s="12">
        <v>1</v>
      </c>
      <c r="M28" s="12">
        <v>48.3</v>
      </c>
      <c r="N28" s="1">
        <v>0.48299999999999998</v>
      </c>
      <c r="O28" s="1">
        <f>POWER((N28/2),2)*3.14159265</f>
        <v>0.18322475193146251</v>
      </c>
      <c r="P28" s="1">
        <v>0.18322475193146251</v>
      </c>
      <c r="Q28" s="38">
        <f>P28/0.040468</f>
        <v>4.5276453477182592</v>
      </c>
      <c r="R28" s="12">
        <v>1</v>
      </c>
      <c r="S28" s="12">
        <v>1</v>
      </c>
      <c r="T28" s="12"/>
      <c r="U28" s="1"/>
      <c r="V28" s="1"/>
      <c r="W28" s="1"/>
      <c r="X28" s="38"/>
      <c r="Y28" s="12"/>
      <c r="Z28" s="12"/>
      <c r="AA28" s="12"/>
      <c r="AB28" s="1"/>
      <c r="AC28" s="1"/>
      <c r="AD28" s="1"/>
      <c r="AE28" s="38"/>
      <c r="AF28" s="12"/>
      <c r="AG28" s="12"/>
      <c r="AH28" s="12"/>
      <c r="AI28" s="1"/>
      <c r="AJ28" s="1"/>
      <c r="AK28" s="1"/>
      <c r="AL28" s="38"/>
      <c r="AM28" s="12"/>
      <c r="AN28" s="12"/>
      <c r="AO28" s="12"/>
      <c r="AP28" s="1"/>
      <c r="AQ28" s="1"/>
      <c r="AR28" s="1"/>
      <c r="AS28" s="38"/>
      <c r="AT28" s="1"/>
      <c r="AU28" s="1">
        <v>0</v>
      </c>
      <c r="AV28" s="91"/>
      <c r="AW28" s="91"/>
      <c r="AX28" s="13"/>
      <c r="AY28" s="13" t="s">
        <v>36</v>
      </c>
    </row>
    <row r="29" spans="1:52" s="14" customFormat="1" x14ac:dyDescent="0.25">
      <c r="A29" s="5">
        <v>2</v>
      </c>
      <c r="B29" s="6" t="s">
        <v>600</v>
      </c>
      <c r="C29" s="12" t="s">
        <v>15</v>
      </c>
      <c r="D29" s="12">
        <v>14</v>
      </c>
      <c r="E29" s="12" t="s">
        <v>23</v>
      </c>
      <c r="F29" s="12"/>
      <c r="G29" s="1"/>
      <c r="H29" s="1"/>
      <c r="I29" s="1"/>
      <c r="J29" s="38"/>
      <c r="K29" s="12"/>
      <c r="L29" s="12">
        <v>3</v>
      </c>
      <c r="M29" s="12"/>
      <c r="N29" s="1"/>
      <c r="O29" s="1"/>
      <c r="P29" s="1"/>
      <c r="Q29" s="38"/>
      <c r="R29" s="12"/>
      <c r="S29" s="12">
        <v>3</v>
      </c>
      <c r="T29" s="12"/>
      <c r="U29" s="1"/>
      <c r="V29" s="1"/>
      <c r="W29" s="1"/>
      <c r="X29" s="38"/>
      <c r="Y29" s="12"/>
      <c r="Z29" s="12"/>
      <c r="AA29" s="12"/>
      <c r="AB29" s="1"/>
      <c r="AC29" s="1"/>
      <c r="AD29" s="1"/>
      <c r="AE29" s="38"/>
      <c r="AF29" s="12"/>
      <c r="AG29" s="12"/>
      <c r="AH29" s="12"/>
      <c r="AI29" s="1"/>
      <c r="AJ29" s="1"/>
      <c r="AK29" s="1"/>
      <c r="AL29" s="38"/>
      <c r="AM29" s="12"/>
      <c r="AN29" s="12"/>
      <c r="AO29" s="12"/>
      <c r="AP29" s="1"/>
      <c r="AQ29" s="1"/>
      <c r="AR29" s="1"/>
      <c r="AS29" s="38"/>
      <c r="AT29" s="1"/>
      <c r="AU29" s="1"/>
      <c r="AV29" s="91"/>
      <c r="AW29" s="91"/>
      <c r="AX29" s="13"/>
      <c r="AY29" s="13" t="s">
        <v>36</v>
      </c>
    </row>
    <row r="30" spans="1:52" s="14" customFormat="1" x14ac:dyDescent="0.25">
      <c r="A30" s="5">
        <v>2</v>
      </c>
      <c r="B30" s="6" t="s">
        <v>600</v>
      </c>
      <c r="C30" s="12" t="s">
        <v>15</v>
      </c>
      <c r="D30" s="12">
        <v>15</v>
      </c>
      <c r="E30" s="12" t="s">
        <v>23</v>
      </c>
      <c r="F30" s="12"/>
      <c r="G30" s="1"/>
      <c r="H30" s="1"/>
      <c r="I30" s="1"/>
      <c r="J30" s="38"/>
      <c r="K30" s="12"/>
      <c r="L30" s="12">
        <v>3</v>
      </c>
      <c r="M30" s="12"/>
      <c r="N30" s="1"/>
      <c r="O30" s="1"/>
      <c r="P30" s="1"/>
      <c r="Q30" s="38"/>
      <c r="R30" s="12"/>
      <c r="S30" s="12">
        <v>3</v>
      </c>
      <c r="T30" s="12"/>
      <c r="U30" s="1"/>
      <c r="V30" s="1"/>
      <c r="W30" s="1"/>
      <c r="X30" s="38"/>
      <c r="Y30" s="12"/>
      <c r="Z30" s="12"/>
      <c r="AA30" s="12"/>
      <c r="AB30" s="1"/>
      <c r="AC30" s="1"/>
      <c r="AD30" s="1"/>
      <c r="AE30" s="38"/>
      <c r="AF30" s="12"/>
      <c r="AG30" s="12"/>
      <c r="AH30" s="12"/>
      <c r="AI30" s="1"/>
      <c r="AJ30" s="1"/>
      <c r="AK30" s="1"/>
      <c r="AL30" s="38"/>
      <c r="AM30" s="12"/>
      <c r="AN30" s="12"/>
      <c r="AO30" s="12"/>
      <c r="AP30" s="1"/>
      <c r="AQ30" s="1"/>
      <c r="AR30" s="1"/>
      <c r="AS30" s="38"/>
      <c r="AT30" s="1"/>
      <c r="AU30" s="1"/>
      <c r="AV30" s="91"/>
      <c r="AW30" s="91"/>
      <c r="AX30" s="13"/>
      <c r="AY30" s="13" t="s">
        <v>36</v>
      </c>
    </row>
    <row r="31" spans="1:52" s="14" customFormat="1" x14ac:dyDescent="0.25">
      <c r="A31" s="5">
        <v>2</v>
      </c>
      <c r="B31" s="6" t="s">
        <v>600</v>
      </c>
      <c r="C31" s="12" t="s">
        <v>15</v>
      </c>
      <c r="D31" s="12">
        <v>16</v>
      </c>
      <c r="E31" s="12" t="s">
        <v>23</v>
      </c>
      <c r="F31" s="12">
        <v>33</v>
      </c>
      <c r="G31" s="1">
        <v>0.33</v>
      </c>
      <c r="H31" s="1">
        <f>POWER((G31/2),2)*3.14159265</f>
        <v>8.5529859896250018E-2</v>
      </c>
      <c r="I31" s="1">
        <v>8.5529859896250018E-2</v>
      </c>
      <c r="J31" s="38">
        <f>I31/0.040468</f>
        <v>2.1135183329111897</v>
      </c>
      <c r="K31" s="12">
        <v>1</v>
      </c>
      <c r="L31" s="12">
        <v>1</v>
      </c>
      <c r="M31" s="12">
        <v>35</v>
      </c>
      <c r="N31" s="1">
        <v>0.35</v>
      </c>
      <c r="O31" s="1">
        <f>POWER((N31/2),2)*3.14159265</f>
        <v>9.6211274906249991E-2</v>
      </c>
      <c r="P31" s="1">
        <v>9.6211274906249991E-2</v>
      </c>
      <c r="Q31" s="38">
        <f>P31/0.040468</f>
        <v>2.3774655260020263</v>
      </c>
      <c r="R31" s="12">
        <v>1</v>
      </c>
      <c r="S31" s="12">
        <v>1</v>
      </c>
      <c r="T31" s="12"/>
      <c r="U31" s="1"/>
      <c r="V31" s="1"/>
      <c r="W31" s="1"/>
      <c r="X31" s="38"/>
      <c r="Y31" s="12"/>
      <c r="Z31" s="12"/>
      <c r="AA31" s="12"/>
      <c r="AB31" s="1"/>
      <c r="AC31" s="1"/>
      <c r="AD31" s="1"/>
      <c r="AE31" s="38"/>
      <c r="AF31" s="12"/>
      <c r="AG31" s="12"/>
      <c r="AH31" s="12"/>
      <c r="AI31" s="1"/>
      <c r="AJ31" s="1"/>
      <c r="AK31" s="1"/>
      <c r="AL31" s="38"/>
      <c r="AM31" s="12"/>
      <c r="AN31" s="12"/>
      <c r="AO31" s="12"/>
      <c r="AP31" s="1"/>
      <c r="AQ31" s="1"/>
      <c r="AR31" s="1"/>
      <c r="AS31" s="38"/>
      <c r="AT31" s="1"/>
      <c r="AU31" s="1">
        <v>0</v>
      </c>
      <c r="AV31" s="91"/>
      <c r="AW31" s="91"/>
      <c r="AX31" s="13"/>
      <c r="AY31" s="13" t="s">
        <v>36</v>
      </c>
    </row>
    <row r="32" spans="1:52" s="14" customFormat="1" x14ac:dyDescent="0.25">
      <c r="A32" s="5"/>
      <c r="B32" s="6" t="s">
        <v>600</v>
      </c>
      <c r="C32" s="12" t="s">
        <v>15</v>
      </c>
      <c r="D32" s="12">
        <v>19</v>
      </c>
      <c r="E32" s="12" t="s">
        <v>23</v>
      </c>
      <c r="F32" s="12"/>
      <c r="G32" s="1"/>
      <c r="H32" s="1"/>
      <c r="I32" s="1"/>
      <c r="J32" s="38"/>
      <c r="K32" s="12"/>
      <c r="L32" s="12"/>
      <c r="M32" s="12"/>
      <c r="N32" s="1"/>
      <c r="O32" s="1"/>
      <c r="P32" s="1"/>
      <c r="Q32" s="38"/>
      <c r="R32" s="12"/>
      <c r="S32" s="12"/>
      <c r="T32" s="12"/>
      <c r="U32" s="1"/>
      <c r="V32" s="1"/>
      <c r="W32" s="1"/>
      <c r="X32" s="38"/>
      <c r="Y32" s="12"/>
      <c r="Z32" s="12"/>
      <c r="AA32" s="12"/>
      <c r="AB32" s="1"/>
      <c r="AC32" s="1"/>
      <c r="AD32" s="1"/>
      <c r="AE32" s="38"/>
      <c r="AF32" s="12"/>
      <c r="AG32" s="12"/>
      <c r="AH32" s="12"/>
      <c r="AI32" s="1"/>
      <c r="AJ32" s="1"/>
      <c r="AK32" s="1"/>
      <c r="AL32" s="38"/>
      <c r="AM32" s="12"/>
      <c r="AN32" s="12"/>
      <c r="AO32" s="12"/>
      <c r="AP32" s="1"/>
      <c r="AQ32" s="1"/>
      <c r="AR32" s="1"/>
      <c r="AS32" s="38"/>
      <c r="AT32" s="1"/>
      <c r="AU32" s="1"/>
      <c r="AV32" s="91">
        <v>73.5</v>
      </c>
      <c r="AW32" s="91" t="s">
        <v>817</v>
      </c>
      <c r="AX32" s="13"/>
      <c r="AY32" s="13"/>
    </row>
    <row r="33" spans="1:55" s="14" customFormat="1" x14ac:dyDescent="0.25">
      <c r="A33" s="5">
        <v>2</v>
      </c>
      <c r="B33" s="6" t="s">
        <v>600</v>
      </c>
      <c r="C33" s="1" t="s">
        <v>16</v>
      </c>
      <c r="D33" s="1">
        <v>1</v>
      </c>
      <c r="E33" s="1" t="s">
        <v>23</v>
      </c>
      <c r="F33" s="1">
        <v>58.7</v>
      </c>
      <c r="G33" s="1">
        <v>0.58700000000000008</v>
      </c>
      <c r="H33" s="1">
        <f>POWER((G33/2),2)*3.14159265</f>
        <v>0.27062385945446255</v>
      </c>
      <c r="I33" s="1">
        <v>0.27062385945446255</v>
      </c>
      <c r="J33" s="38">
        <f>I33/0.040468</f>
        <v>6.6873544394203464</v>
      </c>
      <c r="K33" s="1">
        <v>1</v>
      </c>
      <c r="L33" s="1">
        <v>1</v>
      </c>
      <c r="M33" s="1">
        <v>63</v>
      </c>
      <c r="N33" s="1">
        <v>0.63</v>
      </c>
      <c r="O33" s="1">
        <f>POWER((N33/2),2)*3.14159265</f>
        <v>0.31172453069625006</v>
      </c>
      <c r="P33" s="1">
        <v>0.31172453069625006</v>
      </c>
      <c r="Q33" s="38">
        <f>P33/0.040468</f>
        <v>7.702988304246567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N33" s="1"/>
      <c r="AO33" s="1"/>
      <c r="AP33" s="1"/>
      <c r="AQ33" s="1"/>
      <c r="AR33" s="1"/>
      <c r="AS33" s="38"/>
      <c r="AT33" s="1"/>
      <c r="AU33" s="1">
        <v>0</v>
      </c>
      <c r="AV33" s="91"/>
      <c r="AW33" s="91"/>
      <c r="AX33" s="7"/>
      <c r="AY33" s="13" t="s">
        <v>36</v>
      </c>
    </row>
    <row r="34" spans="1:55" s="14" customFormat="1" x14ac:dyDescent="0.25">
      <c r="A34" s="5">
        <v>2</v>
      </c>
      <c r="B34" s="6" t="s">
        <v>600</v>
      </c>
      <c r="C34" s="1" t="s">
        <v>16</v>
      </c>
      <c r="D34" s="1">
        <v>2</v>
      </c>
      <c r="E34" s="1" t="s">
        <v>23</v>
      </c>
      <c r="F34" s="1">
        <v>40.9</v>
      </c>
      <c r="G34" s="1">
        <v>0.40899999999999997</v>
      </c>
      <c r="H34" s="1">
        <f>POWER((G34/2),2)*3.14159265</f>
        <v>0.1313821900211625</v>
      </c>
      <c r="I34" s="1">
        <v>0.1313821900211625</v>
      </c>
      <c r="J34" s="38">
        <f>I34/0.040468</f>
        <v>3.2465698828991427</v>
      </c>
      <c r="K34" s="1">
        <v>1</v>
      </c>
      <c r="L34" s="1">
        <v>1</v>
      </c>
      <c r="M34" s="1">
        <v>44.5</v>
      </c>
      <c r="N34" s="1">
        <v>0.44500000000000001</v>
      </c>
      <c r="O34" s="1">
        <f>POWER((N34/2),2)*3.14159265</f>
        <v>0.15552847112906251</v>
      </c>
      <c r="P34" s="1">
        <v>0.15552847112906251</v>
      </c>
      <c r="Q34" s="38">
        <f>P34/0.040468</f>
        <v>3.8432458023391947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91"/>
      <c r="AW34" s="91"/>
      <c r="AX34" s="7"/>
      <c r="AY34" s="13" t="s">
        <v>36</v>
      </c>
    </row>
    <row r="35" spans="1:55" s="14" customFormat="1" x14ac:dyDescent="0.25">
      <c r="A35" s="5">
        <v>2</v>
      </c>
      <c r="B35" s="6" t="s">
        <v>600</v>
      </c>
      <c r="C35" s="1" t="s">
        <v>16</v>
      </c>
      <c r="D35" s="1">
        <v>4</v>
      </c>
      <c r="E35" s="1" t="s">
        <v>23</v>
      </c>
      <c r="F35" s="1"/>
      <c r="G35" s="1"/>
      <c r="H35" s="1"/>
      <c r="I35" s="1"/>
      <c r="J35" s="38"/>
      <c r="K35" s="1"/>
      <c r="L35" s="1">
        <v>3</v>
      </c>
      <c r="M35" s="1"/>
      <c r="N35" s="1"/>
      <c r="O35" s="1"/>
      <c r="P35" s="1"/>
      <c r="Q35" s="38"/>
      <c r="R35" s="30"/>
      <c r="S35" s="30">
        <v>3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/>
      <c r="AV35" s="91"/>
      <c r="AW35" s="91"/>
      <c r="AX35" s="7"/>
      <c r="AY35" s="13" t="s">
        <v>36</v>
      </c>
    </row>
    <row r="36" spans="1:55" s="14" customFormat="1" x14ac:dyDescent="0.25">
      <c r="A36" s="5">
        <v>2</v>
      </c>
      <c r="B36" s="6" t="s">
        <v>600</v>
      </c>
      <c r="C36" s="1" t="s">
        <v>16</v>
      </c>
      <c r="D36" s="1">
        <v>5</v>
      </c>
      <c r="E36" s="1" t="s">
        <v>23</v>
      </c>
      <c r="F36" s="1">
        <v>27.4</v>
      </c>
      <c r="G36" s="1">
        <v>0.27399999999999997</v>
      </c>
      <c r="H36" s="1">
        <f t="shared" ref="H36:H44" si="10">POWER((G36/2),2)*3.14159265</f>
        <v>5.8964552447849983E-2</v>
      </c>
      <c r="I36" s="1">
        <v>5.8964552447849983E-2</v>
      </c>
      <c r="J36" s="38">
        <f t="shared" ref="J36:J44" si="11">I36/0.040468</f>
        <v>1.4570661373888008</v>
      </c>
      <c r="K36" s="1">
        <v>1</v>
      </c>
      <c r="L36" s="1">
        <v>1</v>
      </c>
      <c r="M36" s="1">
        <v>27.6</v>
      </c>
      <c r="N36" s="1">
        <v>0.27600000000000002</v>
      </c>
      <c r="O36" s="1">
        <f t="shared" ref="O36:O42" si="12">POWER((N36/2),2)*3.14159265</f>
        <v>5.982849042660001E-2</v>
      </c>
      <c r="P36" s="1">
        <v>5.982849042660001E-2</v>
      </c>
      <c r="Q36" s="38">
        <f t="shared" ref="Q36:Q42" si="13">P36/0.040468</f>
        <v>1.4784148074182073</v>
      </c>
      <c r="R36" s="1">
        <v>1</v>
      </c>
      <c r="S36" s="1">
        <v>1</v>
      </c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N36" s="1"/>
      <c r="AO36" s="1"/>
      <c r="AP36" s="1"/>
      <c r="AQ36" s="1"/>
      <c r="AR36" s="1"/>
      <c r="AS36" s="38"/>
      <c r="AT36" s="1"/>
      <c r="AU36" s="1">
        <v>0</v>
      </c>
      <c r="AV36" s="91"/>
      <c r="AW36" s="91"/>
      <c r="AX36" s="7"/>
      <c r="AY36" s="13" t="s">
        <v>36</v>
      </c>
    </row>
    <row r="37" spans="1:55" s="14" customFormat="1" x14ac:dyDescent="0.25">
      <c r="A37" s="5">
        <v>2</v>
      </c>
      <c r="B37" s="6" t="s">
        <v>600</v>
      </c>
      <c r="C37" s="1" t="s">
        <v>16</v>
      </c>
      <c r="D37" s="1">
        <v>6</v>
      </c>
      <c r="E37" s="1" t="s">
        <v>23</v>
      </c>
      <c r="F37" s="1">
        <v>18.5</v>
      </c>
      <c r="G37" s="1">
        <v>0.185</v>
      </c>
      <c r="H37" s="1">
        <f t="shared" si="10"/>
        <v>2.6880252111562499E-2</v>
      </c>
      <c r="I37" s="1">
        <v>2.6880252111562499E-2</v>
      </c>
      <c r="J37" s="38">
        <f t="shared" si="11"/>
        <v>0.66423475614219885</v>
      </c>
      <c r="K37" s="1">
        <v>1</v>
      </c>
      <c r="L37" s="1">
        <v>1</v>
      </c>
      <c r="M37" s="1">
        <v>18.3</v>
      </c>
      <c r="N37" s="1">
        <v>0.18300000000000002</v>
      </c>
      <c r="O37" s="1">
        <f t="shared" si="12"/>
        <v>2.6302199063962511E-2</v>
      </c>
      <c r="P37" s="1">
        <v>2.6302199063962511E-2</v>
      </c>
      <c r="Q37" s="38">
        <f t="shared" si="13"/>
        <v>0.64995055510434196</v>
      </c>
      <c r="R37" s="1">
        <v>1</v>
      </c>
      <c r="S37" s="1">
        <v>1</v>
      </c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>
        <v>0</v>
      </c>
      <c r="AV37" s="91"/>
      <c r="AW37" s="91"/>
      <c r="AX37" s="7"/>
      <c r="AY37" s="13" t="s">
        <v>36</v>
      </c>
    </row>
    <row r="38" spans="1:55" s="17" customFormat="1" ht="13" thickBot="1" x14ac:dyDescent="0.3">
      <c r="A38" s="5">
        <v>2</v>
      </c>
      <c r="B38" s="6" t="s">
        <v>600</v>
      </c>
      <c r="C38" s="15" t="s">
        <v>16</v>
      </c>
      <c r="D38" s="15">
        <v>7</v>
      </c>
      <c r="E38" s="15" t="s">
        <v>23</v>
      </c>
      <c r="F38" s="15">
        <v>30</v>
      </c>
      <c r="G38" s="1">
        <v>0.3</v>
      </c>
      <c r="H38" s="1">
        <f t="shared" si="10"/>
        <v>7.0685834624999999E-2</v>
      </c>
      <c r="I38" s="1">
        <v>7.0685834624999999E-2</v>
      </c>
      <c r="J38" s="38">
        <f t="shared" si="11"/>
        <v>1.7467093660423052</v>
      </c>
      <c r="K38" s="15">
        <v>1</v>
      </c>
      <c r="L38" s="15">
        <v>1</v>
      </c>
      <c r="M38" s="15">
        <v>31.9</v>
      </c>
      <c r="N38" s="1">
        <v>0.31900000000000001</v>
      </c>
      <c r="O38" s="1">
        <f t="shared" si="12"/>
        <v>7.9922902414162514E-2</v>
      </c>
      <c r="P38" s="1">
        <v>7.9922902414162514E-2</v>
      </c>
      <c r="Q38" s="38">
        <f t="shared" si="13"/>
        <v>1.9749654644203449</v>
      </c>
      <c r="R38" s="15">
        <v>1</v>
      </c>
      <c r="S38" s="15">
        <v>1</v>
      </c>
      <c r="T38" s="15">
        <v>33.299999999999997</v>
      </c>
      <c r="U38" s="1">
        <v>0.33299999999999996</v>
      </c>
      <c r="V38" s="1">
        <f>POWER((U38/2),2)*3.14159265</f>
        <v>8.7092016841462491E-2</v>
      </c>
      <c r="W38" s="1">
        <v>8.7092016841462491E-2</v>
      </c>
      <c r="X38" s="38">
        <f>W38/0.040468</f>
        <v>2.1521206099007242</v>
      </c>
      <c r="Y38" s="15">
        <v>1</v>
      </c>
      <c r="Z38" s="15">
        <v>1</v>
      </c>
      <c r="AA38" s="15">
        <v>36.200000000000003</v>
      </c>
      <c r="AB38" s="1">
        <v>0.36200000000000004</v>
      </c>
      <c r="AC38" s="1">
        <f>POWER((AB38/2),2)*3.14159265</f>
        <v>0.10292171680665002</v>
      </c>
      <c r="AD38" s="1">
        <v>0.10292171680665002</v>
      </c>
      <c r="AE38" s="38">
        <f>AD38/0.040468</f>
        <v>2.5432864684849763</v>
      </c>
      <c r="AF38" s="15">
        <v>1</v>
      </c>
      <c r="AG38" s="15">
        <v>1</v>
      </c>
      <c r="AH38" s="15">
        <v>39.9</v>
      </c>
      <c r="AI38" s="1">
        <v>0.39900000000000002</v>
      </c>
      <c r="AJ38" s="1">
        <f>POWER((AI38/2),2)*3.14159265</f>
        <v>0.12503617286816252</v>
      </c>
      <c r="AK38" s="1">
        <v>0.12503617286816252</v>
      </c>
      <c r="AL38" s="38">
        <f>AK38/0.040468</f>
        <v>3.0897541975922338</v>
      </c>
      <c r="AM38" s="15">
        <v>1</v>
      </c>
      <c r="AN38" s="15">
        <v>1</v>
      </c>
      <c r="AO38" s="15">
        <v>44.5</v>
      </c>
      <c r="AP38" s="1">
        <v>0.44500000000000001</v>
      </c>
      <c r="AQ38" s="1">
        <f>POWER((AP38/2),2)*3.14159265</f>
        <v>0.15552847112906251</v>
      </c>
      <c r="AR38" s="1">
        <v>0.15552847112906251</v>
      </c>
      <c r="AS38" s="38">
        <f>AR38/0.040468</f>
        <v>3.8432458023391947</v>
      </c>
      <c r="AT38" s="15">
        <v>1</v>
      </c>
      <c r="AU38" s="15">
        <v>1</v>
      </c>
      <c r="AV38" s="91">
        <v>49.3</v>
      </c>
      <c r="AW38" s="91"/>
      <c r="AX38" s="16"/>
      <c r="AY38" s="16" t="s">
        <v>36</v>
      </c>
      <c r="AZ38" s="17" t="s">
        <v>819</v>
      </c>
    </row>
    <row r="39" spans="1:55" s="5" customFormat="1" x14ac:dyDescent="0.25">
      <c r="A39" s="5">
        <v>2</v>
      </c>
      <c r="B39" s="6" t="s">
        <v>600</v>
      </c>
      <c r="C39" s="1" t="s">
        <v>16</v>
      </c>
      <c r="D39" s="1">
        <v>8</v>
      </c>
      <c r="E39" s="1" t="s">
        <v>23</v>
      </c>
      <c r="F39" s="1">
        <v>57.2</v>
      </c>
      <c r="G39" s="1">
        <v>0.57200000000000006</v>
      </c>
      <c r="H39" s="1">
        <f t="shared" si="10"/>
        <v>0.25696971239940009</v>
      </c>
      <c r="I39" s="1">
        <v>0.25696971239940009</v>
      </c>
      <c r="J39" s="38">
        <f t="shared" si="11"/>
        <v>6.3499484135465085</v>
      </c>
      <c r="K39" s="1">
        <v>1</v>
      </c>
      <c r="L39" s="1">
        <v>1</v>
      </c>
      <c r="M39" s="1">
        <v>61.4</v>
      </c>
      <c r="N39" s="1">
        <v>0.61399999999999999</v>
      </c>
      <c r="O39" s="1">
        <f t="shared" si="12"/>
        <v>0.29609196566985002</v>
      </c>
      <c r="P39" s="1">
        <v>0.29609196566985002</v>
      </c>
      <c r="Q39" s="38">
        <f t="shared" si="13"/>
        <v>7.3166938240053883</v>
      </c>
      <c r="R39" s="1">
        <v>1</v>
      </c>
      <c r="S39" s="1">
        <v>1</v>
      </c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N39" s="1"/>
      <c r="AO39" s="1"/>
      <c r="AP39" s="1"/>
      <c r="AQ39" s="1"/>
      <c r="AR39" s="1"/>
      <c r="AS39" s="38"/>
      <c r="AT39" s="1"/>
      <c r="AU39" s="1">
        <v>0</v>
      </c>
      <c r="AV39" s="91"/>
      <c r="AW39" s="91"/>
      <c r="AX39" s="7"/>
      <c r="AY39" s="7" t="s">
        <v>36</v>
      </c>
    </row>
    <row r="40" spans="1:55" s="5" customFormat="1" x14ac:dyDescent="0.25">
      <c r="A40" s="5">
        <v>2</v>
      </c>
      <c r="B40" s="6" t="s">
        <v>600</v>
      </c>
      <c r="C40" s="1" t="s">
        <v>16</v>
      </c>
      <c r="D40" s="1">
        <v>9</v>
      </c>
      <c r="E40" s="1" t="s">
        <v>23</v>
      </c>
      <c r="F40" s="1">
        <v>32.799999999999997</v>
      </c>
      <c r="G40" s="1">
        <v>0.32799999999999996</v>
      </c>
      <c r="H40" s="1">
        <f t="shared" si="10"/>
        <v>8.4496275914399982E-2</v>
      </c>
      <c r="I40" s="1">
        <v>8.4496275914399982E-2</v>
      </c>
      <c r="J40" s="38">
        <f t="shared" si="11"/>
        <v>2.0879775604032815</v>
      </c>
      <c r="K40" s="1">
        <v>1</v>
      </c>
      <c r="L40" s="1">
        <v>1</v>
      </c>
      <c r="M40" s="1">
        <v>33.6</v>
      </c>
      <c r="N40" s="1">
        <v>0.33600000000000002</v>
      </c>
      <c r="O40" s="1">
        <f t="shared" si="12"/>
        <v>8.8668310953600019E-2</v>
      </c>
      <c r="P40" s="1">
        <v>8.8668310953600019E-2</v>
      </c>
      <c r="Q40" s="38">
        <f t="shared" si="13"/>
        <v>2.1910722287634679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>
        <v>0</v>
      </c>
      <c r="AV40" s="91"/>
      <c r="AW40" s="91"/>
      <c r="AX40" s="7"/>
      <c r="AY40" s="7" t="s">
        <v>36</v>
      </c>
    </row>
    <row r="41" spans="1:55" s="5" customFormat="1" x14ac:dyDescent="0.25">
      <c r="A41" s="5">
        <v>2</v>
      </c>
      <c r="B41" s="6" t="s">
        <v>600</v>
      </c>
      <c r="C41" s="1" t="s">
        <v>16</v>
      </c>
      <c r="D41" s="1">
        <v>10</v>
      </c>
      <c r="E41" s="1" t="s">
        <v>23</v>
      </c>
      <c r="F41" s="1">
        <v>25.4</v>
      </c>
      <c r="G41" s="1">
        <v>0.254</v>
      </c>
      <c r="H41" s="1">
        <f t="shared" si="10"/>
        <v>5.0670747851850009E-2</v>
      </c>
      <c r="I41" s="1">
        <v>5.0670747851850009E-2</v>
      </c>
      <c r="J41" s="38">
        <f t="shared" si="11"/>
        <v>1.2521189051065043</v>
      </c>
      <c r="K41" s="1">
        <v>1</v>
      </c>
      <c r="L41" s="1">
        <v>1</v>
      </c>
      <c r="M41" s="1">
        <v>25.8</v>
      </c>
      <c r="N41" s="1">
        <v>0.25800000000000001</v>
      </c>
      <c r="O41" s="1">
        <f t="shared" si="12"/>
        <v>5.2279243288650003E-2</v>
      </c>
      <c r="P41" s="1">
        <v>5.2279243288650003E-2</v>
      </c>
      <c r="Q41" s="38">
        <f t="shared" si="13"/>
        <v>1.291866247124889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>
        <v>0</v>
      </c>
      <c r="AV41" s="91"/>
      <c r="AW41" s="91"/>
      <c r="AX41" s="7"/>
      <c r="AY41" s="7" t="s">
        <v>36</v>
      </c>
    </row>
    <row r="42" spans="1:55" s="5" customFormat="1" x14ac:dyDescent="0.25">
      <c r="A42" s="5">
        <v>2</v>
      </c>
      <c r="B42" s="6" t="s">
        <v>600</v>
      </c>
      <c r="C42" s="1" t="s">
        <v>16</v>
      </c>
      <c r="D42" s="1">
        <v>11</v>
      </c>
      <c r="E42" s="1" t="s">
        <v>23</v>
      </c>
      <c r="F42" s="1">
        <v>50.5</v>
      </c>
      <c r="G42" s="1">
        <v>0.505</v>
      </c>
      <c r="H42" s="1">
        <f t="shared" si="10"/>
        <v>0.2002961663915625</v>
      </c>
      <c r="I42" s="1">
        <v>0.2002961663915625</v>
      </c>
      <c r="J42" s="38">
        <f t="shared" si="11"/>
        <v>4.9494950674993206</v>
      </c>
      <c r="K42" s="1">
        <v>1</v>
      </c>
      <c r="L42" s="1">
        <v>1</v>
      </c>
      <c r="M42" s="1">
        <v>53.8</v>
      </c>
      <c r="N42" s="1">
        <v>0.53800000000000003</v>
      </c>
      <c r="O42" s="1">
        <f t="shared" si="12"/>
        <v>0.22732878574665005</v>
      </c>
      <c r="P42" s="1">
        <v>0.22732878574665005</v>
      </c>
      <c r="Q42" s="38">
        <f t="shared" si="13"/>
        <v>5.6174949527194347</v>
      </c>
      <c r="R42" s="1">
        <v>1</v>
      </c>
      <c r="S42" s="1">
        <v>1</v>
      </c>
      <c r="T42" s="1">
        <v>56.5</v>
      </c>
      <c r="U42" s="1">
        <v>0.56499999999999995</v>
      </c>
      <c r="V42" s="1">
        <f>POWER((U42/2),2)*3.14159265</f>
        <v>0.25071872842406245</v>
      </c>
      <c r="W42" s="1">
        <v>0.25071872842406245</v>
      </c>
      <c r="X42" s="38">
        <f>W42/0.040468</f>
        <v>6.1954810819428303</v>
      </c>
      <c r="Y42" s="1">
        <v>1</v>
      </c>
      <c r="Z42" s="1">
        <v>1</v>
      </c>
      <c r="AA42" s="1">
        <v>61</v>
      </c>
      <c r="AB42" s="1">
        <v>0.61</v>
      </c>
      <c r="AC42" s="1">
        <f>POWER((AB42/2),2)*3.14159265</f>
        <v>0.29224665626625002</v>
      </c>
      <c r="AD42" s="1">
        <v>0.29224665626625002</v>
      </c>
      <c r="AE42" s="38">
        <f>AD42/0.040468</f>
        <v>7.2216728344926864</v>
      </c>
      <c r="AF42" s="1">
        <v>1</v>
      </c>
      <c r="AG42" s="1">
        <v>1</v>
      </c>
      <c r="AH42" s="1">
        <v>64.5</v>
      </c>
      <c r="AI42" s="1">
        <v>0.64500000000000002</v>
      </c>
      <c r="AJ42" s="1">
        <f>POWER((AI42/2),2)*3.14159265</f>
        <v>0.32674527055406255</v>
      </c>
      <c r="AK42" s="1">
        <v>0.32674527055406255</v>
      </c>
      <c r="AL42" s="38">
        <f>AK42/0.040468</f>
        <v>8.0741640445305567</v>
      </c>
      <c r="AM42" s="1">
        <v>1</v>
      </c>
      <c r="AN42" s="1">
        <v>1</v>
      </c>
      <c r="AO42" s="1">
        <v>70.900000000000006</v>
      </c>
      <c r="AP42" s="1">
        <v>0.70900000000000007</v>
      </c>
      <c r="AQ42" s="1">
        <f>POWER((AP42/2),2)*3.14159265</f>
        <v>0.39480473372366265</v>
      </c>
      <c r="AR42" s="1">
        <v>0.39480473372366265</v>
      </c>
      <c r="AS42" s="38">
        <f>AR42/0.040468</f>
        <v>9.7559734536834704</v>
      </c>
      <c r="AT42" s="1">
        <v>1</v>
      </c>
      <c r="AU42" s="1">
        <v>1</v>
      </c>
      <c r="AV42" s="91">
        <v>77.099999999999994</v>
      </c>
      <c r="AW42" s="91"/>
      <c r="AX42" s="7"/>
      <c r="AY42" s="7" t="s">
        <v>36</v>
      </c>
    </row>
    <row r="43" spans="1:55" s="5" customFormat="1" x14ac:dyDescent="0.25">
      <c r="A43" s="5">
        <v>2</v>
      </c>
      <c r="B43" s="6" t="s">
        <v>600</v>
      </c>
      <c r="C43" s="1" t="s">
        <v>16</v>
      </c>
      <c r="D43" s="1">
        <v>12</v>
      </c>
      <c r="E43" s="1" t="s">
        <v>23</v>
      </c>
      <c r="F43" s="1">
        <v>23.6</v>
      </c>
      <c r="G43" s="1">
        <v>0.23600000000000002</v>
      </c>
      <c r="H43" s="1">
        <f t="shared" si="10"/>
        <v>4.3743536058600013E-2</v>
      </c>
      <c r="I43" s="1">
        <v>4.3743536058600013E-2</v>
      </c>
      <c r="J43" s="38">
        <f t="shared" si="11"/>
        <v>1.0809413872343585</v>
      </c>
      <c r="K43" s="1">
        <v>1</v>
      </c>
      <c r="L43" s="1">
        <v>1</v>
      </c>
      <c r="M43" s="1"/>
      <c r="N43" s="1"/>
      <c r="O43" s="1"/>
      <c r="P43" s="1"/>
      <c r="Q43" s="38"/>
      <c r="R43" s="1"/>
      <c r="S43" s="1">
        <v>3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/>
      <c r="AV43" s="91"/>
      <c r="AW43" s="91"/>
      <c r="AX43" s="7"/>
      <c r="AY43" s="7" t="s">
        <v>36</v>
      </c>
    </row>
    <row r="44" spans="1:55" s="5" customFormat="1" x14ac:dyDescent="0.25">
      <c r="A44" s="5">
        <v>2</v>
      </c>
      <c r="B44" s="6" t="s">
        <v>600</v>
      </c>
      <c r="C44" s="1" t="s">
        <v>16</v>
      </c>
      <c r="D44" s="1">
        <v>13</v>
      </c>
      <c r="E44" s="1" t="s">
        <v>23</v>
      </c>
      <c r="F44" s="1">
        <v>45.7</v>
      </c>
      <c r="G44" s="1">
        <v>0.45700000000000002</v>
      </c>
      <c r="H44" s="1">
        <f t="shared" si="10"/>
        <v>0.1640296208399625</v>
      </c>
      <c r="I44" s="1">
        <v>0.1640296208399625</v>
      </c>
      <c r="J44" s="38">
        <f t="shared" si="11"/>
        <v>4.053316715428549</v>
      </c>
      <c r="K44" s="1">
        <v>1</v>
      </c>
      <c r="L44" s="1">
        <v>1</v>
      </c>
      <c r="M44" s="1">
        <v>48.2</v>
      </c>
      <c r="N44" s="1">
        <v>0.48200000000000004</v>
      </c>
      <c r="O44" s="1">
        <f>POWER((N44/2),2)*3.14159265</f>
        <v>0.18246684270465002</v>
      </c>
      <c r="P44" s="1">
        <v>0.18246684270465002</v>
      </c>
      <c r="Q44" s="38">
        <f>P44/0.040468</f>
        <v>4.5089167417379175</v>
      </c>
      <c r="R44" s="1">
        <v>1</v>
      </c>
      <c r="S44" s="1">
        <v>1</v>
      </c>
      <c r="T44" s="1">
        <v>50</v>
      </c>
      <c r="U44" s="1">
        <v>0.5</v>
      </c>
      <c r="V44" s="1">
        <f>POWER((U44/2),2)*3.14159265</f>
        <v>0.19634954062500001</v>
      </c>
      <c r="W44" s="1">
        <v>0.19634954062500001</v>
      </c>
      <c r="X44" s="38">
        <f>W44/0.040468</f>
        <v>4.8519704612286256</v>
      </c>
      <c r="Y44" s="1">
        <v>1</v>
      </c>
      <c r="Z44" s="1">
        <v>1</v>
      </c>
      <c r="AA44" s="1">
        <v>52.7</v>
      </c>
      <c r="AB44" s="1">
        <v>0.52700000000000002</v>
      </c>
      <c r="AC44" s="1">
        <f>POWER((AB44/2),2)*3.14159265</f>
        <v>0.21812784627296253</v>
      </c>
      <c r="AD44" s="1">
        <v>0.21812784627296253</v>
      </c>
      <c r="AE44" s="38">
        <f>AD44/0.040468</f>
        <v>5.3901316169062605</v>
      </c>
      <c r="AF44" s="1">
        <v>1</v>
      </c>
      <c r="AG44" s="1">
        <v>1</v>
      </c>
      <c r="AH44" s="1">
        <v>57.2</v>
      </c>
      <c r="AI44" s="1">
        <v>0.57200000000000006</v>
      </c>
      <c r="AJ44" s="1">
        <f>POWER((AI44/2),2)*3.14159265</f>
        <v>0.25696971239940009</v>
      </c>
      <c r="AK44" s="1">
        <v>0.25696971239940009</v>
      </c>
      <c r="AL44" s="38">
        <f>AK44/0.040468</f>
        <v>6.3499484135465085</v>
      </c>
      <c r="AM44" s="1">
        <v>1</v>
      </c>
      <c r="AN44" s="1">
        <v>1</v>
      </c>
      <c r="AO44" s="1">
        <v>62.7</v>
      </c>
      <c r="AP44" s="1">
        <v>0.627</v>
      </c>
      <c r="AQ44" s="1">
        <f>POWER((AP44/2),2)*3.14159265</f>
        <v>0.30876279422546254</v>
      </c>
      <c r="AR44" s="1">
        <v>0.30876279422546254</v>
      </c>
      <c r="AS44" s="38">
        <f>AR44/0.040468</f>
        <v>7.6298011818093947</v>
      </c>
      <c r="AT44" s="1">
        <v>1</v>
      </c>
      <c r="AU44" s="1">
        <v>1</v>
      </c>
      <c r="AV44" s="91">
        <v>68</v>
      </c>
      <c r="AW44" s="91"/>
      <c r="AX44" s="7"/>
      <c r="AY44" s="7" t="s">
        <v>36</v>
      </c>
    </row>
    <row r="45" spans="1:55" s="5" customFormat="1" x14ac:dyDescent="0.25">
      <c r="A45" s="5">
        <v>2</v>
      </c>
      <c r="B45" s="6" t="s">
        <v>600</v>
      </c>
      <c r="C45" s="1" t="s">
        <v>16</v>
      </c>
      <c r="D45" s="1">
        <v>14</v>
      </c>
      <c r="E45" s="1" t="s">
        <v>23</v>
      </c>
      <c r="F45" s="1"/>
      <c r="G45" s="1"/>
      <c r="H45" s="1"/>
      <c r="I45" s="1"/>
      <c r="J45" s="38"/>
      <c r="K45" s="1"/>
      <c r="L45" s="1">
        <v>3</v>
      </c>
      <c r="M45" s="1"/>
      <c r="N45" s="1"/>
      <c r="O45" s="1"/>
      <c r="P45" s="1"/>
      <c r="Q45" s="38"/>
      <c r="R45" s="1"/>
      <c r="S45" s="1"/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/>
      <c r="AU45" s="1"/>
      <c r="AV45" s="91"/>
      <c r="AW45" s="91"/>
      <c r="AX45" s="7"/>
      <c r="AY45" s="7" t="s">
        <v>36</v>
      </c>
    </row>
    <row r="46" spans="1:55" s="5" customFormat="1" x14ac:dyDescent="0.25">
      <c r="A46" s="5">
        <v>2</v>
      </c>
      <c r="B46" s="6" t="s">
        <v>600</v>
      </c>
      <c r="C46" s="1" t="s">
        <v>16</v>
      </c>
      <c r="D46" s="1">
        <v>15</v>
      </c>
      <c r="E46" s="1" t="s">
        <v>23</v>
      </c>
      <c r="F46" s="1"/>
      <c r="G46" s="1"/>
      <c r="H46" s="1"/>
      <c r="I46" s="1"/>
      <c r="J46" s="38"/>
      <c r="K46" s="1"/>
      <c r="L46" s="1">
        <v>3</v>
      </c>
      <c r="M46" s="1"/>
      <c r="N46" s="1"/>
      <c r="O46" s="1"/>
      <c r="P46" s="1"/>
      <c r="Q46" s="38"/>
      <c r="R46" s="1"/>
      <c r="S46" s="1"/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/>
      <c r="AV46" s="91"/>
      <c r="AW46" s="91"/>
      <c r="AX46" s="7"/>
      <c r="AY46" s="7" t="s">
        <v>36</v>
      </c>
      <c r="BA46" s="27" t="s">
        <v>525</v>
      </c>
      <c r="BB46" s="27"/>
      <c r="BC46" s="27"/>
    </row>
    <row r="47" spans="1:55" s="5" customFormat="1" x14ac:dyDescent="0.25">
      <c r="A47" s="5">
        <v>2</v>
      </c>
      <c r="B47" s="6" t="s">
        <v>600</v>
      </c>
      <c r="C47" s="1" t="s">
        <v>16</v>
      </c>
      <c r="D47" s="1">
        <v>16</v>
      </c>
      <c r="E47" s="1" t="s">
        <v>23</v>
      </c>
      <c r="F47" s="1">
        <v>31.8</v>
      </c>
      <c r="G47" s="1">
        <v>0.318</v>
      </c>
      <c r="H47" s="1">
        <f>POWER((G47/2),2)*3.14159265</f>
        <v>7.9422603784650006E-2</v>
      </c>
      <c r="I47" s="1">
        <v>7.9422603784650006E-2</v>
      </c>
      <c r="J47" s="38">
        <f>I47/0.040468</f>
        <v>1.9626026436851343</v>
      </c>
      <c r="K47" s="1">
        <v>1</v>
      </c>
      <c r="L47" s="1">
        <v>1</v>
      </c>
      <c r="M47" s="1">
        <v>33</v>
      </c>
      <c r="N47" s="1">
        <v>0.33</v>
      </c>
      <c r="O47" s="1">
        <f>POWER((N47/2),2)*3.14159265</f>
        <v>8.5529859896250018E-2</v>
      </c>
      <c r="P47" s="1">
        <v>8.5529859896250018E-2</v>
      </c>
      <c r="Q47" s="38">
        <f>P47/0.040468</f>
        <v>2.1135183329111897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>
        <v>3</v>
      </c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30"/>
      <c r="AU47" s="1">
        <v>3</v>
      </c>
      <c r="AV47" s="91"/>
      <c r="AW47" s="91"/>
      <c r="AX47" s="7"/>
      <c r="AY47" s="7" t="s">
        <v>36</v>
      </c>
      <c r="BA47" s="27" t="s">
        <v>301</v>
      </c>
      <c r="BB47" s="27"/>
      <c r="BC47" s="27"/>
    </row>
    <row r="48" spans="1:55" s="5" customFormat="1" x14ac:dyDescent="0.25">
      <c r="A48" s="5">
        <v>2</v>
      </c>
      <c r="B48" s="6" t="s">
        <v>600</v>
      </c>
      <c r="C48" s="1" t="s">
        <v>16</v>
      </c>
      <c r="D48" s="1">
        <v>17</v>
      </c>
      <c r="E48" s="1" t="s">
        <v>23</v>
      </c>
      <c r="F48" s="1">
        <v>37.6</v>
      </c>
      <c r="G48" s="1">
        <v>0.376</v>
      </c>
      <c r="H48" s="1">
        <f>POWER((G48/2),2)*3.14159265</f>
        <v>0.1110364506216</v>
      </c>
      <c r="I48" s="1">
        <v>0.1110364506216</v>
      </c>
      <c r="J48" s="38">
        <f>I48/0.040468</f>
        <v>2.7438087037066325</v>
      </c>
      <c r="K48" s="1">
        <v>1</v>
      </c>
      <c r="L48" s="1">
        <v>1</v>
      </c>
      <c r="M48" s="1">
        <v>38.9</v>
      </c>
      <c r="N48" s="1">
        <v>0.38900000000000001</v>
      </c>
      <c r="O48" s="1">
        <f>POWER((N48/2),2)*3.14159265</f>
        <v>0.11884723534766252</v>
      </c>
      <c r="P48" s="1">
        <v>0.11884723534766252</v>
      </c>
      <c r="Q48" s="38">
        <f>P48/0.040468</f>
        <v>2.9368200886543079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>
        <v>3</v>
      </c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N48" s="1"/>
      <c r="AO48" s="1"/>
      <c r="AP48" s="1"/>
      <c r="AQ48" s="1"/>
      <c r="AR48" s="1"/>
      <c r="AS48" s="38"/>
      <c r="AT48" s="30"/>
      <c r="AU48" s="1">
        <v>3</v>
      </c>
      <c r="AV48" s="91"/>
      <c r="AW48" s="91"/>
      <c r="AX48" s="7"/>
      <c r="AY48" s="7" t="s">
        <v>36</v>
      </c>
      <c r="BA48" s="27" t="s">
        <v>302</v>
      </c>
      <c r="BB48" s="27"/>
      <c r="BC48" s="27"/>
    </row>
    <row r="49" spans="1:55" s="5" customFormat="1" x14ac:dyDescent="0.25">
      <c r="A49" s="5">
        <v>2</v>
      </c>
      <c r="B49" s="6" t="s">
        <v>600</v>
      </c>
      <c r="C49" s="1" t="s">
        <v>16</v>
      </c>
      <c r="D49" s="1">
        <v>18</v>
      </c>
      <c r="E49" s="1" t="s">
        <v>23</v>
      </c>
      <c r="F49" s="1">
        <v>27.7</v>
      </c>
      <c r="G49" s="1">
        <v>0.27700000000000002</v>
      </c>
      <c r="H49" s="1">
        <f>POWER((G49/2),2)*3.14159265</f>
        <v>6.0262815610462518E-2</v>
      </c>
      <c r="I49" s="1">
        <v>6.0262815610462518E-2</v>
      </c>
      <c r="J49" s="38">
        <f>I49/0.040468</f>
        <v>1.4891473660784453</v>
      </c>
      <c r="K49" s="1">
        <v>1</v>
      </c>
      <c r="L49" s="1">
        <v>1</v>
      </c>
      <c r="M49" s="1"/>
      <c r="N49" s="1"/>
      <c r="O49" s="1"/>
      <c r="P49" s="1"/>
      <c r="Q49" s="38"/>
      <c r="R49" s="1"/>
      <c r="S49" s="1">
        <v>3</v>
      </c>
      <c r="T49" s="1"/>
      <c r="U49" s="1"/>
      <c r="V49" s="1"/>
      <c r="W49" s="1"/>
      <c r="X49" s="38"/>
      <c r="Y49" s="1"/>
      <c r="Z49" s="1"/>
      <c r="AA49" s="1"/>
      <c r="AB49" s="1"/>
      <c r="AC49" s="1"/>
      <c r="AD49" s="1"/>
      <c r="AE49" s="38"/>
      <c r="AF49" s="1"/>
      <c r="AG49" s="1"/>
      <c r="AH49" s="1"/>
      <c r="AI49" s="1"/>
      <c r="AJ49" s="1"/>
      <c r="AK49" s="1"/>
      <c r="AL49" s="38"/>
      <c r="AM49" s="1"/>
      <c r="AN49" s="1"/>
      <c r="AO49" s="1"/>
      <c r="AP49" s="1"/>
      <c r="AQ49" s="1"/>
      <c r="AR49" s="1"/>
      <c r="AS49" s="38"/>
      <c r="AT49" s="1"/>
      <c r="AU49" s="1">
        <v>0</v>
      </c>
      <c r="AV49" s="91"/>
      <c r="AW49" s="91"/>
      <c r="AX49" s="7"/>
      <c r="AY49" s="7" t="s">
        <v>36</v>
      </c>
      <c r="BA49" s="27" t="s">
        <v>554</v>
      </c>
      <c r="BB49" s="27"/>
      <c r="BC49" s="27"/>
    </row>
    <row r="50" spans="1:55" s="5" customFormat="1" x14ac:dyDescent="0.25">
      <c r="A50" s="5">
        <v>2</v>
      </c>
      <c r="B50" s="6" t="s">
        <v>600</v>
      </c>
      <c r="C50" s="1" t="s">
        <v>16</v>
      </c>
      <c r="D50" s="1">
        <v>19</v>
      </c>
      <c r="E50" s="1" t="s">
        <v>23</v>
      </c>
      <c r="F50" s="1">
        <v>40.6</v>
      </c>
      <c r="G50" s="1">
        <v>0.40600000000000003</v>
      </c>
      <c r="H50" s="1">
        <f>POWER((G50/2),2)*3.14159265</f>
        <v>0.12946189151385001</v>
      </c>
      <c r="I50" s="1">
        <v>0.12946189151385001</v>
      </c>
      <c r="J50" s="38">
        <f>I50/0.040468</f>
        <v>3.1991176117883273</v>
      </c>
      <c r="K50" s="1">
        <v>1</v>
      </c>
      <c r="L50" s="1">
        <v>1</v>
      </c>
      <c r="M50" s="1">
        <v>43.9</v>
      </c>
      <c r="N50" s="1">
        <v>0.439</v>
      </c>
      <c r="O50" s="1">
        <f>POWER((N50/2),2)*3.14159265</f>
        <v>0.15136271927516251</v>
      </c>
      <c r="P50" s="1">
        <v>0.15136271927516251</v>
      </c>
      <c r="Q50" s="38">
        <f>P50/0.040468</f>
        <v>3.740306397033768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>
        <v>3</v>
      </c>
      <c r="AA50" s="1"/>
      <c r="AB50" s="1"/>
      <c r="AC50" s="1"/>
      <c r="AD50" s="1"/>
      <c r="AE50" s="38"/>
      <c r="AF50" s="1"/>
      <c r="AG50" s="1"/>
      <c r="AH50" s="1"/>
      <c r="AI50" s="1"/>
      <c r="AJ50" s="1"/>
      <c r="AK50" s="1"/>
      <c r="AL50" s="38"/>
      <c r="AM50" s="1"/>
      <c r="AN50" s="1"/>
      <c r="AO50" s="1"/>
      <c r="AP50" s="1"/>
      <c r="AQ50" s="1"/>
      <c r="AR50" s="1"/>
      <c r="AS50" s="38"/>
      <c r="AT50" s="30"/>
      <c r="AU50" s="1">
        <v>3</v>
      </c>
      <c r="AV50" s="91"/>
      <c r="AW50" s="91"/>
      <c r="AX50" s="7"/>
      <c r="AY50" s="7" t="s">
        <v>36</v>
      </c>
      <c r="BA50" s="27"/>
      <c r="BB50" s="27"/>
      <c r="BC50" s="27"/>
    </row>
    <row r="51" spans="1:55" s="5" customFormat="1" x14ac:dyDescent="0.25">
      <c r="A51" s="5">
        <v>2</v>
      </c>
      <c r="B51" s="6" t="s">
        <v>600</v>
      </c>
      <c r="C51" s="1" t="s">
        <v>16</v>
      </c>
      <c r="D51" s="1">
        <v>20</v>
      </c>
      <c r="E51" s="1" t="s">
        <v>23</v>
      </c>
      <c r="F51" s="1"/>
      <c r="G51" s="1"/>
      <c r="H51" s="1"/>
      <c r="I51" s="1"/>
      <c r="J51" s="38"/>
      <c r="K51" s="1"/>
      <c r="L51" s="1">
        <v>3</v>
      </c>
      <c r="M51" s="1"/>
      <c r="N51" s="1"/>
      <c r="O51" s="1"/>
      <c r="P51" s="1"/>
      <c r="Q51" s="38"/>
      <c r="R51" s="1"/>
      <c r="S51" s="1"/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/>
      <c r="AV51" s="91"/>
      <c r="AW51" s="91"/>
      <c r="AX51" s="7"/>
      <c r="AY51" s="7" t="s">
        <v>36</v>
      </c>
      <c r="BA51" s="27"/>
      <c r="BB51" s="27"/>
      <c r="BC51" s="27"/>
    </row>
    <row r="52" spans="1:55" s="5" customFormat="1" x14ac:dyDescent="0.25">
      <c r="A52" s="5">
        <v>2</v>
      </c>
      <c r="B52" s="6" t="s">
        <v>600</v>
      </c>
      <c r="C52" s="1" t="s">
        <v>16</v>
      </c>
      <c r="D52" s="1">
        <v>21</v>
      </c>
      <c r="E52" s="1" t="s">
        <v>23</v>
      </c>
      <c r="F52" s="1">
        <v>38.9</v>
      </c>
      <c r="G52" s="1">
        <v>0.38900000000000001</v>
      </c>
      <c r="H52" s="1">
        <f>POWER((G52/2),2)*3.14159265</f>
        <v>0.11884723534766252</v>
      </c>
      <c r="I52" s="1">
        <v>0.11884723534766252</v>
      </c>
      <c r="J52" s="38">
        <f>I52/0.040468</f>
        <v>2.9368200886543079</v>
      </c>
      <c r="K52" s="1">
        <v>1</v>
      </c>
      <c r="L52" s="1">
        <v>1</v>
      </c>
      <c r="M52" s="1">
        <v>44</v>
      </c>
      <c r="N52" s="1">
        <v>0.44</v>
      </c>
      <c r="O52" s="1">
        <f>POWER((N52/2),2)*3.14159265</f>
        <v>0.15205308426</v>
      </c>
      <c r="P52" s="1">
        <v>0.15205308426</v>
      </c>
      <c r="Q52" s="38">
        <f>P52/0.040468</f>
        <v>3.7573659251754474</v>
      </c>
      <c r="R52" s="1">
        <v>1</v>
      </c>
      <c r="S52" s="1">
        <v>1</v>
      </c>
      <c r="T52" s="1">
        <v>48.5</v>
      </c>
      <c r="U52" s="1">
        <v>0.48499999999999999</v>
      </c>
      <c r="V52" s="1">
        <f>POWER((U52/2),2)*3.14159265</f>
        <v>0.18474528277406249</v>
      </c>
      <c r="W52" s="1">
        <v>0.18474528277406249</v>
      </c>
      <c r="X52" s="38">
        <f>W52/0.040468</f>
        <v>4.5652190069700138</v>
      </c>
      <c r="Y52" s="1">
        <v>1</v>
      </c>
      <c r="Z52" s="1">
        <v>1</v>
      </c>
      <c r="AA52" s="1">
        <v>53.9</v>
      </c>
      <c r="AB52" s="1">
        <v>0.53900000000000003</v>
      </c>
      <c r="AC52" s="1">
        <f>POWER((AB52/2),2)*3.14159265</f>
        <v>0.22817465956766253</v>
      </c>
      <c r="AD52" s="1">
        <v>0.22817465956766253</v>
      </c>
      <c r="AE52" s="38">
        <f>AD52/0.040468</f>
        <v>5.6383972414664063</v>
      </c>
      <c r="AF52" s="1">
        <v>1</v>
      </c>
      <c r="AG52" s="1">
        <v>1</v>
      </c>
      <c r="AH52" s="1">
        <v>60.2</v>
      </c>
      <c r="AI52" s="1">
        <v>0.60200000000000009</v>
      </c>
      <c r="AJ52" s="1">
        <f>POWER((AI52/2),2)*3.14159265</f>
        <v>0.28463143568265009</v>
      </c>
      <c r="AK52" s="1">
        <v>0.28463143568265009</v>
      </c>
      <c r="AL52" s="38">
        <f>AK52/0.040468</f>
        <v>7.0334940121243976</v>
      </c>
      <c r="AM52" s="1">
        <v>1</v>
      </c>
      <c r="AN52" s="1">
        <v>1</v>
      </c>
      <c r="AO52" s="1">
        <v>69</v>
      </c>
      <c r="AP52" s="1">
        <v>0.69</v>
      </c>
      <c r="AQ52" s="1">
        <f>POWER((AP52/2),2)*3.14159265</f>
        <v>0.37392806516624993</v>
      </c>
      <c r="AR52" s="1">
        <v>0.37392806516624993</v>
      </c>
      <c r="AS52" s="38">
        <f>AR52/0.040468</f>
        <v>9.2400925463637922</v>
      </c>
      <c r="AT52" s="1">
        <v>1</v>
      </c>
      <c r="AU52" s="1">
        <v>1</v>
      </c>
      <c r="AV52" s="91">
        <v>77.8</v>
      </c>
      <c r="AW52" s="91"/>
      <c r="AX52" s="7"/>
      <c r="AY52" s="7" t="s">
        <v>36</v>
      </c>
    </row>
    <row r="53" spans="1:55" s="5" customFormat="1" x14ac:dyDescent="0.25">
      <c r="A53" s="5">
        <v>2</v>
      </c>
      <c r="B53" s="6" t="s">
        <v>600</v>
      </c>
      <c r="C53" s="1" t="s">
        <v>16</v>
      </c>
      <c r="D53" s="1">
        <v>22</v>
      </c>
      <c r="E53" s="1" t="s">
        <v>23</v>
      </c>
      <c r="F53" s="1"/>
      <c r="G53" s="1"/>
      <c r="H53" s="1"/>
      <c r="I53" s="1"/>
      <c r="J53" s="38"/>
      <c r="K53" s="1"/>
      <c r="L53" s="1">
        <v>3</v>
      </c>
      <c r="M53" s="1"/>
      <c r="N53" s="1"/>
      <c r="O53" s="1"/>
      <c r="P53" s="1"/>
      <c r="Q53" s="38"/>
      <c r="R53" s="1"/>
      <c r="S53" s="1"/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/>
      <c r="AV53" s="91"/>
      <c r="AW53" s="91"/>
      <c r="AX53" s="7"/>
      <c r="AY53" s="7" t="s">
        <v>36</v>
      </c>
    </row>
    <row r="54" spans="1:55" s="5" customFormat="1" x14ac:dyDescent="0.25">
      <c r="A54" s="5">
        <v>2</v>
      </c>
      <c r="B54" s="6" t="s">
        <v>600</v>
      </c>
      <c r="C54" s="1" t="s">
        <v>16</v>
      </c>
      <c r="D54" s="1">
        <v>23</v>
      </c>
      <c r="E54" s="1" t="s">
        <v>23</v>
      </c>
      <c r="F54" s="1"/>
      <c r="G54" s="1"/>
      <c r="H54" s="1"/>
      <c r="I54" s="1"/>
      <c r="J54" s="38"/>
      <c r="K54" s="1"/>
      <c r="L54" s="1">
        <v>3</v>
      </c>
      <c r="M54" s="1"/>
      <c r="N54" s="1"/>
      <c r="O54" s="1"/>
      <c r="P54" s="1"/>
      <c r="Q54" s="38"/>
      <c r="R54" s="1"/>
      <c r="S54" s="1"/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/>
      <c r="AU54" s="1"/>
      <c r="AV54" s="91"/>
      <c r="AW54" s="91"/>
      <c r="AX54" s="7"/>
      <c r="AY54" s="7" t="s">
        <v>36</v>
      </c>
    </row>
    <row r="55" spans="1:55" s="5" customFormat="1" x14ac:dyDescent="0.25">
      <c r="A55" s="5">
        <v>2</v>
      </c>
      <c r="B55" s="6" t="s">
        <v>600</v>
      </c>
      <c r="C55" s="1" t="s">
        <v>16</v>
      </c>
      <c r="D55" s="1">
        <v>24</v>
      </c>
      <c r="E55" s="1" t="s">
        <v>23</v>
      </c>
      <c r="F55" s="1"/>
      <c r="G55" s="1"/>
      <c r="H55" s="1"/>
      <c r="I55" s="1"/>
      <c r="J55" s="38"/>
      <c r="K55" s="1"/>
      <c r="L55" s="1">
        <v>3</v>
      </c>
      <c r="M55" s="1"/>
      <c r="N55" s="1"/>
      <c r="O55" s="1"/>
      <c r="P55" s="1"/>
      <c r="Q55" s="38"/>
      <c r="R55" s="1"/>
      <c r="S55" s="1"/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/>
      <c r="AU55" s="1"/>
      <c r="AV55" s="91"/>
      <c r="AW55" s="91"/>
      <c r="AX55" s="7"/>
      <c r="AY55" s="7" t="s">
        <v>36</v>
      </c>
    </row>
    <row r="56" spans="1:55" s="5" customFormat="1" x14ac:dyDescent="0.25">
      <c r="A56" s="5">
        <v>2</v>
      </c>
      <c r="B56" s="6" t="s">
        <v>600</v>
      </c>
      <c r="C56" s="1" t="s">
        <v>16</v>
      </c>
      <c r="D56" s="1">
        <v>25</v>
      </c>
      <c r="E56" s="1" t="s">
        <v>23</v>
      </c>
      <c r="F56" s="1">
        <v>22.1</v>
      </c>
      <c r="G56" s="1">
        <v>0.22100000000000003</v>
      </c>
      <c r="H56" s="1">
        <f>POWER((G56/2),2)*3.14159265</f>
        <v>3.8359631654662517E-2</v>
      </c>
      <c r="I56" s="1">
        <v>3.8359631654662517E-2</v>
      </c>
      <c r="J56" s="38">
        <f>I56/0.040468</f>
        <v>0.94790035718746957</v>
      </c>
      <c r="K56" s="1">
        <v>1</v>
      </c>
      <c r="L56" s="1">
        <v>1</v>
      </c>
      <c r="M56" s="1">
        <v>22.5</v>
      </c>
      <c r="N56" s="1">
        <v>0.22500000000000001</v>
      </c>
      <c r="O56" s="1">
        <f>POWER((N56/2),2)*3.14159265</f>
        <v>3.9760781976562506E-2</v>
      </c>
      <c r="P56" s="1">
        <v>3.9760781976562506E-2</v>
      </c>
      <c r="Q56" s="38">
        <f>P56/0.040468</f>
        <v>0.98252401839879677</v>
      </c>
      <c r="R56" s="1">
        <v>1</v>
      </c>
      <c r="S56" s="1">
        <v>1</v>
      </c>
      <c r="T56" s="1">
        <v>23</v>
      </c>
      <c r="U56" s="1">
        <v>0.23</v>
      </c>
      <c r="V56" s="1">
        <f>POWER((U56/2),2)*3.14159265</f>
        <v>4.1547562796250007E-2</v>
      </c>
      <c r="W56" s="1">
        <v>4.1547562796250007E-2</v>
      </c>
      <c r="X56" s="38">
        <f>W56/0.040468</f>
        <v>1.0266769495959773</v>
      </c>
      <c r="Y56" s="1">
        <v>1</v>
      </c>
      <c r="Z56" s="1">
        <v>1</v>
      </c>
      <c r="AA56" s="1">
        <v>23.7</v>
      </c>
      <c r="AB56" s="1">
        <v>0.23699999999999999</v>
      </c>
      <c r="AC56" s="1">
        <f>POWER((AB56/2),2)*3.14159265</f>
        <v>4.4115029389462497E-2</v>
      </c>
      <c r="AD56" s="1">
        <v>4.4115029389462497E-2</v>
      </c>
      <c r="AE56" s="38">
        <f>AD56/0.040468</f>
        <v>1.0901213153470026</v>
      </c>
      <c r="AF56" s="1">
        <v>1</v>
      </c>
      <c r="AG56" s="1">
        <v>1</v>
      </c>
      <c r="AH56" s="1">
        <v>25</v>
      </c>
      <c r="AI56" s="1">
        <v>0.25</v>
      </c>
      <c r="AJ56" s="1">
        <f>POWER((AI56/2),2)*3.14159265</f>
        <v>4.9087385156250003E-2</v>
      </c>
      <c r="AK56" s="1">
        <v>4.9087385156250003E-2</v>
      </c>
      <c r="AL56" s="38">
        <f>AK56/0.040468</f>
        <v>1.2129926153071564</v>
      </c>
      <c r="AM56" s="1">
        <v>1</v>
      </c>
      <c r="AN56" s="1">
        <v>1</v>
      </c>
      <c r="AO56" s="1">
        <v>26.6</v>
      </c>
      <c r="AP56" s="1">
        <v>0.26600000000000001</v>
      </c>
      <c r="AQ56" s="1">
        <f>POWER((AP56/2),2)*3.14159265</f>
        <v>5.5571632385850014E-2</v>
      </c>
      <c r="AR56" s="1">
        <v>5.5571632385850014E-2</v>
      </c>
      <c r="AS56" s="38">
        <f>AR56/0.040468</f>
        <v>1.3732240878187709</v>
      </c>
      <c r="AT56" s="1">
        <v>2</v>
      </c>
      <c r="AU56" s="1">
        <v>2</v>
      </c>
      <c r="AV56" s="91">
        <v>26.7</v>
      </c>
      <c r="AW56" s="91" t="s">
        <v>818</v>
      </c>
      <c r="AX56" s="7"/>
      <c r="AY56" s="7" t="s">
        <v>36</v>
      </c>
    </row>
    <row r="57" spans="1:55" s="5" customFormat="1" x14ac:dyDescent="0.25">
      <c r="A57" s="5">
        <v>2</v>
      </c>
      <c r="B57" s="6" t="s">
        <v>600</v>
      </c>
      <c r="C57" s="1" t="s">
        <v>16</v>
      </c>
      <c r="D57" s="1">
        <v>26</v>
      </c>
      <c r="E57" s="1" t="s">
        <v>23</v>
      </c>
      <c r="F57" s="1"/>
      <c r="G57" s="1"/>
      <c r="H57" s="1"/>
      <c r="I57" s="1"/>
      <c r="J57" s="38"/>
      <c r="K57" s="1"/>
      <c r="L57" s="1">
        <v>3</v>
      </c>
      <c r="M57" s="1"/>
      <c r="N57" s="1"/>
      <c r="O57" s="1"/>
      <c r="P57" s="1"/>
      <c r="Q57" s="38"/>
      <c r="R57" s="1"/>
      <c r="S57" s="1"/>
      <c r="T57" s="1"/>
      <c r="U57" s="1"/>
      <c r="V57" s="1"/>
      <c r="W57" s="1"/>
      <c r="X57" s="38"/>
      <c r="Y57" s="1"/>
      <c r="Z57" s="1"/>
      <c r="AA57" s="1"/>
      <c r="AB57" s="1"/>
      <c r="AC57" s="1"/>
      <c r="AD57" s="1"/>
      <c r="AE57" s="38"/>
      <c r="AF57" s="1"/>
      <c r="AG57" s="1"/>
      <c r="AH57" s="1"/>
      <c r="AI57" s="1"/>
      <c r="AJ57" s="1"/>
      <c r="AK57" s="1"/>
      <c r="AL57" s="38"/>
      <c r="AM57" s="1"/>
      <c r="AN57" s="1"/>
      <c r="AO57" s="1"/>
      <c r="AP57" s="1"/>
      <c r="AQ57" s="1"/>
      <c r="AR57" s="1"/>
      <c r="AS57" s="38"/>
      <c r="AT57" s="1"/>
      <c r="AU57" s="1"/>
      <c r="AV57" s="91"/>
      <c r="AW57" s="91"/>
      <c r="AX57" s="7"/>
      <c r="AY57" s="7" t="s">
        <v>36</v>
      </c>
    </row>
    <row r="58" spans="1:55" s="5" customFormat="1" x14ac:dyDescent="0.25">
      <c r="A58" s="5">
        <v>2</v>
      </c>
      <c r="B58" s="6" t="s">
        <v>600</v>
      </c>
      <c r="C58" s="12" t="s">
        <v>17</v>
      </c>
      <c r="D58" s="12">
        <v>3</v>
      </c>
      <c r="E58" s="12" t="s">
        <v>23</v>
      </c>
      <c r="F58" s="12">
        <v>21.6</v>
      </c>
      <c r="G58" s="1">
        <v>0.21600000000000003</v>
      </c>
      <c r="H58" s="1">
        <f>POWER((G58/2),2)*3.14159265</f>
        <v>3.6643536669600012E-2</v>
      </c>
      <c r="I58" s="1">
        <v>3.6643536669600012E-2</v>
      </c>
      <c r="J58" s="38">
        <f>I58/0.040468</f>
        <v>0.90549413535633128</v>
      </c>
      <c r="K58" s="12">
        <v>1</v>
      </c>
      <c r="L58" s="12">
        <v>1</v>
      </c>
      <c r="M58" s="12">
        <v>22.7</v>
      </c>
      <c r="N58" s="1">
        <v>0.22700000000000001</v>
      </c>
      <c r="O58" s="1">
        <f>POWER((N58/2),2)*3.14159265</f>
        <v>4.0470781915462509E-2</v>
      </c>
      <c r="P58" s="1">
        <v>4.0470781915462509E-2</v>
      </c>
      <c r="Q58" s="38">
        <f>P58/0.040468</f>
        <v>1.0000687435865996</v>
      </c>
      <c r="R58" s="12">
        <v>1</v>
      </c>
      <c r="S58" s="12">
        <v>1</v>
      </c>
      <c r="T58" s="12"/>
      <c r="U58" s="1"/>
      <c r="V58" s="1"/>
      <c r="W58" s="1"/>
      <c r="X58" s="38"/>
      <c r="Y58" s="12"/>
      <c r="Z58" s="12"/>
      <c r="AA58" s="12"/>
      <c r="AB58" s="1"/>
      <c r="AC58" s="1"/>
      <c r="AD58" s="1"/>
      <c r="AE58" s="38"/>
      <c r="AF58" s="12"/>
      <c r="AG58" s="12"/>
      <c r="AH58" s="12"/>
      <c r="AI58" s="1"/>
      <c r="AJ58" s="1"/>
      <c r="AK58" s="1"/>
      <c r="AL58" s="38"/>
      <c r="AM58" s="12"/>
      <c r="AN58" s="12"/>
      <c r="AO58" s="12"/>
      <c r="AP58" s="1"/>
      <c r="AQ58" s="1"/>
      <c r="AR58" s="1"/>
      <c r="AS58" s="38"/>
      <c r="AT58" s="1"/>
      <c r="AU58" s="1">
        <v>0</v>
      </c>
      <c r="AV58" s="91"/>
      <c r="AW58" s="91"/>
      <c r="AX58" s="13"/>
      <c r="AY58" s="7" t="s">
        <v>36</v>
      </c>
    </row>
    <row r="59" spans="1:55" s="5" customFormat="1" x14ac:dyDescent="0.25">
      <c r="A59" s="5">
        <v>2</v>
      </c>
      <c r="B59" s="6" t="s">
        <v>600</v>
      </c>
      <c r="C59" s="12" t="s">
        <v>17</v>
      </c>
      <c r="D59" s="12">
        <v>4</v>
      </c>
      <c r="E59" s="12" t="s">
        <v>23</v>
      </c>
      <c r="F59" s="12"/>
      <c r="G59" s="1"/>
      <c r="H59" s="1"/>
      <c r="I59" s="1"/>
      <c r="J59" s="38"/>
      <c r="K59" s="12"/>
      <c r="L59" s="12">
        <v>3</v>
      </c>
      <c r="M59" s="12"/>
      <c r="N59" s="1"/>
      <c r="O59" s="1"/>
      <c r="P59" s="1"/>
      <c r="Q59" s="38"/>
      <c r="R59" s="12"/>
      <c r="S59" s="12"/>
      <c r="T59" s="12"/>
      <c r="U59" s="1"/>
      <c r="V59" s="1"/>
      <c r="W59" s="1"/>
      <c r="X59" s="38"/>
      <c r="Y59" s="12"/>
      <c r="Z59" s="12"/>
      <c r="AA59" s="12"/>
      <c r="AB59" s="1"/>
      <c r="AC59" s="1"/>
      <c r="AD59" s="1"/>
      <c r="AE59" s="38"/>
      <c r="AF59" s="12"/>
      <c r="AG59" s="12"/>
      <c r="AH59" s="12"/>
      <c r="AI59" s="1"/>
      <c r="AJ59" s="1"/>
      <c r="AK59" s="1"/>
      <c r="AL59" s="38"/>
      <c r="AM59" s="12"/>
      <c r="AN59" s="12"/>
      <c r="AO59" s="12"/>
      <c r="AP59" s="1"/>
      <c r="AQ59" s="1"/>
      <c r="AR59" s="1"/>
      <c r="AS59" s="38"/>
      <c r="AT59" s="1"/>
      <c r="AU59" s="1"/>
      <c r="AV59" s="91"/>
      <c r="AW59" s="91"/>
      <c r="AX59" s="13"/>
      <c r="AY59" s="7" t="s">
        <v>36</v>
      </c>
    </row>
    <row r="60" spans="1:55" s="5" customFormat="1" x14ac:dyDescent="0.25">
      <c r="A60" s="5">
        <v>2</v>
      </c>
      <c r="B60" s="6" t="s">
        <v>600</v>
      </c>
      <c r="C60" s="12" t="s">
        <v>17</v>
      </c>
      <c r="D60" s="12">
        <v>6</v>
      </c>
      <c r="E60" s="12" t="s">
        <v>23</v>
      </c>
      <c r="F60" s="12">
        <v>22.9</v>
      </c>
      <c r="G60" s="1">
        <v>0.22899999999999998</v>
      </c>
      <c r="H60" s="1">
        <f>POWER((G60/2),2)*3.14159265</f>
        <v>4.1187065039662497E-2</v>
      </c>
      <c r="I60" s="1">
        <v>4.1187065039662497E-2</v>
      </c>
      <c r="J60" s="38">
        <f>I60/0.040468</f>
        <v>1.0177687318291613</v>
      </c>
      <c r="K60" s="12">
        <v>2</v>
      </c>
      <c r="L60" s="12">
        <v>2</v>
      </c>
      <c r="M60" s="12">
        <v>24.5</v>
      </c>
      <c r="N60" s="1">
        <v>0.245</v>
      </c>
      <c r="O60" s="1">
        <f>POWER((N60/2),2)*3.14159265</f>
        <v>4.7143524704062502E-2</v>
      </c>
      <c r="P60" s="1">
        <v>4.7143524704062502E-2</v>
      </c>
      <c r="Q60" s="38">
        <f>P60/0.040468</f>
        <v>1.164958107740993</v>
      </c>
      <c r="R60" s="12">
        <v>1</v>
      </c>
      <c r="S60" s="12">
        <v>1</v>
      </c>
      <c r="T60" s="12">
        <v>25.8</v>
      </c>
      <c r="U60" s="1">
        <v>0.25800000000000001</v>
      </c>
      <c r="V60" s="1">
        <f>POWER((U60/2),2)*3.14159265</f>
        <v>5.2279243288650003E-2</v>
      </c>
      <c r="W60" s="1">
        <v>5.2279243288650003E-2</v>
      </c>
      <c r="X60" s="38">
        <f>W60/0.040468</f>
        <v>1.291866247124889</v>
      </c>
      <c r="Y60" s="12">
        <v>1</v>
      </c>
      <c r="Z60" s="12">
        <v>1</v>
      </c>
      <c r="AA60" s="12">
        <v>27.8</v>
      </c>
      <c r="AB60" s="1">
        <v>0.27800000000000002</v>
      </c>
      <c r="AC60" s="1">
        <f>POWER((AB60/2),2)*3.14159265</f>
        <v>6.0698711590650017E-2</v>
      </c>
      <c r="AD60" s="1">
        <v>6.0698711590650017E-2</v>
      </c>
      <c r="AE60" s="38">
        <f>AD60/0.040468</f>
        <v>1.4999187405023728</v>
      </c>
      <c r="AF60" s="12">
        <v>1</v>
      </c>
      <c r="AG60" s="12">
        <v>1</v>
      </c>
      <c r="AH60" s="12">
        <v>30.1</v>
      </c>
      <c r="AI60" s="1">
        <v>0.30100000000000005</v>
      </c>
      <c r="AJ60" s="1">
        <f>POWER((AI60/2),2)*3.14159265</f>
        <v>7.1157858920662523E-2</v>
      </c>
      <c r="AK60" s="1">
        <v>7.1157858920662523E-2</v>
      </c>
      <c r="AL60" s="38">
        <f>AK60/0.040468</f>
        <v>1.7583735030310994</v>
      </c>
      <c r="AM60" s="12">
        <v>1</v>
      </c>
      <c r="AN60" s="12">
        <v>1</v>
      </c>
      <c r="AO60" s="12">
        <v>34</v>
      </c>
      <c r="AP60" s="1">
        <v>0.34</v>
      </c>
      <c r="AQ60" s="1">
        <f>POWER((AP60/2),2)*3.14159265</f>
        <v>9.0792027585000018E-2</v>
      </c>
      <c r="AR60" s="1">
        <v>9.0792027585000018E-2</v>
      </c>
      <c r="AS60" s="38">
        <f>AR60/0.040468</f>
        <v>2.2435511412721167</v>
      </c>
      <c r="AT60" s="12">
        <v>2</v>
      </c>
      <c r="AU60" s="12">
        <v>2</v>
      </c>
      <c r="AV60" s="91">
        <v>37.799999999999997</v>
      </c>
      <c r="AW60" s="91"/>
      <c r="AX60" s="13"/>
      <c r="AY60" s="7" t="s">
        <v>36</v>
      </c>
      <c r="AZ60" s="5" t="s">
        <v>814</v>
      </c>
    </row>
    <row r="61" spans="1:55" s="5" customFormat="1" x14ac:dyDescent="0.25">
      <c r="A61" s="5">
        <v>2</v>
      </c>
      <c r="B61" s="6" t="s">
        <v>600</v>
      </c>
      <c r="C61" s="12" t="s">
        <v>17</v>
      </c>
      <c r="D61" s="12">
        <v>7</v>
      </c>
      <c r="E61" s="12" t="s">
        <v>23</v>
      </c>
      <c r="F61" s="12">
        <v>32.5</v>
      </c>
      <c r="G61" s="1">
        <v>0.32500000000000001</v>
      </c>
      <c r="H61" s="1">
        <f>POWER((G61/2),2)*3.14159265</f>
        <v>8.2957680914062512E-2</v>
      </c>
      <c r="I61" s="1">
        <v>8.2957680914062512E-2</v>
      </c>
      <c r="J61" s="38">
        <f>I61/0.040468</f>
        <v>2.0499575198690945</v>
      </c>
      <c r="K61" s="12">
        <v>1</v>
      </c>
      <c r="L61" s="12">
        <v>1</v>
      </c>
      <c r="M61" s="12">
        <v>36.1</v>
      </c>
      <c r="N61" s="1">
        <v>0.36100000000000004</v>
      </c>
      <c r="O61" s="1">
        <f>POWER((N61/2),2)*3.14159265</f>
        <v>0.10235387393516253</v>
      </c>
      <c r="P61" s="1">
        <v>0.10235387393516253</v>
      </c>
      <c r="Q61" s="38">
        <f>P61/0.040468</f>
        <v>2.5292545699111035</v>
      </c>
      <c r="R61" s="12">
        <v>1</v>
      </c>
      <c r="S61" s="12">
        <v>1</v>
      </c>
      <c r="T61" s="12"/>
      <c r="U61" s="1"/>
      <c r="V61" s="1"/>
      <c r="W61" s="1"/>
      <c r="X61" s="38"/>
      <c r="Y61" s="12"/>
      <c r="Z61" s="12"/>
      <c r="AA61" s="12"/>
      <c r="AB61" s="1"/>
      <c r="AC61" s="1"/>
      <c r="AD61" s="1"/>
      <c r="AE61" s="38"/>
      <c r="AF61" s="12"/>
      <c r="AG61" s="12"/>
      <c r="AH61" s="12"/>
      <c r="AI61" s="1"/>
      <c r="AJ61" s="1"/>
      <c r="AK61" s="1"/>
      <c r="AL61" s="38"/>
      <c r="AM61" s="12"/>
      <c r="AN61" s="12"/>
      <c r="AO61" s="12"/>
      <c r="AP61" s="1"/>
      <c r="AQ61" s="1"/>
      <c r="AR61" s="1"/>
      <c r="AS61" s="38"/>
      <c r="AT61" s="1"/>
      <c r="AU61" s="1">
        <v>0</v>
      </c>
      <c r="AV61" s="91"/>
      <c r="AW61" s="91"/>
      <c r="AX61" s="13"/>
      <c r="AY61" s="7" t="s">
        <v>36</v>
      </c>
    </row>
    <row r="62" spans="1:55" s="5" customFormat="1" x14ac:dyDescent="0.25">
      <c r="A62" s="5">
        <v>2</v>
      </c>
      <c r="B62" s="6" t="s">
        <v>600</v>
      </c>
      <c r="C62" s="12" t="s">
        <v>17</v>
      </c>
      <c r="D62" s="12">
        <v>9</v>
      </c>
      <c r="E62" s="12" t="s">
        <v>23</v>
      </c>
      <c r="F62" s="12">
        <v>58.9</v>
      </c>
      <c r="G62" s="1">
        <v>0.58899999999999997</v>
      </c>
      <c r="H62" s="1">
        <f>POWER((G62/2),2)*3.14159265</f>
        <v>0.27247111593266249</v>
      </c>
      <c r="I62" s="1">
        <v>0.27247111593266249</v>
      </c>
      <c r="J62" s="38">
        <f>I62/0.040468</f>
        <v>6.7330017775195836</v>
      </c>
      <c r="K62" s="12">
        <v>1</v>
      </c>
      <c r="L62" s="12">
        <v>1</v>
      </c>
      <c r="M62" s="12">
        <v>64</v>
      </c>
      <c r="N62" s="1">
        <v>0.64</v>
      </c>
      <c r="O62" s="1">
        <f>POWER((N62/2),2)*3.14159265</f>
        <v>0.32169908736000002</v>
      </c>
      <c r="P62" s="1">
        <v>0.32169908736000002</v>
      </c>
      <c r="Q62" s="38">
        <f>P62/0.040468</f>
        <v>7.9494684036769803</v>
      </c>
      <c r="R62" s="12">
        <v>1</v>
      </c>
      <c r="S62" s="12">
        <v>1</v>
      </c>
      <c r="T62" s="12">
        <v>65</v>
      </c>
      <c r="U62" s="1">
        <v>0.65</v>
      </c>
      <c r="V62" s="1">
        <f>POWER((U62/2),2)*3.14159265</f>
        <v>0.33183072365625005</v>
      </c>
      <c r="W62" s="1">
        <v>0.33183072365625005</v>
      </c>
      <c r="X62" s="38">
        <f>W62/0.040468</f>
        <v>8.1998300794763779</v>
      </c>
      <c r="Y62" s="12">
        <v>1</v>
      </c>
      <c r="Z62" s="12">
        <v>1</v>
      </c>
      <c r="AA62" s="12">
        <v>68.8</v>
      </c>
      <c r="AB62" s="1">
        <v>0.68799999999999994</v>
      </c>
      <c r="AC62" s="1">
        <f>POWER((AB62/2),2)*3.14159265</f>
        <v>0.37176350783039996</v>
      </c>
      <c r="AD62" s="1">
        <v>0.37176350783039996</v>
      </c>
      <c r="AE62" s="38">
        <f>AD62/0.040468</f>
        <v>9.1866044239992082</v>
      </c>
      <c r="AF62" s="12">
        <v>1</v>
      </c>
      <c r="AG62" s="12">
        <v>1</v>
      </c>
      <c r="AH62" s="12">
        <v>73.099999999999994</v>
      </c>
      <c r="AI62" s="1">
        <v>0.73099999999999998</v>
      </c>
      <c r="AJ62" s="1">
        <f>POWER((AI62/2),2)*3.14159265</f>
        <v>0.4196861475116625</v>
      </c>
      <c r="AK62" s="1">
        <v>0.4196861475116625</v>
      </c>
      <c r="AL62" s="38">
        <f>AK62/0.040468</f>
        <v>10.370815150530358</v>
      </c>
      <c r="AM62" s="12">
        <v>1</v>
      </c>
      <c r="AN62" s="12">
        <v>1</v>
      </c>
      <c r="AO62" s="12">
        <v>79.5</v>
      </c>
      <c r="AP62" s="1">
        <v>0.79500000000000004</v>
      </c>
      <c r="AQ62" s="1">
        <f>POWER((AP62/2),2)*3.14159265</f>
        <v>0.4963912736540626</v>
      </c>
      <c r="AR62" s="1">
        <v>0.4963912736540626</v>
      </c>
      <c r="AS62" s="38">
        <f>AR62/0.040468</f>
        <v>12.26626652303209</v>
      </c>
      <c r="AT62" s="12">
        <v>1</v>
      </c>
      <c r="AU62" s="12">
        <v>1</v>
      </c>
      <c r="AV62" s="91">
        <v>89.1</v>
      </c>
      <c r="AW62" s="91"/>
      <c r="AX62" s="13"/>
      <c r="AY62" s="7" t="s">
        <v>36</v>
      </c>
    </row>
    <row r="63" spans="1:55" s="5" customFormat="1" x14ac:dyDescent="0.25">
      <c r="A63" s="5">
        <v>2</v>
      </c>
      <c r="B63" s="6" t="s">
        <v>600</v>
      </c>
      <c r="C63" s="12" t="s">
        <v>17</v>
      </c>
      <c r="D63" s="12">
        <v>10</v>
      </c>
      <c r="E63" s="12" t="s">
        <v>23</v>
      </c>
      <c r="F63" s="12">
        <v>62.5</v>
      </c>
      <c r="G63" s="1">
        <v>0.625</v>
      </c>
      <c r="H63" s="1">
        <f>POWER((G63/2),2)*3.14159265</f>
        <v>0.3067961572265625</v>
      </c>
      <c r="I63" s="1">
        <v>0.3067961572265625</v>
      </c>
      <c r="J63" s="38">
        <f>I63/0.040468</f>
        <v>7.5812038456697275</v>
      </c>
      <c r="K63" s="12">
        <v>1</v>
      </c>
      <c r="L63" s="12">
        <v>1</v>
      </c>
      <c r="M63" s="12">
        <v>68.099999999999994</v>
      </c>
      <c r="N63" s="1">
        <v>0.68099999999999994</v>
      </c>
      <c r="O63" s="1">
        <f>POWER((N63/2),2)*3.14159265</f>
        <v>0.36423703723916245</v>
      </c>
      <c r="P63" s="1">
        <v>0.36423703723916245</v>
      </c>
      <c r="Q63" s="38">
        <f>P63/0.040468</f>
        <v>9.0006186922793923</v>
      </c>
      <c r="R63" s="12">
        <v>1</v>
      </c>
      <c r="S63" s="12">
        <v>1</v>
      </c>
      <c r="T63" s="12">
        <v>69.2</v>
      </c>
      <c r="U63" s="1">
        <v>0.69200000000000006</v>
      </c>
      <c r="V63" s="1">
        <f>POWER((U63/2),2)*3.14159265</f>
        <v>0.37609890568740006</v>
      </c>
      <c r="W63" s="1">
        <v>0.37609890568740006</v>
      </c>
      <c r="X63" s="38">
        <f>W63/0.040468</f>
        <v>9.2937359317831394</v>
      </c>
      <c r="Y63" s="12">
        <v>1</v>
      </c>
      <c r="Z63" s="12">
        <v>1</v>
      </c>
      <c r="AA63" s="12">
        <v>76.099999999999994</v>
      </c>
      <c r="AB63" s="1">
        <v>0.76100000000000001</v>
      </c>
      <c r="AC63" s="1">
        <f>POWER((AB63/2),2)*3.14159265</f>
        <v>0.45484056926516253</v>
      </c>
      <c r="AD63" s="1">
        <v>0.45484056926516253</v>
      </c>
      <c r="AE63" s="38">
        <f>AD63/0.040468</f>
        <v>11.239511941908733</v>
      </c>
      <c r="AF63" s="12">
        <v>1</v>
      </c>
      <c r="AG63" s="12">
        <v>1</v>
      </c>
      <c r="AH63" s="12">
        <v>76.7</v>
      </c>
      <c r="AI63" s="1">
        <v>0.76700000000000002</v>
      </c>
      <c r="AJ63" s="1">
        <f>POWER((AI63/2),2)*3.14159265</f>
        <v>0.46204109961896256</v>
      </c>
      <c r="AK63" s="1">
        <v>0.46204109961896256</v>
      </c>
      <c r="AL63" s="38">
        <f>AK63/0.040468</f>
        <v>11.417443402662908</v>
      </c>
      <c r="AM63" s="12">
        <v>1</v>
      </c>
      <c r="AN63" s="12">
        <v>1</v>
      </c>
      <c r="AO63" s="12">
        <v>83.6</v>
      </c>
      <c r="AP63" s="1">
        <v>0.83599999999999997</v>
      </c>
      <c r="AQ63" s="1">
        <f>POWER((AP63/2),2)*3.14159265</f>
        <v>0.54891163417860001</v>
      </c>
      <c r="AR63" s="1">
        <v>0.54891163417860001</v>
      </c>
      <c r="AS63" s="38">
        <f>AR63/0.040468</f>
        <v>13.564090989883367</v>
      </c>
      <c r="AT63" s="12">
        <v>1</v>
      </c>
      <c r="AU63" s="12">
        <v>1</v>
      </c>
      <c r="AV63" s="91">
        <v>92.5</v>
      </c>
      <c r="AW63" s="91"/>
      <c r="AX63" s="13"/>
      <c r="AY63" s="7" t="s">
        <v>36</v>
      </c>
    </row>
    <row r="64" spans="1:55" s="5" customFormat="1" ht="13" thickBot="1" x14ac:dyDescent="0.3">
      <c r="A64" s="5">
        <v>2</v>
      </c>
      <c r="B64" s="6" t="s">
        <v>600</v>
      </c>
      <c r="C64" s="12" t="s">
        <v>17</v>
      </c>
      <c r="D64" s="12">
        <v>13</v>
      </c>
      <c r="E64" s="12" t="s">
        <v>23</v>
      </c>
      <c r="F64" s="12">
        <v>46.5</v>
      </c>
      <c r="G64" s="1">
        <v>0.46500000000000002</v>
      </c>
      <c r="H64" s="1">
        <f>POWER((G64/2),2)*3.14159265</f>
        <v>0.16982271768656254</v>
      </c>
      <c r="I64" s="1">
        <v>0.16982271768656254</v>
      </c>
      <c r="J64" s="38">
        <f>I64/0.040468</f>
        <v>4.1964692519166391</v>
      </c>
      <c r="K64" s="12">
        <v>1</v>
      </c>
      <c r="L64" s="12">
        <v>1</v>
      </c>
      <c r="M64" s="12">
        <v>50.7</v>
      </c>
      <c r="N64" s="1">
        <v>0.50700000000000001</v>
      </c>
      <c r="O64" s="1">
        <f>POWER((N64/2),2)*3.14159265</f>
        <v>0.20188581227246252</v>
      </c>
      <c r="P64" s="1">
        <v>0.20188581227246252</v>
      </c>
      <c r="Q64" s="38">
        <f>P64/0.040468</f>
        <v>4.9887766203534287</v>
      </c>
      <c r="R64" s="12">
        <v>1</v>
      </c>
      <c r="S64" s="12">
        <v>1</v>
      </c>
      <c r="T64" s="12"/>
      <c r="U64" s="1"/>
      <c r="V64" s="1"/>
      <c r="W64" s="1"/>
      <c r="X64" s="38"/>
      <c r="Y64" s="12"/>
      <c r="Z64" s="12"/>
      <c r="AA64" s="12"/>
      <c r="AB64" s="1"/>
      <c r="AC64" s="1"/>
      <c r="AD64" s="1"/>
      <c r="AE64" s="38"/>
      <c r="AF64" s="12"/>
      <c r="AG64" s="12"/>
      <c r="AH64" s="12"/>
      <c r="AI64" s="1"/>
      <c r="AJ64" s="1"/>
      <c r="AK64" s="1"/>
      <c r="AL64" s="38"/>
      <c r="AM64" s="12"/>
      <c r="AN64" s="12"/>
      <c r="AO64" s="12"/>
      <c r="AP64" s="1"/>
      <c r="AQ64" s="1"/>
      <c r="AR64" s="1"/>
      <c r="AS64" s="38"/>
      <c r="AT64" s="1"/>
      <c r="AU64" s="1">
        <v>0</v>
      </c>
      <c r="AV64" s="91"/>
      <c r="AW64" s="91"/>
      <c r="AX64" s="13"/>
      <c r="AY64" s="7" t="s">
        <v>36</v>
      </c>
    </row>
    <row r="65" spans="1:55" s="20" customFormat="1" x14ac:dyDescent="0.25">
      <c r="A65" s="5">
        <v>2</v>
      </c>
      <c r="B65" s="6" t="s">
        <v>600</v>
      </c>
      <c r="C65" s="18" t="s">
        <v>17</v>
      </c>
      <c r="D65" s="18">
        <v>19</v>
      </c>
      <c r="E65" s="18" t="s">
        <v>23</v>
      </c>
      <c r="F65" s="18"/>
      <c r="G65" s="1"/>
      <c r="H65" s="1"/>
      <c r="I65" s="1"/>
      <c r="J65" s="38"/>
      <c r="K65" s="18"/>
      <c r="L65" s="18">
        <v>3</v>
      </c>
      <c r="M65" s="18"/>
      <c r="N65" s="1"/>
      <c r="O65" s="1"/>
      <c r="P65" s="1"/>
      <c r="Q65" s="38"/>
      <c r="R65" s="18"/>
      <c r="S65" s="18"/>
      <c r="T65" s="18"/>
      <c r="U65" s="1"/>
      <c r="V65" s="1"/>
      <c r="W65" s="1"/>
      <c r="X65" s="38"/>
      <c r="Y65" s="18"/>
      <c r="Z65" s="18"/>
      <c r="AA65" s="18"/>
      <c r="AB65" s="1"/>
      <c r="AC65" s="1"/>
      <c r="AD65" s="1"/>
      <c r="AE65" s="38"/>
      <c r="AF65" s="18"/>
      <c r="AG65" s="18"/>
      <c r="AH65" s="18"/>
      <c r="AI65" s="1"/>
      <c r="AJ65" s="1"/>
      <c r="AK65" s="1"/>
      <c r="AL65" s="38"/>
      <c r="AM65" s="18"/>
      <c r="AN65" s="18"/>
      <c r="AO65" s="18"/>
      <c r="AP65" s="1"/>
      <c r="AQ65" s="1"/>
      <c r="AR65" s="1"/>
      <c r="AS65" s="38"/>
      <c r="AT65" s="1"/>
      <c r="AU65" s="1"/>
      <c r="AV65" s="91"/>
      <c r="AW65" s="91"/>
      <c r="AX65" s="19"/>
      <c r="AY65" s="19" t="s">
        <v>36</v>
      </c>
    </row>
    <row r="66" spans="1:55" s="14" customFormat="1" x14ac:dyDescent="0.25">
      <c r="A66" s="5">
        <v>2</v>
      </c>
      <c r="B66" s="6" t="s">
        <v>600</v>
      </c>
      <c r="C66" s="12" t="s">
        <v>17</v>
      </c>
      <c r="D66" s="12">
        <v>22</v>
      </c>
      <c r="E66" s="12" t="s">
        <v>23</v>
      </c>
      <c r="F66" s="12">
        <v>52.1</v>
      </c>
      <c r="G66" s="1">
        <v>0.52100000000000002</v>
      </c>
      <c r="H66" s="1">
        <f t="shared" ref="H66:H97" si="14">POWER((G66/2),2)*3.14159265</f>
        <v>0.21318926262716253</v>
      </c>
      <c r="I66" s="1">
        <v>0.21318926262716253</v>
      </c>
      <c r="J66" s="38">
        <f t="shared" ref="J66:J97" si="15">I66/0.040468</f>
        <v>5.2680948558654377</v>
      </c>
      <c r="K66" s="12">
        <v>1</v>
      </c>
      <c r="L66" s="12">
        <v>1</v>
      </c>
      <c r="M66" s="12">
        <v>56.4</v>
      </c>
      <c r="N66" s="1">
        <v>0.56399999999999995</v>
      </c>
      <c r="O66" s="1">
        <f>POWER((N66/2),2)*3.14159265</f>
        <v>0.24983201389859996</v>
      </c>
      <c r="P66" s="1">
        <v>0.24983201389859996</v>
      </c>
      <c r="Q66" s="38">
        <f>P66/0.040468</f>
        <v>6.1735695833399227</v>
      </c>
      <c r="R66" s="12">
        <v>1</v>
      </c>
      <c r="S66" s="12">
        <v>1</v>
      </c>
      <c r="T66" s="12"/>
      <c r="U66" s="1"/>
      <c r="V66" s="1"/>
      <c r="W66" s="1"/>
      <c r="X66" s="38"/>
      <c r="Y66" s="12"/>
      <c r="Z66" s="12"/>
      <c r="AA66" s="12"/>
      <c r="AB66" s="1"/>
      <c r="AC66" s="1"/>
      <c r="AD66" s="1"/>
      <c r="AE66" s="38"/>
      <c r="AF66" s="12"/>
      <c r="AG66" s="12"/>
      <c r="AH66" s="12"/>
      <c r="AI66" s="1"/>
      <c r="AJ66" s="1"/>
      <c r="AK66" s="1"/>
      <c r="AL66" s="38"/>
      <c r="AM66" s="12"/>
      <c r="AN66" s="12"/>
      <c r="AO66" s="12"/>
      <c r="AP66" s="1"/>
      <c r="AQ66" s="1"/>
      <c r="AR66" s="1"/>
      <c r="AS66" s="38"/>
      <c r="AT66" s="1"/>
      <c r="AU66" s="1">
        <v>0</v>
      </c>
      <c r="AV66" s="91"/>
      <c r="AW66" s="91"/>
      <c r="AX66" s="13"/>
      <c r="AY66" s="13" t="s">
        <v>36</v>
      </c>
    </row>
    <row r="67" spans="1:55" s="14" customFormat="1" x14ac:dyDescent="0.25">
      <c r="A67" s="5">
        <v>2</v>
      </c>
      <c r="B67" s="6" t="s">
        <v>600</v>
      </c>
      <c r="C67" s="12" t="s">
        <v>17</v>
      </c>
      <c r="D67" s="12">
        <v>23</v>
      </c>
      <c r="E67" s="12" t="s">
        <v>23</v>
      </c>
      <c r="F67" s="12">
        <v>22.6</v>
      </c>
      <c r="G67" s="1">
        <v>0.22600000000000001</v>
      </c>
      <c r="H67" s="1">
        <f t="shared" si="14"/>
        <v>4.0114996547850008E-2</v>
      </c>
      <c r="I67" s="1">
        <v>4.0114996547850008E-2</v>
      </c>
      <c r="J67" s="38">
        <f t="shared" si="15"/>
        <v>0.99127697311085328</v>
      </c>
      <c r="K67" s="12">
        <v>1</v>
      </c>
      <c r="L67" s="12">
        <v>1</v>
      </c>
      <c r="M67" s="12">
        <v>22.7</v>
      </c>
      <c r="N67" s="1">
        <v>0.22700000000000001</v>
      </c>
      <c r="O67" s="1">
        <f>POWER((N67/2),2)*3.14159265</f>
        <v>4.0470781915462509E-2</v>
      </c>
      <c r="P67" s="1">
        <v>4.0470781915462509E-2</v>
      </c>
      <c r="Q67" s="38">
        <f>P67/0.040468</f>
        <v>1.0000687435865996</v>
      </c>
      <c r="R67" s="12">
        <v>1</v>
      </c>
      <c r="S67" s="12">
        <v>1</v>
      </c>
      <c r="T67" s="12"/>
      <c r="U67" s="1"/>
      <c r="V67" s="1"/>
      <c r="W67" s="1"/>
      <c r="X67" s="38"/>
      <c r="Y67" s="12"/>
      <c r="Z67" s="12"/>
      <c r="AA67" s="12"/>
      <c r="AB67" s="1"/>
      <c r="AC67" s="1"/>
      <c r="AD67" s="1"/>
      <c r="AE67" s="38"/>
      <c r="AF67" s="12"/>
      <c r="AG67" s="12"/>
      <c r="AH67" s="12"/>
      <c r="AI67" s="1"/>
      <c r="AJ67" s="1"/>
      <c r="AK67" s="1"/>
      <c r="AL67" s="38"/>
      <c r="AM67" s="12"/>
      <c r="AN67" s="12"/>
      <c r="AO67" s="12"/>
      <c r="AP67" s="1"/>
      <c r="AQ67" s="1"/>
      <c r="AR67" s="1"/>
      <c r="AS67" s="38"/>
      <c r="AT67" s="1"/>
      <c r="AU67" s="1">
        <v>0</v>
      </c>
      <c r="AV67" s="91"/>
      <c r="AW67" s="91"/>
      <c r="AX67" s="13"/>
      <c r="AY67" s="13" t="s">
        <v>36</v>
      </c>
    </row>
    <row r="68" spans="1:55" s="14" customFormat="1" x14ac:dyDescent="0.25">
      <c r="A68" s="5">
        <v>2</v>
      </c>
      <c r="B68" s="6" t="s">
        <v>600</v>
      </c>
      <c r="C68" s="1" t="s">
        <v>17</v>
      </c>
      <c r="D68" s="1">
        <v>26</v>
      </c>
      <c r="E68" s="1" t="s">
        <v>23</v>
      </c>
      <c r="F68" s="1">
        <v>24.6</v>
      </c>
      <c r="G68" s="1">
        <v>0.24600000000000002</v>
      </c>
      <c r="H68" s="1">
        <f t="shared" si="14"/>
        <v>4.7529155201850012E-2</v>
      </c>
      <c r="I68" s="1">
        <v>4.7529155201850012E-2</v>
      </c>
      <c r="J68" s="38">
        <f t="shared" si="15"/>
        <v>1.1744873777268463</v>
      </c>
      <c r="K68" s="1">
        <v>1</v>
      </c>
      <c r="L68" s="1">
        <v>1</v>
      </c>
      <c r="M68" s="1">
        <v>25.4</v>
      </c>
      <c r="N68" s="1">
        <v>0.254</v>
      </c>
      <c r="O68" s="1">
        <f>POWER((N68/2),2)*3.14159265</f>
        <v>5.0670747851850009E-2</v>
      </c>
      <c r="P68" s="1">
        <v>5.0670747851850009E-2</v>
      </c>
      <c r="Q68" s="38">
        <f>P68/0.040468</f>
        <v>1.2521189051065043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0</v>
      </c>
      <c r="AV68" s="91"/>
      <c r="AW68" s="91"/>
      <c r="AX68" s="7"/>
      <c r="AY68" s="13" t="s">
        <v>36</v>
      </c>
    </row>
    <row r="69" spans="1:55" s="14" customFormat="1" x14ac:dyDescent="0.25">
      <c r="A69" s="5">
        <v>2</v>
      </c>
      <c r="B69" s="6" t="s">
        <v>600</v>
      </c>
      <c r="C69" s="1" t="s">
        <v>18</v>
      </c>
      <c r="D69" s="1">
        <v>2</v>
      </c>
      <c r="E69" s="1" t="s">
        <v>23</v>
      </c>
      <c r="F69" s="1">
        <v>21.6</v>
      </c>
      <c r="G69" s="1">
        <v>0.21600000000000003</v>
      </c>
      <c r="H69" s="1">
        <f t="shared" si="14"/>
        <v>3.6643536669600012E-2</v>
      </c>
      <c r="I69" s="1">
        <v>3.6643536669600012E-2</v>
      </c>
      <c r="J69" s="38">
        <f t="shared" si="15"/>
        <v>0.90549413535633128</v>
      </c>
      <c r="K69" s="1">
        <v>1</v>
      </c>
      <c r="L69" s="1">
        <v>1</v>
      </c>
      <c r="M69" s="1">
        <v>21.5</v>
      </c>
      <c r="N69" s="1">
        <v>0.215</v>
      </c>
      <c r="O69" s="1">
        <f>POWER((N69/2),2)*3.14159265</f>
        <v>3.63050300615625E-2</v>
      </c>
      <c r="P69" s="1">
        <v>3.63050300615625E-2</v>
      </c>
      <c r="Q69" s="38">
        <f>P69/0.040468</f>
        <v>0.89712933828117281</v>
      </c>
      <c r="R69" s="1">
        <v>1</v>
      </c>
      <c r="S69" s="1">
        <v>1</v>
      </c>
      <c r="T69" s="1">
        <v>21.4</v>
      </c>
      <c r="U69" s="1">
        <v>0.214</v>
      </c>
      <c r="V69" s="1">
        <f>POWER((U69/2),2)*3.14159265</f>
        <v>3.5968094249850001E-2</v>
      </c>
      <c r="W69" s="1">
        <v>3.5968094249850001E-2</v>
      </c>
      <c r="X69" s="38">
        <f>W69/0.040468</f>
        <v>0.88880335696970458</v>
      </c>
      <c r="Y69" s="1">
        <v>1</v>
      </c>
      <c r="Z69" s="1">
        <v>1</v>
      </c>
      <c r="AA69" s="1">
        <v>21.1</v>
      </c>
      <c r="AB69" s="1">
        <v>0.21100000000000002</v>
      </c>
      <c r="AC69" s="1">
        <f>POWER((AB69/2),2)*3.14159265</f>
        <v>3.4966711592662514E-2</v>
      </c>
      <c r="AD69" s="1">
        <v>3.4966711592662514E-2</v>
      </c>
      <c r="AE69" s="38">
        <f>AD69/0.040468</f>
        <v>0.86405830761743885</v>
      </c>
      <c r="AF69" s="1">
        <v>1</v>
      </c>
      <c r="AG69" s="1">
        <v>1</v>
      </c>
      <c r="AH69" s="1">
        <v>21.1</v>
      </c>
      <c r="AI69" s="1">
        <v>0.21100000000000002</v>
      </c>
      <c r="AJ69" s="1">
        <f>POWER((AI69/2),2)*3.14159265</f>
        <v>3.4966711592662514E-2</v>
      </c>
      <c r="AK69" s="1">
        <v>3.4966711592662514E-2</v>
      </c>
      <c r="AL69" s="38">
        <f>AK69/0.040468</f>
        <v>0.86405830761743885</v>
      </c>
      <c r="AM69" s="1">
        <v>1</v>
      </c>
      <c r="AN69" s="1">
        <v>1</v>
      </c>
      <c r="AO69" s="1"/>
      <c r="AP69" s="1"/>
      <c r="AQ69" s="1"/>
      <c r="AR69" s="1"/>
      <c r="AS69" s="38"/>
      <c r="AT69" s="1"/>
      <c r="AU69" s="1">
        <v>4</v>
      </c>
      <c r="AV69" s="91">
        <v>20.9</v>
      </c>
      <c r="AW69" s="91" t="s">
        <v>807</v>
      </c>
      <c r="AX69" s="7" t="s">
        <v>114</v>
      </c>
      <c r="AY69" s="13" t="s">
        <v>36</v>
      </c>
    </row>
    <row r="70" spans="1:55" s="14" customFormat="1" x14ac:dyDescent="0.25">
      <c r="A70" s="5">
        <v>2</v>
      </c>
      <c r="B70" s="6" t="s">
        <v>600</v>
      </c>
      <c r="C70" s="1" t="s">
        <v>18</v>
      </c>
      <c r="D70" s="1">
        <v>5</v>
      </c>
      <c r="E70" s="1" t="s">
        <v>23</v>
      </c>
      <c r="F70" s="1">
        <v>39.6</v>
      </c>
      <c r="G70" s="1">
        <v>0.39600000000000002</v>
      </c>
      <c r="H70" s="1">
        <f t="shared" si="14"/>
        <v>0.12316299825060002</v>
      </c>
      <c r="I70" s="1">
        <v>0.12316299825060002</v>
      </c>
      <c r="J70" s="38">
        <f t="shared" si="15"/>
        <v>3.0434663993921132</v>
      </c>
      <c r="K70" s="1">
        <v>1</v>
      </c>
      <c r="L70" s="1">
        <v>1</v>
      </c>
      <c r="M70" s="1">
        <v>42</v>
      </c>
      <c r="N70" s="1">
        <v>0.42</v>
      </c>
      <c r="O70" s="1">
        <f>POWER((N70/2),2)*3.14159265</f>
        <v>0.13854423586499998</v>
      </c>
      <c r="P70" s="1">
        <v>0.13854423586499998</v>
      </c>
      <c r="Q70" s="38">
        <f>P70/0.040468</f>
        <v>3.4235503574429176</v>
      </c>
      <c r="R70" s="1">
        <v>1</v>
      </c>
      <c r="S70" s="1">
        <v>1</v>
      </c>
      <c r="T70" s="1">
        <v>44.3</v>
      </c>
      <c r="U70" s="1">
        <v>0.443</v>
      </c>
      <c r="V70" s="1">
        <f>POWER((U70/2),2)*3.14159265</f>
        <v>0.15413360399246251</v>
      </c>
      <c r="W70" s="1">
        <v>0.15413360399246251</v>
      </c>
      <c r="X70" s="38">
        <f>W70/0.040468</f>
        <v>3.8087774041826261</v>
      </c>
      <c r="Y70" s="1">
        <v>1</v>
      </c>
      <c r="Z70" s="1">
        <v>1</v>
      </c>
      <c r="AA70" s="1">
        <v>47.4</v>
      </c>
      <c r="AB70" s="1">
        <v>0.47399999999999998</v>
      </c>
      <c r="AC70" s="1">
        <f>POWER((AB70/2),2)*3.14159265</f>
        <v>0.17646011755784999</v>
      </c>
      <c r="AD70" s="1">
        <v>0.17646011755784999</v>
      </c>
      <c r="AE70" s="38">
        <f>AD70/0.040468</f>
        <v>4.3604852613880105</v>
      </c>
      <c r="AF70" s="1">
        <v>1</v>
      </c>
      <c r="AG70" s="1">
        <v>1</v>
      </c>
      <c r="AH70" s="1">
        <v>50.5</v>
      </c>
      <c r="AI70" s="1">
        <v>0.505</v>
      </c>
      <c r="AJ70" s="1">
        <f>POWER((AI70/2),2)*3.14159265</f>
        <v>0.2002961663915625</v>
      </c>
      <c r="AK70" s="1">
        <v>0.2002961663915625</v>
      </c>
      <c r="AL70" s="38">
        <f>AK70/0.040468</f>
        <v>4.9494950674993206</v>
      </c>
      <c r="AM70" s="1">
        <v>1</v>
      </c>
      <c r="AN70" s="1">
        <v>1</v>
      </c>
      <c r="AO70" s="1">
        <v>55.8</v>
      </c>
      <c r="AP70" s="1">
        <v>0.55799999999999994</v>
      </c>
      <c r="AQ70" s="1">
        <f>POWER((AP70/2),2)*3.14159265</f>
        <v>0.24454471346864995</v>
      </c>
      <c r="AR70" s="1">
        <v>0.24454471346864995</v>
      </c>
      <c r="AS70" s="38">
        <f>AR70/0.040468</f>
        <v>6.0429157227599575</v>
      </c>
      <c r="AT70" s="1">
        <v>1</v>
      </c>
      <c r="AU70" s="1">
        <v>1</v>
      </c>
      <c r="AV70" s="91">
        <v>67.599999999999994</v>
      </c>
      <c r="AW70" s="91"/>
      <c r="AX70" s="7"/>
      <c r="AY70" s="13" t="s">
        <v>36</v>
      </c>
      <c r="AZ70" s="14" t="s">
        <v>240</v>
      </c>
      <c r="BB70" s="14" t="s">
        <v>304</v>
      </c>
    </row>
    <row r="71" spans="1:55" s="14" customFormat="1" x14ac:dyDescent="0.25">
      <c r="A71" s="5">
        <v>2</v>
      </c>
      <c r="B71" s="6" t="s">
        <v>600</v>
      </c>
      <c r="C71" s="1" t="s">
        <v>18</v>
      </c>
      <c r="D71" s="1">
        <v>6</v>
      </c>
      <c r="E71" s="1" t="s">
        <v>23</v>
      </c>
      <c r="F71" s="1">
        <v>19.3</v>
      </c>
      <c r="G71" s="1">
        <v>0.193</v>
      </c>
      <c r="H71" s="1">
        <f t="shared" si="14"/>
        <v>2.9255296154962505E-2</v>
      </c>
      <c r="I71" s="1">
        <v>2.9255296154962505E-2</v>
      </c>
      <c r="J71" s="38">
        <f t="shared" si="15"/>
        <v>0.72292419084122039</v>
      </c>
      <c r="K71" s="1">
        <v>1</v>
      </c>
      <c r="L71" s="1">
        <v>1</v>
      </c>
      <c r="M71" s="1"/>
      <c r="N71" s="1"/>
      <c r="O71" s="1"/>
      <c r="P71" s="1"/>
      <c r="Q71" s="38"/>
      <c r="R71" s="1"/>
      <c r="S71" s="1">
        <v>3</v>
      </c>
      <c r="T71" s="1"/>
      <c r="U71" s="1"/>
      <c r="V71" s="1"/>
      <c r="W71" s="1"/>
      <c r="X71" s="38"/>
      <c r="Y71" s="1"/>
      <c r="Z71" s="1">
        <v>3</v>
      </c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30"/>
      <c r="AU71" s="30"/>
      <c r="AV71" s="91"/>
      <c r="AW71" s="91"/>
      <c r="AX71" s="7"/>
      <c r="AY71" s="13" t="s">
        <v>36</v>
      </c>
      <c r="AZ71" s="14" t="s">
        <v>303</v>
      </c>
      <c r="BC71" s="14" t="s">
        <v>305</v>
      </c>
    </row>
    <row r="72" spans="1:55" s="14" customFormat="1" x14ac:dyDescent="0.25">
      <c r="A72" s="5">
        <v>2</v>
      </c>
      <c r="B72" s="6" t="s">
        <v>600</v>
      </c>
      <c r="C72" s="1" t="s">
        <v>18</v>
      </c>
      <c r="D72" s="1">
        <v>7</v>
      </c>
      <c r="E72" s="1" t="s">
        <v>23</v>
      </c>
      <c r="F72" s="1">
        <v>30.5</v>
      </c>
      <c r="G72" s="1">
        <v>0.30499999999999999</v>
      </c>
      <c r="H72" s="1">
        <f t="shared" si="14"/>
        <v>7.3061664066562504E-2</v>
      </c>
      <c r="I72" s="1">
        <v>7.3061664066562504E-2</v>
      </c>
      <c r="J72" s="38">
        <f t="shared" si="15"/>
        <v>1.8054182086231716</v>
      </c>
      <c r="K72" s="1">
        <v>1</v>
      </c>
      <c r="L72" s="1">
        <v>1</v>
      </c>
      <c r="M72" s="1">
        <v>33.799999999999997</v>
      </c>
      <c r="N72" s="1">
        <v>0.33799999999999997</v>
      </c>
      <c r="O72" s="1">
        <f t="shared" ref="O72:O103" si="16">POWER((N72/2),2)*3.14159265</f>
        <v>8.9727027676649987E-2</v>
      </c>
      <c r="P72" s="1">
        <v>8.9727027676649987E-2</v>
      </c>
      <c r="Q72" s="38">
        <f t="shared" ref="Q72:Q103" si="17">P72/0.040468</f>
        <v>2.217234053490412</v>
      </c>
      <c r="R72" s="1">
        <v>1</v>
      </c>
      <c r="S72" s="1">
        <v>1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>
        <v>0</v>
      </c>
      <c r="AV72" s="91"/>
      <c r="AW72" s="91"/>
      <c r="AX72" s="7"/>
      <c r="AY72" s="13" t="s">
        <v>36</v>
      </c>
      <c r="AZ72" s="14" t="s">
        <v>306</v>
      </c>
    </row>
    <row r="73" spans="1:55" s="14" customFormat="1" x14ac:dyDescent="0.25">
      <c r="A73" s="5">
        <v>2</v>
      </c>
      <c r="B73" s="6" t="s">
        <v>600</v>
      </c>
      <c r="C73" s="1" t="s">
        <v>18</v>
      </c>
      <c r="D73" s="1">
        <v>8</v>
      </c>
      <c r="E73" s="1" t="s">
        <v>23</v>
      </c>
      <c r="F73" s="1">
        <v>22.9</v>
      </c>
      <c r="G73" s="1">
        <v>0.22899999999999998</v>
      </c>
      <c r="H73" s="1">
        <f t="shared" si="14"/>
        <v>4.1187065039662497E-2</v>
      </c>
      <c r="I73" s="1">
        <v>4.1187065039662497E-2</v>
      </c>
      <c r="J73" s="38">
        <f t="shared" si="15"/>
        <v>1.0177687318291613</v>
      </c>
      <c r="K73" s="1">
        <v>1</v>
      </c>
      <c r="L73" s="1">
        <v>1</v>
      </c>
      <c r="M73" s="1">
        <v>24.1</v>
      </c>
      <c r="N73" s="1">
        <v>0.24100000000000002</v>
      </c>
      <c r="O73" s="1">
        <f t="shared" si="16"/>
        <v>4.5616710676162506E-2</v>
      </c>
      <c r="P73" s="1">
        <v>4.5616710676162506E-2</v>
      </c>
      <c r="Q73" s="38">
        <f t="shared" si="17"/>
        <v>1.1272291854344794</v>
      </c>
      <c r="R73" s="1">
        <v>1</v>
      </c>
      <c r="S73" s="1">
        <v>1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U73" s="1">
        <v>0</v>
      </c>
      <c r="AV73" s="91"/>
      <c r="AW73" s="91"/>
      <c r="AX73" s="7"/>
      <c r="AY73" s="13" t="s">
        <v>36</v>
      </c>
      <c r="AZ73" s="14" t="s">
        <v>555</v>
      </c>
    </row>
    <row r="74" spans="1:55" s="14" customFormat="1" x14ac:dyDescent="0.25">
      <c r="A74" s="5">
        <v>2</v>
      </c>
      <c r="B74" s="6" t="s">
        <v>600</v>
      </c>
      <c r="C74" s="1" t="s">
        <v>18</v>
      </c>
      <c r="D74" s="1">
        <v>10</v>
      </c>
      <c r="E74" s="1" t="s">
        <v>23</v>
      </c>
      <c r="F74" s="1">
        <v>52.3</v>
      </c>
      <c r="G74" s="1">
        <v>0.52300000000000002</v>
      </c>
      <c r="H74" s="1">
        <f t="shared" si="14"/>
        <v>0.21482917399046253</v>
      </c>
      <c r="I74" s="1">
        <v>0.21482917399046253</v>
      </c>
      <c r="J74" s="38">
        <f t="shared" si="15"/>
        <v>5.3086185131576196</v>
      </c>
      <c r="K74" s="1">
        <v>1</v>
      </c>
      <c r="L74" s="1">
        <v>1</v>
      </c>
      <c r="M74" s="1">
        <v>56.3</v>
      </c>
      <c r="N74" s="1">
        <v>0.56299999999999994</v>
      </c>
      <c r="O74" s="1">
        <f t="shared" si="16"/>
        <v>0.24894687016946249</v>
      </c>
      <c r="P74" s="1">
        <v>0.24894687016946249</v>
      </c>
      <c r="Q74" s="38">
        <f t="shared" si="17"/>
        <v>6.1516969005007045</v>
      </c>
      <c r="R74" s="1">
        <v>1</v>
      </c>
      <c r="S74" s="1">
        <v>1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U74" s="1">
        <v>0</v>
      </c>
      <c r="AV74" s="91"/>
      <c r="AW74" s="91"/>
      <c r="AX74" s="7"/>
      <c r="AY74" s="13" t="s">
        <v>36</v>
      </c>
    </row>
    <row r="75" spans="1:55" s="14" customFormat="1" x14ac:dyDescent="0.25">
      <c r="A75" s="5">
        <v>2</v>
      </c>
      <c r="B75" s="6" t="s">
        <v>600</v>
      </c>
      <c r="C75" s="1" t="s">
        <v>18</v>
      </c>
      <c r="D75" s="1">
        <v>12</v>
      </c>
      <c r="E75" s="1" t="s">
        <v>23</v>
      </c>
      <c r="F75" s="1">
        <v>13.5</v>
      </c>
      <c r="G75" s="1">
        <v>0.13500000000000001</v>
      </c>
      <c r="H75" s="1">
        <f t="shared" si="14"/>
        <v>1.4313881511562503E-2</v>
      </c>
      <c r="I75" s="1">
        <v>1.4313881511562503E-2</v>
      </c>
      <c r="J75" s="38">
        <f t="shared" si="15"/>
        <v>0.35370864662356688</v>
      </c>
      <c r="K75" s="1">
        <v>1</v>
      </c>
      <c r="L75" s="1">
        <v>1</v>
      </c>
      <c r="M75" s="1">
        <v>13.5</v>
      </c>
      <c r="N75" s="1">
        <v>0.13500000000000001</v>
      </c>
      <c r="O75" s="1">
        <f t="shared" si="16"/>
        <v>1.4313881511562503E-2</v>
      </c>
      <c r="P75" s="1">
        <v>1.4313881511562503E-2</v>
      </c>
      <c r="Q75" s="38">
        <f t="shared" si="17"/>
        <v>0.35370864662356688</v>
      </c>
      <c r="R75" s="1">
        <v>1</v>
      </c>
      <c r="S75" s="1">
        <v>1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U75" s="1">
        <v>0</v>
      </c>
      <c r="AV75" s="91"/>
      <c r="AW75" s="91"/>
      <c r="AX75" s="7"/>
      <c r="AY75" s="13" t="s">
        <v>36</v>
      </c>
    </row>
    <row r="76" spans="1:55" s="14" customFormat="1" x14ac:dyDescent="0.25">
      <c r="A76" s="5">
        <v>2</v>
      </c>
      <c r="B76" s="6" t="s">
        <v>600</v>
      </c>
      <c r="C76" s="1" t="s">
        <v>18</v>
      </c>
      <c r="D76" s="1">
        <v>13</v>
      </c>
      <c r="E76" s="1" t="s">
        <v>23</v>
      </c>
      <c r="F76" s="1">
        <v>49.3</v>
      </c>
      <c r="G76" s="1">
        <v>0.49299999999999999</v>
      </c>
      <c r="H76" s="1">
        <f t="shared" si="14"/>
        <v>0.19089023799746249</v>
      </c>
      <c r="I76" s="1">
        <v>0.19089023799746249</v>
      </c>
      <c r="J76" s="38">
        <f t="shared" si="15"/>
        <v>4.7170662745246243</v>
      </c>
      <c r="K76" s="1">
        <v>1</v>
      </c>
      <c r="L76" s="1">
        <v>1</v>
      </c>
      <c r="M76" s="1">
        <v>51.4</v>
      </c>
      <c r="N76" s="1">
        <v>0.51400000000000001</v>
      </c>
      <c r="O76" s="1">
        <f t="shared" si="16"/>
        <v>0.20749905293984999</v>
      </c>
      <c r="P76" s="1">
        <v>0.20749905293984999</v>
      </c>
      <c r="Q76" s="38">
        <f t="shared" si="17"/>
        <v>5.1274847518990319</v>
      </c>
      <c r="R76" s="1">
        <v>1</v>
      </c>
      <c r="S76" s="1">
        <v>1</v>
      </c>
      <c r="T76" s="1">
        <v>52.4</v>
      </c>
      <c r="U76" s="1">
        <v>0.52400000000000002</v>
      </c>
      <c r="V76" s="1">
        <f>POWER((U76/2),2)*3.14159265</f>
        <v>0.21565148586660005</v>
      </c>
      <c r="W76" s="1">
        <v>0.21565148586660005</v>
      </c>
      <c r="X76" s="38">
        <f>W76/0.040468</f>
        <v>5.3289385654492456</v>
      </c>
      <c r="Y76" s="1">
        <v>1</v>
      </c>
      <c r="Z76" s="1">
        <v>1</v>
      </c>
      <c r="AA76" s="1">
        <v>54.2</v>
      </c>
      <c r="AB76" s="1">
        <v>0.54200000000000004</v>
      </c>
      <c r="AC76" s="1">
        <f>POWER((AB76/2),2)*3.14159265</f>
        <v>0.23072170580865003</v>
      </c>
      <c r="AD76" s="1">
        <v>0.23072170580865003</v>
      </c>
      <c r="AE76" s="38">
        <f>AD76/0.040468</f>
        <v>5.7013370022894643</v>
      </c>
      <c r="AF76" s="1">
        <v>1</v>
      </c>
      <c r="AG76" s="1">
        <v>1</v>
      </c>
      <c r="AH76" s="1">
        <v>56.4</v>
      </c>
      <c r="AI76" s="1">
        <v>0.56399999999999995</v>
      </c>
      <c r="AJ76" s="1">
        <f>POWER((AI76/2),2)*3.14159265</f>
        <v>0.24983201389859996</v>
      </c>
      <c r="AK76" s="1">
        <v>0.24983201389859996</v>
      </c>
      <c r="AL76" s="38">
        <f>AK76/0.040468</f>
        <v>6.1735695833399227</v>
      </c>
      <c r="AM76" s="1">
        <v>1</v>
      </c>
      <c r="AN76" s="1">
        <v>1</v>
      </c>
      <c r="AO76" s="1">
        <v>60.8</v>
      </c>
      <c r="AP76" s="1">
        <v>0.60799999999999998</v>
      </c>
      <c r="AQ76" s="1">
        <f>POWER((AP76/2),2)*3.14159265</f>
        <v>0.2903334263424</v>
      </c>
      <c r="AR76" s="1">
        <v>0.2903334263424</v>
      </c>
      <c r="AS76" s="38">
        <f>AR76/0.040468</f>
        <v>7.1743952343184745</v>
      </c>
      <c r="AT76" s="1">
        <v>1</v>
      </c>
      <c r="AU76" s="1">
        <v>1</v>
      </c>
      <c r="AV76" s="91">
        <v>65.900000000000006</v>
      </c>
      <c r="AW76" s="91"/>
      <c r="AX76" s="7"/>
      <c r="AY76" s="13" t="s">
        <v>36</v>
      </c>
    </row>
    <row r="77" spans="1:55" s="14" customFormat="1" x14ac:dyDescent="0.25">
      <c r="A77" s="5">
        <v>2</v>
      </c>
      <c r="B77" s="6" t="s">
        <v>600</v>
      </c>
      <c r="C77" s="1" t="s">
        <v>18</v>
      </c>
      <c r="D77" s="1">
        <v>15</v>
      </c>
      <c r="E77" s="1" t="s">
        <v>23</v>
      </c>
      <c r="F77" s="1">
        <v>26.7</v>
      </c>
      <c r="G77" s="1">
        <v>0.26700000000000002</v>
      </c>
      <c r="H77" s="1">
        <f t="shared" si="14"/>
        <v>5.5990249606462511E-2</v>
      </c>
      <c r="I77" s="1">
        <v>5.5990249606462511E-2</v>
      </c>
      <c r="J77" s="38">
        <f t="shared" si="15"/>
        <v>1.3835684888421103</v>
      </c>
      <c r="K77" s="1">
        <v>1</v>
      </c>
      <c r="L77" s="1">
        <v>1</v>
      </c>
      <c r="M77" s="1">
        <v>28.6</v>
      </c>
      <c r="N77" s="1">
        <v>0.28600000000000003</v>
      </c>
      <c r="O77" s="1">
        <f t="shared" si="16"/>
        <v>6.4242428099850021E-2</v>
      </c>
      <c r="P77" s="1">
        <v>6.4242428099850021E-2</v>
      </c>
      <c r="Q77" s="38">
        <f t="shared" si="17"/>
        <v>1.5874871033866271</v>
      </c>
      <c r="R77" s="1">
        <v>1</v>
      </c>
      <c r="S77" s="1">
        <v>1</v>
      </c>
      <c r="T77" s="1">
        <v>30.2</v>
      </c>
      <c r="U77" s="1">
        <v>0.30199999999999999</v>
      </c>
      <c r="V77" s="1">
        <f>POWER((U77/2),2)*3.14159265</f>
        <v>7.1631454012650003E-2</v>
      </c>
      <c r="W77" s="1">
        <v>7.1631454012650003E-2</v>
      </c>
      <c r="X77" s="38">
        <f>W77/0.040468</f>
        <v>1.7700764557835822</v>
      </c>
      <c r="Y77" s="1">
        <v>1</v>
      </c>
      <c r="Z77" s="1">
        <v>1</v>
      </c>
      <c r="AA77" s="1">
        <v>31.7</v>
      </c>
      <c r="AB77" s="1">
        <v>0.317</v>
      </c>
      <c r="AC77" s="1">
        <f>POWER((AB77/2),2)*3.14159265</f>
        <v>7.892387595146251E-2</v>
      </c>
      <c r="AD77" s="1">
        <v>7.892387595146251E-2</v>
      </c>
      <c r="AE77" s="38">
        <f>AD77/0.040468</f>
        <v>1.9502786387136137</v>
      </c>
      <c r="AF77" s="1">
        <v>1</v>
      </c>
      <c r="AG77" s="1">
        <v>1</v>
      </c>
      <c r="AH77" s="1"/>
      <c r="AI77" s="1"/>
      <c r="AJ77" s="1"/>
      <c r="AK77" s="1"/>
      <c r="AL77" s="38"/>
      <c r="AM77" s="1"/>
      <c r="AN77" s="1"/>
      <c r="AO77" s="1">
        <v>38.5</v>
      </c>
      <c r="AP77" s="1">
        <v>0.38500000000000001</v>
      </c>
      <c r="AQ77" s="1">
        <f>POWER((AP77/2),2)*3.14159265</f>
        <v>0.11641564263656251</v>
      </c>
      <c r="AR77" s="1">
        <v>0.11641564263656251</v>
      </c>
      <c r="AS77" s="38">
        <f>AR77/0.040468</f>
        <v>2.8767332864624522</v>
      </c>
      <c r="AT77" s="1">
        <v>1</v>
      </c>
      <c r="AU77" s="1">
        <v>1</v>
      </c>
      <c r="AV77" s="91"/>
      <c r="AW77" s="91"/>
      <c r="AX77" s="7"/>
      <c r="AY77" s="13" t="s">
        <v>36</v>
      </c>
    </row>
    <row r="78" spans="1:55" s="14" customFormat="1" x14ac:dyDescent="0.25">
      <c r="A78" s="5">
        <v>2</v>
      </c>
      <c r="B78" s="6" t="s">
        <v>600</v>
      </c>
      <c r="C78" s="1" t="s">
        <v>18</v>
      </c>
      <c r="D78" s="1">
        <v>16</v>
      </c>
      <c r="E78" s="1" t="s">
        <v>23</v>
      </c>
      <c r="F78" s="1">
        <v>20.8</v>
      </c>
      <c r="G78" s="1">
        <v>0.20800000000000002</v>
      </c>
      <c r="H78" s="1">
        <f t="shared" si="14"/>
        <v>3.3979466102400012E-2</v>
      </c>
      <c r="I78" s="1">
        <v>3.3979466102400012E-2</v>
      </c>
      <c r="J78" s="38">
        <f t="shared" si="15"/>
        <v>0.83966260013838134</v>
      </c>
      <c r="K78" s="1">
        <v>1</v>
      </c>
      <c r="L78" s="1">
        <v>1</v>
      </c>
      <c r="M78" s="1">
        <v>21.7</v>
      </c>
      <c r="N78" s="1">
        <v>0.217</v>
      </c>
      <c r="O78" s="1">
        <f t="shared" si="16"/>
        <v>3.6983614073962501E-2</v>
      </c>
      <c r="P78" s="1">
        <v>3.6983614073962501E-2</v>
      </c>
      <c r="Q78" s="38">
        <f t="shared" si="17"/>
        <v>0.91389774819517899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/>
      <c r="AU78" s="1">
        <v>0</v>
      </c>
      <c r="AV78" s="91">
        <v>43.2</v>
      </c>
      <c r="AW78" s="91"/>
      <c r="AX78" s="7"/>
      <c r="AY78" s="13" t="s">
        <v>36</v>
      </c>
    </row>
    <row r="79" spans="1:55" s="14" customFormat="1" x14ac:dyDescent="0.25">
      <c r="A79" s="5">
        <v>2</v>
      </c>
      <c r="B79" s="6" t="s">
        <v>600</v>
      </c>
      <c r="C79" s="1" t="s">
        <v>18</v>
      </c>
      <c r="D79" s="1">
        <v>17</v>
      </c>
      <c r="E79" s="1" t="s">
        <v>23</v>
      </c>
      <c r="F79" s="1">
        <v>30.7</v>
      </c>
      <c r="G79" s="1">
        <v>0.307</v>
      </c>
      <c r="H79" s="1">
        <f t="shared" si="14"/>
        <v>7.4022991417462505E-2</v>
      </c>
      <c r="I79" s="1">
        <v>7.4022991417462505E-2</v>
      </c>
      <c r="J79" s="38">
        <f t="shared" si="15"/>
        <v>1.8291734560013471</v>
      </c>
      <c r="K79" s="1">
        <v>1</v>
      </c>
      <c r="L79" s="1">
        <v>1</v>
      </c>
      <c r="M79" s="1">
        <v>33.200000000000003</v>
      </c>
      <c r="N79" s="1">
        <v>0.33200000000000002</v>
      </c>
      <c r="O79" s="1">
        <f t="shared" si="16"/>
        <v>8.656972706340002E-2</v>
      </c>
      <c r="P79" s="1">
        <v>8.656972706340002E-2</v>
      </c>
      <c r="Q79" s="38">
        <f t="shared" si="17"/>
        <v>2.1392143684738567</v>
      </c>
      <c r="R79" s="1">
        <v>1</v>
      </c>
      <c r="S79" s="1">
        <v>1</v>
      </c>
      <c r="T79" s="1">
        <v>34.799999999999997</v>
      </c>
      <c r="U79" s="1">
        <v>0.34799999999999998</v>
      </c>
      <c r="V79" s="1">
        <f>POWER((U79/2),2)*3.14159265</f>
        <v>9.5114859071399993E-2</v>
      </c>
      <c r="W79" s="1">
        <v>9.5114859071399993E-2</v>
      </c>
      <c r="X79" s="38">
        <f>W79/0.040468</f>
        <v>2.3503721229465255</v>
      </c>
      <c r="Y79" s="1">
        <v>1</v>
      </c>
      <c r="Z79" s="1">
        <v>1</v>
      </c>
      <c r="AA79" s="1">
        <v>37</v>
      </c>
      <c r="AB79" s="1">
        <v>0.37</v>
      </c>
      <c r="AC79" s="1">
        <f>POWER((AB79/2),2)*3.14159265</f>
        <v>0.10752100844625</v>
      </c>
      <c r="AD79" s="1">
        <v>0.10752100844625</v>
      </c>
      <c r="AE79" s="38">
        <f>AD79/0.040468</f>
        <v>2.6569390245687954</v>
      </c>
      <c r="AF79" s="1">
        <v>1</v>
      </c>
      <c r="AG79" s="1">
        <v>1</v>
      </c>
      <c r="AH79" s="1">
        <v>39</v>
      </c>
      <c r="AI79" s="1">
        <v>0.39</v>
      </c>
      <c r="AJ79" s="1">
        <f>POWER((AI79/2),2)*3.14159265</f>
        <v>0.11945906051625002</v>
      </c>
      <c r="AK79" s="1">
        <v>0.11945906051625002</v>
      </c>
      <c r="AL79" s="38">
        <f>AK79/0.040468</f>
        <v>2.951938828611496</v>
      </c>
      <c r="AM79" s="1">
        <v>1</v>
      </c>
      <c r="AN79" s="1">
        <v>1</v>
      </c>
      <c r="AO79" s="1">
        <v>43.1</v>
      </c>
      <c r="AP79" s="1">
        <v>0.43100000000000005</v>
      </c>
      <c r="AQ79" s="1">
        <f>POWER((AP79/2),2)*3.14159265</f>
        <v>0.14589634806416255</v>
      </c>
      <c r="AR79" s="1">
        <v>0.14589634806416255</v>
      </c>
      <c r="AS79" s="38">
        <f>AR79/0.040468</f>
        <v>3.6052275393931641</v>
      </c>
      <c r="AT79" s="1">
        <v>1</v>
      </c>
      <c r="AU79" s="1">
        <v>1</v>
      </c>
      <c r="AV79" s="91">
        <v>48.3</v>
      </c>
      <c r="AW79" s="91"/>
      <c r="AX79" s="7"/>
      <c r="AY79" s="13" t="s">
        <v>36</v>
      </c>
    </row>
    <row r="80" spans="1:55" s="14" customFormat="1" x14ac:dyDescent="0.25">
      <c r="A80" s="5">
        <v>2</v>
      </c>
      <c r="B80" s="6" t="s">
        <v>600</v>
      </c>
      <c r="C80" s="1" t="s">
        <v>18</v>
      </c>
      <c r="D80" s="1">
        <v>18</v>
      </c>
      <c r="E80" s="1" t="s">
        <v>23</v>
      </c>
      <c r="F80" s="1">
        <v>18.8</v>
      </c>
      <c r="G80" s="1">
        <v>0.188</v>
      </c>
      <c r="H80" s="1">
        <f t="shared" si="14"/>
        <v>2.7759112655400001E-2</v>
      </c>
      <c r="I80" s="1">
        <v>2.7759112655400001E-2</v>
      </c>
      <c r="J80" s="38">
        <f t="shared" si="15"/>
        <v>0.68595217592665814</v>
      </c>
      <c r="K80" s="1">
        <v>1</v>
      </c>
      <c r="L80" s="1">
        <v>1</v>
      </c>
      <c r="M80" s="1">
        <v>19.2</v>
      </c>
      <c r="N80" s="1">
        <v>0.192</v>
      </c>
      <c r="O80" s="1">
        <f t="shared" si="16"/>
        <v>2.8952917862400004E-2</v>
      </c>
      <c r="P80" s="1">
        <v>2.8952917862400004E-2</v>
      </c>
      <c r="Q80" s="38">
        <f t="shared" si="17"/>
        <v>0.71545215633092829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Z80" s="1">
        <v>3</v>
      </c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30"/>
      <c r="AU80" s="1">
        <v>3</v>
      </c>
      <c r="AV80" s="91"/>
      <c r="AW80" s="91"/>
      <c r="AX80" s="7"/>
      <c r="AY80" s="13" t="s">
        <v>36</v>
      </c>
    </row>
    <row r="81" spans="1:51" s="14" customFormat="1" x14ac:dyDescent="0.25">
      <c r="A81" s="5">
        <v>2</v>
      </c>
      <c r="B81" s="6" t="s">
        <v>600</v>
      </c>
      <c r="C81" s="1" t="s">
        <v>18</v>
      </c>
      <c r="D81" s="1">
        <v>20</v>
      </c>
      <c r="E81" s="1" t="s">
        <v>23</v>
      </c>
      <c r="F81" s="1">
        <v>25.1</v>
      </c>
      <c r="G81" s="1">
        <v>0.251</v>
      </c>
      <c r="H81" s="1">
        <f t="shared" si="14"/>
        <v>4.9480869635662506E-2</v>
      </c>
      <c r="I81" s="1">
        <v>4.9480869635662506E-2</v>
      </c>
      <c r="J81" s="38">
        <f t="shared" si="15"/>
        <v>1.2227159641114587</v>
      </c>
      <c r="K81" s="1">
        <v>1</v>
      </c>
      <c r="L81" s="1">
        <v>1</v>
      </c>
      <c r="M81" s="1">
        <v>26.7</v>
      </c>
      <c r="N81" s="1">
        <v>0.26700000000000002</v>
      </c>
      <c r="O81" s="1">
        <f t="shared" si="16"/>
        <v>5.5990249606462511E-2</v>
      </c>
      <c r="P81" s="1">
        <v>5.5990249606462511E-2</v>
      </c>
      <c r="Q81" s="38">
        <f t="shared" si="17"/>
        <v>1.3835684888421103</v>
      </c>
      <c r="R81" s="1">
        <v>1</v>
      </c>
      <c r="S81" s="1">
        <v>1</v>
      </c>
      <c r="T81" s="1">
        <v>27.1</v>
      </c>
      <c r="U81" s="1">
        <v>0.27100000000000002</v>
      </c>
      <c r="V81" s="1">
        <f>POWER((U81/2),2)*3.14159265</f>
        <v>5.7680426452162509E-2</v>
      </c>
      <c r="W81" s="1">
        <v>5.7680426452162509E-2</v>
      </c>
      <c r="X81" s="38">
        <f>W81/0.040468</f>
        <v>1.4253342505723661</v>
      </c>
      <c r="Y81" s="1">
        <v>1</v>
      </c>
      <c r="Z81" s="1">
        <v>1</v>
      </c>
      <c r="AA81" s="1">
        <v>27.7</v>
      </c>
      <c r="AB81" s="1">
        <v>0.27700000000000002</v>
      </c>
      <c r="AC81" s="1">
        <f>POWER((AB81/2),2)*3.14159265</f>
        <v>6.0262815610462518E-2</v>
      </c>
      <c r="AD81" s="1">
        <v>6.0262815610462518E-2</v>
      </c>
      <c r="AE81" s="38">
        <f>AD81/0.040468</f>
        <v>1.4891473660784453</v>
      </c>
      <c r="AF81" s="1">
        <v>1</v>
      </c>
      <c r="AG81" s="1">
        <v>1</v>
      </c>
      <c r="AH81" s="1">
        <v>28.3</v>
      </c>
      <c r="AI81" s="1">
        <v>0.28300000000000003</v>
      </c>
      <c r="AJ81" s="1">
        <f>POWER((AI81/2),2)*3.14159265</f>
        <v>6.2901753436462524E-2</v>
      </c>
      <c r="AK81" s="1">
        <v>6.2901753436462524E-2</v>
      </c>
      <c r="AL81" s="38">
        <f>AK81/0.040468</f>
        <v>1.5543578490773582</v>
      </c>
      <c r="AM81" s="1">
        <v>1</v>
      </c>
      <c r="AN81" s="1">
        <v>1</v>
      </c>
      <c r="AO81" s="1">
        <v>29.5</v>
      </c>
      <c r="AP81" s="1">
        <v>0.29499999999999998</v>
      </c>
      <c r="AQ81" s="1">
        <f>POWER((AP81/2),2)*3.14159265</f>
        <v>6.8349275091562495E-2</v>
      </c>
      <c r="AR81" s="1">
        <v>6.8349275091562495E-2</v>
      </c>
      <c r="AS81" s="38">
        <f>AR81/0.040468</f>
        <v>1.6889709175536844</v>
      </c>
      <c r="AT81" s="1">
        <v>1</v>
      </c>
      <c r="AU81" s="1">
        <v>1</v>
      </c>
      <c r="AV81" s="91">
        <v>30.2</v>
      </c>
      <c r="AW81" s="91"/>
      <c r="AX81" s="7"/>
      <c r="AY81" s="13" t="s">
        <v>36</v>
      </c>
    </row>
    <row r="82" spans="1:51" s="14" customFormat="1" x14ac:dyDescent="0.25">
      <c r="A82" s="5">
        <v>2</v>
      </c>
      <c r="B82" s="6" t="s">
        <v>600</v>
      </c>
      <c r="C82" s="1" t="s">
        <v>18</v>
      </c>
      <c r="D82" s="1">
        <v>26</v>
      </c>
      <c r="E82" s="1" t="s">
        <v>23</v>
      </c>
      <c r="F82" s="1">
        <v>44.2</v>
      </c>
      <c r="G82" s="1">
        <v>0.44200000000000006</v>
      </c>
      <c r="H82" s="1">
        <f t="shared" si="14"/>
        <v>0.15343852661865007</v>
      </c>
      <c r="I82" s="1">
        <v>0.15343852661865007</v>
      </c>
      <c r="J82" s="38">
        <f t="shared" si="15"/>
        <v>3.7916014287498783</v>
      </c>
      <c r="K82" s="1">
        <v>1</v>
      </c>
      <c r="L82" s="1">
        <v>1</v>
      </c>
      <c r="M82" s="1">
        <v>47.4</v>
      </c>
      <c r="N82" s="1">
        <v>0.47399999999999998</v>
      </c>
      <c r="O82" s="1">
        <f t="shared" si="16"/>
        <v>0.17646011755784999</v>
      </c>
      <c r="P82" s="1">
        <v>0.17646011755784999</v>
      </c>
      <c r="Q82" s="38">
        <f t="shared" si="17"/>
        <v>4.3604852613880105</v>
      </c>
      <c r="R82" s="1">
        <v>1</v>
      </c>
      <c r="S82" s="1">
        <v>1</v>
      </c>
      <c r="T82" s="1">
        <v>48.9</v>
      </c>
      <c r="U82" s="1">
        <v>0.48899999999999999</v>
      </c>
      <c r="V82" s="1">
        <f>POWER((U82/2),2)*3.14159265</f>
        <v>0.18780519401516252</v>
      </c>
      <c r="W82" s="1">
        <v>0.18780519401516252</v>
      </c>
      <c r="X82" s="38">
        <f>W82/0.040468</f>
        <v>4.6408321146378011</v>
      </c>
      <c r="Y82" s="1">
        <v>1</v>
      </c>
      <c r="Z82" s="1">
        <v>1</v>
      </c>
      <c r="AA82" s="1">
        <v>50.9</v>
      </c>
      <c r="AB82" s="1">
        <v>0.50900000000000001</v>
      </c>
      <c r="AC82" s="1">
        <f>POWER((AB82/2),2)*3.14159265</f>
        <v>0.20348174133866251</v>
      </c>
      <c r="AD82" s="1">
        <v>0.20348174133866251</v>
      </c>
      <c r="AE82" s="38">
        <f>AD82/0.040468</f>
        <v>5.0282134362622939</v>
      </c>
      <c r="AF82" s="1">
        <v>1</v>
      </c>
      <c r="AG82" s="1">
        <v>1</v>
      </c>
      <c r="AH82" s="1">
        <v>53.7</v>
      </c>
      <c r="AI82" s="1">
        <v>0.53700000000000003</v>
      </c>
      <c r="AJ82" s="1">
        <f>POWER((AI82/2),2)*3.14159265</f>
        <v>0.22648448272196256</v>
      </c>
      <c r="AK82" s="1">
        <v>0.22648448272196256</v>
      </c>
      <c r="AL82" s="38">
        <f>AK82/0.040468</f>
        <v>5.5966314797361516</v>
      </c>
      <c r="AM82" s="1">
        <v>1</v>
      </c>
      <c r="AN82" s="1">
        <v>1</v>
      </c>
      <c r="AO82" s="1">
        <v>57.6</v>
      </c>
      <c r="AP82" s="1">
        <v>0.57600000000000007</v>
      </c>
      <c r="AQ82" s="1">
        <f>POWER((AP82/2),2)*3.14159265</f>
        <v>0.26057626076160006</v>
      </c>
      <c r="AR82" s="1">
        <v>0.26057626076160006</v>
      </c>
      <c r="AS82" s="38">
        <f>AR82/0.040468</f>
        <v>6.4390694069783549</v>
      </c>
      <c r="AT82" s="30">
        <v>1</v>
      </c>
      <c r="AU82" s="1">
        <v>1</v>
      </c>
      <c r="AV82" s="91">
        <v>63.4</v>
      </c>
      <c r="AW82" s="91"/>
      <c r="AX82" s="7"/>
      <c r="AY82" s="13" t="s">
        <v>36</v>
      </c>
    </row>
    <row r="83" spans="1:51" s="14" customFormat="1" x14ac:dyDescent="0.25">
      <c r="A83" s="5">
        <v>2</v>
      </c>
      <c r="B83" s="6" t="s">
        <v>600</v>
      </c>
      <c r="C83" s="1" t="s">
        <v>18</v>
      </c>
      <c r="D83" s="1">
        <v>29</v>
      </c>
      <c r="E83" s="1" t="s">
        <v>23</v>
      </c>
      <c r="F83" s="1">
        <v>37.6</v>
      </c>
      <c r="G83" s="1">
        <v>0.376</v>
      </c>
      <c r="H83" s="1">
        <f t="shared" si="14"/>
        <v>0.1110364506216</v>
      </c>
      <c r="I83" s="1">
        <v>0.1110364506216</v>
      </c>
      <c r="J83" s="38">
        <f t="shared" si="15"/>
        <v>2.7438087037066325</v>
      </c>
      <c r="K83" s="1">
        <v>1</v>
      </c>
      <c r="L83" s="1">
        <v>1</v>
      </c>
      <c r="M83" s="1">
        <v>39.700000000000003</v>
      </c>
      <c r="N83" s="1">
        <v>0.39700000000000002</v>
      </c>
      <c r="O83" s="1">
        <f t="shared" si="16"/>
        <v>0.12378581899346253</v>
      </c>
      <c r="P83" s="1">
        <v>0.12378581899346253</v>
      </c>
      <c r="Q83" s="38">
        <f t="shared" si="17"/>
        <v>3.0588568496951303</v>
      </c>
      <c r="R83" s="1">
        <v>1</v>
      </c>
      <c r="S83" s="1">
        <v>1</v>
      </c>
      <c r="T83" s="1">
        <v>40.5</v>
      </c>
      <c r="U83" s="1">
        <v>0.40500000000000003</v>
      </c>
      <c r="V83" s="1">
        <f>POWER((U83/2),2)*3.14159265</f>
        <v>0.12882493360406252</v>
      </c>
      <c r="W83" s="1">
        <v>0.12882493360406252</v>
      </c>
      <c r="X83" s="38">
        <f>W83/0.040468</f>
        <v>3.1833778196121019</v>
      </c>
      <c r="Y83" s="1">
        <v>1</v>
      </c>
      <c r="Z83" s="1">
        <v>1</v>
      </c>
      <c r="AA83" s="1">
        <v>42.8</v>
      </c>
      <c r="AB83" s="1">
        <v>0.42799999999999999</v>
      </c>
      <c r="AC83" s="1">
        <f>POWER((AB83/2),2)*3.14159265</f>
        <v>0.1438723769994</v>
      </c>
      <c r="AD83" s="1">
        <v>0.1438723769994</v>
      </c>
      <c r="AE83" s="38">
        <f>AD83/0.040468</f>
        <v>3.5552134278788183</v>
      </c>
      <c r="AF83" s="1">
        <v>1</v>
      </c>
      <c r="AG83" s="1">
        <v>1</v>
      </c>
      <c r="AH83" s="1">
        <v>46</v>
      </c>
      <c r="AI83" s="1">
        <v>0.46</v>
      </c>
      <c r="AJ83" s="1">
        <f>POWER((AI83/2),2)*3.14159265</f>
        <v>0.16619025118500003</v>
      </c>
      <c r="AK83" s="1">
        <v>0.16619025118500003</v>
      </c>
      <c r="AL83" s="38">
        <f>AK83/0.040468</f>
        <v>4.1067077983839093</v>
      </c>
      <c r="AM83" s="1">
        <v>1</v>
      </c>
      <c r="AN83" s="1">
        <v>1</v>
      </c>
      <c r="AO83" s="1">
        <v>50.2</v>
      </c>
      <c r="AP83" s="1">
        <v>0.502</v>
      </c>
      <c r="AQ83" s="1">
        <f>POWER((AP83/2),2)*3.14159265</f>
        <v>0.19792347854265002</v>
      </c>
      <c r="AR83" s="1">
        <v>0.19792347854265002</v>
      </c>
      <c r="AS83" s="38">
        <f>AR83/0.040468</f>
        <v>4.8908638564458347</v>
      </c>
      <c r="AT83" s="30">
        <v>1</v>
      </c>
      <c r="AU83" s="1">
        <v>1</v>
      </c>
      <c r="AV83" s="91">
        <v>56</v>
      </c>
      <c r="AW83" s="91"/>
      <c r="AX83" s="7" t="s">
        <v>309</v>
      </c>
      <c r="AY83" s="13" t="s">
        <v>36</v>
      </c>
    </row>
    <row r="84" spans="1:51" s="14" customFormat="1" x14ac:dyDescent="0.25">
      <c r="A84" s="5">
        <v>2</v>
      </c>
      <c r="B84" s="6" t="s">
        <v>600</v>
      </c>
      <c r="C84" s="1" t="s">
        <v>18</v>
      </c>
      <c r="D84" s="1">
        <v>30</v>
      </c>
      <c r="E84" s="1" t="s">
        <v>23</v>
      </c>
      <c r="F84" s="1">
        <v>28.7</v>
      </c>
      <c r="G84" s="1">
        <v>0.28699999999999998</v>
      </c>
      <c r="H84" s="1">
        <f t="shared" si="14"/>
        <v>6.4692461246962485E-2</v>
      </c>
      <c r="I84" s="1">
        <v>6.4692461246962485E-2</v>
      </c>
      <c r="J84" s="38">
        <f t="shared" si="15"/>
        <v>1.5986078196837623</v>
      </c>
      <c r="K84" s="1">
        <v>1</v>
      </c>
      <c r="L84" s="1">
        <v>1</v>
      </c>
      <c r="M84" s="1">
        <v>30.4</v>
      </c>
      <c r="N84" s="1">
        <v>0.30399999999999999</v>
      </c>
      <c r="O84" s="1">
        <f t="shared" si="16"/>
        <v>7.2583356585600001E-2</v>
      </c>
      <c r="P84" s="1">
        <v>7.2583356585600001E-2</v>
      </c>
      <c r="Q84" s="38">
        <f t="shared" si="17"/>
        <v>1.7935988085796186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91"/>
      <c r="AW84" s="91"/>
      <c r="AX84" s="7"/>
      <c r="AY84" s="13" t="s">
        <v>36</v>
      </c>
    </row>
    <row r="85" spans="1:51" s="14" customFormat="1" x14ac:dyDescent="0.25">
      <c r="A85" s="5">
        <v>2</v>
      </c>
      <c r="B85" s="6" t="s">
        <v>600</v>
      </c>
      <c r="C85" s="1" t="s">
        <v>18</v>
      </c>
      <c r="D85" s="1">
        <v>32</v>
      </c>
      <c r="E85" s="1" t="s">
        <v>23</v>
      </c>
      <c r="F85" s="1">
        <v>37.4</v>
      </c>
      <c r="G85" s="1">
        <v>0.374</v>
      </c>
      <c r="H85" s="1">
        <f t="shared" si="14"/>
        <v>0.10985835337785001</v>
      </c>
      <c r="I85" s="1">
        <v>0.10985835337785001</v>
      </c>
      <c r="J85" s="38">
        <f t="shared" si="15"/>
        <v>2.7146968809392611</v>
      </c>
      <c r="K85" s="1">
        <v>1</v>
      </c>
      <c r="L85" s="1">
        <v>1</v>
      </c>
      <c r="M85" s="1">
        <v>40.299999999999997</v>
      </c>
      <c r="N85" s="1">
        <v>0.40299999999999997</v>
      </c>
      <c r="O85" s="1">
        <f t="shared" si="16"/>
        <v>0.12755573017346247</v>
      </c>
      <c r="P85" s="1">
        <v>0.12755573017346247</v>
      </c>
      <c r="Q85" s="38">
        <f t="shared" si="17"/>
        <v>3.1520146825507185</v>
      </c>
      <c r="R85" s="1">
        <v>1</v>
      </c>
      <c r="S85" s="1">
        <v>1</v>
      </c>
      <c r="T85" s="1">
        <v>42</v>
      </c>
      <c r="U85" s="1">
        <v>0.42</v>
      </c>
      <c r="V85" s="1">
        <f>POWER((U85/2),2)*3.14159265</f>
        <v>0.13854423586499998</v>
      </c>
      <c r="W85" s="1">
        <v>0.13854423586499998</v>
      </c>
      <c r="X85" s="38">
        <f>W85/0.040468</f>
        <v>3.4235503574429176</v>
      </c>
      <c r="Y85" s="1">
        <v>1</v>
      </c>
      <c r="Z85" s="1">
        <v>1</v>
      </c>
      <c r="AA85" s="1">
        <v>42.2</v>
      </c>
      <c r="AB85" s="1">
        <v>0.42200000000000004</v>
      </c>
      <c r="AC85" s="1">
        <f>POWER((AB85/2),2)*3.14159265</f>
        <v>0.13986684637065006</v>
      </c>
      <c r="AD85" s="1">
        <v>0.13986684637065006</v>
      </c>
      <c r="AE85" s="38">
        <f>AD85/0.040468</f>
        <v>3.4562332304697554</v>
      </c>
      <c r="AF85" s="1">
        <v>1</v>
      </c>
      <c r="AG85" s="1">
        <v>1</v>
      </c>
      <c r="AH85" s="1">
        <v>45.9</v>
      </c>
      <c r="AI85" s="1">
        <v>0.45900000000000002</v>
      </c>
      <c r="AJ85" s="1">
        <f>POWER((AI85/2),2)*3.14159265</f>
        <v>0.16546847027366252</v>
      </c>
      <c r="AK85" s="1">
        <v>0.16546847027366252</v>
      </c>
      <c r="AL85" s="38">
        <f>AK85/0.040468</f>
        <v>4.0888719549684325</v>
      </c>
      <c r="AM85" s="1">
        <v>1</v>
      </c>
      <c r="AN85" s="1">
        <v>1</v>
      </c>
      <c r="AO85" s="1">
        <v>49.6</v>
      </c>
      <c r="AP85" s="1">
        <v>0.49600000000000005</v>
      </c>
      <c r="AQ85" s="1">
        <f>POWER((AP85/2),2)*3.14159265</f>
        <v>0.19322051434560003</v>
      </c>
      <c r="AR85" s="1">
        <v>0.19322051434560003</v>
      </c>
      <c r="AS85" s="38">
        <f>AR85/0.040468</f>
        <v>4.7746494599584866</v>
      </c>
      <c r="AT85" s="30">
        <v>1</v>
      </c>
      <c r="AU85" s="1">
        <v>1</v>
      </c>
      <c r="AV85" s="91">
        <v>51.1</v>
      </c>
      <c r="AW85" s="91"/>
      <c r="AX85" s="7"/>
      <c r="AY85" s="13" t="s">
        <v>36</v>
      </c>
    </row>
    <row r="86" spans="1:51" s="14" customFormat="1" x14ac:dyDescent="0.25">
      <c r="A86" s="5">
        <v>2</v>
      </c>
      <c r="B86" s="6" t="s">
        <v>600</v>
      </c>
      <c r="C86" s="1" t="s">
        <v>18</v>
      </c>
      <c r="D86" s="1">
        <v>36</v>
      </c>
      <c r="E86" s="1" t="s">
        <v>23</v>
      </c>
      <c r="F86" s="1">
        <v>41.1</v>
      </c>
      <c r="G86" s="1">
        <v>0.41100000000000003</v>
      </c>
      <c r="H86" s="1">
        <f t="shared" si="14"/>
        <v>0.13267024300766253</v>
      </c>
      <c r="I86" s="1">
        <v>0.13267024300766253</v>
      </c>
      <c r="J86" s="38">
        <f t="shared" si="15"/>
        <v>3.2783988091248033</v>
      </c>
      <c r="K86" s="1">
        <v>1</v>
      </c>
      <c r="L86" s="1">
        <v>1</v>
      </c>
      <c r="M86" s="1">
        <v>44.2</v>
      </c>
      <c r="N86" s="1">
        <v>0.44200000000000006</v>
      </c>
      <c r="O86" s="1">
        <f t="shared" si="16"/>
        <v>0.15343852661865007</v>
      </c>
      <c r="P86" s="1">
        <v>0.15343852661865007</v>
      </c>
      <c r="Q86" s="38">
        <f t="shared" si="17"/>
        <v>3.7916014287498783</v>
      </c>
      <c r="R86" s="1">
        <v>1</v>
      </c>
      <c r="S86" s="1">
        <v>1</v>
      </c>
      <c r="T86" s="1">
        <v>46.6</v>
      </c>
      <c r="U86" s="1">
        <v>0.46600000000000003</v>
      </c>
      <c r="V86" s="1">
        <f>POWER((U86/2),2)*3.14159265</f>
        <v>0.17055392337585001</v>
      </c>
      <c r="W86" s="1">
        <v>0.17055392337585001</v>
      </c>
      <c r="X86" s="38">
        <f>W86/0.040468</f>
        <v>4.2145379899142537</v>
      </c>
      <c r="Y86" s="1">
        <v>1</v>
      </c>
      <c r="Z86" s="1">
        <v>1</v>
      </c>
      <c r="AA86" s="1">
        <v>48.2</v>
      </c>
      <c r="AB86" s="1">
        <v>0.48200000000000004</v>
      </c>
      <c r="AC86" s="1">
        <f>POWER((AB86/2),2)*3.14159265</f>
        <v>0.18246684270465002</v>
      </c>
      <c r="AD86" s="1">
        <v>0.18246684270465002</v>
      </c>
      <c r="AE86" s="38">
        <f>AD86/0.040468</f>
        <v>4.5089167417379175</v>
      </c>
      <c r="AF86" s="1">
        <v>1</v>
      </c>
      <c r="AG86" s="1">
        <v>1</v>
      </c>
      <c r="AH86" s="1">
        <v>51.1</v>
      </c>
      <c r="AI86" s="1">
        <v>0.51100000000000001</v>
      </c>
      <c r="AJ86" s="1">
        <f>POWER((AI86/2),2)*3.14159265</f>
        <v>0.20508395359016252</v>
      </c>
      <c r="AK86" s="1">
        <v>0.20508395359016252</v>
      </c>
      <c r="AL86" s="38">
        <f>AK86/0.040468</f>
        <v>5.0678055152259196</v>
      </c>
      <c r="AM86" s="1">
        <v>1</v>
      </c>
      <c r="AN86" s="1">
        <v>1</v>
      </c>
      <c r="AO86" s="1">
        <v>57.1</v>
      </c>
      <c r="AP86" s="1">
        <v>0.57100000000000006</v>
      </c>
      <c r="AQ86" s="1">
        <f>POWER((AP86/2),2)*3.14159265</f>
        <v>0.25607200229966259</v>
      </c>
      <c r="AR86" s="1">
        <v>0.25607200229966259</v>
      </c>
      <c r="AS86" s="38">
        <f>AR86/0.040468</f>
        <v>6.327765204597771</v>
      </c>
      <c r="AT86" s="30">
        <v>1</v>
      </c>
      <c r="AU86" s="1">
        <v>1</v>
      </c>
      <c r="AV86" s="91">
        <v>62.1</v>
      </c>
      <c r="AW86" s="91"/>
      <c r="AX86" s="7"/>
      <c r="AY86" s="13" t="s">
        <v>36</v>
      </c>
    </row>
    <row r="87" spans="1:51" s="14" customFormat="1" x14ac:dyDescent="0.25">
      <c r="A87" s="5">
        <v>2</v>
      </c>
      <c r="B87" s="6" t="s">
        <v>600</v>
      </c>
      <c r="C87" s="1" t="s">
        <v>18</v>
      </c>
      <c r="D87" s="1">
        <v>39</v>
      </c>
      <c r="E87" s="1" t="s">
        <v>23</v>
      </c>
      <c r="F87" s="1">
        <v>24.1</v>
      </c>
      <c r="G87" s="1">
        <v>0.24100000000000002</v>
      </c>
      <c r="H87" s="1">
        <f t="shared" si="14"/>
        <v>4.5616710676162506E-2</v>
      </c>
      <c r="I87" s="1">
        <v>4.5616710676162506E-2</v>
      </c>
      <c r="J87" s="38">
        <f t="shared" si="15"/>
        <v>1.1272291854344794</v>
      </c>
      <c r="K87" s="1">
        <v>1</v>
      </c>
      <c r="L87" s="1">
        <v>1</v>
      </c>
      <c r="M87" s="1">
        <v>25.3</v>
      </c>
      <c r="N87" s="1">
        <v>0.253</v>
      </c>
      <c r="O87" s="1">
        <f t="shared" si="16"/>
        <v>5.0272550983462498E-2</v>
      </c>
      <c r="P87" s="1">
        <v>5.0272550983462498E-2</v>
      </c>
      <c r="Q87" s="38">
        <f t="shared" si="17"/>
        <v>1.2422791090111323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/>
      <c r="AU87" s="1">
        <v>0</v>
      </c>
      <c r="AV87" s="91"/>
      <c r="AW87" s="91"/>
      <c r="AX87" s="7"/>
      <c r="AY87" s="13" t="s">
        <v>36</v>
      </c>
    </row>
    <row r="88" spans="1:51" s="14" customFormat="1" x14ac:dyDescent="0.25">
      <c r="A88" s="5">
        <v>2</v>
      </c>
      <c r="B88" s="6" t="s">
        <v>600</v>
      </c>
      <c r="C88" s="1" t="s">
        <v>18</v>
      </c>
      <c r="D88" s="1">
        <v>43</v>
      </c>
      <c r="E88" s="1" t="s">
        <v>23</v>
      </c>
      <c r="F88" s="1">
        <v>21.3</v>
      </c>
      <c r="G88" s="1">
        <v>0.21300000000000002</v>
      </c>
      <c r="H88" s="1">
        <f t="shared" si="14"/>
        <v>3.5632729234462507E-2</v>
      </c>
      <c r="I88" s="1">
        <v>3.5632729234462507E-2</v>
      </c>
      <c r="J88" s="38">
        <f t="shared" si="15"/>
        <v>0.88051619142192616</v>
      </c>
      <c r="K88" s="1">
        <v>1</v>
      </c>
      <c r="L88" s="1">
        <v>1</v>
      </c>
      <c r="M88" s="1">
        <v>21.3</v>
      </c>
      <c r="N88" s="1">
        <v>0.21300000000000002</v>
      </c>
      <c r="O88" s="1">
        <f t="shared" si="16"/>
        <v>3.5632729234462507E-2</v>
      </c>
      <c r="P88" s="1">
        <v>3.5632729234462507E-2</v>
      </c>
      <c r="Q88" s="38">
        <f t="shared" si="17"/>
        <v>0.88051619142192616</v>
      </c>
      <c r="R88" s="1">
        <v>1</v>
      </c>
      <c r="S88" s="1">
        <v>1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N88" s="1"/>
      <c r="AO88" s="1"/>
      <c r="AP88" s="1"/>
      <c r="AQ88" s="1"/>
      <c r="AR88" s="1"/>
      <c r="AS88" s="38"/>
      <c r="AT88" s="1"/>
      <c r="AU88" s="1">
        <v>0</v>
      </c>
      <c r="AV88" s="91"/>
      <c r="AW88" s="91"/>
      <c r="AX88" s="7"/>
      <c r="AY88" s="13" t="s">
        <v>36</v>
      </c>
    </row>
    <row r="89" spans="1:51" s="14" customFormat="1" x14ac:dyDescent="0.25">
      <c r="A89" s="5">
        <v>2</v>
      </c>
      <c r="B89" s="6" t="s">
        <v>600</v>
      </c>
      <c r="C89" s="1" t="s">
        <v>18</v>
      </c>
      <c r="D89" s="1">
        <v>44</v>
      </c>
      <c r="E89" s="1" t="s">
        <v>23</v>
      </c>
      <c r="F89" s="1">
        <v>19.3</v>
      </c>
      <c r="G89" s="1">
        <v>0.193</v>
      </c>
      <c r="H89" s="1">
        <f t="shared" si="14"/>
        <v>2.9255296154962505E-2</v>
      </c>
      <c r="I89" s="1">
        <v>2.9255296154962505E-2</v>
      </c>
      <c r="J89" s="38">
        <f t="shared" si="15"/>
        <v>0.72292419084122039</v>
      </c>
      <c r="K89" s="1">
        <v>1</v>
      </c>
      <c r="L89" s="1">
        <v>1</v>
      </c>
      <c r="M89" s="1">
        <v>20.8</v>
      </c>
      <c r="N89" s="1">
        <v>0.20800000000000002</v>
      </c>
      <c r="O89" s="1">
        <f t="shared" si="16"/>
        <v>3.3979466102400012E-2</v>
      </c>
      <c r="P89" s="1">
        <v>3.3979466102400012E-2</v>
      </c>
      <c r="Q89" s="38">
        <f t="shared" si="17"/>
        <v>0.83966260013838134</v>
      </c>
      <c r="R89" s="1">
        <v>1</v>
      </c>
      <c r="S89" s="1">
        <v>1</v>
      </c>
      <c r="T89" s="1"/>
      <c r="U89" s="1"/>
      <c r="V89" s="1"/>
      <c r="W89" s="1"/>
      <c r="X89" s="38"/>
      <c r="Y89" s="1"/>
      <c r="Z89" s="1"/>
      <c r="AA89" s="1"/>
      <c r="AB89" s="1"/>
      <c r="AC89" s="1"/>
      <c r="AD89" s="1"/>
      <c r="AE89" s="38"/>
      <c r="AF89" s="1"/>
      <c r="AG89" s="1"/>
      <c r="AH89" s="1"/>
      <c r="AI89" s="1"/>
      <c r="AJ89" s="1"/>
      <c r="AK89" s="1"/>
      <c r="AL89" s="38"/>
      <c r="AM89" s="1"/>
      <c r="AN89" s="1"/>
      <c r="AO89" s="1"/>
      <c r="AP89" s="1"/>
      <c r="AQ89" s="1"/>
      <c r="AR89" s="1"/>
      <c r="AS89" s="38"/>
      <c r="AT89" s="1"/>
      <c r="AU89" s="1">
        <v>0</v>
      </c>
      <c r="AV89" s="91"/>
      <c r="AW89" s="91"/>
      <c r="AX89" s="7"/>
      <c r="AY89" s="13" t="s">
        <v>36</v>
      </c>
    </row>
    <row r="90" spans="1:51" s="17" customFormat="1" ht="13" hidden="1" thickBot="1" x14ac:dyDescent="0.3">
      <c r="A90" s="5">
        <v>2</v>
      </c>
      <c r="B90" s="6" t="s">
        <v>600</v>
      </c>
      <c r="C90" s="15" t="s">
        <v>14</v>
      </c>
      <c r="D90" s="15">
        <v>6</v>
      </c>
      <c r="E90" s="15" t="s">
        <v>22</v>
      </c>
      <c r="F90" s="15">
        <v>33.299999999999997</v>
      </c>
      <c r="G90" s="1">
        <v>0.33299999999999996</v>
      </c>
      <c r="H90" s="1">
        <f t="shared" si="14"/>
        <v>8.7092016841462491E-2</v>
      </c>
      <c r="I90" s="1">
        <v>8.7092016841462491E-2</v>
      </c>
      <c r="J90" s="38">
        <f t="shared" si="15"/>
        <v>2.1521206099007242</v>
      </c>
      <c r="K90" s="15">
        <v>1</v>
      </c>
      <c r="L90" s="15">
        <v>1</v>
      </c>
      <c r="M90" s="15">
        <v>54.1</v>
      </c>
      <c r="N90" s="1">
        <v>0.54100000000000004</v>
      </c>
      <c r="O90" s="1">
        <f t="shared" si="16"/>
        <v>0.22987111959866252</v>
      </c>
      <c r="P90" s="1">
        <v>0.22987111959866252</v>
      </c>
      <c r="Q90" s="38">
        <f t="shared" si="17"/>
        <v>5.6803182662514216</v>
      </c>
      <c r="R90" s="15">
        <v>1</v>
      </c>
      <c r="S90" s="15">
        <v>1</v>
      </c>
      <c r="T90" s="15"/>
      <c r="U90" s="1"/>
      <c r="V90" s="1"/>
      <c r="W90" s="1"/>
      <c r="X90" s="38"/>
      <c r="Y90" s="15"/>
      <c r="Z90" s="15"/>
      <c r="AA90" s="15"/>
      <c r="AB90" s="1"/>
      <c r="AC90" s="1"/>
      <c r="AD90" s="1"/>
      <c r="AE90" s="38"/>
      <c r="AF90" s="15"/>
      <c r="AG90" s="15"/>
      <c r="AH90" s="15"/>
      <c r="AI90" s="1"/>
      <c r="AJ90" s="1"/>
      <c r="AK90" s="1"/>
      <c r="AL90" s="38"/>
      <c r="AM90" s="15"/>
      <c r="AN90" s="15"/>
      <c r="AO90" s="15"/>
      <c r="AP90" s="1"/>
      <c r="AQ90" s="1"/>
      <c r="AR90" s="1"/>
      <c r="AS90" s="38"/>
      <c r="AT90" s="1"/>
      <c r="AU90" s="1">
        <v>0</v>
      </c>
      <c r="AV90" s="91"/>
      <c r="AW90" s="91"/>
      <c r="AX90" s="16"/>
      <c r="AY90" s="16" t="s">
        <v>36</v>
      </c>
    </row>
    <row r="91" spans="1:51" s="5" customFormat="1" hidden="1" x14ac:dyDescent="0.25">
      <c r="A91" s="5">
        <v>2</v>
      </c>
      <c r="B91" s="6" t="s">
        <v>600</v>
      </c>
      <c r="C91" s="1" t="s">
        <v>14</v>
      </c>
      <c r="D91" s="1">
        <v>10</v>
      </c>
      <c r="E91" s="1" t="s">
        <v>22</v>
      </c>
      <c r="F91" s="1">
        <v>26.4</v>
      </c>
      <c r="G91" s="1">
        <v>0.26400000000000001</v>
      </c>
      <c r="H91" s="1">
        <f t="shared" si="14"/>
        <v>5.4739110333600009E-2</v>
      </c>
      <c r="I91" s="1">
        <v>5.4739110333600009E-2</v>
      </c>
      <c r="J91" s="38">
        <f t="shared" si="15"/>
        <v>1.3526517330631613</v>
      </c>
      <c r="K91" s="1">
        <v>1</v>
      </c>
      <c r="L91" s="1">
        <v>1</v>
      </c>
      <c r="M91" s="1">
        <v>28.7</v>
      </c>
      <c r="N91" s="1">
        <v>0.28699999999999998</v>
      </c>
      <c r="O91" s="1">
        <f t="shared" si="16"/>
        <v>6.4692461246962485E-2</v>
      </c>
      <c r="P91" s="1">
        <v>6.4692461246962485E-2</v>
      </c>
      <c r="Q91" s="38">
        <f t="shared" si="17"/>
        <v>1.5986078196837623</v>
      </c>
      <c r="R91" s="1">
        <v>1</v>
      </c>
      <c r="S91" s="1">
        <v>1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1"/>
      <c r="AU91" s="1">
        <v>0</v>
      </c>
      <c r="AV91" s="91"/>
      <c r="AW91" s="91"/>
      <c r="AX91" s="7"/>
      <c r="AY91" s="7" t="s">
        <v>36</v>
      </c>
    </row>
    <row r="92" spans="1:51" s="5" customFormat="1" hidden="1" x14ac:dyDescent="0.25">
      <c r="A92" s="5">
        <v>2</v>
      </c>
      <c r="B92" s="6" t="s">
        <v>600</v>
      </c>
      <c r="C92" s="1" t="s">
        <v>14</v>
      </c>
      <c r="D92" s="1">
        <v>18</v>
      </c>
      <c r="E92" s="1" t="s">
        <v>22</v>
      </c>
      <c r="F92" s="1">
        <v>32.799999999999997</v>
      </c>
      <c r="G92" s="1">
        <v>0.32799999999999996</v>
      </c>
      <c r="H92" s="1">
        <f t="shared" si="14"/>
        <v>8.4496275914399982E-2</v>
      </c>
      <c r="I92" s="1">
        <v>8.4496275914399982E-2</v>
      </c>
      <c r="J92" s="38">
        <f t="shared" si="15"/>
        <v>2.0879775604032815</v>
      </c>
      <c r="K92" s="1">
        <v>1</v>
      </c>
      <c r="L92" s="1">
        <v>1</v>
      </c>
      <c r="M92" s="1">
        <v>36</v>
      </c>
      <c r="N92" s="1">
        <v>0.36</v>
      </c>
      <c r="O92" s="1">
        <f t="shared" si="16"/>
        <v>0.10178760186000001</v>
      </c>
      <c r="P92" s="1">
        <v>0.10178760186000001</v>
      </c>
      <c r="Q92" s="38">
        <f t="shared" si="17"/>
        <v>2.5152614871009198</v>
      </c>
      <c r="R92" s="1">
        <v>1</v>
      </c>
      <c r="S92" s="1">
        <v>1</v>
      </c>
      <c r="T92" s="1">
        <v>38.299999999999997</v>
      </c>
      <c r="U92" s="1">
        <v>0.38300000000000001</v>
      </c>
      <c r="V92" s="1">
        <f>POWER((U92/2),2)*3.14159265</f>
        <v>0.11520927105896252</v>
      </c>
      <c r="W92" s="1">
        <v>0.11520927105896252</v>
      </c>
      <c r="X92" s="38">
        <f>W92/0.040468</f>
        <v>2.8469227799486636</v>
      </c>
      <c r="Y92" s="1">
        <v>1</v>
      </c>
      <c r="Z92" s="1">
        <v>1</v>
      </c>
      <c r="AA92" s="1">
        <v>43.3</v>
      </c>
      <c r="AB92" s="1">
        <v>0.433</v>
      </c>
      <c r="AC92" s="1">
        <f>POWER((AB92/2),2)*3.14159265</f>
        <v>0.1472535160889625</v>
      </c>
      <c r="AD92" s="1">
        <v>0.1472535160889625</v>
      </c>
      <c r="AE92" s="38">
        <f>AD92/0.040468</f>
        <v>3.6387643592211751</v>
      </c>
      <c r="AF92" s="1">
        <v>1</v>
      </c>
      <c r="AG92" s="1">
        <v>1</v>
      </c>
      <c r="AH92" s="1">
        <v>48.7</v>
      </c>
      <c r="AI92" s="1">
        <v>0.48700000000000004</v>
      </c>
      <c r="AJ92" s="1">
        <f>POWER((AI92/2),2)*3.14159265</f>
        <v>0.18627209680196255</v>
      </c>
      <c r="AK92" s="1">
        <v>0.18627209680196255</v>
      </c>
      <c r="AL92" s="38">
        <f>AK92/0.040468</f>
        <v>4.602947929276529</v>
      </c>
      <c r="AM92" s="1">
        <v>1</v>
      </c>
      <c r="AN92" s="1">
        <v>1</v>
      </c>
      <c r="AO92" s="1">
        <v>56.5</v>
      </c>
      <c r="AP92" s="1">
        <v>0.56499999999999995</v>
      </c>
      <c r="AQ92" s="1">
        <f>POWER((AP92/2),2)*3.14159265</f>
        <v>0.25071872842406245</v>
      </c>
      <c r="AR92" s="1">
        <v>0.25071872842406245</v>
      </c>
      <c r="AS92" s="38">
        <f>AR92/0.040468</f>
        <v>6.1954810819428303</v>
      </c>
      <c r="AT92" s="1">
        <v>1</v>
      </c>
      <c r="AU92" s="1">
        <v>1</v>
      </c>
      <c r="AV92" s="91"/>
      <c r="AW92" s="91"/>
      <c r="AX92" s="7"/>
      <c r="AY92" s="7" t="s">
        <v>36</v>
      </c>
    </row>
    <row r="93" spans="1:51" s="5" customFormat="1" hidden="1" x14ac:dyDescent="0.25">
      <c r="A93" s="5">
        <v>2</v>
      </c>
      <c r="B93" s="6" t="s">
        <v>600</v>
      </c>
      <c r="C93" s="12" t="s">
        <v>15</v>
      </c>
      <c r="D93" s="12">
        <v>17</v>
      </c>
      <c r="E93" s="12" t="s">
        <v>22</v>
      </c>
      <c r="F93" s="12">
        <v>17.3</v>
      </c>
      <c r="G93" s="1">
        <v>0.17300000000000001</v>
      </c>
      <c r="H93" s="1">
        <f t="shared" si="14"/>
        <v>2.3506181605462504E-2</v>
      </c>
      <c r="I93" s="1">
        <v>2.3506181605462504E-2</v>
      </c>
      <c r="J93" s="38">
        <f t="shared" si="15"/>
        <v>0.58085849573644621</v>
      </c>
      <c r="K93" s="12">
        <v>1</v>
      </c>
      <c r="L93" s="12">
        <v>1</v>
      </c>
      <c r="M93" s="12">
        <v>17.8</v>
      </c>
      <c r="N93" s="1">
        <v>0.17800000000000002</v>
      </c>
      <c r="O93" s="1">
        <f t="shared" si="16"/>
        <v>2.4884555380650004E-2</v>
      </c>
      <c r="P93" s="1">
        <v>2.4884555380650004E-2</v>
      </c>
      <c r="Q93" s="38">
        <f t="shared" si="17"/>
        <v>0.61491932837427121</v>
      </c>
      <c r="R93" s="12">
        <v>2</v>
      </c>
      <c r="S93" s="12">
        <v>2</v>
      </c>
      <c r="T93" s="12">
        <v>17.899999999999999</v>
      </c>
      <c r="U93" s="1">
        <v>0.17899999999999999</v>
      </c>
      <c r="V93" s="1">
        <f>POWER((U93/2),2)*3.14159265</f>
        <v>2.51649425246625E-2</v>
      </c>
      <c r="W93" s="1">
        <v>2.51649425246625E-2</v>
      </c>
      <c r="X93" s="38">
        <f>W93/0.040468</f>
        <v>0.62184794219290551</v>
      </c>
      <c r="Y93" s="12">
        <v>2</v>
      </c>
      <c r="Z93" s="12">
        <v>2</v>
      </c>
      <c r="AA93" s="12">
        <v>21.2</v>
      </c>
      <c r="AB93" s="1">
        <v>0.21199999999999999</v>
      </c>
      <c r="AC93" s="1">
        <f>POWER((AB93/2),2)*3.14159265</f>
        <v>3.5298935015399997E-2</v>
      </c>
      <c r="AD93" s="1">
        <v>3.5298935015399997E-2</v>
      </c>
      <c r="AE93" s="38">
        <f>AD93/0.040468</f>
        <v>0.87226784163783733</v>
      </c>
      <c r="AF93" s="12">
        <v>1</v>
      </c>
      <c r="AG93" s="12">
        <v>1</v>
      </c>
      <c r="AH93" s="12">
        <v>25.1</v>
      </c>
      <c r="AI93" s="1">
        <v>0.251</v>
      </c>
      <c r="AJ93" s="1">
        <f>POWER((AI93/2),2)*3.14159265</f>
        <v>4.9480869635662506E-2</v>
      </c>
      <c r="AK93" s="1">
        <v>4.9480869635662506E-2</v>
      </c>
      <c r="AL93" s="38">
        <f>AK93/0.040468</f>
        <v>1.2227159641114587</v>
      </c>
      <c r="AM93" s="12">
        <v>1</v>
      </c>
      <c r="AN93" s="12">
        <v>1</v>
      </c>
      <c r="AO93" s="12">
        <v>28.5</v>
      </c>
      <c r="AP93" s="1">
        <v>0.28499999999999998</v>
      </c>
      <c r="AQ93" s="1">
        <f>POWER((AP93/2),2)*3.14159265</f>
        <v>6.3793965749062501E-2</v>
      </c>
      <c r="AR93" s="1">
        <v>6.3793965749062501E-2</v>
      </c>
      <c r="AS93" s="38">
        <f>AR93/0.040468</f>
        <v>1.5764052028531805</v>
      </c>
      <c r="AT93" s="12">
        <v>2</v>
      </c>
      <c r="AU93" s="12">
        <v>2</v>
      </c>
      <c r="AV93" s="91"/>
      <c r="AW93" s="91"/>
      <c r="AX93" s="13" t="s">
        <v>298</v>
      </c>
      <c r="AY93" s="7" t="s">
        <v>36</v>
      </c>
    </row>
    <row r="94" spans="1:51" s="5" customFormat="1" hidden="1" x14ac:dyDescent="0.25">
      <c r="A94" s="5">
        <v>2</v>
      </c>
      <c r="B94" s="6" t="s">
        <v>600</v>
      </c>
      <c r="C94" s="12" t="s">
        <v>17</v>
      </c>
      <c r="D94" s="12">
        <v>1</v>
      </c>
      <c r="E94" s="12" t="s">
        <v>22</v>
      </c>
      <c r="F94" s="12">
        <v>13.2</v>
      </c>
      <c r="G94" s="1">
        <v>0.13200000000000001</v>
      </c>
      <c r="H94" s="1">
        <f t="shared" si="14"/>
        <v>1.3684777583400002E-2</v>
      </c>
      <c r="I94" s="1">
        <v>1.3684777583400002E-2</v>
      </c>
      <c r="J94" s="38">
        <f t="shared" si="15"/>
        <v>0.33816293326579033</v>
      </c>
      <c r="K94" s="12">
        <v>1</v>
      </c>
      <c r="L94" s="12">
        <v>1</v>
      </c>
      <c r="M94" s="12">
        <v>13.4</v>
      </c>
      <c r="N94" s="1">
        <v>0.13400000000000001</v>
      </c>
      <c r="O94" s="1">
        <f t="shared" si="16"/>
        <v>1.4102609405850003E-2</v>
      </c>
      <c r="P94" s="1">
        <v>1.4102609405850003E-2</v>
      </c>
      <c r="Q94" s="38">
        <f t="shared" si="17"/>
        <v>0.34848792640728488</v>
      </c>
      <c r="R94" s="12">
        <v>1</v>
      </c>
      <c r="S94" s="12">
        <v>1</v>
      </c>
      <c r="T94" s="12"/>
      <c r="U94" s="1"/>
      <c r="V94" s="1"/>
      <c r="W94" s="1"/>
      <c r="X94" s="38"/>
      <c r="Y94" s="12"/>
      <c r="Z94" s="12"/>
      <c r="AA94" s="12"/>
      <c r="AB94" s="1"/>
      <c r="AC94" s="1"/>
      <c r="AD94" s="1"/>
      <c r="AE94" s="38"/>
      <c r="AF94" s="12"/>
      <c r="AG94" s="12"/>
      <c r="AH94" s="12"/>
      <c r="AI94" s="1"/>
      <c r="AJ94" s="1"/>
      <c r="AK94" s="1"/>
      <c r="AL94" s="38"/>
      <c r="AM94" s="12"/>
      <c r="AN94" s="12"/>
      <c r="AO94" s="12"/>
      <c r="AP94" s="1"/>
      <c r="AQ94" s="1"/>
      <c r="AR94" s="1"/>
      <c r="AS94" s="38"/>
      <c r="AT94" s="1"/>
      <c r="AU94" s="1">
        <v>0</v>
      </c>
      <c r="AV94" s="91"/>
      <c r="AW94" s="91"/>
      <c r="AX94" s="13"/>
      <c r="AY94" s="7" t="s">
        <v>36</v>
      </c>
    </row>
    <row r="95" spans="1:51" s="5" customFormat="1" hidden="1" x14ac:dyDescent="0.25">
      <c r="A95" s="5">
        <v>2</v>
      </c>
      <c r="B95" s="6" t="s">
        <v>600</v>
      </c>
      <c r="C95" s="12" t="s">
        <v>17</v>
      </c>
      <c r="D95" s="12">
        <v>5</v>
      </c>
      <c r="E95" s="12" t="s">
        <v>22</v>
      </c>
      <c r="F95" s="12">
        <v>26.2</v>
      </c>
      <c r="G95" s="1">
        <v>0.26200000000000001</v>
      </c>
      <c r="H95" s="1">
        <f t="shared" si="14"/>
        <v>5.3912871466650011E-2</v>
      </c>
      <c r="I95" s="1">
        <v>5.3912871466650011E-2</v>
      </c>
      <c r="J95" s="38">
        <f t="shared" si="15"/>
        <v>1.3322346413623114</v>
      </c>
      <c r="K95" s="12">
        <v>1</v>
      </c>
      <c r="L95" s="12">
        <v>1</v>
      </c>
      <c r="M95" s="12">
        <v>29.1</v>
      </c>
      <c r="N95" s="1">
        <v>0.29100000000000004</v>
      </c>
      <c r="O95" s="1">
        <f t="shared" si="16"/>
        <v>6.6508301798662517E-2</v>
      </c>
      <c r="P95" s="1">
        <v>6.6508301798662517E-2</v>
      </c>
      <c r="Q95" s="38">
        <f t="shared" si="17"/>
        <v>1.6434788425092053</v>
      </c>
      <c r="R95" s="12">
        <v>1</v>
      </c>
      <c r="S95" s="12">
        <v>1</v>
      </c>
      <c r="T95" s="12"/>
      <c r="U95" s="1"/>
      <c r="V95" s="1"/>
      <c r="W95" s="1"/>
      <c r="X95" s="38"/>
      <c r="Y95" s="12"/>
      <c r="Z95" s="12"/>
      <c r="AA95" s="12"/>
      <c r="AB95" s="1"/>
      <c r="AC95" s="1"/>
      <c r="AD95" s="1"/>
      <c r="AE95" s="38"/>
      <c r="AF95" s="12"/>
      <c r="AG95" s="12"/>
      <c r="AH95" s="12"/>
      <c r="AI95" s="1"/>
      <c r="AJ95" s="1"/>
      <c r="AK95" s="1"/>
      <c r="AL95" s="38"/>
      <c r="AM95" s="12"/>
      <c r="AN95" s="12"/>
      <c r="AO95" s="12"/>
      <c r="AP95" s="1"/>
      <c r="AQ95" s="1"/>
      <c r="AR95" s="1"/>
      <c r="AS95" s="38"/>
      <c r="AT95" s="1"/>
      <c r="AU95" s="1">
        <v>0</v>
      </c>
      <c r="AV95" s="91"/>
      <c r="AW95" s="91"/>
      <c r="AX95" s="13"/>
      <c r="AY95" s="7" t="s">
        <v>36</v>
      </c>
    </row>
    <row r="96" spans="1:51" s="5" customFormat="1" hidden="1" x14ac:dyDescent="0.25">
      <c r="A96" s="5">
        <v>2</v>
      </c>
      <c r="B96" s="6" t="s">
        <v>600</v>
      </c>
      <c r="C96" s="12" t="s">
        <v>17</v>
      </c>
      <c r="D96" s="12">
        <v>8</v>
      </c>
      <c r="E96" s="12" t="s">
        <v>22</v>
      </c>
      <c r="F96" s="12">
        <v>36.299999999999997</v>
      </c>
      <c r="G96" s="1">
        <v>0.36299999999999999</v>
      </c>
      <c r="H96" s="1">
        <f t="shared" si="14"/>
        <v>0.10349113047446251</v>
      </c>
      <c r="I96" s="1">
        <v>0.10349113047446251</v>
      </c>
      <c r="J96" s="38">
        <f t="shared" si="15"/>
        <v>2.5573571828225394</v>
      </c>
      <c r="K96" s="12">
        <v>1</v>
      </c>
      <c r="L96" s="12">
        <v>1</v>
      </c>
      <c r="M96" s="12">
        <v>39.700000000000003</v>
      </c>
      <c r="N96" s="1">
        <v>0.39700000000000002</v>
      </c>
      <c r="O96" s="1">
        <f t="shared" si="16"/>
        <v>0.12378581899346253</v>
      </c>
      <c r="P96" s="1">
        <v>0.12378581899346253</v>
      </c>
      <c r="Q96" s="38">
        <f t="shared" si="17"/>
        <v>3.0588568496951303</v>
      </c>
      <c r="R96" s="12">
        <v>1</v>
      </c>
      <c r="S96" s="12">
        <v>1</v>
      </c>
      <c r="T96" s="12"/>
      <c r="U96" s="1"/>
      <c r="V96" s="1"/>
      <c r="W96" s="1"/>
      <c r="X96" s="38"/>
      <c r="Y96" s="12"/>
      <c r="Z96" s="12"/>
      <c r="AA96" s="12"/>
      <c r="AB96" s="1"/>
      <c r="AC96" s="1"/>
      <c r="AD96" s="1"/>
      <c r="AE96" s="38"/>
      <c r="AF96" s="12"/>
      <c r="AG96" s="12"/>
      <c r="AH96" s="12"/>
      <c r="AI96" s="1"/>
      <c r="AJ96" s="1"/>
      <c r="AK96" s="1"/>
      <c r="AL96" s="38"/>
      <c r="AM96" s="12"/>
      <c r="AN96" s="12"/>
      <c r="AO96" s="12"/>
      <c r="AP96" s="1"/>
      <c r="AQ96" s="1"/>
      <c r="AR96" s="1"/>
      <c r="AS96" s="38"/>
      <c r="AT96" s="1"/>
      <c r="AU96" s="1">
        <v>0</v>
      </c>
      <c r="AV96" s="91"/>
      <c r="AW96" s="91"/>
      <c r="AX96" s="13"/>
      <c r="AY96" s="7" t="s">
        <v>36</v>
      </c>
    </row>
    <row r="97" spans="1:59" s="5" customFormat="1" hidden="1" x14ac:dyDescent="0.25">
      <c r="A97" s="5">
        <v>2</v>
      </c>
      <c r="B97" s="6" t="s">
        <v>600</v>
      </c>
      <c r="C97" s="12" t="s">
        <v>17</v>
      </c>
      <c r="D97" s="12">
        <v>12</v>
      </c>
      <c r="E97" s="12" t="s">
        <v>22</v>
      </c>
      <c r="F97" s="12">
        <v>16.3</v>
      </c>
      <c r="G97" s="1">
        <v>0.16300000000000001</v>
      </c>
      <c r="H97" s="1">
        <f t="shared" si="14"/>
        <v>2.0867243779462502E-2</v>
      </c>
      <c r="I97" s="1">
        <v>2.0867243779462502E-2</v>
      </c>
      <c r="J97" s="38">
        <f t="shared" si="15"/>
        <v>0.51564801273753347</v>
      </c>
      <c r="K97" s="12">
        <v>1</v>
      </c>
      <c r="L97" s="12">
        <v>1</v>
      </c>
      <c r="M97" s="12">
        <v>16.399999999999999</v>
      </c>
      <c r="N97" s="1">
        <v>0.16399999999999998</v>
      </c>
      <c r="O97" s="1">
        <f t="shared" si="16"/>
        <v>2.1124068978599995E-2</v>
      </c>
      <c r="P97" s="1">
        <v>2.1124068978599995E-2</v>
      </c>
      <c r="Q97" s="38">
        <f t="shared" si="17"/>
        <v>0.52199439010082038</v>
      </c>
      <c r="R97" s="12">
        <v>1</v>
      </c>
      <c r="S97" s="12">
        <v>1</v>
      </c>
      <c r="T97" s="12"/>
      <c r="U97" s="1"/>
      <c r="V97" s="1"/>
      <c r="W97" s="1"/>
      <c r="X97" s="38"/>
      <c r="Y97" s="12"/>
      <c r="Z97" s="12"/>
      <c r="AA97" s="12"/>
      <c r="AB97" s="1"/>
      <c r="AC97" s="1"/>
      <c r="AD97" s="1"/>
      <c r="AE97" s="38"/>
      <c r="AF97" s="12"/>
      <c r="AG97" s="12"/>
      <c r="AH97" s="12"/>
      <c r="AI97" s="1"/>
      <c r="AJ97" s="1"/>
      <c r="AK97" s="1"/>
      <c r="AL97" s="38"/>
      <c r="AM97" s="12"/>
      <c r="AN97" s="12"/>
      <c r="AO97" s="12"/>
      <c r="AP97" s="1"/>
      <c r="AQ97" s="1"/>
      <c r="AR97" s="1"/>
      <c r="AS97" s="38"/>
      <c r="AT97" s="1"/>
      <c r="AU97" s="1">
        <v>0</v>
      </c>
      <c r="AV97" s="91"/>
      <c r="AW97" s="91"/>
      <c r="AX97" s="13"/>
      <c r="AY97" s="7" t="s">
        <v>36</v>
      </c>
    </row>
    <row r="98" spans="1:59" s="5" customFormat="1" hidden="1" x14ac:dyDescent="0.25">
      <c r="A98" s="5">
        <v>2</v>
      </c>
      <c r="B98" s="6" t="s">
        <v>600</v>
      </c>
      <c r="C98" s="12" t="s">
        <v>17</v>
      </c>
      <c r="D98" s="12">
        <v>14</v>
      </c>
      <c r="E98" s="12" t="s">
        <v>22</v>
      </c>
      <c r="F98" s="12">
        <v>52.3</v>
      </c>
      <c r="G98" s="1">
        <v>0.52300000000000002</v>
      </c>
      <c r="H98" s="1">
        <f t="shared" ref="H98:H129" si="18">POWER((G98/2),2)*3.14159265</f>
        <v>0.21482917399046253</v>
      </c>
      <c r="I98" s="1">
        <v>0.21482917399046253</v>
      </c>
      <c r="J98" s="38">
        <f t="shared" ref="J98:J129" si="19">I98/0.040468</f>
        <v>5.3086185131576196</v>
      </c>
      <c r="K98" s="12">
        <v>1</v>
      </c>
      <c r="L98" s="12">
        <v>1</v>
      </c>
      <c r="M98" s="12">
        <v>58.5</v>
      </c>
      <c r="N98" s="1">
        <v>0.58499999999999996</v>
      </c>
      <c r="O98" s="1">
        <f t="shared" si="16"/>
        <v>0.26878288616156248</v>
      </c>
      <c r="P98" s="1">
        <v>0.26878288616156248</v>
      </c>
      <c r="Q98" s="38">
        <f t="shared" si="17"/>
        <v>6.6418623643758652</v>
      </c>
      <c r="R98" s="12">
        <v>1</v>
      </c>
      <c r="S98" s="12">
        <v>1</v>
      </c>
      <c r="T98" s="12">
        <v>60.2</v>
      </c>
      <c r="U98" s="1">
        <v>0.60200000000000009</v>
      </c>
      <c r="V98" s="1">
        <f>POWER((U98/2),2)*3.14159265</f>
        <v>0.28463143568265009</v>
      </c>
      <c r="W98" s="1">
        <v>0.28463143568265009</v>
      </c>
      <c r="X98" s="38">
        <f>W98/0.040468</f>
        <v>7.0334940121243976</v>
      </c>
      <c r="Y98" s="12">
        <v>1</v>
      </c>
      <c r="Z98" s="12">
        <v>1</v>
      </c>
      <c r="AA98" s="12">
        <v>60.6</v>
      </c>
      <c r="AB98" s="1">
        <v>0.60599999999999998</v>
      </c>
      <c r="AC98" s="1">
        <f>POWER((AB98/2),2)*3.14159265</f>
        <v>0.28842647960385004</v>
      </c>
      <c r="AD98" s="1">
        <v>0.28842647960385004</v>
      </c>
      <c r="AE98" s="38">
        <f>AD98/0.040468</f>
        <v>7.1272728971990231</v>
      </c>
      <c r="AF98" s="12">
        <v>1</v>
      </c>
      <c r="AG98" s="12">
        <v>1</v>
      </c>
      <c r="AH98" s="12">
        <v>63</v>
      </c>
      <c r="AI98" s="1">
        <v>0.63</v>
      </c>
      <c r="AJ98" s="1">
        <f>POWER((AI98/2),2)*3.14159265</f>
        <v>0.31172453069625006</v>
      </c>
      <c r="AK98" s="1">
        <v>0.31172453069625006</v>
      </c>
      <c r="AL98" s="38">
        <f>AK98/0.040468</f>
        <v>7.702988304246567</v>
      </c>
      <c r="AM98" s="12">
        <v>1</v>
      </c>
      <c r="AN98" s="12">
        <v>1</v>
      </c>
      <c r="AO98" s="12">
        <v>64.599999999999994</v>
      </c>
      <c r="AP98" s="1">
        <v>0.64599999999999991</v>
      </c>
      <c r="AQ98" s="1">
        <f>POWER((AP98/2),2)*3.14159265</f>
        <v>0.32775921958184989</v>
      </c>
      <c r="AR98" s="1">
        <v>0.32775921958184989</v>
      </c>
      <c r="AS98" s="38">
        <f>AR98/0.040468</f>
        <v>8.0992196199923381</v>
      </c>
      <c r="AT98" s="12">
        <v>1</v>
      </c>
      <c r="AU98" s="12">
        <v>1</v>
      </c>
      <c r="AV98" s="91"/>
      <c r="AW98" s="91"/>
      <c r="AX98" s="13"/>
      <c r="AY98" s="7" t="s">
        <v>36</v>
      </c>
    </row>
    <row r="99" spans="1:59" s="5" customFormat="1" hidden="1" x14ac:dyDescent="0.25">
      <c r="A99" s="5">
        <v>2</v>
      </c>
      <c r="B99" s="6" t="s">
        <v>600</v>
      </c>
      <c r="C99" s="12" t="s">
        <v>17</v>
      </c>
      <c r="D99" s="12">
        <v>15</v>
      </c>
      <c r="E99" s="12" t="s">
        <v>22</v>
      </c>
      <c r="F99" s="12">
        <v>19.100000000000001</v>
      </c>
      <c r="G99" s="1">
        <v>0.19100000000000003</v>
      </c>
      <c r="H99" s="1">
        <f t="shared" si="18"/>
        <v>2.8652110366162512E-2</v>
      </c>
      <c r="I99" s="1">
        <v>2.8652110366162512E-2</v>
      </c>
      <c r="J99" s="38">
        <f t="shared" si="19"/>
        <v>0.70801893758432621</v>
      </c>
      <c r="K99" s="12">
        <v>1</v>
      </c>
      <c r="L99" s="12">
        <v>1</v>
      </c>
      <c r="M99" s="12">
        <v>19.5</v>
      </c>
      <c r="N99" s="1">
        <v>0.19500000000000001</v>
      </c>
      <c r="O99" s="1">
        <f t="shared" si="16"/>
        <v>2.9864765129062505E-2</v>
      </c>
      <c r="P99" s="1">
        <v>2.9864765129062505E-2</v>
      </c>
      <c r="Q99" s="38">
        <f t="shared" si="17"/>
        <v>0.73798470715287401</v>
      </c>
      <c r="R99" s="12">
        <v>1</v>
      </c>
      <c r="S99" s="12">
        <v>1</v>
      </c>
      <c r="T99" s="12"/>
      <c r="U99" s="1"/>
      <c r="V99" s="1"/>
      <c r="W99" s="1"/>
      <c r="X99" s="38"/>
      <c r="Y99" s="12"/>
      <c r="Z99" s="12"/>
      <c r="AA99" s="12"/>
      <c r="AB99" s="1"/>
      <c r="AC99" s="1"/>
      <c r="AD99" s="1"/>
      <c r="AE99" s="38"/>
      <c r="AF99" s="12"/>
      <c r="AG99" s="12"/>
      <c r="AH99" s="12"/>
      <c r="AI99" s="1"/>
      <c r="AJ99" s="1"/>
      <c r="AK99" s="1"/>
      <c r="AL99" s="38"/>
      <c r="AM99" s="12"/>
      <c r="AN99" s="12"/>
      <c r="AO99" s="12"/>
      <c r="AP99" s="1"/>
      <c r="AQ99" s="1"/>
      <c r="AR99" s="1"/>
      <c r="AS99" s="38"/>
      <c r="AT99" s="1"/>
      <c r="AU99" s="1">
        <v>0</v>
      </c>
      <c r="AV99" s="91"/>
      <c r="AW99" s="91"/>
      <c r="AX99" s="13"/>
      <c r="AY99" s="7" t="s">
        <v>36</v>
      </c>
    </row>
    <row r="100" spans="1:59" s="5" customFormat="1" hidden="1" x14ac:dyDescent="0.25">
      <c r="A100" s="5">
        <v>2</v>
      </c>
      <c r="B100" s="6" t="s">
        <v>600</v>
      </c>
      <c r="C100" s="12" t="s">
        <v>17</v>
      </c>
      <c r="D100" s="12">
        <v>16</v>
      </c>
      <c r="E100" s="12" t="s">
        <v>22</v>
      </c>
      <c r="F100" s="12">
        <v>19.8</v>
      </c>
      <c r="G100" s="1">
        <v>0.19800000000000001</v>
      </c>
      <c r="H100" s="1">
        <f t="shared" si="18"/>
        <v>3.0790749562650006E-2</v>
      </c>
      <c r="I100" s="1">
        <v>3.0790749562650006E-2</v>
      </c>
      <c r="J100" s="38">
        <f t="shared" si="19"/>
        <v>0.76086659984802829</v>
      </c>
      <c r="K100" s="12">
        <v>1</v>
      </c>
      <c r="L100" s="12">
        <v>1</v>
      </c>
      <c r="M100" s="12">
        <v>20.100000000000001</v>
      </c>
      <c r="N100" s="1">
        <v>0.20100000000000001</v>
      </c>
      <c r="O100" s="1">
        <f t="shared" si="16"/>
        <v>3.1730871163162505E-2</v>
      </c>
      <c r="P100" s="1">
        <v>3.1730871163162505E-2</v>
      </c>
      <c r="Q100" s="38">
        <f t="shared" si="17"/>
        <v>0.78409783441639092</v>
      </c>
      <c r="R100" s="12">
        <v>1</v>
      </c>
      <c r="S100" s="12">
        <v>1</v>
      </c>
      <c r="T100" s="12"/>
      <c r="U100" s="1"/>
      <c r="V100" s="1"/>
      <c r="W100" s="1"/>
      <c r="X100" s="38"/>
      <c r="Y100" s="12"/>
      <c r="Z100" s="12"/>
      <c r="AA100" s="12"/>
      <c r="AB100" s="1"/>
      <c r="AC100" s="1"/>
      <c r="AD100" s="1"/>
      <c r="AE100" s="38"/>
      <c r="AF100" s="12"/>
      <c r="AG100" s="12"/>
      <c r="AH100" s="12"/>
      <c r="AI100" s="1"/>
      <c r="AJ100" s="1"/>
      <c r="AK100" s="1"/>
      <c r="AL100" s="38"/>
      <c r="AM100" s="12"/>
      <c r="AN100" s="12"/>
      <c r="AO100" s="12"/>
      <c r="AP100" s="1"/>
      <c r="AQ100" s="1"/>
      <c r="AR100" s="1"/>
      <c r="AS100" s="38"/>
      <c r="AT100" s="1"/>
      <c r="AU100" s="1">
        <v>0</v>
      </c>
      <c r="AV100" s="91"/>
      <c r="AW100" s="91"/>
      <c r="AX100" s="13"/>
      <c r="AY100" s="7" t="s">
        <v>36</v>
      </c>
    </row>
    <row r="101" spans="1:59" s="5" customFormat="1" hidden="1" x14ac:dyDescent="0.25">
      <c r="A101" s="5">
        <v>2</v>
      </c>
      <c r="B101" s="6" t="s">
        <v>600</v>
      </c>
      <c r="C101" s="12" t="s">
        <v>17</v>
      </c>
      <c r="D101" s="12">
        <v>17</v>
      </c>
      <c r="E101" s="12" t="s">
        <v>22</v>
      </c>
      <c r="F101" s="12">
        <v>34.799999999999997</v>
      </c>
      <c r="G101" s="1">
        <v>0.34799999999999998</v>
      </c>
      <c r="H101" s="1">
        <f t="shared" si="18"/>
        <v>9.5114859071399993E-2</v>
      </c>
      <c r="I101" s="1">
        <v>9.5114859071399993E-2</v>
      </c>
      <c r="J101" s="38">
        <f t="shared" si="19"/>
        <v>2.3503721229465255</v>
      </c>
      <c r="K101" s="12">
        <v>1</v>
      </c>
      <c r="L101" s="12">
        <v>1</v>
      </c>
      <c r="M101" s="12">
        <v>37.1</v>
      </c>
      <c r="N101" s="1">
        <v>0.371</v>
      </c>
      <c r="O101" s="1">
        <f t="shared" si="16"/>
        <v>0.1081029884846625</v>
      </c>
      <c r="P101" s="1">
        <v>0.1081029884846625</v>
      </c>
      <c r="Q101" s="38">
        <f t="shared" si="17"/>
        <v>2.6713202650158769</v>
      </c>
      <c r="R101" s="12">
        <v>1</v>
      </c>
      <c r="S101" s="12">
        <v>1</v>
      </c>
      <c r="T101" s="12">
        <v>38.200000000000003</v>
      </c>
      <c r="U101" s="1">
        <v>0.38200000000000006</v>
      </c>
      <c r="V101" s="1">
        <f>POWER((U101/2),2)*3.14159265</f>
        <v>0.11460844146465005</v>
      </c>
      <c r="W101" s="1">
        <v>0.11460844146465005</v>
      </c>
      <c r="X101" s="38">
        <f>W101/0.040468</f>
        <v>2.8320757503373049</v>
      </c>
      <c r="Y101" s="12">
        <v>1</v>
      </c>
      <c r="Z101" s="12">
        <v>1</v>
      </c>
      <c r="AA101" s="12">
        <v>42.2</v>
      </c>
      <c r="AB101" s="1">
        <v>0.42200000000000004</v>
      </c>
      <c r="AC101" s="1">
        <f>POWER((AB101/2),2)*3.14159265</f>
        <v>0.13986684637065006</v>
      </c>
      <c r="AD101" s="1">
        <v>0.13986684637065006</v>
      </c>
      <c r="AE101" s="38">
        <f>AD101/0.040468</f>
        <v>3.4562332304697554</v>
      </c>
      <c r="AF101" s="12">
        <v>1</v>
      </c>
      <c r="AG101" s="12">
        <v>1</v>
      </c>
      <c r="AH101" s="12">
        <v>45.1</v>
      </c>
      <c r="AI101" s="1">
        <v>0.45100000000000001</v>
      </c>
      <c r="AJ101" s="1">
        <f>POWER((AI101/2),2)*3.14159265</f>
        <v>0.15975077165066251</v>
      </c>
      <c r="AK101" s="1">
        <v>0.15975077165066251</v>
      </c>
      <c r="AL101" s="38">
        <f>AK101/0.040468</f>
        <v>3.9475825751374547</v>
      </c>
      <c r="AM101" s="12">
        <v>1</v>
      </c>
      <c r="AN101" s="12">
        <v>1</v>
      </c>
      <c r="AO101" s="12">
        <v>50</v>
      </c>
      <c r="AP101" s="1">
        <v>0.5</v>
      </c>
      <c r="AQ101" s="1">
        <f>POWER((AP101/2),2)*3.14159265</f>
        <v>0.19634954062500001</v>
      </c>
      <c r="AR101" s="1">
        <v>0.19634954062500001</v>
      </c>
      <c r="AS101" s="38">
        <f>AR101/0.040468</f>
        <v>4.8519704612286256</v>
      </c>
      <c r="AT101" s="12">
        <v>1</v>
      </c>
      <c r="AU101" s="12">
        <v>1</v>
      </c>
      <c r="AV101" s="91"/>
      <c r="AW101" s="91"/>
      <c r="AX101" s="13" t="s">
        <v>296</v>
      </c>
      <c r="AY101" s="7" t="s">
        <v>36</v>
      </c>
    </row>
    <row r="102" spans="1:59" s="5" customFormat="1" hidden="1" x14ac:dyDescent="0.25">
      <c r="A102" s="5">
        <v>2</v>
      </c>
      <c r="B102" s="6" t="s">
        <v>600</v>
      </c>
      <c r="C102" s="12" t="s">
        <v>17</v>
      </c>
      <c r="D102" s="12">
        <v>18</v>
      </c>
      <c r="E102" s="12" t="s">
        <v>22</v>
      </c>
      <c r="F102" s="12">
        <v>44.2</v>
      </c>
      <c r="G102" s="1">
        <v>0.44200000000000006</v>
      </c>
      <c r="H102" s="1">
        <f t="shared" si="18"/>
        <v>0.15343852661865007</v>
      </c>
      <c r="I102" s="1">
        <v>0.15343852661865007</v>
      </c>
      <c r="J102" s="38">
        <f t="shared" si="19"/>
        <v>3.7916014287498783</v>
      </c>
      <c r="K102" s="12">
        <v>1</v>
      </c>
      <c r="L102" s="12">
        <v>1</v>
      </c>
      <c r="M102" s="12">
        <v>46.9</v>
      </c>
      <c r="N102" s="1">
        <v>0.46899999999999997</v>
      </c>
      <c r="O102" s="1">
        <f t="shared" si="16"/>
        <v>0.17275696522166248</v>
      </c>
      <c r="P102" s="1">
        <v>0.17275696522166248</v>
      </c>
      <c r="Q102" s="38">
        <f t="shared" si="17"/>
        <v>4.2689770984892386</v>
      </c>
      <c r="R102" s="12">
        <v>1</v>
      </c>
      <c r="S102" s="12">
        <v>1</v>
      </c>
      <c r="T102" s="12"/>
      <c r="U102" s="1"/>
      <c r="V102" s="1"/>
      <c r="W102" s="1"/>
      <c r="X102" s="38"/>
      <c r="Y102" s="12"/>
      <c r="Z102" s="12"/>
      <c r="AA102" s="12"/>
      <c r="AB102" s="1"/>
      <c r="AC102" s="1"/>
      <c r="AD102" s="1"/>
      <c r="AE102" s="38"/>
      <c r="AF102" s="12"/>
      <c r="AG102" s="12"/>
      <c r="AH102" s="12"/>
      <c r="AI102" s="1"/>
      <c r="AJ102" s="1"/>
      <c r="AK102" s="1"/>
      <c r="AL102" s="38"/>
      <c r="AM102" s="12"/>
      <c r="AN102" s="12"/>
      <c r="AO102" s="12"/>
      <c r="AP102" s="1"/>
      <c r="AQ102" s="1"/>
      <c r="AR102" s="1"/>
      <c r="AS102" s="38"/>
      <c r="AT102" s="1"/>
      <c r="AU102" s="1">
        <v>0</v>
      </c>
      <c r="AV102" s="91"/>
      <c r="AW102" s="91"/>
      <c r="AX102" s="13"/>
      <c r="AY102" s="7" t="s">
        <v>36</v>
      </c>
    </row>
    <row r="103" spans="1:59" s="5" customFormat="1" hidden="1" x14ac:dyDescent="0.25">
      <c r="A103" s="5">
        <v>2</v>
      </c>
      <c r="B103" s="6" t="s">
        <v>600</v>
      </c>
      <c r="C103" s="12" t="s">
        <v>17</v>
      </c>
      <c r="D103" s="12">
        <v>20</v>
      </c>
      <c r="E103" s="12" t="s">
        <v>22</v>
      </c>
      <c r="F103" s="12">
        <v>29.2</v>
      </c>
      <c r="G103" s="1">
        <v>0.29199999999999998</v>
      </c>
      <c r="H103" s="1">
        <f t="shared" si="18"/>
        <v>6.69661889274E-2</v>
      </c>
      <c r="I103" s="1">
        <v>6.69661889274E-2</v>
      </c>
      <c r="J103" s="38">
        <f t="shared" si="19"/>
        <v>1.65479363762479</v>
      </c>
      <c r="K103" s="12">
        <v>1</v>
      </c>
      <c r="L103" s="12">
        <v>1</v>
      </c>
      <c r="M103" s="12">
        <v>31</v>
      </c>
      <c r="N103" s="1">
        <v>0.31</v>
      </c>
      <c r="O103" s="1">
        <f t="shared" si="16"/>
        <v>7.5476763416250009E-2</v>
      </c>
      <c r="P103" s="1">
        <v>7.5476763416250009E-2</v>
      </c>
      <c r="Q103" s="38">
        <f t="shared" si="17"/>
        <v>1.8650974452962839</v>
      </c>
      <c r="R103" s="12">
        <v>1</v>
      </c>
      <c r="S103" s="12">
        <v>1</v>
      </c>
      <c r="T103" s="12"/>
      <c r="U103" s="1"/>
      <c r="V103" s="1"/>
      <c r="W103" s="1"/>
      <c r="X103" s="38"/>
      <c r="Y103" s="12"/>
      <c r="Z103" s="12"/>
      <c r="AA103" s="12"/>
      <c r="AB103" s="1"/>
      <c r="AC103" s="1"/>
      <c r="AD103" s="1"/>
      <c r="AE103" s="38"/>
      <c r="AF103" s="12"/>
      <c r="AG103" s="12"/>
      <c r="AH103" s="12"/>
      <c r="AI103" s="1"/>
      <c r="AJ103" s="1"/>
      <c r="AK103" s="1"/>
      <c r="AL103" s="38"/>
      <c r="AM103" s="12"/>
      <c r="AN103" s="12"/>
      <c r="AO103" s="12"/>
      <c r="AP103" s="1"/>
      <c r="AQ103" s="1"/>
      <c r="AR103" s="1"/>
      <c r="AS103" s="38"/>
      <c r="AT103" s="1"/>
      <c r="AU103" s="1">
        <v>0</v>
      </c>
      <c r="AV103" s="91"/>
      <c r="AW103" s="91"/>
      <c r="AX103" s="13"/>
      <c r="AY103" s="7" t="s">
        <v>36</v>
      </c>
      <c r="BC103" s="14" t="s">
        <v>240</v>
      </c>
      <c r="BD103" s="14"/>
      <c r="BE103" s="14" t="s">
        <v>311</v>
      </c>
      <c r="BF103" s="14"/>
      <c r="BG103" s="14"/>
    </row>
    <row r="104" spans="1:59" s="5" customFormat="1" hidden="1" x14ac:dyDescent="0.25">
      <c r="A104" s="5">
        <v>2</v>
      </c>
      <c r="B104" s="6" t="s">
        <v>600</v>
      </c>
      <c r="C104" s="12" t="s">
        <v>17</v>
      </c>
      <c r="D104" s="12">
        <v>21</v>
      </c>
      <c r="E104" s="12" t="s">
        <v>22</v>
      </c>
      <c r="F104" s="12">
        <v>23.1</v>
      </c>
      <c r="G104" s="1">
        <v>0.23100000000000001</v>
      </c>
      <c r="H104" s="1">
        <f t="shared" si="18"/>
        <v>4.1909631349162507E-2</v>
      </c>
      <c r="I104" s="1">
        <v>4.1909631349162507E-2</v>
      </c>
      <c r="J104" s="38">
        <f t="shared" si="19"/>
        <v>1.0356239831264828</v>
      </c>
      <c r="K104" s="12">
        <v>1</v>
      </c>
      <c r="L104" s="12">
        <v>1</v>
      </c>
      <c r="M104" s="12">
        <v>24.1</v>
      </c>
      <c r="N104" s="1">
        <v>0.24100000000000002</v>
      </c>
      <c r="O104" s="1">
        <f t="shared" ref="O104:O134" si="20">POWER((N104/2),2)*3.14159265</f>
        <v>4.5616710676162506E-2</v>
      </c>
      <c r="P104" s="1">
        <v>4.5616710676162506E-2</v>
      </c>
      <c r="Q104" s="38">
        <f t="shared" ref="Q104:Q134" si="21">P104/0.040468</f>
        <v>1.1272291854344794</v>
      </c>
      <c r="R104" s="12">
        <v>1</v>
      </c>
      <c r="S104" s="12">
        <v>1</v>
      </c>
      <c r="T104" s="12"/>
      <c r="U104" s="1"/>
      <c r="V104" s="1"/>
      <c r="W104" s="1"/>
      <c r="X104" s="38"/>
      <c r="Y104" s="12"/>
      <c r="Z104" s="12"/>
      <c r="AA104" s="12"/>
      <c r="AB104" s="1"/>
      <c r="AC104" s="1"/>
      <c r="AD104" s="1"/>
      <c r="AE104" s="38"/>
      <c r="AF104" s="12"/>
      <c r="AG104" s="12"/>
      <c r="AH104" s="12"/>
      <c r="AI104" s="1"/>
      <c r="AJ104" s="1"/>
      <c r="AK104" s="1"/>
      <c r="AL104" s="38"/>
      <c r="AM104" s="12"/>
      <c r="AN104" s="12"/>
      <c r="AO104" s="12"/>
      <c r="AP104" s="1"/>
      <c r="AQ104" s="1"/>
      <c r="AR104" s="1"/>
      <c r="AS104" s="38"/>
      <c r="AT104" s="1"/>
      <c r="AU104" s="1">
        <v>0</v>
      </c>
      <c r="AV104" s="91"/>
      <c r="AW104" s="91"/>
      <c r="AX104" s="13"/>
      <c r="AY104" s="7" t="s">
        <v>36</v>
      </c>
      <c r="BC104" s="14" t="s">
        <v>303</v>
      </c>
      <c r="BD104" s="14"/>
      <c r="BE104" s="14"/>
      <c r="BF104" s="14" t="s">
        <v>312</v>
      </c>
      <c r="BG104" s="14"/>
    </row>
    <row r="105" spans="1:59" s="5" customFormat="1" hidden="1" x14ac:dyDescent="0.25">
      <c r="A105" s="5">
        <v>2</v>
      </c>
      <c r="B105" s="6" t="s">
        <v>600</v>
      </c>
      <c r="C105" s="12" t="s">
        <v>17</v>
      </c>
      <c r="D105" s="12">
        <v>24</v>
      </c>
      <c r="E105" s="12" t="s">
        <v>22</v>
      </c>
      <c r="F105" s="12">
        <v>40.6</v>
      </c>
      <c r="G105" s="1">
        <v>0.40600000000000003</v>
      </c>
      <c r="H105" s="1">
        <f t="shared" si="18"/>
        <v>0.12946189151385001</v>
      </c>
      <c r="I105" s="1">
        <v>0.12946189151385001</v>
      </c>
      <c r="J105" s="38">
        <f t="shared" si="19"/>
        <v>3.1991176117883273</v>
      </c>
      <c r="K105" s="12">
        <v>1</v>
      </c>
      <c r="L105" s="12">
        <v>1</v>
      </c>
      <c r="M105" s="12">
        <v>43.5</v>
      </c>
      <c r="N105" s="1">
        <v>0.435</v>
      </c>
      <c r="O105" s="1">
        <f t="shared" si="20"/>
        <v>0.14861696729906251</v>
      </c>
      <c r="P105" s="1">
        <v>0.14861696729906251</v>
      </c>
      <c r="Q105" s="38">
        <f t="shared" si="21"/>
        <v>3.6724564421039467</v>
      </c>
      <c r="R105" s="12">
        <v>1</v>
      </c>
      <c r="S105" s="12">
        <v>1</v>
      </c>
      <c r="T105" s="12"/>
      <c r="U105" s="1"/>
      <c r="V105" s="1"/>
      <c r="W105" s="1"/>
      <c r="X105" s="38"/>
      <c r="Y105" s="12"/>
      <c r="Z105" s="12"/>
      <c r="AA105" s="12"/>
      <c r="AB105" s="1"/>
      <c r="AC105" s="1"/>
      <c r="AD105" s="1"/>
      <c r="AE105" s="38"/>
      <c r="AF105" s="12"/>
      <c r="AG105" s="12"/>
      <c r="AH105" s="12"/>
      <c r="AI105" s="1"/>
      <c r="AJ105" s="1"/>
      <c r="AK105" s="1"/>
      <c r="AL105" s="38"/>
      <c r="AM105" s="12"/>
      <c r="AN105" s="12"/>
      <c r="AO105" s="12"/>
      <c r="AP105" s="1"/>
      <c r="AQ105" s="1"/>
      <c r="AR105" s="1"/>
      <c r="AS105" s="38"/>
      <c r="AT105" s="1"/>
      <c r="AU105" s="1">
        <v>0</v>
      </c>
      <c r="AV105" s="91"/>
      <c r="AW105" s="91"/>
      <c r="AX105" s="13"/>
      <c r="AY105" s="7" t="s">
        <v>36</v>
      </c>
      <c r="BC105" s="14" t="s">
        <v>282</v>
      </c>
      <c r="BD105" s="14"/>
      <c r="BE105" s="14"/>
      <c r="BF105" s="14"/>
      <c r="BG105" s="14"/>
    </row>
    <row r="106" spans="1:59" s="5" customFormat="1" hidden="1" x14ac:dyDescent="0.25">
      <c r="A106" s="5">
        <v>2</v>
      </c>
      <c r="B106" s="6" t="s">
        <v>600</v>
      </c>
      <c r="C106" s="12" t="s">
        <v>17</v>
      </c>
      <c r="D106" s="12">
        <v>25</v>
      </c>
      <c r="E106" s="12" t="s">
        <v>22</v>
      </c>
      <c r="F106" s="12">
        <v>20.100000000000001</v>
      </c>
      <c r="G106" s="1">
        <v>0.20100000000000001</v>
      </c>
      <c r="H106" s="1">
        <f t="shared" si="18"/>
        <v>3.1730871163162505E-2</v>
      </c>
      <c r="I106" s="1">
        <v>3.1730871163162505E-2</v>
      </c>
      <c r="J106" s="38">
        <f t="shared" si="19"/>
        <v>0.78409783441639092</v>
      </c>
      <c r="K106" s="12">
        <v>1</v>
      </c>
      <c r="L106" s="12">
        <v>1</v>
      </c>
      <c r="M106" s="12">
        <v>20.6</v>
      </c>
      <c r="N106" s="1">
        <v>0.20600000000000002</v>
      </c>
      <c r="O106" s="1">
        <f t="shared" si="20"/>
        <v>3.3329156423850009E-2</v>
      </c>
      <c r="P106" s="1">
        <v>3.3329156423850009E-2</v>
      </c>
      <c r="Q106" s="38">
        <f t="shared" si="21"/>
        <v>0.82359287397079206</v>
      </c>
      <c r="R106" s="12">
        <v>1</v>
      </c>
      <c r="S106" s="12">
        <v>1</v>
      </c>
      <c r="T106" s="12"/>
      <c r="U106" s="1"/>
      <c r="V106" s="1"/>
      <c r="W106" s="1"/>
      <c r="X106" s="38"/>
      <c r="Y106" s="12"/>
      <c r="Z106" s="12"/>
      <c r="AA106" s="12"/>
      <c r="AB106" s="1"/>
      <c r="AC106" s="1"/>
      <c r="AD106" s="1"/>
      <c r="AE106" s="38"/>
      <c r="AF106" s="12"/>
      <c r="AG106" s="12"/>
      <c r="AH106" s="12"/>
      <c r="AI106" s="1"/>
      <c r="AJ106" s="1"/>
      <c r="AK106" s="1"/>
      <c r="AL106" s="38"/>
      <c r="AM106" s="12"/>
      <c r="AN106" s="12"/>
      <c r="AO106" s="12"/>
      <c r="AP106" s="1"/>
      <c r="AQ106" s="1"/>
      <c r="AR106" s="1"/>
      <c r="AS106" s="38"/>
      <c r="AT106" s="1"/>
      <c r="AU106" s="1">
        <v>0</v>
      </c>
      <c r="AV106" s="91"/>
      <c r="AW106" s="91"/>
      <c r="AX106" s="13"/>
      <c r="AY106" s="7" t="s">
        <v>36</v>
      </c>
      <c r="BC106" s="14" t="s">
        <v>556</v>
      </c>
      <c r="BD106" s="14"/>
      <c r="BE106" s="14"/>
      <c r="BF106" s="14"/>
      <c r="BG106" s="14"/>
    </row>
    <row r="107" spans="1:59" s="5" customFormat="1" hidden="1" x14ac:dyDescent="0.25">
      <c r="A107" s="5">
        <v>2</v>
      </c>
      <c r="B107" s="6" t="s">
        <v>600</v>
      </c>
      <c r="C107" s="1" t="s">
        <v>18</v>
      </c>
      <c r="D107" s="1">
        <v>1</v>
      </c>
      <c r="E107" s="1" t="s">
        <v>22</v>
      </c>
      <c r="F107" s="1">
        <v>38.4</v>
      </c>
      <c r="G107" s="1">
        <v>0.38400000000000001</v>
      </c>
      <c r="H107" s="1">
        <f t="shared" si="18"/>
        <v>0.11581167144960001</v>
      </c>
      <c r="I107" s="1">
        <v>0.11581167144960001</v>
      </c>
      <c r="J107" s="38">
        <f t="shared" si="19"/>
        <v>2.8618086253237132</v>
      </c>
      <c r="K107" s="1">
        <v>1</v>
      </c>
      <c r="L107" s="1">
        <v>1</v>
      </c>
      <c r="M107" s="1">
        <v>41.1</v>
      </c>
      <c r="N107" s="1">
        <v>0.41100000000000003</v>
      </c>
      <c r="O107" s="1">
        <f t="shared" si="20"/>
        <v>0.13267024300766253</v>
      </c>
      <c r="P107" s="1">
        <v>0.13267024300766253</v>
      </c>
      <c r="Q107" s="38">
        <f t="shared" si="21"/>
        <v>3.2783988091248033</v>
      </c>
      <c r="R107" s="1">
        <v>1</v>
      </c>
      <c r="S107" s="1">
        <v>1</v>
      </c>
      <c r="T107" s="1">
        <v>42.7</v>
      </c>
      <c r="U107" s="1">
        <v>0.42700000000000005</v>
      </c>
      <c r="V107" s="1">
        <f>POWER((U107/2),2)*3.14159265</f>
        <v>0.14320086157046255</v>
      </c>
      <c r="W107" s="1">
        <v>0.14320086157046255</v>
      </c>
      <c r="X107" s="38">
        <f>W107/0.040468</f>
        <v>3.5386196889014174</v>
      </c>
      <c r="Y107" s="1">
        <v>1</v>
      </c>
      <c r="Z107" s="1">
        <v>1</v>
      </c>
      <c r="AA107" s="1">
        <v>44.4</v>
      </c>
      <c r="AB107" s="1">
        <v>0.44400000000000001</v>
      </c>
      <c r="AC107" s="1">
        <f>POWER((AB107/2),2)*3.14159265</f>
        <v>0.15483025216260002</v>
      </c>
      <c r="AD107" s="1">
        <v>0.15483025216260002</v>
      </c>
      <c r="AE107" s="38">
        <f>AD107/0.040468</f>
        <v>3.8259921953790657</v>
      </c>
      <c r="AF107" s="1">
        <v>1</v>
      </c>
      <c r="AG107" s="1">
        <v>1</v>
      </c>
      <c r="AH107" s="1">
        <v>47.1</v>
      </c>
      <c r="AI107" s="1">
        <v>0.47100000000000003</v>
      </c>
      <c r="AJ107" s="1">
        <f>POWER((AI107/2),2)*3.14159265</f>
        <v>0.17423351376716253</v>
      </c>
      <c r="AK107" s="1">
        <v>0.17423351376716253</v>
      </c>
      <c r="AL107" s="38">
        <f>AK107/0.040468</f>
        <v>4.3054639163576791</v>
      </c>
      <c r="AM107" s="1">
        <v>1</v>
      </c>
      <c r="AN107" s="1">
        <v>1</v>
      </c>
      <c r="AO107" s="1">
        <v>50.8</v>
      </c>
      <c r="AP107" s="1">
        <v>0.50800000000000001</v>
      </c>
      <c r="AQ107" s="1">
        <f>POWER((AP107/2),2)*3.14159265</f>
        <v>0.20268299140740004</v>
      </c>
      <c r="AR107" s="1">
        <v>0.20268299140740004</v>
      </c>
      <c r="AS107" s="38">
        <f>AR107/0.040468</f>
        <v>5.008475620426017</v>
      </c>
      <c r="AT107" s="1">
        <v>1</v>
      </c>
      <c r="AU107" s="1">
        <v>1</v>
      </c>
      <c r="AV107" s="91"/>
      <c r="AW107" s="91"/>
      <c r="AX107" s="7"/>
      <c r="AY107" s="7" t="s">
        <v>36</v>
      </c>
      <c r="BC107" s="14"/>
      <c r="BD107" s="14"/>
      <c r="BE107" s="14"/>
      <c r="BF107" s="14"/>
      <c r="BG107" s="14"/>
    </row>
    <row r="108" spans="1:59" s="5" customFormat="1" hidden="1" x14ac:dyDescent="0.25">
      <c r="A108" s="5">
        <v>2</v>
      </c>
      <c r="B108" s="6" t="s">
        <v>600</v>
      </c>
      <c r="C108" s="1" t="s">
        <v>18</v>
      </c>
      <c r="D108" s="1">
        <v>3</v>
      </c>
      <c r="E108" s="1" t="s">
        <v>22</v>
      </c>
      <c r="F108" s="1">
        <v>23.4</v>
      </c>
      <c r="G108" s="1">
        <v>0.23399999999999999</v>
      </c>
      <c r="H108" s="1">
        <f t="shared" si="18"/>
        <v>4.3005261785849999E-2</v>
      </c>
      <c r="I108" s="1">
        <v>4.3005261785849999E-2</v>
      </c>
      <c r="J108" s="38">
        <f t="shared" si="19"/>
        <v>1.0626979783001385</v>
      </c>
      <c r="K108" s="1">
        <v>1</v>
      </c>
      <c r="L108" s="1">
        <v>1</v>
      </c>
      <c r="M108" s="1">
        <v>25.3</v>
      </c>
      <c r="N108" s="1">
        <v>0.253</v>
      </c>
      <c r="O108" s="1">
        <f t="shared" si="20"/>
        <v>5.0272550983462498E-2</v>
      </c>
      <c r="P108" s="1">
        <v>5.0272550983462498E-2</v>
      </c>
      <c r="Q108" s="38">
        <f t="shared" si="21"/>
        <v>1.2422791090111323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/>
      <c r="AU108" s="1">
        <v>0</v>
      </c>
      <c r="AV108" s="91"/>
      <c r="AW108" s="91"/>
      <c r="AX108" s="7"/>
      <c r="AY108" s="7" t="s">
        <v>36</v>
      </c>
      <c r="BC108" s="14"/>
      <c r="BD108" s="14"/>
      <c r="BE108" s="14"/>
      <c r="BF108" s="14"/>
      <c r="BG108" s="14"/>
    </row>
    <row r="109" spans="1:59" s="5" customFormat="1" hidden="1" x14ac:dyDescent="0.25">
      <c r="A109" s="5">
        <v>2</v>
      </c>
      <c r="B109" s="6" t="s">
        <v>600</v>
      </c>
      <c r="C109" s="1" t="s">
        <v>18</v>
      </c>
      <c r="D109" s="1">
        <v>4</v>
      </c>
      <c r="E109" s="1" t="s">
        <v>22</v>
      </c>
      <c r="F109" s="1">
        <v>22.4</v>
      </c>
      <c r="G109" s="1">
        <v>0.22399999999999998</v>
      </c>
      <c r="H109" s="1">
        <f t="shared" si="18"/>
        <v>3.9408138201599996E-2</v>
      </c>
      <c r="I109" s="1">
        <v>3.9408138201599996E-2</v>
      </c>
      <c r="J109" s="38">
        <f t="shared" si="19"/>
        <v>0.97380987945042996</v>
      </c>
      <c r="K109" s="1">
        <v>1</v>
      </c>
      <c r="L109" s="1">
        <v>1</v>
      </c>
      <c r="M109" s="1">
        <v>23.6</v>
      </c>
      <c r="N109" s="1">
        <v>0.23600000000000002</v>
      </c>
      <c r="O109" s="1">
        <f t="shared" si="20"/>
        <v>4.3743536058600013E-2</v>
      </c>
      <c r="P109" s="1">
        <v>4.3743536058600013E-2</v>
      </c>
      <c r="Q109" s="38">
        <f t="shared" si="21"/>
        <v>1.0809413872343585</v>
      </c>
      <c r="R109" s="1">
        <v>1</v>
      </c>
      <c r="S109" s="1">
        <v>1</v>
      </c>
      <c r="T109" s="1"/>
      <c r="U109" s="1"/>
      <c r="V109" s="1"/>
      <c r="W109" s="1"/>
      <c r="X109" s="38"/>
      <c r="Y109" s="1"/>
      <c r="Z109" s="1"/>
      <c r="AA109" s="1"/>
      <c r="AB109" s="1"/>
      <c r="AC109" s="1"/>
      <c r="AD109" s="1"/>
      <c r="AE109" s="38"/>
      <c r="AF109" s="1"/>
      <c r="AG109" s="1"/>
      <c r="AH109" s="1"/>
      <c r="AI109" s="1"/>
      <c r="AJ109" s="1"/>
      <c r="AK109" s="1"/>
      <c r="AL109" s="38"/>
      <c r="AM109" s="1"/>
      <c r="AN109" s="1"/>
      <c r="AO109" s="1"/>
      <c r="AP109" s="1"/>
      <c r="AQ109" s="1"/>
      <c r="AR109" s="1"/>
      <c r="AS109" s="38"/>
      <c r="AT109" s="1"/>
      <c r="AU109" s="1">
        <v>0</v>
      </c>
      <c r="AV109" s="91"/>
      <c r="AW109" s="91"/>
      <c r="AX109" s="7"/>
      <c r="AY109" s="7" t="s">
        <v>36</v>
      </c>
      <c r="BC109" s="14"/>
      <c r="BD109" s="14"/>
      <c r="BE109" s="14"/>
      <c r="BF109" s="14"/>
      <c r="BG109" s="14"/>
    </row>
    <row r="110" spans="1:59" s="5" customFormat="1" hidden="1" x14ac:dyDescent="0.25">
      <c r="A110" s="5">
        <v>2</v>
      </c>
      <c r="B110" s="6" t="s">
        <v>600</v>
      </c>
      <c r="C110" s="1" t="s">
        <v>18</v>
      </c>
      <c r="D110" s="1">
        <v>9</v>
      </c>
      <c r="E110" s="1" t="s">
        <v>22</v>
      </c>
      <c r="F110" s="1">
        <v>22.1</v>
      </c>
      <c r="G110" s="1">
        <v>0.22100000000000003</v>
      </c>
      <c r="H110" s="1">
        <f t="shared" si="18"/>
        <v>3.8359631654662517E-2</v>
      </c>
      <c r="I110" s="1">
        <v>3.8359631654662517E-2</v>
      </c>
      <c r="J110" s="38">
        <f t="shared" si="19"/>
        <v>0.94790035718746957</v>
      </c>
      <c r="K110" s="1">
        <v>1</v>
      </c>
      <c r="L110" s="1">
        <v>1</v>
      </c>
      <c r="M110" s="1">
        <v>24</v>
      </c>
      <c r="N110" s="1">
        <v>0.24</v>
      </c>
      <c r="O110" s="1">
        <f t="shared" si="20"/>
        <v>4.5238934160000001E-2</v>
      </c>
      <c r="P110" s="1">
        <v>4.5238934160000001E-2</v>
      </c>
      <c r="Q110" s="38">
        <f t="shared" si="21"/>
        <v>1.1178939942670754</v>
      </c>
      <c r="R110" s="1">
        <v>1</v>
      </c>
      <c r="S110" s="1">
        <v>1</v>
      </c>
      <c r="T110" s="1"/>
      <c r="U110" s="1"/>
      <c r="V110" s="1"/>
      <c r="W110" s="1"/>
      <c r="X110" s="38"/>
      <c r="Y110" s="1"/>
      <c r="Z110" s="1"/>
      <c r="AA110" s="1"/>
      <c r="AB110" s="1"/>
      <c r="AC110" s="1"/>
      <c r="AD110" s="1"/>
      <c r="AE110" s="38"/>
      <c r="AF110" s="1"/>
      <c r="AG110" s="1"/>
      <c r="AH110" s="1"/>
      <c r="AI110" s="1"/>
      <c r="AJ110" s="1"/>
      <c r="AK110" s="1"/>
      <c r="AL110" s="38"/>
      <c r="AM110" s="1"/>
      <c r="AN110" s="1"/>
      <c r="AO110" s="1"/>
      <c r="AP110" s="1"/>
      <c r="AQ110" s="1"/>
      <c r="AR110" s="1"/>
      <c r="AS110" s="38"/>
      <c r="AT110" s="1"/>
      <c r="AU110" s="1">
        <v>0</v>
      </c>
      <c r="AV110" s="91"/>
      <c r="AW110" s="91"/>
      <c r="AX110" s="7"/>
      <c r="AY110" s="7" t="s">
        <v>36</v>
      </c>
    </row>
    <row r="111" spans="1:59" s="5" customFormat="1" hidden="1" x14ac:dyDescent="0.25">
      <c r="A111" s="5">
        <v>2</v>
      </c>
      <c r="B111" s="6" t="s">
        <v>600</v>
      </c>
      <c r="C111" s="1" t="s">
        <v>18</v>
      </c>
      <c r="D111" s="1">
        <v>11</v>
      </c>
      <c r="E111" s="1" t="s">
        <v>22</v>
      </c>
      <c r="F111" s="1">
        <v>15.5</v>
      </c>
      <c r="G111" s="1">
        <v>0.155</v>
      </c>
      <c r="H111" s="1">
        <f t="shared" si="18"/>
        <v>1.8869190854062502E-2</v>
      </c>
      <c r="I111" s="1">
        <v>1.8869190854062502E-2</v>
      </c>
      <c r="J111" s="38">
        <f t="shared" si="19"/>
        <v>0.46627436132407096</v>
      </c>
      <c r="K111" s="1">
        <v>1</v>
      </c>
      <c r="L111" s="1">
        <v>1</v>
      </c>
      <c r="M111" s="1">
        <v>16.5</v>
      </c>
      <c r="N111" s="1">
        <v>0.16500000000000001</v>
      </c>
      <c r="O111" s="1">
        <f t="shared" si="20"/>
        <v>2.1382464974062505E-2</v>
      </c>
      <c r="P111" s="1">
        <v>2.1382464974062505E-2</v>
      </c>
      <c r="Q111" s="38">
        <f t="shared" si="21"/>
        <v>0.52837958322779743</v>
      </c>
      <c r="R111" s="1">
        <v>1</v>
      </c>
      <c r="S111" s="1">
        <v>1</v>
      </c>
      <c r="T111" s="1"/>
      <c r="U111" s="1"/>
      <c r="V111" s="1"/>
      <c r="W111" s="1"/>
      <c r="X111" s="38"/>
      <c r="Y111" s="1"/>
      <c r="Z111" s="1"/>
      <c r="AA111" s="1">
        <v>20.399999999999999</v>
      </c>
      <c r="AB111" s="1">
        <v>0.20399999999999999</v>
      </c>
      <c r="AC111" s="1">
        <f>POWER((AB111/2),2)*3.14159265</f>
        <v>3.26851299306E-2</v>
      </c>
      <c r="AD111" s="1">
        <v>3.26851299306E-2</v>
      </c>
      <c r="AE111" s="38">
        <f>AD111/0.040468</f>
        <v>0.80767841085796188</v>
      </c>
      <c r="AF111" s="1">
        <v>1</v>
      </c>
      <c r="AG111" s="1">
        <v>1</v>
      </c>
      <c r="AH111" s="1">
        <v>24.1</v>
      </c>
      <c r="AI111" s="1">
        <v>0.24100000000000002</v>
      </c>
      <c r="AJ111" s="1">
        <f>POWER((AI111/2),2)*3.14159265</f>
        <v>4.5616710676162506E-2</v>
      </c>
      <c r="AK111" s="1">
        <v>4.5616710676162506E-2</v>
      </c>
      <c r="AL111" s="38">
        <f>AK111/0.040468</f>
        <v>1.1272291854344794</v>
      </c>
      <c r="AM111" s="1">
        <v>1</v>
      </c>
      <c r="AN111" s="1">
        <v>1</v>
      </c>
      <c r="AO111" s="1">
        <v>29.2</v>
      </c>
      <c r="AP111" s="1">
        <v>0.29199999999999998</v>
      </c>
      <c r="AQ111" s="1">
        <f>POWER((AP111/2),2)*3.14159265</f>
        <v>6.69661889274E-2</v>
      </c>
      <c r="AR111" s="1">
        <v>6.69661889274E-2</v>
      </c>
      <c r="AS111" s="38">
        <f>AR111/0.040468</f>
        <v>1.65479363762479</v>
      </c>
      <c r="AT111" s="1">
        <v>1</v>
      </c>
      <c r="AU111" s="1">
        <v>1</v>
      </c>
      <c r="AV111" s="91"/>
      <c r="AW111" s="91"/>
      <c r="AX111" s="7" t="s">
        <v>308</v>
      </c>
      <c r="AY111" s="7" t="s">
        <v>36</v>
      </c>
    </row>
    <row r="112" spans="1:59" s="5" customFormat="1" hidden="1" x14ac:dyDescent="0.25">
      <c r="A112" s="5">
        <v>2</v>
      </c>
      <c r="B112" s="6" t="s">
        <v>600</v>
      </c>
      <c r="C112" s="1" t="s">
        <v>18</v>
      </c>
      <c r="D112" s="1">
        <v>14</v>
      </c>
      <c r="E112" s="1" t="s">
        <v>22</v>
      </c>
      <c r="F112" s="1">
        <v>24.1</v>
      </c>
      <c r="G112" s="1">
        <v>0.24100000000000002</v>
      </c>
      <c r="H112" s="1">
        <f t="shared" si="18"/>
        <v>4.5616710676162506E-2</v>
      </c>
      <c r="I112" s="1">
        <v>4.5616710676162506E-2</v>
      </c>
      <c r="J112" s="38">
        <f t="shared" si="19"/>
        <v>1.1272291854344794</v>
      </c>
      <c r="K112" s="1">
        <v>1</v>
      </c>
      <c r="L112" s="1">
        <v>1</v>
      </c>
      <c r="M112" s="1">
        <v>26</v>
      </c>
      <c r="N112" s="1">
        <v>0.26</v>
      </c>
      <c r="O112" s="1">
        <f t="shared" si="20"/>
        <v>5.3092915785000007E-2</v>
      </c>
      <c r="P112" s="1">
        <v>5.3092915785000007E-2</v>
      </c>
      <c r="Q112" s="38">
        <f t="shared" si="21"/>
        <v>1.3119728127162205</v>
      </c>
      <c r="R112" s="1">
        <v>1</v>
      </c>
      <c r="S112" s="1">
        <v>1</v>
      </c>
      <c r="T112" s="1"/>
      <c r="U112" s="1"/>
      <c r="V112" s="1"/>
      <c r="W112" s="1"/>
      <c r="X112" s="38"/>
      <c r="Y112" s="1"/>
      <c r="Z112" s="1"/>
      <c r="AA112" s="1"/>
      <c r="AB112" s="1"/>
      <c r="AC112" s="1"/>
      <c r="AD112" s="1"/>
      <c r="AE112" s="38"/>
      <c r="AF112" s="1"/>
      <c r="AG112" s="1"/>
      <c r="AH112" s="1"/>
      <c r="AI112" s="1"/>
      <c r="AJ112" s="1"/>
      <c r="AK112" s="1"/>
      <c r="AL112" s="38"/>
      <c r="AM112" s="1"/>
      <c r="AN112" s="1"/>
      <c r="AO112" s="1"/>
      <c r="AP112" s="1"/>
      <c r="AQ112" s="1"/>
      <c r="AR112" s="1"/>
      <c r="AS112" s="38"/>
      <c r="AT112" s="1"/>
      <c r="AU112" s="1">
        <v>0</v>
      </c>
      <c r="AV112" s="91"/>
      <c r="AW112" s="91"/>
      <c r="AX112" s="7"/>
      <c r="AY112" s="7" t="s">
        <v>36</v>
      </c>
    </row>
    <row r="113" spans="1:51" s="5" customFormat="1" hidden="1" x14ac:dyDescent="0.25">
      <c r="A113" s="5">
        <v>2</v>
      </c>
      <c r="B113" s="6" t="s">
        <v>600</v>
      </c>
      <c r="C113" s="1" t="s">
        <v>18</v>
      </c>
      <c r="D113" s="1">
        <v>19</v>
      </c>
      <c r="E113" s="1" t="s">
        <v>22</v>
      </c>
      <c r="F113" s="1">
        <v>19.8</v>
      </c>
      <c r="G113" s="1">
        <v>0.19800000000000001</v>
      </c>
      <c r="H113" s="1">
        <f t="shared" si="18"/>
        <v>3.0790749562650006E-2</v>
      </c>
      <c r="I113" s="1">
        <v>3.0790749562650006E-2</v>
      </c>
      <c r="J113" s="38">
        <f t="shared" si="19"/>
        <v>0.76086659984802829</v>
      </c>
      <c r="K113" s="1">
        <v>1</v>
      </c>
      <c r="L113" s="1">
        <v>1</v>
      </c>
      <c r="M113" s="1">
        <v>20.7</v>
      </c>
      <c r="N113" s="1">
        <v>0.20699999999999999</v>
      </c>
      <c r="O113" s="1">
        <f t="shared" si="20"/>
        <v>3.3653525864962501E-2</v>
      </c>
      <c r="P113" s="1">
        <v>3.3653525864962501E-2</v>
      </c>
      <c r="Q113" s="38">
        <f t="shared" si="21"/>
        <v>0.83160832917274152</v>
      </c>
      <c r="R113" s="1">
        <v>1</v>
      </c>
      <c r="S113" s="1">
        <v>1</v>
      </c>
      <c r="T113" s="1">
        <v>20.9</v>
      </c>
      <c r="U113" s="1">
        <v>0.20899999999999999</v>
      </c>
      <c r="V113" s="1">
        <f>POWER((U113/2),2)*3.14159265</f>
        <v>3.43069771361625E-2</v>
      </c>
      <c r="W113" s="1">
        <v>3.43069771361625E-2</v>
      </c>
      <c r="X113" s="38">
        <f>W113/0.040468</f>
        <v>0.84775568686771041</v>
      </c>
      <c r="Y113" s="1">
        <v>1</v>
      </c>
      <c r="Z113" s="1">
        <v>1</v>
      </c>
      <c r="AA113" s="1">
        <v>21.8</v>
      </c>
      <c r="AB113" s="1">
        <v>0.218</v>
      </c>
      <c r="AC113" s="1">
        <f>POWER((AB113/2),2)*3.14159265</f>
        <v>3.7325262274650002E-2</v>
      </c>
      <c r="AD113" s="1">
        <v>3.7325262274650002E-2</v>
      </c>
      <c r="AE113" s="38">
        <f>AD113/0.040468</f>
        <v>0.92234017679771685</v>
      </c>
      <c r="AF113" s="1">
        <v>1</v>
      </c>
      <c r="AG113" s="1">
        <v>1</v>
      </c>
      <c r="AH113" s="1">
        <v>23.4</v>
      </c>
      <c r="AI113" s="1">
        <v>0.23399999999999999</v>
      </c>
      <c r="AJ113" s="1">
        <f>POWER((AI113/2),2)*3.14159265</f>
        <v>4.3005261785849999E-2</v>
      </c>
      <c r="AK113" s="1">
        <v>4.3005261785849999E-2</v>
      </c>
      <c r="AL113" s="38">
        <f>AK113/0.040468</f>
        <v>1.0626979783001385</v>
      </c>
      <c r="AM113" s="1">
        <v>1</v>
      </c>
      <c r="AN113" s="1">
        <v>1</v>
      </c>
      <c r="AO113" s="1">
        <v>25.1</v>
      </c>
      <c r="AP113" s="1">
        <v>0.251</v>
      </c>
      <c r="AQ113" s="1">
        <f>POWER((AP113/2),2)*3.14159265</f>
        <v>4.9480869635662506E-2</v>
      </c>
      <c r="AR113" s="1">
        <v>4.9480869635662506E-2</v>
      </c>
      <c r="AS113" s="38">
        <f>AR113/0.040468</f>
        <v>1.2227159641114587</v>
      </c>
      <c r="AT113" s="1">
        <v>1</v>
      </c>
      <c r="AU113" s="1">
        <v>1</v>
      </c>
      <c r="AV113" s="91"/>
      <c r="AW113" s="91"/>
      <c r="AX113" s="7"/>
      <c r="AY113" s="7" t="s">
        <v>36</v>
      </c>
    </row>
    <row r="114" spans="1:51" s="5" customFormat="1" hidden="1" x14ac:dyDescent="0.25">
      <c r="A114" s="5">
        <v>2</v>
      </c>
      <c r="B114" s="6" t="s">
        <v>600</v>
      </c>
      <c r="C114" s="1" t="s">
        <v>18</v>
      </c>
      <c r="D114" s="1">
        <v>21</v>
      </c>
      <c r="E114" s="1" t="s">
        <v>22</v>
      </c>
      <c r="F114" s="1">
        <v>23.9</v>
      </c>
      <c r="G114" s="1">
        <v>0.23899999999999999</v>
      </c>
      <c r="H114" s="1">
        <f t="shared" si="18"/>
        <v>4.4862728440162501E-2</v>
      </c>
      <c r="I114" s="1">
        <v>4.4862728440162501E-2</v>
      </c>
      <c r="J114" s="38">
        <f t="shared" si="19"/>
        <v>1.1085976188633613</v>
      </c>
      <c r="K114" s="1">
        <v>1</v>
      </c>
      <c r="L114" s="1">
        <v>1</v>
      </c>
      <c r="M114" s="1">
        <v>25.2</v>
      </c>
      <c r="N114" s="1">
        <v>0.252</v>
      </c>
      <c r="O114" s="1">
        <f t="shared" si="20"/>
        <v>4.9875924911400006E-2</v>
      </c>
      <c r="P114" s="1">
        <v>4.9875924911400006E-2</v>
      </c>
      <c r="Q114" s="38">
        <f t="shared" si="21"/>
        <v>1.2324781286794506</v>
      </c>
      <c r="R114" s="1">
        <v>1</v>
      </c>
      <c r="S114" s="1">
        <v>1</v>
      </c>
      <c r="T114" s="1"/>
      <c r="U114" s="1"/>
      <c r="V114" s="1"/>
      <c r="W114" s="1"/>
      <c r="X114" s="38"/>
      <c r="Y114" s="1"/>
      <c r="Z114" s="1">
        <v>3</v>
      </c>
      <c r="AA114" s="1"/>
      <c r="AB114" s="1"/>
      <c r="AC114" s="1"/>
      <c r="AD114" s="1"/>
      <c r="AE114" s="38"/>
      <c r="AF114" s="1"/>
      <c r="AG114" s="1"/>
      <c r="AH114" s="1"/>
      <c r="AI114" s="1"/>
      <c r="AJ114" s="1"/>
      <c r="AK114" s="1"/>
      <c r="AL114" s="38"/>
      <c r="AM114" s="1"/>
      <c r="AN114" s="1"/>
      <c r="AO114" s="1"/>
      <c r="AP114" s="1"/>
      <c r="AQ114" s="1"/>
      <c r="AR114" s="1"/>
      <c r="AS114" s="38"/>
      <c r="AT114" s="30"/>
      <c r="AU114" s="1">
        <v>3</v>
      </c>
      <c r="AV114" s="91"/>
      <c r="AW114" s="91"/>
      <c r="AX114" s="7"/>
      <c r="AY114" s="7" t="s">
        <v>36</v>
      </c>
    </row>
    <row r="115" spans="1:51" s="5" customFormat="1" hidden="1" x14ac:dyDescent="0.25">
      <c r="A115" s="5">
        <v>2</v>
      </c>
      <c r="B115" s="6" t="s">
        <v>600</v>
      </c>
      <c r="C115" s="1" t="s">
        <v>18</v>
      </c>
      <c r="D115" s="1">
        <v>22</v>
      </c>
      <c r="E115" s="1" t="s">
        <v>22</v>
      </c>
      <c r="F115" s="1">
        <v>15.7</v>
      </c>
      <c r="G115" s="1">
        <v>0.157</v>
      </c>
      <c r="H115" s="1">
        <f t="shared" si="18"/>
        <v>1.9359279307462503E-2</v>
      </c>
      <c r="I115" s="1">
        <v>1.9359279307462503E-2</v>
      </c>
      <c r="J115" s="38">
        <f t="shared" si="19"/>
        <v>0.47838487959529763</v>
      </c>
      <c r="K115" s="1">
        <v>1</v>
      </c>
      <c r="L115" s="1">
        <v>1</v>
      </c>
      <c r="M115" s="1">
        <v>16</v>
      </c>
      <c r="N115" s="1">
        <v>0.16</v>
      </c>
      <c r="O115" s="1">
        <f t="shared" si="20"/>
        <v>2.0106192960000002E-2</v>
      </c>
      <c r="P115" s="1">
        <v>2.0106192960000002E-2</v>
      </c>
      <c r="Q115" s="38">
        <f t="shared" si="21"/>
        <v>0.49684177522981127</v>
      </c>
      <c r="R115" s="1">
        <v>1</v>
      </c>
      <c r="S115" s="1">
        <v>1</v>
      </c>
      <c r="T115" s="1">
        <v>16.100000000000001</v>
      </c>
      <c r="U115" s="1">
        <v>0.161</v>
      </c>
      <c r="V115" s="1">
        <f>POWER((U115/2),2)*3.14159265</f>
        <v>2.0358305770162503E-2</v>
      </c>
      <c r="W115" s="1">
        <v>2.0358305770162503E-2</v>
      </c>
      <c r="X115" s="38">
        <f>W115/0.040468</f>
        <v>0.50307170530202894</v>
      </c>
      <c r="Y115" s="1">
        <v>1</v>
      </c>
      <c r="Z115" s="1">
        <v>1</v>
      </c>
      <c r="AA115" s="1">
        <v>16.5</v>
      </c>
      <c r="AB115" s="1">
        <v>0.16500000000000001</v>
      </c>
      <c r="AC115" s="1">
        <f>POWER((AB115/2),2)*3.14159265</f>
        <v>2.1382464974062505E-2</v>
      </c>
      <c r="AD115" s="1">
        <v>2.1382464974062505E-2</v>
      </c>
      <c r="AE115" s="38">
        <f>AD115/0.040468</f>
        <v>0.52837958322779743</v>
      </c>
      <c r="AF115" s="1">
        <v>1</v>
      </c>
      <c r="AG115" s="1">
        <v>1</v>
      </c>
      <c r="AH115" s="1">
        <v>17.600000000000001</v>
      </c>
      <c r="AI115" s="1">
        <v>0.17600000000000002</v>
      </c>
      <c r="AJ115" s="1">
        <f>POWER((AI115/2),2)*3.14159265</f>
        <v>2.4328493481600006E-2</v>
      </c>
      <c r="AK115" s="1">
        <v>2.4328493481600006E-2</v>
      </c>
      <c r="AL115" s="38">
        <f>AK115/0.040468</f>
        <v>0.6011785480280718</v>
      </c>
      <c r="AM115" s="1">
        <v>1</v>
      </c>
      <c r="AN115" s="1">
        <v>1</v>
      </c>
      <c r="AO115" s="1">
        <v>18</v>
      </c>
      <c r="AP115" s="1">
        <v>0.18</v>
      </c>
      <c r="AQ115" s="1">
        <f>POWER((AP115/2),2)*3.14159265</f>
        <v>2.5446900465000002E-2</v>
      </c>
      <c r="AR115" s="1">
        <v>2.5446900465000002E-2</v>
      </c>
      <c r="AS115" s="38">
        <f>AR115/0.040468</f>
        <v>0.62881537177522995</v>
      </c>
      <c r="AT115" s="1">
        <v>2</v>
      </c>
      <c r="AU115" s="1">
        <v>2</v>
      </c>
      <c r="AV115" s="91"/>
      <c r="AW115" s="91"/>
      <c r="AX115" s="7" t="s">
        <v>307</v>
      </c>
      <c r="AY115" s="7" t="s">
        <v>36</v>
      </c>
    </row>
    <row r="116" spans="1:51" s="5" customFormat="1" hidden="1" x14ac:dyDescent="0.25">
      <c r="A116" s="5">
        <v>2</v>
      </c>
      <c r="B116" s="6" t="s">
        <v>600</v>
      </c>
      <c r="C116" s="1" t="s">
        <v>18</v>
      </c>
      <c r="D116" s="1">
        <v>23</v>
      </c>
      <c r="E116" s="1" t="s">
        <v>22</v>
      </c>
      <c r="F116" s="1">
        <v>46.7</v>
      </c>
      <c r="G116" s="1">
        <v>0.46700000000000003</v>
      </c>
      <c r="H116" s="1">
        <f t="shared" si="18"/>
        <v>0.17128669986146253</v>
      </c>
      <c r="I116" s="1">
        <v>0.17128669986146253</v>
      </c>
      <c r="J116" s="38">
        <f t="shared" si="19"/>
        <v>4.2326455436755595</v>
      </c>
      <c r="K116" s="1">
        <v>1</v>
      </c>
      <c r="L116" s="1">
        <v>1</v>
      </c>
      <c r="M116" s="1">
        <v>50.1</v>
      </c>
      <c r="N116" s="1">
        <v>0.501</v>
      </c>
      <c r="O116" s="1">
        <f t="shared" si="20"/>
        <v>0.1971357241856625</v>
      </c>
      <c r="P116" s="1">
        <v>0.1971357241856625</v>
      </c>
      <c r="Q116" s="38">
        <f t="shared" si="21"/>
        <v>4.871397750955385</v>
      </c>
      <c r="R116" s="1">
        <v>1</v>
      </c>
      <c r="S116" s="1">
        <v>1</v>
      </c>
      <c r="T116" s="1">
        <v>51.8</v>
      </c>
      <c r="U116" s="1">
        <v>0.51800000000000002</v>
      </c>
      <c r="V116" s="1">
        <f>POWER((U116/2),2)*3.14159265</f>
        <v>0.21074117655465002</v>
      </c>
      <c r="W116" s="1">
        <v>0.21074117655465002</v>
      </c>
      <c r="X116" s="38">
        <f>W116/0.040468</f>
        <v>5.2076004881548394</v>
      </c>
      <c r="Y116" s="1">
        <v>1</v>
      </c>
      <c r="Z116" s="1">
        <v>1</v>
      </c>
      <c r="AA116" s="1">
        <v>54.8</v>
      </c>
      <c r="AB116" s="1">
        <v>0.54799999999999993</v>
      </c>
      <c r="AC116" s="1">
        <f>POWER((AB116/2),2)*3.14159265</f>
        <v>0.23585820979139993</v>
      </c>
      <c r="AD116" s="1">
        <v>0.23585820979139993</v>
      </c>
      <c r="AE116" s="38">
        <f>AD116/0.040468</f>
        <v>5.828264549555203</v>
      </c>
      <c r="AF116" s="1">
        <v>1</v>
      </c>
      <c r="AG116" s="1">
        <v>1</v>
      </c>
      <c r="AH116" s="1">
        <v>59</v>
      </c>
      <c r="AI116" s="1">
        <v>0.59</v>
      </c>
      <c r="AJ116" s="1">
        <f>POWER((AI116/2),2)*3.14159265</f>
        <v>0.27339710036624998</v>
      </c>
      <c r="AK116" s="1">
        <v>0.27339710036624998</v>
      </c>
      <c r="AL116" s="38">
        <f>AK116/0.040468</f>
        <v>6.7558836702147378</v>
      </c>
      <c r="AM116" s="1">
        <v>1</v>
      </c>
      <c r="AN116" s="1">
        <v>1</v>
      </c>
      <c r="AO116" s="1">
        <v>63.2</v>
      </c>
      <c r="AP116" s="1">
        <v>0.63200000000000001</v>
      </c>
      <c r="AQ116" s="1">
        <f>POWER((AP116/2),2)*3.14159265</f>
        <v>0.3137068756584</v>
      </c>
      <c r="AR116" s="1">
        <v>0.3137068756584</v>
      </c>
      <c r="AS116" s="38">
        <f>AR116/0.040468</f>
        <v>7.7519737980231298</v>
      </c>
      <c r="AT116" s="1">
        <v>1</v>
      </c>
      <c r="AU116" s="1">
        <v>1</v>
      </c>
      <c r="AV116" s="91"/>
      <c r="AW116" s="91"/>
      <c r="AX116" s="7"/>
      <c r="AY116" s="7" t="s">
        <v>36</v>
      </c>
    </row>
    <row r="117" spans="1:51" s="5" customFormat="1" hidden="1" x14ac:dyDescent="0.25">
      <c r="A117" s="5">
        <v>2</v>
      </c>
      <c r="B117" s="6" t="s">
        <v>600</v>
      </c>
      <c r="C117" s="1" t="s">
        <v>18</v>
      </c>
      <c r="D117" s="1">
        <v>24</v>
      </c>
      <c r="E117" s="1" t="s">
        <v>22</v>
      </c>
      <c r="F117" s="1">
        <v>39.1</v>
      </c>
      <c r="G117" s="1">
        <v>0.39100000000000001</v>
      </c>
      <c r="H117" s="1">
        <f t="shared" si="18"/>
        <v>0.12007245648116252</v>
      </c>
      <c r="I117" s="1">
        <v>0.12007245648116252</v>
      </c>
      <c r="J117" s="38">
        <f t="shared" si="19"/>
        <v>2.9670963843323745</v>
      </c>
      <c r="K117" s="1">
        <v>1</v>
      </c>
      <c r="L117" s="1">
        <v>1</v>
      </c>
      <c r="M117" s="1">
        <v>42.5</v>
      </c>
      <c r="N117" s="1">
        <v>0.42499999999999999</v>
      </c>
      <c r="O117" s="1">
        <f t="shared" si="20"/>
        <v>0.14186254310156249</v>
      </c>
      <c r="P117" s="1">
        <v>0.14186254310156249</v>
      </c>
      <c r="Q117" s="38">
        <f t="shared" si="21"/>
        <v>3.5055486582376818</v>
      </c>
      <c r="R117" s="1">
        <v>1</v>
      </c>
      <c r="S117" s="1">
        <v>1</v>
      </c>
      <c r="T117" s="1"/>
      <c r="U117" s="1"/>
      <c r="V117" s="1"/>
      <c r="W117" s="1"/>
      <c r="X117" s="38"/>
      <c r="Y117" s="1"/>
      <c r="Z117" s="1"/>
      <c r="AA117" s="1"/>
      <c r="AB117" s="1"/>
      <c r="AC117" s="1"/>
      <c r="AD117" s="1"/>
      <c r="AE117" s="38"/>
      <c r="AF117" s="1"/>
      <c r="AG117" s="1"/>
      <c r="AH117" s="1"/>
      <c r="AI117" s="1"/>
      <c r="AJ117" s="1"/>
      <c r="AK117" s="1"/>
      <c r="AL117" s="38"/>
      <c r="AM117" s="1"/>
      <c r="AN117" s="1"/>
      <c r="AO117" s="1"/>
      <c r="AP117" s="1"/>
      <c r="AQ117" s="1"/>
      <c r="AR117" s="1"/>
      <c r="AS117" s="38"/>
      <c r="AT117" s="1"/>
      <c r="AU117" s="1">
        <v>0</v>
      </c>
      <c r="AV117" s="91"/>
      <c r="AW117" s="91"/>
      <c r="AX117" s="7"/>
      <c r="AY117" s="7" t="s">
        <v>36</v>
      </c>
    </row>
    <row r="118" spans="1:51" s="5" customFormat="1" hidden="1" x14ac:dyDescent="0.25">
      <c r="A118" s="5">
        <v>2</v>
      </c>
      <c r="B118" s="6" t="s">
        <v>600</v>
      </c>
      <c r="C118" s="1" t="s">
        <v>18</v>
      </c>
      <c r="D118" s="1">
        <v>25</v>
      </c>
      <c r="E118" s="1" t="s">
        <v>22</v>
      </c>
      <c r="F118" s="1">
        <v>15.5</v>
      </c>
      <c r="G118" s="1">
        <v>0.155</v>
      </c>
      <c r="H118" s="1">
        <f t="shared" si="18"/>
        <v>1.8869190854062502E-2</v>
      </c>
      <c r="I118" s="1">
        <v>1.8869190854062502E-2</v>
      </c>
      <c r="J118" s="38">
        <f t="shared" si="19"/>
        <v>0.46627436132407096</v>
      </c>
      <c r="K118" s="1">
        <v>1</v>
      </c>
      <c r="L118" s="1">
        <v>1</v>
      </c>
      <c r="M118" s="1">
        <v>16.7</v>
      </c>
      <c r="N118" s="1">
        <v>0.16700000000000001</v>
      </c>
      <c r="O118" s="1">
        <f t="shared" si="20"/>
        <v>2.1903969353962504E-2</v>
      </c>
      <c r="P118" s="1">
        <v>2.1903969353962504E-2</v>
      </c>
      <c r="Q118" s="38">
        <f t="shared" si="21"/>
        <v>0.54126641677282061</v>
      </c>
      <c r="R118" s="1">
        <v>1</v>
      </c>
      <c r="S118" s="1">
        <v>1</v>
      </c>
      <c r="T118" s="1"/>
      <c r="U118" s="1"/>
      <c r="V118" s="1"/>
      <c r="W118" s="1"/>
      <c r="X118" s="38"/>
      <c r="Y118" s="1"/>
      <c r="Z118" s="1"/>
      <c r="AA118" s="1"/>
      <c r="AB118" s="1"/>
      <c r="AC118" s="1"/>
      <c r="AD118" s="1"/>
      <c r="AE118" s="38"/>
      <c r="AF118" s="1"/>
      <c r="AG118" s="1"/>
      <c r="AH118" s="1"/>
      <c r="AI118" s="1"/>
      <c r="AJ118" s="1"/>
      <c r="AK118" s="1"/>
      <c r="AL118" s="38"/>
      <c r="AM118" s="1"/>
      <c r="AN118" s="1"/>
      <c r="AO118" s="1"/>
      <c r="AP118" s="1"/>
      <c r="AQ118" s="1"/>
      <c r="AR118" s="1"/>
      <c r="AS118" s="38"/>
      <c r="AT118" s="1"/>
      <c r="AU118" s="1">
        <v>0</v>
      </c>
      <c r="AV118" s="91"/>
      <c r="AW118" s="91"/>
      <c r="AX118" s="7"/>
      <c r="AY118" s="7" t="s">
        <v>36</v>
      </c>
    </row>
    <row r="119" spans="1:51" s="5" customFormat="1" hidden="1" x14ac:dyDescent="0.25">
      <c r="A119" s="5">
        <v>2</v>
      </c>
      <c r="B119" s="6" t="s">
        <v>600</v>
      </c>
      <c r="C119" s="1" t="s">
        <v>18</v>
      </c>
      <c r="D119" s="1">
        <v>27</v>
      </c>
      <c r="E119" s="1" t="s">
        <v>22</v>
      </c>
      <c r="F119" s="1">
        <v>23.9</v>
      </c>
      <c r="G119" s="1">
        <v>0.23899999999999999</v>
      </c>
      <c r="H119" s="1">
        <f t="shared" si="18"/>
        <v>4.4862728440162501E-2</v>
      </c>
      <c r="I119" s="1">
        <v>4.4862728440162501E-2</v>
      </c>
      <c r="J119" s="38">
        <f t="shared" si="19"/>
        <v>1.1085976188633613</v>
      </c>
      <c r="K119" s="1">
        <v>1</v>
      </c>
      <c r="L119" s="1">
        <v>1</v>
      </c>
      <c r="M119" s="1">
        <v>24.3</v>
      </c>
      <c r="N119" s="1">
        <v>0.24300000000000002</v>
      </c>
      <c r="O119" s="1">
        <f t="shared" si="20"/>
        <v>4.6376976097462511E-2</v>
      </c>
      <c r="P119" s="1">
        <v>4.6376976097462511E-2</v>
      </c>
      <c r="Q119" s="38">
        <f t="shared" si="21"/>
        <v>1.1460160150603567</v>
      </c>
      <c r="R119" s="1">
        <v>1</v>
      </c>
      <c r="S119" s="1">
        <v>1</v>
      </c>
      <c r="T119" s="1">
        <v>24</v>
      </c>
      <c r="U119" s="1">
        <v>0.24</v>
      </c>
      <c r="V119" s="1">
        <f>POWER((U119/2),2)*3.14159265</f>
        <v>4.5238934160000001E-2</v>
      </c>
      <c r="W119" s="1">
        <v>4.5238934160000001E-2</v>
      </c>
      <c r="X119" s="38">
        <f>W119/0.040468</f>
        <v>1.1178939942670754</v>
      </c>
      <c r="Y119" s="1">
        <v>1</v>
      </c>
      <c r="Z119" s="1">
        <v>1</v>
      </c>
      <c r="AA119" s="1">
        <v>24.8</v>
      </c>
      <c r="AB119" s="1">
        <v>0.24800000000000003</v>
      </c>
      <c r="AC119" s="1">
        <f>POWER((AB119/2),2)*3.14159265</f>
        <v>4.8305128586400008E-2</v>
      </c>
      <c r="AD119" s="1">
        <v>4.8305128586400008E-2</v>
      </c>
      <c r="AE119" s="38">
        <f>AD119/0.040468</f>
        <v>1.1936623649896216</v>
      </c>
      <c r="AF119" s="1">
        <v>1</v>
      </c>
      <c r="AG119" s="1">
        <v>1</v>
      </c>
      <c r="AH119" s="1">
        <v>26</v>
      </c>
      <c r="AI119" s="1">
        <v>0.26</v>
      </c>
      <c r="AJ119" s="1">
        <f>POWER((AI119/2),2)*3.14159265</f>
        <v>5.3092915785000007E-2</v>
      </c>
      <c r="AK119" s="1">
        <v>5.3092915785000007E-2</v>
      </c>
      <c r="AL119" s="38">
        <f>AK119/0.040468</f>
        <v>1.3119728127162205</v>
      </c>
      <c r="AM119" s="1">
        <v>1</v>
      </c>
      <c r="AN119" s="1">
        <v>1</v>
      </c>
      <c r="AO119" s="1">
        <v>27.2</v>
      </c>
      <c r="AP119" s="1">
        <v>0.27200000000000002</v>
      </c>
      <c r="AQ119" s="1">
        <f>POWER((AP119/2),2)*3.14159265</f>
        <v>5.8106897654400011E-2</v>
      </c>
      <c r="AR119" s="1">
        <v>5.8106897654400011E-2</v>
      </c>
      <c r="AS119" s="38">
        <f>AR119/0.040468</f>
        <v>1.4358727304141548</v>
      </c>
      <c r="AT119" s="30">
        <v>1</v>
      </c>
      <c r="AU119" s="1">
        <v>1</v>
      </c>
      <c r="AV119" s="91"/>
      <c r="AW119" s="91"/>
      <c r="AX119" s="7"/>
      <c r="AY119" s="7" t="s">
        <v>36</v>
      </c>
    </row>
    <row r="120" spans="1:51" s="5" customFormat="1" hidden="1" x14ac:dyDescent="0.25">
      <c r="A120" s="5">
        <v>2</v>
      </c>
      <c r="B120" s="6" t="s">
        <v>600</v>
      </c>
      <c r="C120" s="1" t="s">
        <v>18</v>
      </c>
      <c r="D120" s="1">
        <v>28</v>
      </c>
      <c r="E120" s="1" t="s">
        <v>22</v>
      </c>
      <c r="F120" s="1">
        <v>21.1</v>
      </c>
      <c r="G120" s="1">
        <v>0.21100000000000002</v>
      </c>
      <c r="H120" s="1">
        <f t="shared" si="18"/>
        <v>3.4966711592662514E-2</v>
      </c>
      <c r="I120" s="1">
        <v>3.4966711592662514E-2</v>
      </c>
      <c r="J120" s="38">
        <f t="shared" si="19"/>
        <v>0.86405830761743885</v>
      </c>
      <c r="K120" s="1">
        <v>1</v>
      </c>
      <c r="L120" s="1">
        <v>1</v>
      </c>
      <c r="M120" s="1">
        <v>21.7</v>
      </c>
      <c r="N120" s="1">
        <v>0.217</v>
      </c>
      <c r="O120" s="1">
        <f t="shared" si="20"/>
        <v>3.6983614073962501E-2</v>
      </c>
      <c r="P120" s="1">
        <v>3.6983614073962501E-2</v>
      </c>
      <c r="Q120" s="38">
        <f t="shared" si="21"/>
        <v>0.91389774819517899</v>
      </c>
      <c r="R120" s="1">
        <v>1</v>
      </c>
      <c r="S120" s="1">
        <v>1</v>
      </c>
      <c r="T120" s="1"/>
      <c r="U120" s="1"/>
      <c r="V120" s="1"/>
      <c r="W120" s="1"/>
      <c r="X120" s="38"/>
      <c r="Y120" s="1"/>
      <c r="Z120" s="1"/>
      <c r="AA120" s="1"/>
      <c r="AB120" s="1"/>
      <c r="AC120" s="1"/>
      <c r="AD120" s="1"/>
      <c r="AE120" s="38"/>
      <c r="AF120" s="1"/>
      <c r="AG120" s="1"/>
      <c r="AH120" s="1"/>
      <c r="AI120" s="1"/>
      <c r="AJ120" s="1"/>
      <c r="AK120" s="1"/>
      <c r="AL120" s="38"/>
      <c r="AM120" s="1"/>
      <c r="AN120" s="1"/>
      <c r="AO120" s="1"/>
      <c r="AP120" s="1"/>
      <c r="AQ120" s="1"/>
      <c r="AR120" s="1"/>
      <c r="AS120" s="38"/>
      <c r="AT120" s="1"/>
      <c r="AU120" s="1">
        <v>0</v>
      </c>
      <c r="AV120" s="91"/>
      <c r="AW120" s="91"/>
      <c r="AX120" s="7"/>
      <c r="AY120" s="7" t="s">
        <v>36</v>
      </c>
    </row>
    <row r="121" spans="1:51" s="5" customFormat="1" hidden="1" x14ac:dyDescent="0.25">
      <c r="A121" s="5">
        <v>2</v>
      </c>
      <c r="B121" s="6" t="s">
        <v>600</v>
      </c>
      <c r="C121" s="1" t="s">
        <v>18</v>
      </c>
      <c r="D121" s="1">
        <v>31</v>
      </c>
      <c r="E121" s="1" t="s">
        <v>22</v>
      </c>
      <c r="F121" s="1">
        <v>26.2</v>
      </c>
      <c r="G121" s="1">
        <v>0.26200000000000001</v>
      </c>
      <c r="H121" s="1">
        <f t="shared" si="18"/>
        <v>5.3912871466650011E-2</v>
      </c>
      <c r="I121" s="1">
        <v>5.3912871466650011E-2</v>
      </c>
      <c r="J121" s="38">
        <f t="shared" si="19"/>
        <v>1.3322346413623114</v>
      </c>
      <c r="K121" s="1">
        <v>1</v>
      </c>
      <c r="L121" s="1">
        <v>1</v>
      </c>
      <c r="M121" s="1">
        <v>28.3</v>
      </c>
      <c r="N121" s="1">
        <v>0.28300000000000003</v>
      </c>
      <c r="O121" s="1">
        <f t="shared" si="20"/>
        <v>6.2901753436462524E-2</v>
      </c>
      <c r="P121" s="1">
        <v>6.2901753436462524E-2</v>
      </c>
      <c r="Q121" s="38">
        <f t="shared" si="21"/>
        <v>1.5543578490773582</v>
      </c>
      <c r="R121" s="1">
        <v>1</v>
      </c>
      <c r="S121" s="1">
        <v>1</v>
      </c>
      <c r="T121" s="1"/>
      <c r="U121" s="1"/>
      <c r="V121" s="1"/>
      <c r="W121" s="1"/>
      <c r="X121" s="38"/>
      <c r="Y121" s="1"/>
      <c r="Z121" s="1"/>
      <c r="AA121" s="1"/>
      <c r="AB121" s="1"/>
      <c r="AC121" s="1"/>
      <c r="AD121" s="1"/>
      <c r="AE121" s="38"/>
      <c r="AF121" s="1"/>
      <c r="AG121" s="1"/>
      <c r="AH121" s="1"/>
      <c r="AI121" s="1"/>
      <c r="AJ121" s="1"/>
      <c r="AK121" s="1"/>
      <c r="AL121" s="38"/>
      <c r="AM121" s="1"/>
      <c r="AN121" s="1"/>
      <c r="AO121" s="1"/>
      <c r="AP121" s="1"/>
      <c r="AQ121" s="1"/>
      <c r="AR121" s="1"/>
      <c r="AS121" s="38"/>
      <c r="AT121" s="1"/>
      <c r="AU121" s="1">
        <v>0</v>
      </c>
      <c r="AV121" s="91"/>
      <c r="AW121" s="91"/>
      <c r="AX121" s="7"/>
      <c r="AY121" s="7" t="s">
        <v>36</v>
      </c>
    </row>
    <row r="122" spans="1:51" s="5" customFormat="1" hidden="1" x14ac:dyDescent="0.25">
      <c r="A122" s="5">
        <v>2</v>
      </c>
      <c r="B122" s="6" t="s">
        <v>600</v>
      </c>
      <c r="C122" s="1" t="s">
        <v>18</v>
      </c>
      <c r="D122" s="1">
        <v>33</v>
      </c>
      <c r="E122" s="1" t="s">
        <v>22</v>
      </c>
      <c r="F122" s="1">
        <v>41.1</v>
      </c>
      <c r="G122" s="1">
        <v>0.41100000000000003</v>
      </c>
      <c r="H122" s="1">
        <f t="shared" si="18"/>
        <v>0.13267024300766253</v>
      </c>
      <c r="I122" s="1">
        <v>0.13267024300766253</v>
      </c>
      <c r="J122" s="38">
        <f t="shared" si="19"/>
        <v>3.2783988091248033</v>
      </c>
      <c r="K122" s="1">
        <v>1</v>
      </c>
      <c r="L122" s="1">
        <v>1</v>
      </c>
      <c r="M122" s="1">
        <v>44.8</v>
      </c>
      <c r="N122" s="1">
        <v>0.44799999999999995</v>
      </c>
      <c r="O122" s="1">
        <f t="shared" si="20"/>
        <v>0.15763255280639998</v>
      </c>
      <c r="P122" s="1">
        <v>0.15763255280639998</v>
      </c>
      <c r="Q122" s="38">
        <f t="shared" si="21"/>
        <v>3.8952395178017198</v>
      </c>
      <c r="R122" s="1">
        <v>1</v>
      </c>
      <c r="S122" s="1">
        <v>1</v>
      </c>
      <c r="T122" s="1">
        <v>46.4</v>
      </c>
      <c r="U122" s="1">
        <v>0.46399999999999997</v>
      </c>
      <c r="V122" s="1">
        <f>POWER((U122/2),2)*3.14159265</f>
        <v>0.16909308279359997</v>
      </c>
      <c r="W122" s="1">
        <v>0.16909308279359997</v>
      </c>
      <c r="X122" s="38">
        <f>W122/0.040468</f>
        <v>4.1784393296827123</v>
      </c>
      <c r="Y122" s="1">
        <v>1</v>
      </c>
      <c r="Z122" s="1">
        <v>1</v>
      </c>
      <c r="AA122" s="1">
        <v>50</v>
      </c>
      <c r="AB122" s="1">
        <v>0.5</v>
      </c>
      <c r="AC122" s="1">
        <f>POWER((AB122/2),2)*3.14159265</f>
        <v>0.19634954062500001</v>
      </c>
      <c r="AD122" s="1">
        <v>0.19634954062500001</v>
      </c>
      <c r="AE122" s="38">
        <f>AD122/0.040468</f>
        <v>4.8519704612286256</v>
      </c>
      <c r="AF122" s="1">
        <v>1</v>
      </c>
      <c r="AG122" s="1">
        <v>1</v>
      </c>
      <c r="AH122" s="1">
        <v>52.7</v>
      </c>
      <c r="AI122" s="1">
        <v>0.52700000000000002</v>
      </c>
      <c r="AJ122" s="1">
        <f>POWER((AI122/2),2)*3.14159265</f>
        <v>0.21812784627296253</v>
      </c>
      <c r="AK122" s="1">
        <v>0.21812784627296253</v>
      </c>
      <c r="AL122" s="38">
        <f>AK122/0.040468</f>
        <v>5.3901316169062605</v>
      </c>
      <c r="AM122" s="1">
        <v>1</v>
      </c>
      <c r="AN122" s="1">
        <v>1</v>
      </c>
      <c r="AO122" s="1">
        <v>55.8</v>
      </c>
      <c r="AP122" s="1">
        <v>0.55799999999999994</v>
      </c>
      <c r="AQ122" s="1">
        <f>POWER((AP122/2),2)*3.14159265</f>
        <v>0.24454471346864995</v>
      </c>
      <c r="AR122" s="1">
        <v>0.24454471346864995</v>
      </c>
      <c r="AS122" s="38">
        <f>AR122/0.040468</f>
        <v>6.0429157227599575</v>
      </c>
      <c r="AT122" s="30">
        <v>1</v>
      </c>
      <c r="AU122" s="1">
        <v>1</v>
      </c>
      <c r="AV122" s="91"/>
      <c r="AW122" s="91"/>
      <c r="AX122" s="7"/>
      <c r="AY122" s="7" t="s">
        <v>36</v>
      </c>
    </row>
    <row r="123" spans="1:51" s="5" customFormat="1" hidden="1" x14ac:dyDescent="0.25">
      <c r="A123" s="5">
        <v>2</v>
      </c>
      <c r="B123" s="6" t="s">
        <v>600</v>
      </c>
      <c r="C123" s="1" t="s">
        <v>18</v>
      </c>
      <c r="D123" s="1">
        <v>34</v>
      </c>
      <c r="E123" s="1" t="s">
        <v>22</v>
      </c>
      <c r="F123" s="1">
        <v>17.8</v>
      </c>
      <c r="G123" s="1">
        <v>0.17800000000000002</v>
      </c>
      <c r="H123" s="1">
        <f t="shared" si="18"/>
        <v>2.4884555380650004E-2</v>
      </c>
      <c r="I123" s="1">
        <v>2.4884555380650004E-2</v>
      </c>
      <c r="J123" s="38">
        <f t="shared" si="19"/>
        <v>0.61491932837427121</v>
      </c>
      <c r="K123" s="1">
        <v>1</v>
      </c>
      <c r="L123" s="1">
        <v>1</v>
      </c>
      <c r="M123" s="1">
        <v>17.600000000000001</v>
      </c>
      <c r="N123" s="1">
        <v>0.17600000000000002</v>
      </c>
      <c r="O123" s="1">
        <f t="shared" si="20"/>
        <v>2.4328493481600006E-2</v>
      </c>
      <c r="P123" s="1">
        <v>2.4328493481600006E-2</v>
      </c>
      <c r="Q123" s="38">
        <f t="shared" si="21"/>
        <v>0.6011785480280718</v>
      </c>
      <c r="R123" s="1">
        <v>1</v>
      </c>
      <c r="S123" s="1">
        <v>1</v>
      </c>
      <c r="T123" s="1">
        <v>17.7</v>
      </c>
      <c r="U123" s="1">
        <v>0.17699999999999999</v>
      </c>
      <c r="V123" s="1">
        <f>POWER((U123/2),2)*3.14159265</f>
        <v>2.4605739032962499E-2</v>
      </c>
      <c r="W123" s="1">
        <v>2.4605739032962499E-2</v>
      </c>
      <c r="X123" s="38">
        <f>W123/0.040468</f>
        <v>0.60802953031932638</v>
      </c>
      <c r="Y123" s="1">
        <v>1</v>
      </c>
      <c r="Z123" s="1">
        <v>1</v>
      </c>
      <c r="AA123" s="1">
        <v>18.2</v>
      </c>
      <c r="AB123" s="1">
        <v>0.182</v>
      </c>
      <c r="AC123" s="1">
        <f>POWER((AB123/2),2)*3.14159265</f>
        <v>2.6015528734650004E-2</v>
      </c>
      <c r="AD123" s="1">
        <v>2.6015528734650004E-2</v>
      </c>
      <c r="AE123" s="38">
        <f>AD123/0.040468</f>
        <v>0.64286667823094801</v>
      </c>
      <c r="AF123" s="1">
        <v>1</v>
      </c>
      <c r="AG123" s="1">
        <v>1</v>
      </c>
      <c r="AH123" s="1">
        <v>18.7</v>
      </c>
      <c r="AI123" s="1">
        <v>0.187</v>
      </c>
      <c r="AJ123" s="1">
        <f>POWER((AI123/2),2)*3.14159265</f>
        <v>2.7464588344462502E-2</v>
      </c>
      <c r="AK123" s="1">
        <v>2.7464588344462502E-2</v>
      </c>
      <c r="AL123" s="38">
        <f>AK123/0.040468</f>
        <v>0.67867422023481527</v>
      </c>
      <c r="AM123" s="1">
        <v>1</v>
      </c>
      <c r="AN123" s="1">
        <v>1</v>
      </c>
      <c r="AO123" s="1">
        <v>18.899999999999999</v>
      </c>
      <c r="AP123" s="1">
        <v>0.189</v>
      </c>
      <c r="AQ123" s="1">
        <f>POWER((AP123/2),2)*3.14159265</f>
        <v>2.8055207762662505E-2</v>
      </c>
      <c r="AR123" s="1">
        <v>2.8055207762662505E-2</v>
      </c>
      <c r="AS123" s="38">
        <f>AR123/0.040468</f>
        <v>0.69326894738219103</v>
      </c>
      <c r="AT123" s="30">
        <v>1</v>
      </c>
      <c r="AU123" s="1">
        <v>1</v>
      </c>
      <c r="AV123" s="91"/>
      <c r="AW123" s="91"/>
      <c r="AX123" s="7" t="s">
        <v>260</v>
      </c>
      <c r="AY123" s="7" t="s">
        <v>36</v>
      </c>
    </row>
    <row r="124" spans="1:51" s="5" customFormat="1" hidden="1" x14ac:dyDescent="0.25">
      <c r="A124" s="5">
        <v>2</v>
      </c>
      <c r="B124" s="6" t="s">
        <v>600</v>
      </c>
      <c r="C124" s="1" t="s">
        <v>18</v>
      </c>
      <c r="D124" s="1">
        <v>35</v>
      </c>
      <c r="E124" s="1" t="s">
        <v>22</v>
      </c>
      <c r="F124" s="1">
        <v>16.8</v>
      </c>
      <c r="G124" s="1">
        <v>0.16800000000000001</v>
      </c>
      <c r="H124" s="1">
        <f t="shared" si="18"/>
        <v>2.2167077738400005E-2</v>
      </c>
      <c r="I124" s="1">
        <v>2.2167077738400005E-2</v>
      </c>
      <c r="J124" s="38">
        <f t="shared" si="19"/>
        <v>0.54776805719086696</v>
      </c>
      <c r="K124" s="1">
        <v>1</v>
      </c>
      <c r="L124" s="1">
        <v>1</v>
      </c>
      <c r="M124" s="1">
        <v>16.7</v>
      </c>
      <c r="N124" s="1">
        <v>0.16700000000000001</v>
      </c>
      <c r="O124" s="1">
        <f t="shared" si="20"/>
        <v>2.1903969353962504E-2</v>
      </c>
      <c r="P124" s="1">
        <v>2.1903969353962504E-2</v>
      </c>
      <c r="Q124" s="38">
        <f t="shared" si="21"/>
        <v>0.54126641677282061</v>
      </c>
      <c r="R124" s="1">
        <v>1</v>
      </c>
      <c r="S124" s="1">
        <v>1</v>
      </c>
      <c r="T124" s="1">
        <v>16.8</v>
      </c>
      <c r="U124" s="1">
        <v>0.16800000000000001</v>
      </c>
      <c r="V124" s="1">
        <f>POWER((U124/2),2)*3.14159265</f>
        <v>2.2167077738400005E-2</v>
      </c>
      <c r="W124" s="1">
        <v>2.2167077738400005E-2</v>
      </c>
      <c r="X124" s="38">
        <f>W124/0.040468</f>
        <v>0.54776805719086696</v>
      </c>
      <c r="Y124" s="1">
        <v>1</v>
      </c>
      <c r="Z124" s="1">
        <v>1</v>
      </c>
      <c r="AA124" s="1">
        <v>18</v>
      </c>
      <c r="AB124" s="1">
        <v>0.18</v>
      </c>
      <c r="AC124" s="1">
        <f>POWER((AB124/2),2)*3.14159265</f>
        <v>2.5446900465000002E-2</v>
      </c>
      <c r="AD124" s="1">
        <v>2.5446900465000002E-2</v>
      </c>
      <c r="AE124" s="38">
        <f>AD124/0.040468</f>
        <v>0.62881537177522995</v>
      </c>
      <c r="AF124" s="1">
        <v>1</v>
      </c>
      <c r="AG124" s="1">
        <v>1</v>
      </c>
      <c r="AH124" s="1">
        <v>18.7</v>
      </c>
      <c r="AI124" s="1">
        <v>0.187</v>
      </c>
      <c r="AJ124" s="1">
        <f>POWER((AI124/2),2)*3.14159265</f>
        <v>2.7464588344462502E-2</v>
      </c>
      <c r="AK124" s="1">
        <v>2.7464588344462502E-2</v>
      </c>
      <c r="AL124" s="38">
        <f>AK124/0.040468</f>
        <v>0.67867422023481527</v>
      </c>
      <c r="AM124" s="1">
        <v>1</v>
      </c>
      <c r="AN124" s="1">
        <v>1</v>
      </c>
      <c r="AO124" s="1">
        <v>19.899999999999999</v>
      </c>
      <c r="AP124" s="1">
        <v>0.19899999999999998</v>
      </c>
      <c r="AQ124" s="1">
        <f>POWER((AP124/2),2)*3.14159265</f>
        <v>3.1102552633162493E-2</v>
      </c>
      <c r="AR124" s="1">
        <v>3.1102552633162493E-2</v>
      </c>
      <c r="AS124" s="38">
        <f>AR124/0.040468</f>
        <v>0.76857152894045899</v>
      </c>
      <c r="AT124" s="30">
        <v>1</v>
      </c>
      <c r="AU124" s="1">
        <v>1</v>
      </c>
      <c r="AV124" s="91"/>
      <c r="AW124" s="91"/>
      <c r="AX124" s="7" t="s">
        <v>310</v>
      </c>
      <c r="AY124" s="7" t="s">
        <v>36</v>
      </c>
    </row>
    <row r="125" spans="1:51" s="5" customFormat="1" hidden="1" x14ac:dyDescent="0.25">
      <c r="A125" s="5">
        <v>2</v>
      </c>
      <c r="B125" s="6" t="s">
        <v>600</v>
      </c>
      <c r="C125" s="1" t="s">
        <v>18</v>
      </c>
      <c r="D125" s="1">
        <v>40</v>
      </c>
      <c r="E125" s="1" t="s">
        <v>22</v>
      </c>
      <c r="F125" s="1">
        <v>36.799999999999997</v>
      </c>
      <c r="G125" s="1">
        <v>0.36799999999999999</v>
      </c>
      <c r="H125" s="1">
        <f t="shared" si="18"/>
        <v>0.1063617607584</v>
      </c>
      <c r="I125" s="1">
        <v>0.1063617607584</v>
      </c>
      <c r="J125" s="38">
        <f t="shared" si="19"/>
        <v>2.6282929909657016</v>
      </c>
      <c r="K125" s="1">
        <v>1</v>
      </c>
      <c r="L125" s="1">
        <v>1</v>
      </c>
      <c r="M125" s="1">
        <v>39</v>
      </c>
      <c r="N125" s="1">
        <v>0.39</v>
      </c>
      <c r="O125" s="1">
        <f t="shared" si="20"/>
        <v>0.11945906051625002</v>
      </c>
      <c r="P125" s="1">
        <v>0.11945906051625002</v>
      </c>
      <c r="Q125" s="38">
        <f t="shared" si="21"/>
        <v>2.951938828611496</v>
      </c>
      <c r="R125" s="1">
        <v>1</v>
      </c>
      <c r="S125" s="1">
        <v>1</v>
      </c>
      <c r="T125" s="1">
        <v>40</v>
      </c>
      <c r="U125" s="1">
        <v>0.4</v>
      </c>
      <c r="V125" s="1">
        <f>POWER((U125/2),2)*3.14159265</f>
        <v>0.12566370600000004</v>
      </c>
      <c r="W125" s="1">
        <v>0.12566370600000004</v>
      </c>
      <c r="X125" s="38">
        <f>W125/0.040468</f>
        <v>3.1052610951863211</v>
      </c>
      <c r="Y125" s="1">
        <v>1</v>
      </c>
      <c r="Z125" s="1">
        <v>1</v>
      </c>
      <c r="AA125" s="1">
        <v>43.1</v>
      </c>
      <c r="AB125" s="1">
        <v>0.43100000000000005</v>
      </c>
      <c r="AC125" s="1">
        <f>POWER((AB125/2),2)*3.14159265</f>
        <v>0.14589634806416255</v>
      </c>
      <c r="AD125" s="1">
        <v>0.14589634806416255</v>
      </c>
      <c r="AE125" s="38">
        <f>AD125/0.040468</f>
        <v>3.6052275393931641</v>
      </c>
      <c r="AF125" s="1">
        <v>1</v>
      </c>
      <c r="AG125" s="1">
        <v>1</v>
      </c>
      <c r="AH125" s="1">
        <v>46.3</v>
      </c>
      <c r="AI125" s="1">
        <v>0.46299999999999997</v>
      </c>
      <c r="AJ125" s="1">
        <f>POWER((AI125/2),2)*3.14159265</f>
        <v>0.16836501869696249</v>
      </c>
      <c r="AK125" s="1">
        <v>0.16836501869696249</v>
      </c>
      <c r="AL125" s="38">
        <f>AK125/0.040468</f>
        <v>4.1604482232124766</v>
      </c>
      <c r="AM125" s="1">
        <v>1</v>
      </c>
      <c r="AN125" s="1">
        <v>1</v>
      </c>
      <c r="AO125" s="1">
        <v>50.9</v>
      </c>
      <c r="AP125" s="1">
        <v>0.50900000000000001</v>
      </c>
      <c r="AQ125" s="1">
        <f>POWER((AP125/2),2)*3.14159265</f>
        <v>0.20348174133866251</v>
      </c>
      <c r="AR125" s="1">
        <v>0.20348174133866251</v>
      </c>
      <c r="AS125" s="38">
        <f>AR125/0.040468</f>
        <v>5.0282134362622939</v>
      </c>
      <c r="AT125" s="30">
        <v>1</v>
      </c>
      <c r="AU125" s="1">
        <v>1</v>
      </c>
      <c r="AV125" s="91"/>
      <c r="AW125" s="91"/>
      <c r="AX125" s="7"/>
      <c r="AY125" s="7" t="s">
        <v>36</v>
      </c>
    </row>
    <row r="126" spans="1:51" s="5" customFormat="1" hidden="1" x14ac:dyDescent="0.25">
      <c r="A126" s="5">
        <v>2</v>
      </c>
      <c r="B126" s="6" t="s">
        <v>600</v>
      </c>
      <c r="C126" s="1" t="s">
        <v>18</v>
      </c>
      <c r="D126" s="1">
        <v>41</v>
      </c>
      <c r="E126" s="1" t="s">
        <v>22</v>
      </c>
      <c r="F126" s="1">
        <v>31.5</v>
      </c>
      <c r="G126" s="1">
        <v>0.315</v>
      </c>
      <c r="H126" s="1">
        <f t="shared" si="18"/>
        <v>7.7931132674062514E-2</v>
      </c>
      <c r="I126" s="1">
        <v>7.7931132674062514E-2</v>
      </c>
      <c r="J126" s="38">
        <f t="shared" si="19"/>
        <v>1.9257470760616417</v>
      </c>
      <c r="K126" s="1">
        <v>1</v>
      </c>
      <c r="L126" s="1">
        <v>1</v>
      </c>
      <c r="M126" s="1">
        <v>34.5</v>
      </c>
      <c r="N126" s="1">
        <v>0.34499999999999997</v>
      </c>
      <c r="O126" s="1">
        <f t="shared" si="20"/>
        <v>9.3482016291562484E-2</v>
      </c>
      <c r="P126" s="1">
        <v>9.3482016291562484E-2</v>
      </c>
      <c r="Q126" s="38">
        <f t="shared" si="21"/>
        <v>2.310023136590948</v>
      </c>
      <c r="R126" s="1">
        <v>1</v>
      </c>
      <c r="S126" s="1">
        <v>1</v>
      </c>
      <c r="T126" s="1"/>
      <c r="U126" s="1"/>
      <c r="V126" s="1"/>
      <c r="W126" s="1"/>
      <c r="X126" s="38"/>
      <c r="Y126" s="1"/>
      <c r="Z126" s="1"/>
      <c r="AA126" s="1"/>
      <c r="AB126" s="1"/>
      <c r="AC126" s="1"/>
      <c r="AD126" s="1"/>
      <c r="AE126" s="38"/>
      <c r="AF126" s="1"/>
      <c r="AG126" s="1"/>
      <c r="AH126" s="1"/>
      <c r="AI126" s="1"/>
      <c r="AJ126" s="1"/>
      <c r="AK126" s="1"/>
      <c r="AL126" s="38"/>
      <c r="AM126" s="1"/>
      <c r="AN126" s="1"/>
      <c r="AO126" s="1"/>
      <c r="AP126" s="1"/>
      <c r="AQ126" s="1"/>
      <c r="AR126" s="1"/>
      <c r="AS126" s="38"/>
      <c r="AT126" s="1"/>
      <c r="AU126" s="1">
        <v>0</v>
      </c>
      <c r="AV126" s="91"/>
      <c r="AW126" s="91"/>
      <c r="AX126" s="7"/>
      <c r="AY126" s="7" t="s">
        <v>36</v>
      </c>
    </row>
    <row r="127" spans="1:51" s="5" customFormat="1" hidden="1" x14ac:dyDescent="0.25">
      <c r="A127" s="5">
        <v>2</v>
      </c>
      <c r="B127" s="6" t="s">
        <v>600</v>
      </c>
      <c r="C127" s="1" t="s">
        <v>18</v>
      </c>
      <c r="D127" s="1">
        <v>42</v>
      </c>
      <c r="E127" s="1" t="s">
        <v>22</v>
      </c>
      <c r="F127" s="1">
        <v>19.600000000000001</v>
      </c>
      <c r="G127" s="1">
        <v>0.19600000000000001</v>
      </c>
      <c r="H127" s="1">
        <f t="shared" si="18"/>
        <v>3.0171855810600008E-2</v>
      </c>
      <c r="I127" s="1">
        <v>3.0171855810600008E-2</v>
      </c>
      <c r="J127" s="38">
        <f t="shared" si="19"/>
        <v>0.74557318895423574</v>
      </c>
      <c r="K127" s="1">
        <v>1</v>
      </c>
      <c r="L127" s="1">
        <v>1</v>
      </c>
      <c r="M127" s="1">
        <v>20.3</v>
      </c>
      <c r="N127" s="1">
        <v>0.20300000000000001</v>
      </c>
      <c r="O127" s="1">
        <f t="shared" si="20"/>
        <v>3.2365472878462503E-2</v>
      </c>
      <c r="P127" s="1">
        <v>3.2365472878462503E-2</v>
      </c>
      <c r="Q127" s="38">
        <f t="shared" si="21"/>
        <v>0.79977940294708183</v>
      </c>
      <c r="R127" s="1">
        <v>1</v>
      </c>
      <c r="S127" s="1">
        <v>1</v>
      </c>
      <c r="T127" s="1">
        <v>20.5</v>
      </c>
      <c r="U127" s="1">
        <v>0.20499999999999999</v>
      </c>
      <c r="V127" s="1">
        <f>POWER((U127/2),2)*3.14159265</f>
        <v>3.3006357779062495E-2</v>
      </c>
      <c r="W127" s="1">
        <v>3.3006357779062495E-2</v>
      </c>
      <c r="X127" s="38">
        <f>W127/0.040468</f>
        <v>0.81561623453253185</v>
      </c>
      <c r="Y127" s="1">
        <v>1</v>
      </c>
      <c r="Z127" s="1">
        <v>1</v>
      </c>
      <c r="AA127" s="1">
        <v>22.9</v>
      </c>
      <c r="AB127" s="1">
        <v>0.22899999999999998</v>
      </c>
      <c r="AC127" s="1">
        <f>POWER((AB127/2),2)*3.14159265</f>
        <v>4.1187065039662497E-2</v>
      </c>
      <c r="AD127" s="1">
        <v>4.1187065039662497E-2</v>
      </c>
      <c r="AE127" s="38">
        <f>AD127/0.040468</f>
        <v>1.0177687318291613</v>
      </c>
      <c r="AF127" s="1">
        <v>1</v>
      </c>
      <c r="AG127" s="1">
        <v>1</v>
      </c>
      <c r="AH127" s="1">
        <v>25.5</v>
      </c>
      <c r="AI127" s="1">
        <v>0.255</v>
      </c>
      <c r="AJ127" s="1">
        <f>POWER((AI127/2),2)*3.14159265</f>
        <v>5.1070515516562505E-2</v>
      </c>
      <c r="AK127" s="1">
        <v>5.1070515516562505E-2</v>
      </c>
      <c r="AL127" s="38">
        <f>AK127/0.040468</f>
        <v>1.2619975169655655</v>
      </c>
      <c r="AM127" s="1">
        <v>1</v>
      </c>
      <c r="AN127" s="1">
        <v>1</v>
      </c>
      <c r="AO127" s="1">
        <v>28.6</v>
      </c>
      <c r="AP127" s="1">
        <v>0.28600000000000003</v>
      </c>
      <c r="AQ127" s="1">
        <f>POWER((AP127/2),2)*3.14159265</f>
        <v>6.4242428099850021E-2</v>
      </c>
      <c r="AR127" s="1">
        <v>6.4242428099850021E-2</v>
      </c>
      <c r="AS127" s="38">
        <f>AR127/0.040468</f>
        <v>1.5874871033866271</v>
      </c>
      <c r="AT127" s="30">
        <v>1</v>
      </c>
      <c r="AU127" s="1">
        <v>1</v>
      </c>
      <c r="AV127" s="91"/>
      <c r="AW127" s="91"/>
      <c r="AX127" s="7"/>
      <c r="AY127" s="7" t="s">
        <v>36</v>
      </c>
    </row>
    <row r="128" spans="1:51" s="5" customFormat="1" hidden="1" x14ac:dyDescent="0.25">
      <c r="A128" s="5">
        <v>2</v>
      </c>
      <c r="B128" s="6" t="s">
        <v>600</v>
      </c>
      <c r="C128" s="1" t="s">
        <v>16</v>
      </c>
      <c r="D128" s="1">
        <v>3</v>
      </c>
      <c r="E128" s="1" t="s">
        <v>31</v>
      </c>
      <c r="F128" s="1">
        <v>25.1</v>
      </c>
      <c r="G128" s="1">
        <v>0.251</v>
      </c>
      <c r="H128" s="1">
        <f t="shared" si="18"/>
        <v>4.9480869635662506E-2</v>
      </c>
      <c r="I128" s="1">
        <v>4.9480869635662506E-2</v>
      </c>
      <c r="J128" s="38">
        <f t="shared" si="19"/>
        <v>1.2227159641114587</v>
      </c>
      <c r="K128" s="1">
        <v>1</v>
      </c>
      <c r="L128" s="1">
        <v>1</v>
      </c>
      <c r="M128" s="1">
        <v>25</v>
      </c>
      <c r="N128" s="1">
        <v>0.25</v>
      </c>
      <c r="O128" s="1">
        <f t="shared" si="20"/>
        <v>4.9087385156250003E-2</v>
      </c>
      <c r="P128" s="1">
        <v>4.9087385156250003E-2</v>
      </c>
      <c r="Q128" s="38">
        <f t="shared" si="21"/>
        <v>1.2129926153071564</v>
      </c>
      <c r="R128" s="1">
        <v>1</v>
      </c>
      <c r="S128" s="1">
        <v>1</v>
      </c>
      <c r="T128" s="1"/>
      <c r="U128" s="1"/>
      <c r="V128" s="1"/>
      <c r="W128" s="1"/>
      <c r="X128" s="38"/>
      <c r="Y128" s="1"/>
      <c r="Z128" s="1"/>
      <c r="AA128" s="1"/>
      <c r="AB128" s="1"/>
      <c r="AC128" s="1"/>
      <c r="AD128" s="1"/>
      <c r="AE128" s="38"/>
      <c r="AF128" s="1"/>
      <c r="AG128" s="1">
        <v>4</v>
      </c>
      <c r="AH128" s="1"/>
      <c r="AI128" s="1"/>
      <c r="AJ128" s="1"/>
      <c r="AK128" s="1"/>
      <c r="AL128" s="38"/>
      <c r="AM128" s="1"/>
      <c r="AN128" s="1"/>
      <c r="AO128" s="1"/>
      <c r="AP128" s="1"/>
      <c r="AQ128" s="1"/>
      <c r="AR128" s="1"/>
      <c r="AS128" s="38"/>
      <c r="AT128" s="1"/>
      <c r="AU128" s="1"/>
      <c r="AV128" s="91"/>
      <c r="AW128" s="91"/>
      <c r="AX128" s="7" t="s">
        <v>114</v>
      </c>
      <c r="AY128" s="7" t="s">
        <v>36</v>
      </c>
    </row>
    <row r="129" spans="1:51" s="5" customFormat="1" hidden="1" x14ac:dyDescent="0.25">
      <c r="A129" s="5">
        <v>2</v>
      </c>
      <c r="B129" s="6" t="s">
        <v>600</v>
      </c>
      <c r="C129" s="12" t="s">
        <v>17</v>
      </c>
      <c r="D129" s="12">
        <v>2</v>
      </c>
      <c r="E129" s="12" t="s">
        <v>31</v>
      </c>
      <c r="F129" s="12">
        <v>19.8</v>
      </c>
      <c r="G129" s="1">
        <v>0.19800000000000001</v>
      </c>
      <c r="H129" s="1">
        <f t="shared" si="18"/>
        <v>3.0790749562650006E-2</v>
      </c>
      <c r="I129" s="1">
        <v>3.0790749562650006E-2</v>
      </c>
      <c r="J129" s="38">
        <f t="shared" si="19"/>
        <v>0.76086659984802829</v>
      </c>
      <c r="K129" s="12">
        <v>1</v>
      </c>
      <c r="L129" s="12">
        <v>1</v>
      </c>
      <c r="M129" s="12">
        <v>19.8</v>
      </c>
      <c r="N129" s="1">
        <v>0.19800000000000001</v>
      </c>
      <c r="O129" s="1">
        <f t="shared" si="20"/>
        <v>3.0790749562650006E-2</v>
      </c>
      <c r="P129" s="1">
        <v>3.0790749562650006E-2</v>
      </c>
      <c r="Q129" s="38">
        <f t="shared" si="21"/>
        <v>0.76086659984802829</v>
      </c>
      <c r="R129" s="12">
        <v>1</v>
      </c>
      <c r="S129" s="12">
        <v>1</v>
      </c>
      <c r="T129" s="12"/>
      <c r="U129" s="1"/>
      <c r="V129" s="1"/>
      <c r="W129" s="1"/>
      <c r="X129" s="38"/>
      <c r="Y129" s="12"/>
      <c r="Z129" s="12"/>
      <c r="AA129" s="12"/>
      <c r="AB129" s="1"/>
      <c r="AC129" s="1"/>
      <c r="AD129" s="1"/>
      <c r="AE129" s="38"/>
      <c r="AF129" s="12"/>
      <c r="AG129" s="12"/>
      <c r="AH129" s="12"/>
      <c r="AI129" s="1"/>
      <c r="AJ129" s="1"/>
      <c r="AK129" s="1"/>
      <c r="AL129" s="38"/>
      <c r="AM129" s="12"/>
      <c r="AN129" s="12"/>
      <c r="AO129" s="12"/>
      <c r="AP129" s="1"/>
      <c r="AQ129" s="1"/>
      <c r="AR129" s="1"/>
      <c r="AS129" s="38"/>
      <c r="AT129" s="1"/>
      <c r="AU129" s="1">
        <v>0</v>
      </c>
      <c r="AV129" s="91"/>
      <c r="AW129" s="91"/>
      <c r="AX129" s="13"/>
      <c r="AY129" s="7" t="s">
        <v>36</v>
      </c>
    </row>
    <row r="130" spans="1:51" s="5" customFormat="1" hidden="1" x14ac:dyDescent="0.25">
      <c r="A130" s="5">
        <v>2</v>
      </c>
      <c r="B130" s="6" t="s">
        <v>600</v>
      </c>
      <c r="C130" s="1" t="s">
        <v>14</v>
      </c>
      <c r="D130" s="1">
        <v>12</v>
      </c>
      <c r="E130" s="1" t="s">
        <v>24</v>
      </c>
      <c r="F130" s="1">
        <v>16.8</v>
      </c>
      <c r="G130" s="1">
        <v>0.16800000000000001</v>
      </c>
      <c r="H130" s="1">
        <f>POWER((G130/2),2)*3.14159265</f>
        <v>2.2167077738400005E-2</v>
      </c>
      <c r="I130" s="1">
        <v>2.2167077738400005E-2</v>
      </c>
      <c r="J130" s="38">
        <f>I130/0.040468</f>
        <v>0.54776805719086696</v>
      </c>
      <c r="K130" s="1">
        <v>1</v>
      </c>
      <c r="L130" s="1">
        <v>1</v>
      </c>
      <c r="M130" s="1">
        <v>17</v>
      </c>
      <c r="N130" s="1">
        <v>0.17</v>
      </c>
      <c r="O130" s="1">
        <f t="shared" si="20"/>
        <v>2.2698006896250005E-2</v>
      </c>
      <c r="P130" s="1">
        <v>2.2698006896250005E-2</v>
      </c>
      <c r="Q130" s="38">
        <f t="shared" si="21"/>
        <v>0.56088778531802919</v>
      </c>
      <c r="R130" s="1">
        <v>1</v>
      </c>
      <c r="S130" s="1">
        <v>1</v>
      </c>
      <c r="T130" s="1"/>
      <c r="U130" s="1"/>
      <c r="V130" s="1"/>
      <c r="W130" s="1"/>
      <c r="X130" s="38"/>
      <c r="Y130" s="1"/>
      <c r="Z130" s="1"/>
      <c r="AA130" s="1"/>
      <c r="AB130" s="1"/>
      <c r="AC130" s="1"/>
      <c r="AD130" s="1"/>
      <c r="AE130" s="38"/>
      <c r="AF130" s="1"/>
      <c r="AG130" s="1"/>
      <c r="AH130" s="1"/>
      <c r="AI130" s="1"/>
      <c r="AJ130" s="1"/>
      <c r="AK130" s="1"/>
      <c r="AL130" s="38"/>
      <c r="AM130" s="1"/>
      <c r="AN130" s="1"/>
      <c r="AO130" s="1"/>
      <c r="AP130" s="1"/>
      <c r="AQ130" s="1"/>
      <c r="AR130" s="1"/>
      <c r="AS130" s="38"/>
      <c r="AT130" s="1"/>
      <c r="AU130" s="1">
        <v>0</v>
      </c>
      <c r="AV130" s="91"/>
      <c r="AW130" s="91"/>
      <c r="AX130" s="7"/>
      <c r="AY130" s="7" t="s">
        <v>36</v>
      </c>
    </row>
    <row r="131" spans="1:51" s="5" customFormat="1" hidden="1" x14ac:dyDescent="0.25">
      <c r="A131" s="5">
        <v>2</v>
      </c>
      <c r="B131" s="6" t="s">
        <v>600</v>
      </c>
      <c r="C131" s="1" t="s">
        <v>15</v>
      </c>
      <c r="D131" s="1">
        <v>18</v>
      </c>
      <c r="E131" s="1" t="s">
        <v>24</v>
      </c>
      <c r="F131" s="1">
        <v>15</v>
      </c>
      <c r="G131" s="1">
        <v>0.15</v>
      </c>
      <c r="H131" s="1">
        <f>POWER((G131/2),2)*3.14159265</f>
        <v>1.767145865625E-2</v>
      </c>
      <c r="I131" s="1">
        <v>1.767145865625E-2</v>
      </c>
      <c r="J131" s="38">
        <f>I131/0.040468</f>
        <v>0.4366773415105763</v>
      </c>
      <c r="K131" s="1">
        <v>1</v>
      </c>
      <c r="L131" s="1">
        <v>1</v>
      </c>
      <c r="M131" s="1">
        <v>16.8</v>
      </c>
      <c r="N131" s="1">
        <v>0.16800000000000001</v>
      </c>
      <c r="O131" s="1">
        <f t="shared" si="20"/>
        <v>2.2167077738400005E-2</v>
      </c>
      <c r="P131" s="1">
        <v>2.2167077738400005E-2</v>
      </c>
      <c r="Q131" s="38">
        <f t="shared" si="21"/>
        <v>0.54776805719086696</v>
      </c>
      <c r="R131" s="1">
        <v>1</v>
      </c>
      <c r="S131" s="1">
        <v>1</v>
      </c>
      <c r="T131" s="1">
        <v>18.3</v>
      </c>
      <c r="U131" s="1">
        <v>0.18300000000000002</v>
      </c>
      <c r="V131" s="1">
        <f>POWER((U131/2),2)*3.14159265</f>
        <v>2.6302199063962511E-2</v>
      </c>
      <c r="W131" s="1">
        <v>2.6302199063962511E-2</v>
      </c>
      <c r="X131" s="38">
        <f>W131/0.040468</f>
        <v>0.64995055510434196</v>
      </c>
      <c r="Y131" s="1">
        <v>1</v>
      </c>
      <c r="Z131" s="1">
        <v>1</v>
      </c>
      <c r="AA131" s="1">
        <v>23.4</v>
      </c>
      <c r="AB131" s="1">
        <v>0.23399999999999999</v>
      </c>
      <c r="AC131" s="1">
        <f>POWER((AB131/2),2)*3.14159265</f>
        <v>4.3005261785849999E-2</v>
      </c>
      <c r="AD131" s="1">
        <v>4.3005261785849999E-2</v>
      </c>
      <c r="AE131" s="38">
        <f>AD131/0.040468</f>
        <v>1.0626979783001385</v>
      </c>
      <c r="AF131" s="1">
        <v>1</v>
      </c>
      <c r="AG131" s="1">
        <v>1</v>
      </c>
      <c r="AH131" s="1">
        <v>31.3</v>
      </c>
      <c r="AI131" s="1">
        <v>0.313</v>
      </c>
      <c r="AJ131" s="1">
        <f>POWER((AI131/2),2)*3.14159265</f>
        <v>7.6944672581962512E-2</v>
      </c>
      <c r="AK131" s="1">
        <v>7.6944672581962512E-2</v>
      </c>
      <c r="AL131" s="38">
        <f>AK131/0.040468</f>
        <v>1.9013707764644292</v>
      </c>
      <c r="AM131" s="1">
        <v>1</v>
      </c>
      <c r="AN131" s="1">
        <v>1</v>
      </c>
      <c r="AO131" s="1">
        <v>42.1</v>
      </c>
      <c r="AP131" s="1">
        <v>0.42100000000000004</v>
      </c>
      <c r="AQ131" s="1">
        <f>POWER((AP131/2),2)*3.14159265</f>
        <v>0.13920475571966254</v>
      </c>
      <c r="AR131" s="1">
        <v>0.13920475571966254</v>
      </c>
      <c r="AS131" s="38">
        <f>AR131/0.040468</f>
        <v>3.4398723860744922</v>
      </c>
      <c r="AT131" s="1">
        <v>1</v>
      </c>
      <c r="AU131" s="1">
        <v>1</v>
      </c>
      <c r="AV131" s="91"/>
      <c r="AW131" s="91"/>
      <c r="AX131" s="7"/>
      <c r="AY131" s="7" t="s">
        <v>36</v>
      </c>
    </row>
    <row r="132" spans="1:51" s="5" customFormat="1" hidden="1" x14ac:dyDescent="0.25">
      <c r="A132" s="5">
        <v>2</v>
      </c>
      <c r="B132" s="6" t="s">
        <v>600</v>
      </c>
      <c r="C132" s="12" t="s">
        <v>17</v>
      </c>
      <c r="D132" s="12">
        <v>11</v>
      </c>
      <c r="E132" s="12" t="s">
        <v>24</v>
      </c>
      <c r="F132" s="12">
        <v>10.7</v>
      </c>
      <c r="G132" s="1">
        <v>0.107</v>
      </c>
      <c r="H132" s="1">
        <f>POWER((G132/2),2)*3.14159265</f>
        <v>8.9920235624625002E-3</v>
      </c>
      <c r="I132" s="1">
        <v>8.9920235624625002E-3</v>
      </c>
      <c r="J132" s="38">
        <f>I132/0.040468</f>
        <v>0.22220083924242615</v>
      </c>
      <c r="K132" s="12">
        <v>1</v>
      </c>
      <c r="L132" s="12">
        <v>1</v>
      </c>
      <c r="M132" s="12">
        <v>10.8</v>
      </c>
      <c r="N132" s="1">
        <v>0.10800000000000001</v>
      </c>
      <c r="O132" s="1">
        <f t="shared" si="20"/>
        <v>9.1608841674000029E-3</v>
      </c>
      <c r="P132" s="1">
        <v>9.1608841674000029E-3</v>
      </c>
      <c r="Q132" s="38">
        <f t="shared" si="21"/>
        <v>0.22637353383908282</v>
      </c>
      <c r="R132" s="12">
        <v>1</v>
      </c>
      <c r="S132" s="12">
        <v>1</v>
      </c>
      <c r="T132" s="12"/>
      <c r="U132" s="1"/>
      <c r="V132" s="1"/>
      <c r="W132" s="1"/>
      <c r="X132" s="38"/>
      <c r="Y132" s="12"/>
      <c r="Z132" s="12"/>
      <c r="AA132" s="12"/>
      <c r="AB132" s="1"/>
      <c r="AC132" s="1"/>
      <c r="AD132" s="1"/>
      <c r="AE132" s="38"/>
      <c r="AF132" s="12"/>
      <c r="AG132" s="12"/>
      <c r="AH132" s="12"/>
      <c r="AI132" s="1"/>
      <c r="AJ132" s="1"/>
      <c r="AK132" s="1"/>
      <c r="AL132" s="38"/>
      <c r="AM132" s="12"/>
      <c r="AN132" s="12"/>
      <c r="AO132" s="12"/>
      <c r="AP132" s="1"/>
      <c r="AQ132" s="1"/>
      <c r="AR132" s="1"/>
      <c r="AS132" s="38"/>
      <c r="AT132" s="1"/>
      <c r="AU132" s="1">
        <v>0</v>
      </c>
      <c r="AV132" s="91"/>
      <c r="AW132" s="91"/>
      <c r="AX132" s="13"/>
      <c r="AY132" s="7" t="s">
        <v>36</v>
      </c>
    </row>
    <row r="133" spans="1:51" s="5" customFormat="1" hidden="1" x14ac:dyDescent="0.25">
      <c r="A133" s="5">
        <v>2</v>
      </c>
      <c r="B133" s="6" t="s">
        <v>600</v>
      </c>
      <c r="C133" s="1" t="s">
        <v>18</v>
      </c>
      <c r="D133" s="1">
        <v>37</v>
      </c>
      <c r="E133" s="1" t="s">
        <v>24</v>
      </c>
      <c r="F133" s="1">
        <v>10.7</v>
      </c>
      <c r="G133" s="1">
        <v>0.107</v>
      </c>
      <c r="H133" s="1">
        <f>POWER((G133/2),2)*3.14159265</f>
        <v>8.9920235624625002E-3</v>
      </c>
      <c r="I133" s="1">
        <v>8.9920235624625002E-3</v>
      </c>
      <c r="J133" s="38">
        <f>I133/0.040468</f>
        <v>0.22220083924242615</v>
      </c>
      <c r="K133" s="1">
        <v>1</v>
      </c>
      <c r="L133" s="1">
        <v>1</v>
      </c>
      <c r="M133" s="1">
        <v>10.4</v>
      </c>
      <c r="N133" s="1">
        <v>0.10400000000000001</v>
      </c>
      <c r="O133" s="1">
        <f t="shared" si="20"/>
        <v>8.494866525600003E-3</v>
      </c>
      <c r="P133" s="1">
        <v>8.494866525600003E-3</v>
      </c>
      <c r="Q133" s="38">
        <f t="shared" si="21"/>
        <v>0.20991565003459534</v>
      </c>
      <c r="R133" s="1">
        <v>1</v>
      </c>
      <c r="S133" s="1">
        <v>1</v>
      </c>
      <c r="T133" s="1"/>
      <c r="U133" s="1"/>
      <c r="V133" s="1"/>
      <c r="W133" s="1"/>
      <c r="X133" s="38"/>
      <c r="Y133" s="1"/>
      <c r="Z133" s="1"/>
      <c r="AA133" s="1"/>
      <c r="AB133" s="1"/>
      <c r="AC133" s="1"/>
      <c r="AD133" s="1"/>
      <c r="AE133" s="38"/>
      <c r="AF133" s="1"/>
      <c r="AG133" s="1"/>
      <c r="AH133" s="1"/>
      <c r="AI133" s="1"/>
      <c r="AJ133" s="1"/>
      <c r="AK133" s="1"/>
      <c r="AL133" s="38"/>
      <c r="AM133" s="1"/>
      <c r="AN133" s="1"/>
      <c r="AO133" s="1"/>
      <c r="AP133" s="1"/>
      <c r="AQ133" s="1"/>
      <c r="AR133" s="1"/>
      <c r="AS133" s="38"/>
      <c r="AT133" s="1"/>
      <c r="AU133" s="1">
        <v>0</v>
      </c>
      <c r="AV133" s="91"/>
      <c r="AW133" s="91"/>
      <c r="AX133" s="7"/>
      <c r="AY133" s="7" t="s">
        <v>36</v>
      </c>
    </row>
    <row r="134" spans="1:51" s="5" customFormat="1" hidden="1" x14ac:dyDescent="0.25">
      <c r="A134" s="5">
        <v>2</v>
      </c>
      <c r="B134" s="6" t="s">
        <v>600</v>
      </c>
      <c r="C134" s="1" t="s">
        <v>18</v>
      </c>
      <c r="D134" s="1">
        <v>38</v>
      </c>
      <c r="E134" s="1" t="s">
        <v>24</v>
      </c>
      <c r="F134" s="1">
        <v>11.9</v>
      </c>
      <c r="G134" s="1">
        <v>0.11900000000000001</v>
      </c>
      <c r="H134" s="1">
        <f>POWER((G134/2),2)*3.14159265</f>
        <v>1.1122023379162502E-2</v>
      </c>
      <c r="I134" s="1">
        <v>1.1122023379162502E-2</v>
      </c>
      <c r="J134" s="38">
        <f>I134/0.040468</f>
        <v>0.27483501480583428</v>
      </c>
      <c r="K134" s="1">
        <v>1</v>
      </c>
      <c r="L134" s="1">
        <v>1</v>
      </c>
      <c r="M134" s="1">
        <v>11.8</v>
      </c>
      <c r="N134" s="1">
        <v>0.11800000000000001</v>
      </c>
      <c r="O134" s="1">
        <f t="shared" si="20"/>
        <v>1.0935884014650003E-2</v>
      </c>
      <c r="P134" s="1">
        <v>1.0935884014650003E-2</v>
      </c>
      <c r="Q134" s="38">
        <f t="shared" si="21"/>
        <v>0.27023534680858963</v>
      </c>
      <c r="R134" s="1">
        <v>1</v>
      </c>
      <c r="S134" s="1">
        <v>1</v>
      </c>
      <c r="T134" s="1">
        <v>11.8</v>
      </c>
      <c r="U134" s="1">
        <v>0.11800000000000001</v>
      </c>
      <c r="V134" s="1">
        <f>POWER((U134/2),2)*3.14159265</f>
        <v>1.0935884014650003E-2</v>
      </c>
      <c r="W134" s="1">
        <v>1.0935884014650003E-2</v>
      </c>
      <c r="X134" s="38">
        <f>W134/0.040468</f>
        <v>0.27023534680858963</v>
      </c>
      <c r="Y134" s="1">
        <v>1</v>
      </c>
      <c r="Z134" s="1">
        <v>1</v>
      </c>
      <c r="AA134" s="1">
        <v>12.4</v>
      </c>
      <c r="AB134" s="1">
        <v>0.12400000000000001</v>
      </c>
      <c r="AC134" s="1">
        <f>POWER((AB134/2),2)*3.14159265</f>
        <v>1.2076282146600002E-2</v>
      </c>
      <c r="AD134" s="1">
        <v>1.2076282146600002E-2</v>
      </c>
      <c r="AE134" s="38">
        <f>AD134/0.040468</f>
        <v>0.29841559124740541</v>
      </c>
      <c r="AF134" s="1">
        <v>1</v>
      </c>
      <c r="AG134" s="1">
        <v>1</v>
      </c>
      <c r="AH134" s="1">
        <v>13</v>
      </c>
      <c r="AI134" s="1">
        <v>0.13</v>
      </c>
      <c r="AJ134" s="1">
        <f>POWER((AI134/2),2)*3.14159265</f>
        <v>1.3273228946250002E-2</v>
      </c>
      <c r="AK134" s="1">
        <v>1.3273228946250002E-2</v>
      </c>
      <c r="AL134" s="38">
        <f>AK134/0.040468</f>
        <v>0.32799320317905512</v>
      </c>
      <c r="AM134" s="1">
        <v>1</v>
      </c>
      <c r="AN134" s="1">
        <v>1</v>
      </c>
      <c r="AO134" s="1">
        <v>14.2</v>
      </c>
      <c r="AP134" s="1">
        <v>0.14199999999999999</v>
      </c>
      <c r="AQ134" s="1">
        <f>POWER((AP134/2),2)*3.14159265</f>
        <v>1.5836768548649998E-2</v>
      </c>
      <c r="AR134" s="1">
        <v>1.5836768548649998E-2</v>
      </c>
      <c r="AS134" s="38">
        <f>AR134/0.040468</f>
        <v>0.39134052952085596</v>
      </c>
      <c r="AT134" s="30">
        <v>1</v>
      </c>
      <c r="AU134" s="1">
        <v>1</v>
      </c>
      <c r="AV134" s="91"/>
      <c r="AW134" s="91"/>
      <c r="AX134" s="7" t="s">
        <v>260</v>
      </c>
      <c r="AY134" s="7" t="s">
        <v>36</v>
      </c>
    </row>
    <row r="135" spans="1:51" x14ac:dyDescent="0.25">
      <c r="B135" s="6" t="s">
        <v>600</v>
      </c>
      <c r="C135" s="1" t="s">
        <v>18</v>
      </c>
      <c r="D135" s="1">
        <v>45</v>
      </c>
      <c r="E135" s="1" t="s">
        <v>23</v>
      </c>
      <c r="H135" s="1"/>
      <c r="I135" s="1"/>
      <c r="J135" s="38"/>
      <c r="AB135" s="1"/>
      <c r="AC135" s="1"/>
      <c r="AD135" s="1"/>
      <c r="AE135" s="38"/>
      <c r="AI135" s="1"/>
      <c r="AJ135" s="1"/>
      <c r="AK135" s="1"/>
      <c r="AL135" s="38"/>
      <c r="AP135" s="1"/>
      <c r="AQ135" s="1"/>
      <c r="AR135" s="1"/>
      <c r="AS135" s="38"/>
      <c r="AV135" s="91">
        <v>63.4</v>
      </c>
      <c r="AW135" s="91" t="s">
        <v>809</v>
      </c>
    </row>
    <row r="136" spans="1:51" x14ac:dyDescent="0.25">
      <c r="AB136" s="1"/>
      <c r="AC136" s="1"/>
      <c r="AD136" s="1"/>
      <c r="AE136" s="38"/>
      <c r="AI136" s="1"/>
      <c r="AJ136" s="1"/>
      <c r="AK136" s="1"/>
      <c r="AL136" s="38"/>
      <c r="AP136" s="1"/>
      <c r="AQ136" s="1"/>
      <c r="AR136" s="1"/>
      <c r="AS136" s="38"/>
      <c r="AV136" s="91"/>
      <c r="AW136" s="91"/>
    </row>
    <row r="137" spans="1:51" x14ac:dyDescent="0.25">
      <c r="AB137" s="1"/>
      <c r="AC137" s="1"/>
      <c r="AD137" s="1"/>
      <c r="AE137" s="38"/>
    </row>
    <row r="138" spans="1:51" s="91" customFormat="1" x14ac:dyDescent="0.25">
      <c r="A138"/>
      <c r="B138" s="80" t="s">
        <v>657</v>
      </c>
      <c r="C138" s="55"/>
      <c r="D138" s="55"/>
      <c r="E138" s="55"/>
      <c r="F138" s="58"/>
      <c r="G138"/>
      <c r="H138" s="12"/>
      <c r="N138" s="12"/>
      <c r="T138" s="12"/>
      <c r="Z138" s="12"/>
      <c r="AO138" s="12"/>
    </row>
    <row r="139" spans="1:51" s="91" customFormat="1" x14ac:dyDescent="0.25">
      <c r="A139"/>
      <c r="B139" s="80" t="s">
        <v>599</v>
      </c>
      <c r="C139" s="80" t="s">
        <v>0</v>
      </c>
      <c r="D139" s="80" t="s">
        <v>1</v>
      </c>
      <c r="E139" s="80" t="s">
        <v>3</v>
      </c>
      <c r="F139" s="58" t="s">
        <v>656</v>
      </c>
      <c r="G139"/>
    </row>
    <row r="140" spans="1:51" s="91" customFormat="1" x14ac:dyDescent="0.25">
      <c r="A140"/>
      <c r="B140" s="54">
        <v>2</v>
      </c>
      <c r="C140" s="54" t="s">
        <v>600</v>
      </c>
      <c r="D140" s="54" t="s">
        <v>14</v>
      </c>
      <c r="E140" s="54" t="s">
        <v>23</v>
      </c>
      <c r="F140" s="59">
        <v>52.578843692268293</v>
      </c>
      <c r="G140"/>
    </row>
    <row r="141" spans="1:51" s="91" customFormat="1" x14ac:dyDescent="0.25">
      <c r="A141"/>
      <c r="B141" s="56"/>
      <c r="C141" s="56"/>
      <c r="D141" s="56"/>
      <c r="E141" s="61" t="s">
        <v>22</v>
      </c>
      <c r="F141" s="62">
        <v>5.5927499033671673</v>
      </c>
      <c r="G141"/>
    </row>
    <row r="142" spans="1:51" s="91" customFormat="1" x14ac:dyDescent="0.25">
      <c r="A142"/>
      <c r="B142" s="56"/>
      <c r="C142" s="56"/>
      <c r="D142" s="56"/>
      <c r="E142" s="61" t="s">
        <v>24</v>
      </c>
      <c r="F142" s="62">
        <v>0.54776805719086696</v>
      </c>
      <c r="G142"/>
      <c r="L142" s="92"/>
      <c r="R142" s="92"/>
      <c r="X142" s="92"/>
      <c r="AD142" s="92"/>
      <c r="AJ142" s="92"/>
    </row>
    <row r="143" spans="1:51" s="91" customFormat="1" x14ac:dyDescent="0.25">
      <c r="A143"/>
      <c r="B143" s="56"/>
      <c r="C143" s="56"/>
      <c r="D143" s="54" t="s">
        <v>622</v>
      </c>
      <c r="E143" s="55"/>
      <c r="F143" s="59">
        <v>58.719361652826322</v>
      </c>
      <c r="G143"/>
      <c r="L143" s="92"/>
      <c r="R143" s="92"/>
      <c r="X143" s="92"/>
      <c r="AD143" s="92"/>
      <c r="AJ143" s="92"/>
    </row>
    <row r="144" spans="1:51" s="91" customFormat="1" x14ac:dyDescent="0.25">
      <c r="A144"/>
      <c r="B144" s="56"/>
      <c r="C144" s="56"/>
      <c r="D144" s="54" t="s">
        <v>15</v>
      </c>
      <c r="E144" s="54" t="s">
        <v>23</v>
      </c>
      <c r="F144" s="59">
        <v>47.673346292911383</v>
      </c>
      <c r="G144"/>
      <c r="L144" s="92"/>
      <c r="R144" s="92"/>
      <c r="X144" s="92"/>
      <c r="AD144" s="92"/>
      <c r="AJ144" s="92"/>
    </row>
    <row r="145" spans="1:36" s="91" customFormat="1" x14ac:dyDescent="0.25">
      <c r="A145"/>
      <c r="B145" s="56"/>
      <c r="C145" s="56"/>
      <c r="D145" s="56"/>
      <c r="E145" s="61" t="s">
        <v>22</v>
      </c>
      <c r="F145" s="62">
        <v>0.58085849573644621</v>
      </c>
      <c r="G145"/>
      <c r="L145" s="92"/>
      <c r="R145" s="92"/>
      <c r="X145" s="92"/>
      <c r="AD145" s="92"/>
      <c r="AJ145" s="92"/>
    </row>
    <row r="146" spans="1:36" s="91" customFormat="1" x14ac:dyDescent="0.25">
      <c r="A146"/>
      <c r="B146" s="56"/>
      <c r="C146" s="56"/>
      <c r="D146" s="56"/>
      <c r="E146" s="61" t="s">
        <v>24</v>
      </c>
      <c r="F146" s="62">
        <v>0.4366773415105763</v>
      </c>
      <c r="G146"/>
      <c r="L146" s="92"/>
      <c r="R146" s="92"/>
      <c r="X146" s="92"/>
      <c r="AD146" s="92"/>
      <c r="AJ146" s="92"/>
    </row>
    <row r="147" spans="1:36" s="91" customFormat="1" x14ac:dyDescent="0.25">
      <c r="A147"/>
      <c r="B147" s="56"/>
      <c r="C147" s="56"/>
      <c r="D147" s="54" t="s">
        <v>623</v>
      </c>
      <c r="E147" s="55"/>
      <c r="F147" s="59">
        <v>48.6908821301584</v>
      </c>
      <c r="G147"/>
      <c r="L147" s="92"/>
      <c r="R147" s="92"/>
      <c r="X147" s="92"/>
      <c r="AD147" s="92"/>
      <c r="AJ147" s="92"/>
    </row>
    <row r="148" spans="1:36" s="91" customFormat="1" x14ac:dyDescent="0.25">
      <c r="A148"/>
      <c r="B148" s="56"/>
      <c r="C148" s="56"/>
      <c r="D148" s="54" t="s">
        <v>16</v>
      </c>
      <c r="E148" s="54" t="s">
        <v>23</v>
      </c>
      <c r="F148" s="59">
        <v>46.855129402211638</v>
      </c>
      <c r="G148"/>
      <c r="L148" s="92"/>
      <c r="R148" s="92"/>
      <c r="X148" s="92"/>
      <c r="AD148" s="92"/>
      <c r="AJ148" s="92"/>
    </row>
    <row r="149" spans="1:36" s="91" customFormat="1" x14ac:dyDescent="0.25">
      <c r="A149"/>
      <c r="B149" s="56"/>
      <c r="C149" s="56"/>
      <c r="D149" s="56"/>
      <c r="E149" s="61" t="s">
        <v>31</v>
      </c>
      <c r="F149" s="62">
        <v>1.2227159641114587</v>
      </c>
      <c r="G149"/>
      <c r="L149" s="92"/>
      <c r="R149" s="92"/>
      <c r="X149" s="92"/>
      <c r="AD149" s="92"/>
      <c r="AJ149" s="92"/>
    </row>
    <row r="150" spans="1:36" s="91" customFormat="1" x14ac:dyDescent="0.25">
      <c r="A150"/>
      <c r="B150" s="56"/>
      <c r="C150" s="56"/>
      <c r="D150" s="54" t="s">
        <v>624</v>
      </c>
      <c r="E150" s="55"/>
      <c r="F150" s="59">
        <v>48.077845366323096</v>
      </c>
      <c r="G150"/>
      <c r="L150" s="92"/>
      <c r="R150" s="92"/>
      <c r="X150" s="92"/>
      <c r="AD150" s="92"/>
      <c r="AJ150" s="92"/>
    </row>
    <row r="151" spans="1:36" s="91" customFormat="1" x14ac:dyDescent="0.25">
      <c r="A151"/>
      <c r="B151" s="56"/>
      <c r="C151" s="56"/>
      <c r="D151" s="54" t="s">
        <v>17</v>
      </c>
      <c r="E151" s="54" t="s">
        <v>23</v>
      </c>
      <c r="F151" s="59">
        <v>29.917754468863677</v>
      </c>
      <c r="G151"/>
      <c r="L151" s="92"/>
      <c r="R151" s="92"/>
      <c r="X151" s="92"/>
      <c r="AD151" s="92"/>
      <c r="AJ151" s="92"/>
    </row>
    <row r="152" spans="1:36" s="91" customFormat="1" x14ac:dyDescent="0.25">
      <c r="A152"/>
      <c r="B152" s="56"/>
      <c r="C152" s="56"/>
      <c r="D152" s="56"/>
      <c r="E152" s="61" t="s">
        <v>22</v>
      </c>
      <c r="F152" s="62">
        <v>24.336513439430547</v>
      </c>
      <c r="G152"/>
      <c r="L152" s="92"/>
      <c r="R152" s="92"/>
      <c r="X152" s="92"/>
      <c r="AD152" s="92"/>
      <c r="AJ152" s="92"/>
    </row>
    <row r="153" spans="1:36" s="91" customFormat="1" x14ac:dyDescent="0.25">
      <c r="A153"/>
      <c r="B153" s="56"/>
      <c r="C153" s="56"/>
      <c r="D153" s="56"/>
      <c r="E153" s="61" t="s">
        <v>31</v>
      </c>
      <c r="F153" s="62">
        <v>0.76086659984802829</v>
      </c>
      <c r="G153"/>
      <c r="L153" s="92"/>
      <c r="R153" s="92"/>
      <c r="X153" s="92"/>
      <c r="AD153" s="92"/>
      <c r="AJ153" s="92"/>
    </row>
    <row r="154" spans="1:36" s="91" customFormat="1" x14ac:dyDescent="0.25">
      <c r="A154"/>
      <c r="B154" s="56"/>
      <c r="C154" s="56"/>
      <c r="D154" s="56"/>
      <c r="E154" s="61" t="s">
        <v>24</v>
      </c>
      <c r="F154" s="62">
        <v>0.22220083924242615</v>
      </c>
      <c r="G154"/>
      <c r="L154" s="92"/>
      <c r="R154" s="92"/>
      <c r="X154" s="92"/>
      <c r="AD154" s="92"/>
      <c r="AJ154" s="92"/>
    </row>
    <row r="155" spans="1:36" s="91" customFormat="1" x14ac:dyDescent="0.25">
      <c r="A155"/>
      <c r="B155" s="56"/>
      <c r="C155" s="56"/>
      <c r="D155" s="54" t="s">
        <v>625</v>
      </c>
      <c r="E155" s="55"/>
      <c r="F155" s="59">
        <v>55.237335347384679</v>
      </c>
      <c r="G155"/>
      <c r="L155" s="92"/>
      <c r="R155" s="92"/>
      <c r="X155" s="92"/>
      <c r="AD155" s="92"/>
      <c r="AJ155" s="92"/>
    </row>
    <row r="156" spans="1:36" s="91" customFormat="1" x14ac:dyDescent="0.25">
      <c r="A156"/>
      <c r="B156" s="56"/>
      <c r="C156" s="56"/>
      <c r="D156" s="54" t="s">
        <v>18</v>
      </c>
      <c r="E156" s="54" t="s">
        <v>23</v>
      </c>
      <c r="F156" s="59">
        <v>40.693320995269723</v>
      </c>
      <c r="G156"/>
      <c r="L156" s="92"/>
      <c r="R156" s="92"/>
      <c r="X156" s="92"/>
      <c r="AD156" s="92"/>
      <c r="AJ156" s="92"/>
    </row>
    <row r="157" spans="1:36" s="91" customFormat="1" x14ac:dyDescent="0.25">
      <c r="A157"/>
      <c r="B157" s="56"/>
      <c r="C157" s="56"/>
      <c r="D157" s="56"/>
      <c r="E157" s="61" t="s">
        <v>22</v>
      </c>
      <c r="F157" s="62">
        <v>30.499175793173624</v>
      </c>
      <c r="G157"/>
      <c r="L157" s="92"/>
      <c r="R157" s="92"/>
      <c r="X157" s="92"/>
      <c r="AD157" s="92"/>
      <c r="AJ157" s="92"/>
    </row>
    <row r="158" spans="1:36" s="91" customFormat="1" x14ac:dyDescent="0.25">
      <c r="A158"/>
      <c r="B158" s="56"/>
      <c r="C158" s="56"/>
      <c r="D158" s="56"/>
      <c r="E158" s="61" t="s">
        <v>24</v>
      </c>
      <c r="F158" s="62">
        <v>0.49703585404826045</v>
      </c>
      <c r="G158"/>
      <c r="L158" s="92"/>
      <c r="R158" s="92"/>
      <c r="X158" s="92"/>
      <c r="AD158" s="92"/>
      <c r="AJ158" s="92"/>
    </row>
    <row r="159" spans="1:36" s="91" customFormat="1" x14ac:dyDescent="0.25">
      <c r="A159"/>
      <c r="B159" s="56"/>
      <c r="C159" s="56"/>
      <c r="D159" s="54" t="s">
        <v>626</v>
      </c>
      <c r="E159" s="55"/>
      <c r="F159" s="59">
        <v>71.689532642491614</v>
      </c>
      <c r="G159"/>
      <c r="L159" s="92"/>
      <c r="R159" s="92"/>
      <c r="X159" s="92"/>
      <c r="AD159" s="92"/>
      <c r="AJ159" s="92"/>
    </row>
    <row r="160" spans="1:36" s="91" customFormat="1" x14ac:dyDescent="0.25">
      <c r="A160"/>
      <c r="B160" s="56"/>
      <c r="C160" s="54" t="s">
        <v>619</v>
      </c>
      <c r="D160" s="55"/>
      <c r="E160" s="55"/>
      <c r="F160" s="59">
        <v>282.41495713918408</v>
      </c>
      <c r="G160"/>
      <c r="L160" s="92"/>
      <c r="R160" s="92"/>
      <c r="X160" s="92"/>
      <c r="AD160" s="92"/>
      <c r="AJ160" s="92"/>
    </row>
    <row r="161" spans="1:36" s="91" customFormat="1" x14ac:dyDescent="0.25">
      <c r="A161"/>
      <c r="B161" s="54" t="s">
        <v>662</v>
      </c>
      <c r="C161" s="55"/>
      <c r="D161" s="55"/>
      <c r="E161" s="55"/>
      <c r="F161" s="59">
        <v>282.41495713918408</v>
      </c>
      <c r="G161"/>
      <c r="L161" s="92"/>
      <c r="R161" s="92"/>
      <c r="X161" s="92"/>
      <c r="AD161" s="92"/>
      <c r="AJ161" s="92"/>
    </row>
    <row r="162" spans="1:36" s="91" customFormat="1" x14ac:dyDescent="0.25">
      <c r="A162"/>
      <c r="B162" s="57" t="s">
        <v>618</v>
      </c>
      <c r="C162" s="63"/>
      <c r="D162" s="63"/>
      <c r="E162" s="63"/>
      <c r="F162" s="60">
        <v>282.41495713918408</v>
      </c>
      <c r="G162"/>
      <c r="L162" s="92"/>
      <c r="R162" s="92"/>
      <c r="X162" s="92"/>
      <c r="AD162" s="92"/>
      <c r="AJ162" s="92"/>
    </row>
    <row r="163" spans="1:36" s="91" customFormat="1" x14ac:dyDescent="0.25">
      <c r="A163"/>
      <c r="B163"/>
      <c r="C163"/>
      <c r="D163"/>
      <c r="E163"/>
      <c r="F163"/>
      <c r="G163"/>
      <c r="L163" s="92"/>
      <c r="R163" s="92"/>
      <c r="X163" s="92"/>
      <c r="AD163" s="92"/>
      <c r="AJ163" s="92"/>
    </row>
    <row r="164" spans="1:36" s="91" customFormat="1" x14ac:dyDescent="0.25">
      <c r="L164" s="92"/>
      <c r="R164" s="92"/>
      <c r="X164" s="92"/>
      <c r="AD164" s="92"/>
      <c r="AJ164" s="92"/>
    </row>
    <row r="165" spans="1:36" s="91" customFormat="1" x14ac:dyDescent="0.25"/>
    <row r="166" spans="1:36" x14ac:dyDescent="0.25">
      <c r="F166" t="s">
        <v>655</v>
      </c>
      <c r="H166">
        <v>1985</v>
      </c>
      <c r="J166">
        <v>1990</v>
      </c>
      <c r="L166">
        <v>1995</v>
      </c>
      <c r="N166">
        <v>2000</v>
      </c>
      <c r="P166">
        <v>2009</v>
      </c>
    </row>
    <row r="167" spans="1:36" x14ac:dyDescent="0.25">
      <c r="B167" s="54" t="s">
        <v>599</v>
      </c>
      <c r="C167" s="54" t="s">
        <v>0</v>
      </c>
      <c r="D167" s="54" t="s">
        <v>1</v>
      </c>
      <c r="E167" s="54" t="s">
        <v>3</v>
      </c>
      <c r="F167" s="58" t="s">
        <v>656</v>
      </c>
      <c r="G167" s="58" t="s">
        <v>656</v>
      </c>
      <c r="H167" s="58" t="s">
        <v>656</v>
      </c>
      <c r="I167" s="58" t="s">
        <v>656</v>
      </c>
      <c r="J167" s="58" t="s">
        <v>656</v>
      </c>
      <c r="K167" s="58" t="s">
        <v>656</v>
      </c>
      <c r="L167" s="58" t="s">
        <v>656</v>
      </c>
      <c r="M167" s="58" t="s">
        <v>656</v>
      </c>
      <c r="N167" s="58" t="s">
        <v>656</v>
      </c>
      <c r="O167" s="58" t="s">
        <v>656</v>
      </c>
      <c r="P167" s="58" t="s">
        <v>656</v>
      </c>
      <c r="Q167" s="58" t="s">
        <v>656</v>
      </c>
    </row>
    <row r="168" spans="1:36" x14ac:dyDescent="0.25">
      <c r="B168" s="54">
        <v>2</v>
      </c>
      <c r="C168" s="54" t="s">
        <v>600</v>
      </c>
      <c r="D168" s="54" t="s">
        <v>14</v>
      </c>
      <c r="E168" s="54" t="s">
        <v>23</v>
      </c>
      <c r="F168" s="59">
        <v>12</v>
      </c>
      <c r="G168" s="59">
        <v>52.578843692268293</v>
      </c>
      <c r="H168" s="59">
        <v>11</v>
      </c>
      <c r="I168" s="59">
        <v>51.175362716653289</v>
      </c>
      <c r="J168" s="59">
        <v>6</v>
      </c>
      <c r="K168" s="59">
        <v>42.977356978070333</v>
      </c>
      <c r="L168" s="59">
        <v>6</v>
      </c>
      <c r="M168" s="59">
        <v>46.5157825881533</v>
      </c>
      <c r="N168" s="59">
        <v>6</v>
      </c>
      <c r="O168" s="59">
        <v>50.67656074535715</v>
      </c>
      <c r="P168" s="59">
        <v>6</v>
      </c>
      <c r="Q168" s="59">
        <v>60.943970701417804</v>
      </c>
    </row>
    <row r="169" spans="1:36" x14ac:dyDescent="0.25">
      <c r="B169" s="54">
        <v>2</v>
      </c>
      <c r="C169" s="54" t="s">
        <v>600</v>
      </c>
      <c r="D169" s="54" t="s">
        <v>14</v>
      </c>
      <c r="E169" s="61" t="s">
        <v>22</v>
      </c>
      <c r="F169" s="62">
        <v>3</v>
      </c>
      <c r="G169" s="62">
        <v>5.5927499033671673</v>
      </c>
      <c r="H169" s="62">
        <v>3</v>
      </c>
      <c r="I169" s="62">
        <v>9.794187573036103</v>
      </c>
      <c r="J169" s="62">
        <v>1</v>
      </c>
      <c r="K169" s="62">
        <v>2.8469227799486636</v>
      </c>
      <c r="L169" s="62">
        <v>1</v>
      </c>
      <c r="M169" s="62">
        <v>3.6387643592211751</v>
      </c>
      <c r="N169" s="62">
        <v>1</v>
      </c>
      <c r="O169" s="62">
        <v>4.602947929276529</v>
      </c>
      <c r="P169" s="62">
        <v>1</v>
      </c>
      <c r="Q169" s="62">
        <v>6.1954810819428303</v>
      </c>
    </row>
    <row r="170" spans="1:36" x14ac:dyDescent="0.25">
      <c r="B170" s="54">
        <v>2</v>
      </c>
      <c r="C170" s="54" t="s">
        <v>600</v>
      </c>
      <c r="D170" s="54" t="s">
        <v>14</v>
      </c>
      <c r="E170" s="61" t="s">
        <v>24</v>
      </c>
      <c r="F170" s="62">
        <v>1</v>
      </c>
      <c r="G170" s="62">
        <v>0.54776805719086696</v>
      </c>
      <c r="H170" s="62">
        <v>1</v>
      </c>
      <c r="I170" s="62">
        <v>0.56088778531802919</v>
      </c>
      <c r="J170" s="62"/>
      <c r="K170" s="62"/>
      <c r="L170" s="62"/>
      <c r="M170" s="62"/>
      <c r="N170" s="62"/>
      <c r="O170" s="62"/>
      <c r="P170" s="62"/>
      <c r="Q170" s="62"/>
    </row>
    <row r="171" spans="1:36" x14ac:dyDescent="0.25">
      <c r="B171" s="54">
        <v>2</v>
      </c>
      <c r="C171" s="54" t="s">
        <v>600</v>
      </c>
      <c r="D171" s="54" t="s">
        <v>622</v>
      </c>
      <c r="E171" s="55"/>
      <c r="F171" s="59">
        <v>16</v>
      </c>
      <c r="G171" s="59">
        <v>58.719361652826322</v>
      </c>
      <c r="H171" s="59">
        <v>15</v>
      </c>
      <c r="I171" s="59">
        <v>61.530438075007424</v>
      </c>
      <c r="J171" s="59">
        <v>7</v>
      </c>
      <c r="K171" s="59">
        <v>45.824279758018996</v>
      </c>
      <c r="L171" s="59">
        <v>7</v>
      </c>
      <c r="M171" s="59">
        <v>50.154546947374477</v>
      </c>
      <c r="N171" s="59">
        <v>7</v>
      </c>
      <c r="O171" s="59">
        <v>55.279508674633682</v>
      </c>
      <c r="P171" s="59">
        <v>7</v>
      </c>
      <c r="Q171" s="59">
        <v>67.139451783360641</v>
      </c>
    </row>
    <row r="172" spans="1:36" x14ac:dyDescent="0.25">
      <c r="B172" s="54">
        <v>2</v>
      </c>
      <c r="C172" s="54" t="s">
        <v>600</v>
      </c>
      <c r="D172" s="54" t="s">
        <v>15</v>
      </c>
      <c r="E172" s="54" t="s">
        <v>23</v>
      </c>
      <c r="F172" s="59">
        <v>13</v>
      </c>
      <c r="G172" s="59">
        <v>47.673346292911383</v>
      </c>
      <c r="H172" s="59">
        <v>13</v>
      </c>
      <c r="I172" s="59">
        <v>53.539514435709705</v>
      </c>
      <c r="J172" s="59">
        <v>7</v>
      </c>
      <c r="K172" s="59">
        <v>39.53998820875384</v>
      </c>
      <c r="L172" s="59">
        <v>6</v>
      </c>
      <c r="M172" s="59">
        <v>34.556257637680091</v>
      </c>
      <c r="N172" s="59">
        <v>6</v>
      </c>
      <c r="O172" s="59">
        <v>39.350217940074266</v>
      </c>
      <c r="P172" s="59">
        <v>5</v>
      </c>
      <c r="Q172" s="59">
        <v>44.564999344511719</v>
      </c>
    </row>
    <row r="173" spans="1:36" x14ac:dyDescent="0.25">
      <c r="B173" s="54">
        <v>2</v>
      </c>
      <c r="C173" s="54" t="s">
        <v>600</v>
      </c>
      <c r="D173" s="54" t="s">
        <v>15</v>
      </c>
      <c r="E173" s="61" t="s">
        <v>22</v>
      </c>
      <c r="F173" s="62">
        <v>1</v>
      </c>
      <c r="G173" s="62">
        <v>0.58085849573644621</v>
      </c>
      <c r="H173" s="62">
        <v>1</v>
      </c>
      <c r="I173" s="62">
        <v>0.61491932837427121</v>
      </c>
      <c r="J173" s="62">
        <v>1</v>
      </c>
      <c r="K173" s="62">
        <v>0.62184794219290551</v>
      </c>
      <c r="L173" s="62">
        <v>1</v>
      </c>
      <c r="M173" s="62">
        <v>0.87226784163783733</v>
      </c>
      <c r="N173" s="62">
        <v>1</v>
      </c>
      <c r="O173" s="62">
        <v>1.2227159641114587</v>
      </c>
      <c r="P173" s="62">
        <v>1</v>
      </c>
      <c r="Q173" s="62">
        <v>1.5764052028531805</v>
      </c>
    </row>
    <row r="174" spans="1:36" x14ac:dyDescent="0.25">
      <c r="B174" s="54">
        <v>2</v>
      </c>
      <c r="C174" s="54" t="s">
        <v>600</v>
      </c>
      <c r="D174" s="54" t="s">
        <v>15</v>
      </c>
      <c r="E174" s="61" t="s">
        <v>24</v>
      </c>
      <c r="F174" s="62">
        <v>1</v>
      </c>
      <c r="G174" s="62">
        <v>0.4366773415105763</v>
      </c>
      <c r="H174" s="62">
        <v>1</v>
      </c>
      <c r="I174" s="62">
        <v>0.54776805719086696</v>
      </c>
      <c r="J174" s="62">
        <v>1</v>
      </c>
      <c r="K174" s="62">
        <v>0.64995055510434196</v>
      </c>
      <c r="L174" s="62">
        <v>1</v>
      </c>
      <c r="M174" s="62">
        <v>1.0626979783001385</v>
      </c>
      <c r="N174" s="62">
        <v>1</v>
      </c>
      <c r="O174" s="62">
        <v>1.9013707764644292</v>
      </c>
      <c r="P174" s="62">
        <v>1</v>
      </c>
      <c r="Q174" s="62">
        <v>3.4398723860744922</v>
      </c>
    </row>
    <row r="175" spans="1:36" x14ac:dyDescent="0.25">
      <c r="B175" s="54">
        <v>2</v>
      </c>
      <c r="C175" s="54" t="s">
        <v>600</v>
      </c>
      <c r="D175" s="54" t="s">
        <v>623</v>
      </c>
      <c r="E175" s="55"/>
      <c r="F175" s="59">
        <v>15</v>
      </c>
      <c r="G175" s="59">
        <v>48.6908821301584</v>
      </c>
      <c r="H175" s="59">
        <v>15</v>
      </c>
      <c r="I175" s="59">
        <v>54.702201821274841</v>
      </c>
      <c r="J175" s="59">
        <v>9</v>
      </c>
      <c r="K175" s="59">
        <v>40.811786706051087</v>
      </c>
      <c r="L175" s="59">
        <v>8</v>
      </c>
      <c r="M175" s="59">
        <v>36.491223457618062</v>
      </c>
      <c r="N175" s="59">
        <v>8</v>
      </c>
      <c r="O175" s="59">
        <v>42.474304680650157</v>
      </c>
      <c r="P175" s="59">
        <v>7</v>
      </c>
      <c r="Q175" s="59">
        <v>49.581276933439391</v>
      </c>
    </row>
    <row r="176" spans="1:36" x14ac:dyDescent="0.25">
      <c r="B176" s="54">
        <v>2</v>
      </c>
      <c r="C176" s="54" t="s">
        <v>600</v>
      </c>
      <c r="D176" s="54" t="s">
        <v>16</v>
      </c>
      <c r="E176" s="54" t="s">
        <v>23</v>
      </c>
      <c r="F176" s="59">
        <v>17</v>
      </c>
      <c r="G176" s="59">
        <v>46.855129402211638</v>
      </c>
      <c r="H176" s="59">
        <v>15</v>
      </c>
      <c r="I176" s="59">
        <v>50.106143690053273</v>
      </c>
      <c r="J176" s="59">
        <v>5</v>
      </c>
      <c r="K176" s="59">
        <v>18.791468109638171</v>
      </c>
      <c r="L176" s="59">
        <v>5</v>
      </c>
      <c r="M176" s="59">
        <v>21.88360947669733</v>
      </c>
      <c r="N176" s="59">
        <v>5</v>
      </c>
      <c r="O176" s="59">
        <v>25.760353283100851</v>
      </c>
      <c r="P176" s="59">
        <v>5</v>
      </c>
      <c r="Q176" s="59">
        <v>31.842337072014622</v>
      </c>
    </row>
    <row r="177" spans="2:17" x14ac:dyDescent="0.25">
      <c r="B177" s="54">
        <v>2</v>
      </c>
      <c r="C177" s="54" t="s">
        <v>600</v>
      </c>
      <c r="D177" s="54" t="s">
        <v>16</v>
      </c>
      <c r="E177" s="61" t="s">
        <v>31</v>
      </c>
      <c r="F177" s="62">
        <v>1</v>
      </c>
      <c r="G177" s="62">
        <v>1.2227159641114587</v>
      </c>
      <c r="H177" s="62">
        <v>1</v>
      </c>
      <c r="I177" s="62">
        <v>1.2129926153071564</v>
      </c>
      <c r="J177" s="62"/>
      <c r="K177" s="62"/>
      <c r="L177" s="62"/>
      <c r="M177" s="62"/>
      <c r="N177" s="62"/>
      <c r="O177" s="62"/>
      <c r="P177" s="62"/>
      <c r="Q177" s="62"/>
    </row>
    <row r="178" spans="2:17" x14ac:dyDescent="0.25">
      <c r="B178" s="54">
        <v>2</v>
      </c>
      <c r="C178" s="54" t="s">
        <v>600</v>
      </c>
      <c r="D178" s="54" t="s">
        <v>624</v>
      </c>
      <c r="E178" s="55"/>
      <c r="F178" s="59">
        <v>18</v>
      </c>
      <c r="G178" s="59">
        <v>48.077845366323096</v>
      </c>
      <c r="H178" s="59">
        <v>16</v>
      </c>
      <c r="I178" s="59">
        <v>51.319136305360431</v>
      </c>
      <c r="J178" s="59">
        <v>5</v>
      </c>
      <c r="K178" s="59">
        <v>18.791468109638171</v>
      </c>
      <c r="L178" s="59">
        <v>5</v>
      </c>
      <c r="M178" s="59">
        <v>21.88360947669733</v>
      </c>
      <c r="N178" s="59">
        <v>5</v>
      </c>
      <c r="O178" s="59">
        <v>25.760353283100851</v>
      </c>
      <c r="P178" s="59">
        <v>5</v>
      </c>
      <c r="Q178" s="59">
        <v>31.842337072014622</v>
      </c>
    </row>
    <row r="179" spans="2:17" x14ac:dyDescent="0.25">
      <c r="B179" s="54">
        <v>2</v>
      </c>
      <c r="C179" s="54" t="s">
        <v>600</v>
      </c>
      <c r="D179" s="54" t="s">
        <v>17</v>
      </c>
      <c r="E179" s="54" t="s">
        <v>23</v>
      </c>
      <c r="F179" s="59">
        <v>9</v>
      </c>
      <c r="G179" s="59">
        <v>29.917754468863677</v>
      </c>
      <c r="H179" s="59">
        <v>9</v>
      </c>
      <c r="I179" s="59">
        <v>35.058902369581531</v>
      </c>
      <c r="J179" s="59">
        <v>3</v>
      </c>
      <c r="K179" s="59">
        <v>18.785432258384404</v>
      </c>
      <c r="L179" s="59">
        <v>3</v>
      </c>
      <c r="M179" s="59">
        <v>21.926035106410314</v>
      </c>
      <c r="N179" s="59">
        <v>3</v>
      </c>
      <c r="O179" s="59">
        <v>23.546632056224368</v>
      </c>
      <c r="P179" s="59">
        <v>3</v>
      </c>
      <c r="Q179" s="59">
        <v>28.073908654187576</v>
      </c>
    </row>
    <row r="180" spans="2:17" x14ac:dyDescent="0.25">
      <c r="B180" s="54">
        <v>2</v>
      </c>
      <c r="C180" s="54" t="s">
        <v>600</v>
      </c>
      <c r="D180" s="54" t="s">
        <v>17</v>
      </c>
      <c r="E180" s="61" t="s">
        <v>22</v>
      </c>
      <c r="F180" s="62">
        <v>13</v>
      </c>
      <c r="G180" s="62">
        <v>24.336513439430547</v>
      </c>
      <c r="H180" s="62">
        <v>13</v>
      </c>
      <c r="I180" s="62">
        <v>28.16543622496819</v>
      </c>
      <c r="J180" s="62">
        <v>2</v>
      </c>
      <c r="K180" s="62">
        <v>9.8655697624617034</v>
      </c>
      <c r="L180" s="62">
        <v>2</v>
      </c>
      <c r="M180" s="62">
        <v>10.583506127668779</v>
      </c>
      <c r="N180" s="62">
        <v>2</v>
      </c>
      <c r="O180" s="62">
        <v>11.650570879384022</v>
      </c>
      <c r="P180" s="62">
        <v>2</v>
      </c>
      <c r="Q180" s="62">
        <v>12.951190081220965</v>
      </c>
    </row>
    <row r="181" spans="2:17" x14ac:dyDescent="0.25">
      <c r="B181" s="54">
        <v>2</v>
      </c>
      <c r="C181" s="54" t="s">
        <v>600</v>
      </c>
      <c r="D181" s="54" t="s">
        <v>17</v>
      </c>
      <c r="E181" s="61" t="s">
        <v>31</v>
      </c>
      <c r="F181" s="62">
        <v>1</v>
      </c>
      <c r="G181" s="62">
        <v>0.76086659984802829</v>
      </c>
      <c r="H181" s="62">
        <v>1</v>
      </c>
      <c r="I181" s="62">
        <v>0.76086659984802829</v>
      </c>
      <c r="J181" s="62"/>
      <c r="K181" s="62"/>
      <c r="L181" s="62"/>
      <c r="M181" s="62"/>
      <c r="N181" s="62"/>
      <c r="O181" s="62"/>
      <c r="P181" s="62"/>
      <c r="Q181" s="62"/>
    </row>
    <row r="182" spans="2:17" x14ac:dyDescent="0.25">
      <c r="B182" s="54">
        <v>2</v>
      </c>
      <c r="C182" s="54" t="s">
        <v>600</v>
      </c>
      <c r="D182" s="54" t="s">
        <v>17</v>
      </c>
      <c r="E182" s="61" t="s">
        <v>24</v>
      </c>
      <c r="F182" s="62">
        <v>1</v>
      </c>
      <c r="G182" s="62">
        <v>0.22220083924242615</v>
      </c>
      <c r="H182" s="62">
        <v>1</v>
      </c>
      <c r="I182" s="62">
        <v>0.22637353383908282</v>
      </c>
      <c r="J182" s="62"/>
      <c r="K182" s="62"/>
      <c r="L182" s="62"/>
      <c r="M182" s="62"/>
      <c r="N182" s="62"/>
      <c r="O182" s="62"/>
      <c r="P182" s="62"/>
      <c r="Q182" s="62"/>
    </row>
    <row r="183" spans="2:17" x14ac:dyDescent="0.25">
      <c r="B183" s="54">
        <v>2</v>
      </c>
      <c r="C183" s="54" t="s">
        <v>600</v>
      </c>
      <c r="D183" s="54" t="s">
        <v>625</v>
      </c>
      <c r="E183" s="55"/>
      <c r="F183" s="59">
        <v>24</v>
      </c>
      <c r="G183" s="59">
        <v>55.237335347384679</v>
      </c>
      <c r="H183" s="59">
        <v>24</v>
      </c>
      <c r="I183" s="59">
        <v>64.21157872823683</v>
      </c>
      <c r="J183" s="59">
        <v>5</v>
      </c>
      <c r="K183" s="59">
        <v>28.651002020846107</v>
      </c>
      <c r="L183" s="59">
        <v>5</v>
      </c>
      <c r="M183" s="59">
        <v>32.509541234079094</v>
      </c>
      <c r="N183" s="59">
        <v>5</v>
      </c>
      <c r="O183" s="59">
        <v>35.197202935608388</v>
      </c>
      <c r="P183" s="59">
        <v>5</v>
      </c>
      <c r="Q183" s="59">
        <v>41.025098735408541</v>
      </c>
    </row>
    <row r="184" spans="2:17" x14ac:dyDescent="0.25">
      <c r="B184" s="54">
        <v>2</v>
      </c>
      <c r="C184" s="54" t="s">
        <v>600</v>
      </c>
      <c r="D184" s="54" t="s">
        <v>18</v>
      </c>
      <c r="E184" s="54" t="s">
        <v>23</v>
      </c>
      <c r="F184" s="59">
        <v>21</v>
      </c>
      <c r="G184" s="59">
        <v>40.693320995269723</v>
      </c>
      <c r="H184" s="59">
        <v>20</v>
      </c>
      <c r="I184" s="59">
        <v>45.156668030435782</v>
      </c>
      <c r="J184" s="59">
        <v>10</v>
      </c>
      <c r="K184" s="59">
        <v>31.034600437511124</v>
      </c>
      <c r="L184" s="59">
        <v>10</v>
      </c>
      <c r="M184" s="59">
        <v>33.570822437004558</v>
      </c>
      <c r="N184" s="59">
        <v>9</v>
      </c>
      <c r="O184" s="59">
        <v>35.353436384459947</v>
      </c>
      <c r="P184" s="59">
        <v>9</v>
      </c>
      <c r="Q184" s="59">
        <v>43.820590628468182</v>
      </c>
    </row>
    <row r="185" spans="2:17" x14ac:dyDescent="0.25">
      <c r="B185" s="54">
        <v>2</v>
      </c>
      <c r="C185" s="54" t="s">
        <v>600</v>
      </c>
      <c r="D185" s="54" t="s">
        <v>18</v>
      </c>
      <c r="E185" s="61" t="s">
        <v>22</v>
      </c>
      <c r="F185" s="62">
        <v>21</v>
      </c>
      <c r="G185" s="62">
        <v>30.499175793173624</v>
      </c>
      <c r="H185" s="62">
        <v>21</v>
      </c>
      <c r="I185" s="62">
        <v>34.75270421771431</v>
      </c>
      <c r="J185" s="62">
        <v>10</v>
      </c>
      <c r="K185" s="62">
        <v>20.47005581040483</v>
      </c>
      <c r="L185" s="62">
        <v>11</v>
      </c>
      <c r="M185" s="62">
        <v>23.852966063264493</v>
      </c>
      <c r="N185" s="62">
        <v>11</v>
      </c>
      <c r="O185" s="62">
        <v>27.334351908605257</v>
      </c>
      <c r="P185" s="62">
        <v>11</v>
      </c>
      <c r="Q185" s="62">
        <v>31.823103861106308</v>
      </c>
    </row>
    <row r="186" spans="2:17" x14ac:dyDescent="0.25">
      <c r="B186" s="54">
        <v>2</v>
      </c>
      <c r="C186" s="54" t="s">
        <v>600</v>
      </c>
      <c r="D186" s="54" t="s">
        <v>18</v>
      </c>
      <c r="E186" s="61" t="s">
        <v>24</v>
      </c>
      <c r="F186" s="62">
        <v>2</v>
      </c>
      <c r="G186" s="62">
        <v>0.49703585404826045</v>
      </c>
      <c r="H186" s="62">
        <v>2</v>
      </c>
      <c r="I186" s="62">
        <v>0.48015099684318496</v>
      </c>
      <c r="J186" s="62">
        <v>1</v>
      </c>
      <c r="K186" s="62">
        <v>0.27023534680858963</v>
      </c>
      <c r="L186" s="62">
        <v>1</v>
      </c>
      <c r="M186" s="62">
        <v>0.29841559124740541</v>
      </c>
      <c r="N186" s="62">
        <v>1</v>
      </c>
      <c r="O186" s="62">
        <v>0.32799320317905512</v>
      </c>
      <c r="P186" s="62">
        <v>1</v>
      </c>
      <c r="Q186" s="62">
        <v>0.39134052952085596</v>
      </c>
    </row>
    <row r="187" spans="2:17" x14ac:dyDescent="0.25">
      <c r="B187" s="54">
        <v>2</v>
      </c>
      <c r="C187" s="54" t="s">
        <v>600</v>
      </c>
      <c r="D187" s="54" t="s">
        <v>626</v>
      </c>
      <c r="E187" s="55"/>
      <c r="F187" s="59">
        <v>44</v>
      </c>
      <c r="G187" s="59">
        <v>71.689532642491614</v>
      </c>
      <c r="H187" s="59">
        <v>43</v>
      </c>
      <c r="I187" s="59">
        <v>80.389523244993271</v>
      </c>
      <c r="J187" s="59">
        <v>21</v>
      </c>
      <c r="K187" s="59">
        <v>51.774891594724544</v>
      </c>
      <c r="L187" s="59">
        <v>22</v>
      </c>
      <c r="M187" s="59">
        <v>57.72220409151646</v>
      </c>
      <c r="N187" s="59">
        <v>21</v>
      </c>
      <c r="O187" s="59">
        <v>63.015781496244259</v>
      </c>
      <c r="P187" s="59">
        <v>21</v>
      </c>
      <c r="Q187" s="59">
        <v>76.035035019095346</v>
      </c>
    </row>
    <row r="188" spans="2:17" x14ac:dyDescent="0.25">
      <c r="B188" s="54">
        <v>2</v>
      </c>
      <c r="C188" s="54" t="s">
        <v>600</v>
      </c>
      <c r="D188" s="55"/>
      <c r="E188" s="55"/>
      <c r="F188" s="59">
        <v>117</v>
      </c>
      <c r="G188" s="59">
        <v>282.41495713918408</v>
      </c>
      <c r="H188" s="59">
        <v>113</v>
      </c>
      <c r="I188" s="59">
        <v>312.15287817487274</v>
      </c>
      <c r="J188" s="59">
        <v>47</v>
      </c>
      <c r="K188" s="59">
        <v>185.8534281892789</v>
      </c>
      <c r="L188" s="59">
        <v>47</v>
      </c>
      <c r="M188" s="59">
        <v>198.76112520728543</v>
      </c>
      <c r="N188" s="59">
        <v>46</v>
      </c>
      <c r="O188" s="59">
        <v>221.72715107023731</v>
      </c>
      <c r="P188" s="59">
        <v>45</v>
      </c>
      <c r="Q188" s="59">
        <v>265.62319954331855</v>
      </c>
    </row>
    <row r="189" spans="2:17" x14ac:dyDescent="0.25">
      <c r="B189" s="54" t="s">
        <v>662</v>
      </c>
      <c r="C189" s="55"/>
      <c r="D189" s="55"/>
      <c r="E189" s="55"/>
      <c r="F189" s="59">
        <v>117</v>
      </c>
      <c r="G189" s="59">
        <v>282.41495713918408</v>
      </c>
      <c r="H189" s="59">
        <v>113</v>
      </c>
      <c r="I189" s="59">
        <v>312.15287817487274</v>
      </c>
      <c r="J189" s="59">
        <v>47</v>
      </c>
      <c r="K189" s="59">
        <v>185.8534281892789</v>
      </c>
      <c r="L189" s="59">
        <v>47</v>
      </c>
      <c r="M189" s="59">
        <v>198.76112520728543</v>
      </c>
      <c r="N189" s="59">
        <v>46</v>
      </c>
      <c r="O189" s="59">
        <v>221.72715107023731</v>
      </c>
      <c r="P189" s="59">
        <v>45</v>
      </c>
      <c r="Q189" s="59">
        <v>265.62319954331855</v>
      </c>
    </row>
    <row r="190" spans="2:17" x14ac:dyDescent="0.25">
      <c r="B190" s="57" t="s">
        <v>618</v>
      </c>
      <c r="C190" s="63"/>
      <c r="D190" s="63"/>
      <c r="E190" s="63"/>
      <c r="F190" s="60">
        <v>117</v>
      </c>
      <c r="G190" s="60">
        <v>282.41495713918408</v>
      </c>
      <c r="H190" s="60">
        <v>113</v>
      </c>
      <c r="I190" s="60">
        <v>312.15287817487274</v>
      </c>
      <c r="J190" s="60">
        <v>47</v>
      </c>
      <c r="K190" s="60">
        <v>185.8534281892789</v>
      </c>
      <c r="L190" s="60">
        <v>47</v>
      </c>
      <c r="M190" s="60">
        <v>198.76112520728543</v>
      </c>
      <c r="N190" s="60">
        <v>46</v>
      </c>
      <c r="O190" s="60">
        <v>221.72715107023731</v>
      </c>
      <c r="P190" s="60">
        <v>45</v>
      </c>
      <c r="Q190" s="60">
        <v>265.62319954331855</v>
      </c>
    </row>
  </sheetData>
  <autoFilter ref="A1:IU224" xr:uid="{00000000-0009-0000-0000-00000E000000}"/>
  <phoneticPr fontId="11" type="noConversion"/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2"/>
  <sheetViews>
    <sheetView topLeftCell="A91" zoomScaleNormal="100" workbookViewId="0">
      <selection activeCell="M79" sqref="M79"/>
    </sheetView>
  </sheetViews>
  <sheetFormatPr defaultColWidth="8.81640625" defaultRowHeight="12.5" x14ac:dyDescent="0.25"/>
  <cols>
    <col min="1" max="1" width="10.36328125" bestFit="1" customWidth="1"/>
    <col min="2" max="2" width="9.453125" bestFit="1" customWidth="1"/>
    <col min="3" max="3" width="8" customWidth="1"/>
    <col min="4" max="4" width="11.453125" bestFit="1" customWidth="1"/>
    <col min="5" max="5" width="12" customWidth="1"/>
    <col min="6" max="6" width="8.81640625" customWidth="1"/>
    <col min="7" max="7" width="13.453125" hidden="1" customWidth="1"/>
    <col min="8" max="8" width="9.453125" hidden="1" customWidth="1"/>
    <col min="9" max="9" width="8" hidden="1" customWidth="1"/>
    <col min="10" max="10" width="11.453125" hidden="1" customWidth="1"/>
    <col min="11" max="11" width="12" hidden="1" customWidth="1"/>
    <col min="12" max="13" width="8.81640625" customWidth="1"/>
    <col min="14" max="16" width="0" hidden="1" customWidth="1"/>
    <col min="17" max="17" width="10.36328125" hidden="1" customWidth="1"/>
    <col min="18" max="18" width="9.453125" hidden="1" customWidth="1"/>
    <col min="19" max="19" width="8" customWidth="1"/>
    <col min="20" max="20" width="11.453125" bestFit="1" customWidth="1"/>
    <col min="21" max="21" width="12" hidden="1" customWidth="1"/>
    <col min="22" max="25" width="0" hidden="1" customWidth="1"/>
    <col min="26" max="27" width="8.81640625" customWidth="1"/>
    <col min="28" max="28" width="0" hidden="1" customWidth="1"/>
    <col min="29" max="29" width="10.36328125" hidden="1" customWidth="1"/>
    <col min="30" max="30" width="9.453125" hidden="1" customWidth="1"/>
    <col min="31" max="31" width="8" hidden="1" customWidth="1"/>
    <col min="32" max="32" width="11.453125" hidden="1" customWidth="1"/>
    <col min="33" max="33" width="12" customWidth="1"/>
    <col min="34" max="34" width="8.81640625" customWidth="1"/>
    <col min="35" max="37" width="0" hidden="1" customWidth="1"/>
    <col min="38" max="38" width="10.36328125" hidden="1" customWidth="1"/>
    <col min="39" max="39" width="9.453125" hidden="1" customWidth="1"/>
    <col min="40" max="40" width="8" customWidth="1"/>
    <col min="41" max="41" width="11.453125" customWidth="1"/>
    <col min="42" max="43" width="12" hidden="1" customWidth="1"/>
    <col min="44" max="46" width="0" hidden="1" customWidth="1"/>
    <col min="48" max="48" width="18.6328125" customWidth="1"/>
    <col min="49" max="49" width="22.81640625" customWidth="1"/>
    <col min="50" max="50" width="16" customWidth="1"/>
  </cols>
  <sheetData>
    <row r="1" spans="1:60" ht="90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59" t="s">
        <v>718</v>
      </c>
      <c r="AX1" s="4" t="s">
        <v>610</v>
      </c>
    </row>
    <row r="2" spans="1:60" s="20" customFormat="1" x14ac:dyDescent="0.25">
      <c r="A2" s="5">
        <v>1</v>
      </c>
      <c r="B2" s="6" t="s">
        <v>603</v>
      </c>
      <c r="C2" s="18" t="s">
        <v>15</v>
      </c>
      <c r="D2" s="18">
        <v>1</v>
      </c>
      <c r="E2" s="18" t="s">
        <v>23</v>
      </c>
      <c r="F2" s="18">
        <v>34.299999999999997</v>
      </c>
      <c r="G2" s="1">
        <v>0.34299999999999997</v>
      </c>
      <c r="H2" s="1">
        <f t="shared" ref="H2:H38" si="0">POWER((G2/2),2)*3.14159265</f>
        <v>9.2401308419962483E-2</v>
      </c>
      <c r="I2" s="1">
        <v>9.2401308419962483E-2</v>
      </c>
      <c r="J2" s="38">
        <f t="shared" ref="J2:J38" si="1">I2/0.040468</f>
        <v>2.283317891172346</v>
      </c>
      <c r="K2" s="18">
        <v>1</v>
      </c>
      <c r="L2" s="18">
        <v>1</v>
      </c>
      <c r="M2" s="18">
        <v>36.200000000000003</v>
      </c>
      <c r="N2" s="1">
        <v>0.36200000000000004</v>
      </c>
      <c r="O2" s="1">
        <f>POWER((N2/2),2)*3.14159265</f>
        <v>0.10292171680665002</v>
      </c>
      <c r="P2" s="1">
        <v>0.10292171680665002</v>
      </c>
      <c r="Q2" s="38">
        <f>P2/0.040468</f>
        <v>2.5432864684849763</v>
      </c>
      <c r="R2" s="18">
        <v>1</v>
      </c>
      <c r="S2" s="18">
        <v>1</v>
      </c>
      <c r="T2" s="18">
        <v>37.799999999999997</v>
      </c>
      <c r="U2" s="1">
        <v>0.378</v>
      </c>
      <c r="V2" s="1">
        <f>POWER((U2/2),2)*3.14159265</f>
        <v>0.11222083105065002</v>
      </c>
      <c r="W2" s="1">
        <v>0.11222083105065002</v>
      </c>
      <c r="X2" s="38">
        <f>W2/0.040468</f>
        <v>2.7730757895287641</v>
      </c>
      <c r="Y2" s="18">
        <v>1</v>
      </c>
      <c r="Z2" s="18">
        <v>1</v>
      </c>
      <c r="AA2" s="18">
        <v>39.700000000000003</v>
      </c>
      <c r="AB2" s="1">
        <v>0.39700000000000002</v>
      </c>
      <c r="AC2" s="1">
        <f>POWER((AB2/2),2)*3.14159265</f>
        <v>0.12378581899346253</v>
      </c>
      <c r="AD2" s="1">
        <v>0.12378581899346253</v>
      </c>
      <c r="AE2" s="38">
        <f>AD2/0.040468</f>
        <v>3.0588568496951303</v>
      </c>
      <c r="AF2" s="18">
        <v>1</v>
      </c>
      <c r="AG2" s="18">
        <v>1</v>
      </c>
      <c r="AH2" s="18">
        <v>41.4</v>
      </c>
      <c r="AI2" s="1">
        <v>0.41399999999999998</v>
      </c>
      <c r="AJ2" s="1">
        <f>POWER((AI2/2),2)*3.14159265</f>
        <v>0.13461410345985</v>
      </c>
      <c r="AK2" s="1">
        <v>0.13461410345985</v>
      </c>
      <c r="AL2" s="38">
        <f>AK2/0.040468</f>
        <v>3.3264333166909661</v>
      </c>
      <c r="AM2" s="18">
        <v>1</v>
      </c>
      <c r="AN2" s="18">
        <v>1</v>
      </c>
      <c r="AO2" s="18">
        <v>44.5</v>
      </c>
      <c r="AP2" s="1">
        <v>0.44500000000000001</v>
      </c>
      <c r="AQ2" s="1">
        <f>POWER((AP2/2),2)*3.14159265</f>
        <v>0.15552847112906251</v>
      </c>
      <c r="AR2" s="1">
        <v>0.15552847112906251</v>
      </c>
      <c r="AS2" s="38">
        <f>AR2/0.040468</f>
        <v>3.8432458023391947</v>
      </c>
      <c r="AT2" s="18">
        <v>1</v>
      </c>
      <c r="AU2" s="18">
        <v>1</v>
      </c>
      <c r="AV2">
        <v>49.4</v>
      </c>
      <c r="AW2" t="s">
        <v>857</v>
      </c>
      <c r="AX2" s="19"/>
      <c r="AY2" s="19" t="s">
        <v>36</v>
      </c>
    </row>
    <row r="3" spans="1:60" s="14" customFormat="1" x14ac:dyDescent="0.25">
      <c r="A3" s="5">
        <v>1</v>
      </c>
      <c r="B3" s="6" t="s">
        <v>603</v>
      </c>
      <c r="C3" s="1" t="s">
        <v>15</v>
      </c>
      <c r="D3" s="1">
        <v>3</v>
      </c>
      <c r="E3" s="1" t="s">
        <v>23</v>
      </c>
      <c r="F3" s="1">
        <v>33.200000000000003</v>
      </c>
      <c r="G3" s="1">
        <v>0.33200000000000002</v>
      </c>
      <c r="H3" s="1">
        <f t="shared" si="0"/>
        <v>8.656972706340002E-2</v>
      </c>
      <c r="I3" s="1">
        <v>8.656972706340002E-2</v>
      </c>
      <c r="J3" s="38">
        <f t="shared" si="1"/>
        <v>2.1392143684738567</v>
      </c>
      <c r="K3" s="1">
        <v>1</v>
      </c>
      <c r="L3" s="1">
        <v>1</v>
      </c>
      <c r="M3" s="1">
        <v>35.4</v>
      </c>
      <c r="N3" s="1">
        <v>0.35399999999999998</v>
      </c>
      <c r="O3" s="1">
        <f>POWER((N3/2),2)*3.14159265</f>
        <v>9.8422956131849995E-2</v>
      </c>
      <c r="P3" s="1">
        <v>9.8422956131849995E-2</v>
      </c>
      <c r="Q3" s="38">
        <f>P3/0.040468</f>
        <v>2.4321181212773055</v>
      </c>
      <c r="R3" s="1">
        <v>1</v>
      </c>
      <c r="S3" s="1">
        <v>1</v>
      </c>
      <c r="T3" s="1">
        <v>37.5</v>
      </c>
      <c r="U3" s="1">
        <v>0.375</v>
      </c>
      <c r="V3" s="1">
        <f>POWER((U3/2),2)*3.14159265</f>
        <v>0.11044661660156251</v>
      </c>
      <c r="W3" s="1">
        <v>0.11044661660156251</v>
      </c>
      <c r="X3" s="38">
        <f>W3/0.040468</f>
        <v>2.7292333844411019</v>
      </c>
      <c r="Y3" s="1">
        <v>1</v>
      </c>
      <c r="Z3" s="1">
        <v>1</v>
      </c>
      <c r="AA3" s="1">
        <v>39</v>
      </c>
      <c r="AB3" s="1">
        <v>0.39</v>
      </c>
      <c r="AC3" s="1">
        <f>POWER((AB3/2),2)*3.14159265</f>
        <v>0.11945906051625002</v>
      </c>
      <c r="AD3" s="1">
        <v>0.11945906051625002</v>
      </c>
      <c r="AE3" s="38">
        <f>AD3/0.040468</f>
        <v>2.951938828611496</v>
      </c>
      <c r="AF3" s="1">
        <v>1</v>
      </c>
      <c r="AG3" s="1">
        <v>1</v>
      </c>
      <c r="AH3" s="1">
        <v>41.2</v>
      </c>
      <c r="AI3" s="1">
        <v>0.41200000000000003</v>
      </c>
      <c r="AJ3" s="1">
        <f>POWER((AI3/2),2)*3.14159265</f>
        <v>0.13331662569540004</v>
      </c>
      <c r="AK3" s="1">
        <v>0.13331662569540004</v>
      </c>
      <c r="AL3" s="38">
        <f>AK3/0.040468</f>
        <v>3.2943714958831682</v>
      </c>
      <c r="AM3" s="1">
        <v>1</v>
      </c>
      <c r="AN3" s="1">
        <v>1</v>
      </c>
      <c r="AO3" s="1">
        <v>44.6</v>
      </c>
      <c r="AP3" s="1">
        <v>0.44600000000000001</v>
      </c>
      <c r="AQ3" s="1">
        <f>POWER((AP3/2),2)*3.14159265</f>
        <v>0.15622826089185002</v>
      </c>
      <c r="AR3" s="1">
        <v>0.15622826089185002</v>
      </c>
      <c r="AS3" s="38">
        <f>AR3/0.040468</f>
        <v>3.8605382250630136</v>
      </c>
      <c r="AT3" s="1">
        <v>1</v>
      </c>
      <c r="AU3" s="1">
        <v>1</v>
      </c>
      <c r="AV3">
        <v>48.9</v>
      </c>
      <c r="AW3"/>
      <c r="AX3" s="13" t="s">
        <v>512</v>
      </c>
      <c r="AY3" s="13" t="s">
        <v>36</v>
      </c>
      <c r="AZ3" s="26" t="s">
        <v>153</v>
      </c>
      <c r="BA3" s="26"/>
      <c r="BB3" s="26"/>
      <c r="BC3" s="26"/>
      <c r="BD3" s="26"/>
      <c r="BE3" s="26"/>
      <c r="BF3" s="26"/>
      <c r="BG3" s="26"/>
      <c r="BH3" s="26"/>
    </row>
    <row r="4" spans="1:60" s="14" customFormat="1" x14ac:dyDescent="0.25">
      <c r="A4" s="5">
        <v>1</v>
      </c>
      <c r="B4" s="6" t="s">
        <v>603</v>
      </c>
      <c r="C4" s="1" t="s">
        <v>15</v>
      </c>
      <c r="D4" s="1">
        <v>6</v>
      </c>
      <c r="E4" s="1" t="s">
        <v>23</v>
      </c>
      <c r="F4" s="1">
        <v>48.3</v>
      </c>
      <c r="G4" s="1">
        <v>0.48299999999999998</v>
      </c>
      <c r="H4" s="1">
        <f t="shared" si="0"/>
        <v>0.18322475193146251</v>
      </c>
      <c r="I4" s="1">
        <v>0.18322475193146251</v>
      </c>
      <c r="J4" s="38">
        <f t="shared" si="1"/>
        <v>4.5276453477182592</v>
      </c>
      <c r="K4" s="1">
        <v>1</v>
      </c>
      <c r="L4" s="1">
        <v>1</v>
      </c>
      <c r="M4" s="1">
        <v>51.6</v>
      </c>
      <c r="N4" s="1">
        <v>0.51600000000000001</v>
      </c>
      <c r="O4" s="1">
        <f>POWER((N4/2),2)*3.14159265</f>
        <v>0.20911697315460001</v>
      </c>
      <c r="P4" s="1">
        <v>0.20911697315460001</v>
      </c>
      <c r="Q4" s="38">
        <f>P4/0.040468</f>
        <v>5.1674649884995558</v>
      </c>
      <c r="R4" s="1">
        <v>1</v>
      </c>
      <c r="S4" s="1">
        <v>1</v>
      </c>
      <c r="T4" s="1">
        <v>54</v>
      </c>
      <c r="U4" s="1">
        <v>0.54</v>
      </c>
      <c r="V4" s="1">
        <f>POWER((U4/2),2)*3.14159265</f>
        <v>0.22902210418500005</v>
      </c>
      <c r="W4" s="1">
        <v>0.22902210418500005</v>
      </c>
      <c r="X4" s="38">
        <f>W4/0.040468</f>
        <v>5.6593383459770701</v>
      </c>
      <c r="Y4" s="1">
        <v>1</v>
      </c>
      <c r="Z4" s="1">
        <v>1</v>
      </c>
      <c r="AA4" s="1">
        <v>55.7</v>
      </c>
      <c r="AB4" s="1">
        <v>0.55700000000000005</v>
      </c>
      <c r="AC4" s="1">
        <f>POWER((AB4/2),2)*3.14159265</f>
        <v>0.24366899451746254</v>
      </c>
      <c r="AD4" s="1">
        <v>0.24366899451746254</v>
      </c>
      <c r="AE4" s="38">
        <f>AD4/0.040468</f>
        <v>6.0212759345028806</v>
      </c>
      <c r="AF4" s="1">
        <v>1</v>
      </c>
      <c r="AG4" s="1">
        <v>1</v>
      </c>
      <c r="AH4" s="1">
        <v>59.2</v>
      </c>
      <c r="AI4" s="1">
        <v>0.59200000000000008</v>
      </c>
      <c r="AJ4" s="1">
        <f>POWER((AI4/2),2)*3.14159265</f>
        <v>0.27525378162240011</v>
      </c>
      <c r="AK4" s="1">
        <v>0.27525378162240011</v>
      </c>
      <c r="AL4" s="38">
        <f>AK4/0.040468</f>
        <v>6.801763902896119</v>
      </c>
      <c r="AM4" s="1">
        <v>1</v>
      </c>
      <c r="AN4" s="1">
        <v>1</v>
      </c>
      <c r="AO4" s="1">
        <v>64.099999999999994</v>
      </c>
      <c r="AP4" s="1">
        <v>0.6409999999999999</v>
      </c>
      <c r="AQ4" s="1">
        <f>POWER((AP4/2),2)*3.14159265</f>
        <v>0.32270518240616242</v>
      </c>
      <c r="AR4" s="1">
        <v>0.32270518240616242</v>
      </c>
      <c r="AS4" s="38">
        <f>AR4/0.040468</f>
        <v>7.9743299003203134</v>
      </c>
      <c r="AT4" s="1">
        <v>1</v>
      </c>
      <c r="AU4" s="1">
        <v>1</v>
      </c>
      <c r="AV4">
        <v>66.599999999999994</v>
      </c>
      <c r="AW4"/>
      <c r="AX4" s="13"/>
      <c r="AY4" s="13" t="s">
        <v>36</v>
      </c>
    </row>
    <row r="5" spans="1:60" s="14" customFormat="1" x14ac:dyDescent="0.25">
      <c r="A5" s="5">
        <v>1</v>
      </c>
      <c r="B5" s="6" t="s">
        <v>603</v>
      </c>
      <c r="C5" s="1" t="s">
        <v>15</v>
      </c>
      <c r="D5" s="1">
        <v>7</v>
      </c>
      <c r="E5" s="1" t="s">
        <v>23</v>
      </c>
      <c r="F5" s="1">
        <v>47</v>
      </c>
      <c r="G5" s="1">
        <v>0.47</v>
      </c>
      <c r="H5" s="1">
        <f t="shared" si="0"/>
        <v>0.17349445409625</v>
      </c>
      <c r="I5" s="1">
        <v>0.17349445409625</v>
      </c>
      <c r="J5" s="38">
        <f t="shared" si="1"/>
        <v>4.2872010995416137</v>
      </c>
      <c r="K5" s="1">
        <v>1</v>
      </c>
      <c r="L5" s="1">
        <v>1</v>
      </c>
      <c r="M5" s="1">
        <v>48.9</v>
      </c>
      <c r="N5" s="1">
        <v>0.48899999999999999</v>
      </c>
      <c r="O5" s="1">
        <f>POWER((N5/2),2)*3.14159265</f>
        <v>0.18780519401516252</v>
      </c>
      <c r="P5" s="1">
        <v>0.18780519401516252</v>
      </c>
      <c r="Q5" s="38">
        <f>P5/0.040468</f>
        <v>4.6408321146378011</v>
      </c>
      <c r="R5" s="1">
        <v>1</v>
      </c>
      <c r="S5" s="1">
        <v>1</v>
      </c>
      <c r="T5" s="1">
        <v>50</v>
      </c>
      <c r="U5" s="1">
        <v>0.5</v>
      </c>
      <c r="V5" s="1">
        <f>POWER((U5/2),2)*3.14159265</f>
        <v>0.19634954062500001</v>
      </c>
      <c r="W5" s="1">
        <v>0.19634954062500001</v>
      </c>
      <c r="X5" s="38">
        <f>W5/0.040468</f>
        <v>4.8519704612286256</v>
      </c>
      <c r="Y5" s="1">
        <v>1</v>
      </c>
      <c r="Z5" s="1">
        <v>1</v>
      </c>
      <c r="AA5" s="1">
        <v>52.5</v>
      </c>
      <c r="AB5" s="1">
        <v>0.52500000000000002</v>
      </c>
      <c r="AC5" s="1">
        <f>POWER((AB5/2),2)*3.14159265</f>
        <v>0.21647536853906252</v>
      </c>
      <c r="AD5" s="1">
        <v>0.21647536853906252</v>
      </c>
      <c r="AE5" s="38">
        <f>AD5/0.040468</f>
        <v>5.3492974335045602</v>
      </c>
      <c r="AF5" s="1">
        <v>1</v>
      </c>
      <c r="AG5" s="1">
        <v>1</v>
      </c>
      <c r="AH5" s="1">
        <v>55</v>
      </c>
      <c r="AI5" s="1">
        <v>0.55000000000000004</v>
      </c>
      <c r="AJ5" s="1">
        <f>POWER((AI5/2),2)*3.14159265</f>
        <v>0.23758294415625006</v>
      </c>
      <c r="AK5" s="1">
        <v>0.23758294415625006</v>
      </c>
      <c r="AL5" s="38">
        <f>AK5/0.040468</f>
        <v>5.8708842580866385</v>
      </c>
      <c r="AM5" s="30">
        <v>1</v>
      </c>
      <c r="AN5" s="30">
        <v>1</v>
      </c>
      <c r="AO5" s="1">
        <v>58.2</v>
      </c>
      <c r="AP5" s="1">
        <v>0.58200000000000007</v>
      </c>
      <c r="AQ5" s="1">
        <f>POWER((AP5/2),2)*3.14159265</f>
        <v>0.26603320719465007</v>
      </c>
      <c r="AR5" s="1">
        <v>0.26603320719465007</v>
      </c>
      <c r="AS5" s="38">
        <f>AR5/0.040468</f>
        <v>6.5739153700368211</v>
      </c>
      <c r="AT5" s="1">
        <v>1</v>
      </c>
      <c r="AU5" s="1">
        <v>1</v>
      </c>
      <c r="AV5">
        <v>60.3</v>
      </c>
      <c r="AW5"/>
      <c r="AX5" s="13"/>
      <c r="AY5" s="13" t="s">
        <v>36</v>
      </c>
    </row>
    <row r="6" spans="1:60" s="14" customFormat="1" x14ac:dyDescent="0.25">
      <c r="A6" s="5">
        <v>1</v>
      </c>
      <c r="B6" s="6" t="s">
        <v>603</v>
      </c>
      <c r="C6" s="1" t="s">
        <v>15</v>
      </c>
      <c r="D6" s="1">
        <v>8</v>
      </c>
      <c r="E6" s="1" t="s">
        <v>23</v>
      </c>
      <c r="F6" s="1">
        <v>20.100000000000001</v>
      </c>
      <c r="G6" s="1">
        <v>0.20100000000000001</v>
      </c>
      <c r="H6" s="1">
        <f t="shared" si="0"/>
        <v>3.1730871163162505E-2</v>
      </c>
      <c r="I6" s="1">
        <v>3.1730871163162505E-2</v>
      </c>
      <c r="J6" s="38">
        <f t="shared" si="1"/>
        <v>0.78409783441639092</v>
      </c>
      <c r="K6" s="1">
        <v>1</v>
      </c>
      <c r="L6" s="1">
        <v>1</v>
      </c>
      <c r="M6" s="1"/>
      <c r="N6" s="1"/>
      <c r="O6" s="1"/>
      <c r="P6" s="1"/>
      <c r="Q6" s="38"/>
      <c r="R6" s="1"/>
      <c r="S6" s="1">
        <v>4</v>
      </c>
      <c r="T6" s="1"/>
      <c r="U6" s="1"/>
      <c r="V6" s="1"/>
      <c r="W6" s="1"/>
      <c r="X6" s="38"/>
      <c r="Y6" s="1"/>
      <c r="Z6" s="1"/>
      <c r="AA6" s="1"/>
      <c r="AB6" s="1"/>
      <c r="AC6" s="1"/>
      <c r="AD6" s="1"/>
      <c r="AE6" s="38"/>
      <c r="AF6" s="1"/>
      <c r="AG6" s="1"/>
      <c r="AH6" s="1"/>
      <c r="AI6" s="1"/>
      <c r="AJ6" s="1"/>
      <c r="AK6" s="1"/>
      <c r="AL6" s="38"/>
      <c r="AM6" s="1"/>
      <c r="AN6" s="1"/>
      <c r="AO6" s="1"/>
      <c r="AP6" s="1"/>
      <c r="AQ6" s="1"/>
      <c r="AR6" s="1"/>
      <c r="AS6" s="38"/>
      <c r="AT6" s="30"/>
      <c r="AU6" s="1"/>
      <c r="AV6"/>
      <c r="AW6"/>
      <c r="AX6" s="34" t="s">
        <v>605</v>
      </c>
      <c r="AY6" s="13" t="s">
        <v>36</v>
      </c>
    </row>
    <row r="7" spans="1:60" s="14" customFormat="1" x14ac:dyDescent="0.25">
      <c r="A7" s="5">
        <v>1</v>
      </c>
      <c r="B7" s="6" t="s">
        <v>603</v>
      </c>
      <c r="C7" s="1" t="s">
        <v>15</v>
      </c>
      <c r="D7" s="1">
        <v>9</v>
      </c>
      <c r="E7" s="1" t="s">
        <v>23</v>
      </c>
      <c r="F7" s="1">
        <v>23.9</v>
      </c>
      <c r="G7" s="1">
        <v>0.23899999999999999</v>
      </c>
      <c r="H7" s="1">
        <f t="shared" si="0"/>
        <v>4.4862728440162501E-2</v>
      </c>
      <c r="I7" s="1">
        <v>4.4862728440162501E-2</v>
      </c>
      <c r="J7" s="38">
        <f t="shared" si="1"/>
        <v>1.1085976188633613</v>
      </c>
      <c r="K7" s="1">
        <v>1</v>
      </c>
      <c r="L7" s="1">
        <v>1</v>
      </c>
      <c r="M7" s="1">
        <v>24</v>
      </c>
      <c r="N7" s="1">
        <v>0.24</v>
      </c>
      <c r="O7" s="1">
        <f t="shared" ref="O7:O16" si="2">POWER((N7/2),2)*3.14159265</f>
        <v>4.5238934160000001E-2</v>
      </c>
      <c r="P7" s="1">
        <v>4.5238934160000001E-2</v>
      </c>
      <c r="Q7" s="38">
        <f t="shared" ref="Q7:Q16" si="3">P7/0.040468</f>
        <v>1.1178939942670754</v>
      </c>
      <c r="R7" s="1">
        <v>1</v>
      </c>
      <c r="S7" s="1">
        <v>1</v>
      </c>
      <c r="T7" s="1">
        <v>23.9</v>
      </c>
      <c r="U7" s="1">
        <v>0.23899999999999999</v>
      </c>
      <c r="V7" s="1">
        <f>POWER((U7/2),2)*3.14159265</f>
        <v>4.4862728440162501E-2</v>
      </c>
      <c r="W7" s="1">
        <v>4.4862728440162501E-2</v>
      </c>
      <c r="X7" s="38">
        <f>W7/0.040468</f>
        <v>1.1085976188633613</v>
      </c>
      <c r="Y7" s="1">
        <v>1</v>
      </c>
      <c r="Z7" s="1">
        <v>1</v>
      </c>
      <c r="AA7" s="1"/>
      <c r="AB7" s="1"/>
      <c r="AC7" s="1"/>
      <c r="AD7" s="1"/>
      <c r="AE7" s="38"/>
      <c r="AF7" s="1"/>
      <c r="AG7" s="1">
        <v>4</v>
      </c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/>
      <c r="AV7" t="s">
        <v>159</v>
      </c>
      <c r="AW7" t="s">
        <v>731</v>
      </c>
      <c r="AX7" s="13"/>
      <c r="AY7" s="13" t="s">
        <v>36</v>
      </c>
    </row>
    <row r="8" spans="1:60" s="14" customFormat="1" x14ac:dyDescent="0.25">
      <c r="A8" s="5">
        <v>1</v>
      </c>
      <c r="B8" s="6" t="s">
        <v>603</v>
      </c>
      <c r="C8" s="1" t="s">
        <v>15</v>
      </c>
      <c r="D8" s="1">
        <v>10</v>
      </c>
      <c r="E8" s="1" t="s">
        <v>23</v>
      </c>
      <c r="F8" s="1">
        <v>51</v>
      </c>
      <c r="G8" s="1">
        <v>0.51</v>
      </c>
      <c r="H8" s="1">
        <f t="shared" si="0"/>
        <v>0.20428206206625002</v>
      </c>
      <c r="I8" s="1">
        <v>0.20428206206625002</v>
      </c>
      <c r="J8" s="38">
        <f t="shared" si="1"/>
        <v>5.047990067862262</v>
      </c>
      <c r="K8" s="1">
        <v>1</v>
      </c>
      <c r="L8" s="1">
        <v>1</v>
      </c>
      <c r="M8" s="1">
        <v>55.3</v>
      </c>
      <c r="N8" s="1">
        <v>0.55299999999999994</v>
      </c>
      <c r="O8" s="1">
        <f t="shared" si="2"/>
        <v>0.24018182667596247</v>
      </c>
      <c r="P8" s="1">
        <v>0.24018182667596247</v>
      </c>
      <c r="Q8" s="38">
        <f t="shared" si="3"/>
        <v>5.9351049391114579</v>
      </c>
      <c r="R8" s="1">
        <v>1</v>
      </c>
      <c r="S8" s="1">
        <v>1</v>
      </c>
      <c r="T8" s="1">
        <v>58.4</v>
      </c>
      <c r="U8" s="1">
        <v>0.58399999999999996</v>
      </c>
      <c r="V8" s="1">
        <f>POWER((U8/2),2)*3.14159265</f>
        <v>0.2678647557096</v>
      </c>
      <c r="W8" s="1">
        <v>0.2678647557096</v>
      </c>
      <c r="X8" s="38">
        <f>W8/0.040468</f>
        <v>6.6191745504991601</v>
      </c>
      <c r="Y8" s="1">
        <v>1</v>
      </c>
      <c r="Z8" s="1">
        <v>1</v>
      </c>
      <c r="AA8" s="1">
        <v>61.2</v>
      </c>
      <c r="AB8" s="1">
        <v>0.61199999999999999</v>
      </c>
      <c r="AC8" s="1">
        <f>POWER((AB8/2),2)*3.14159265</f>
        <v>0.29416616937540002</v>
      </c>
      <c r="AD8" s="1">
        <v>0.29416616937540002</v>
      </c>
      <c r="AE8" s="38">
        <f>AD8/0.040468</f>
        <v>7.2691056977216579</v>
      </c>
      <c r="AF8" s="1">
        <v>1</v>
      </c>
      <c r="AG8" s="1">
        <v>1</v>
      </c>
      <c r="AH8" s="1">
        <v>64.8</v>
      </c>
      <c r="AI8" s="1">
        <v>0.64800000000000002</v>
      </c>
      <c r="AJ8" s="1">
        <f>POWER((AI8/2),2)*3.14159265</f>
        <v>0.3297918300264</v>
      </c>
      <c r="AK8" s="1">
        <v>0.3297918300264</v>
      </c>
      <c r="AL8" s="38">
        <f>AK8/0.040468</f>
        <v>8.1494472182069781</v>
      </c>
      <c r="AM8" s="1">
        <v>1</v>
      </c>
      <c r="AN8" s="1">
        <v>1</v>
      </c>
      <c r="AO8" s="1">
        <v>70.3</v>
      </c>
      <c r="AP8" s="1">
        <v>0.70299999999999996</v>
      </c>
      <c r="AQ8" s="1">
        <f>POWER((AP8/2),2)*3.14159265</f>
        <v>0.38815084049096249</v>
      </c>
      <c r="AR8" s="1">
        <v>0.38815084049096249</v>
      </c>
      <c r="AS8" s="38">
        <f>AR8/0.040468</f>
        <v>9.5915498786933515</v>
      </c>
      <c r="AT8" s="1">
        <v>1</v>
      </c>
      <c r="AU8" s="1">
        <v>1</v>
      </c>
      <c r="AV8">
        <v>75.3</v>
      </c>
      <c r="AW8"/>
      <c r="AX8" s="13" t="s">
        <v>127</v>
      </c>
      <c r="AY8" s="13" t="s">
        <v>36</v>
      </c>
    </row>
    <row r="9" spans="1:60" s="14" customFormat="1" x14ac:dyDescent="0.25">
      <c r="A9" s="5">
        <v>1</v>
      </c>
      <c r="B9" s="6" t="s">
        <v>603</v>
      </c>
      <c r="C9" s="1" t="s">
        <v>15</v>
      </c>
      <c r="D9" s="1">
        <v>11</v>
      </c>
      <c r="E9" s="1" t="s">
        <v>23</v>
      </c>
      <c r="F9" s="1">
        <v>30.3</v>
      </c>
      <c r="G9" s="1">
        <v>0.30299999999999999</v>
      </c>
      <c r="H9" s="1">
        <f t="shared" si="0"/>
        <v>7.210661990096251E-2</v>
      </c>
      <c r="I9" s="1">
        <v>7.210661990096251E-2</v>
      </c>
      <c r="J9" s="38">
        <f t="shared" si="1"/>
        <v>1.7818182242997558</v>
      </c>
      <c r="K9" s="1">
        <v>1</v>
      </c>
      <c r="L9" s="1">
        <v>1</v>
      </c>
      <c r="M9" s="1">
        <v>31.1</v>
      </c>
      <c r="N9" s="1">
        <v>0.311</v>
      </c>
      <c r="O9" s="1">
        <f t="shared" si="2"/>
        <v>7.5964495675162502E-2</v>
      </c>
      <c r="P9" s="1">
        <v>7.5964495675162502E-2</v>
      </c>
      <c r="Q9" s="38">
        <f t="shared" si="3"/>
        <v>1.8771497399219756</v>
      </c>
      <c r="R9" s="1">
        <v>1</v>
      </c>
      <c r="S9" s="1">
        <v>1</v>
      </c>
      <c r="T9" s="1">
        <v>31</v>
      </c>
      <c r="U9" s="1">
        <v>0.31</v>
      </c>
      <c r="V9" s="1">
        <f>POWER((U9/2),2)*3.14159265</f>
        <v>7.5476763416250009E-2</v>
      </c>
      <c r="W9" s="1">
        <v>7.5476763416250009E-2</v>
      </c>
      <c r="X9" s="38">
        <f>W9/0.040468</f>
        <v>1.8650974452962839</v>
      </c>
      <c r="Y9" s="1">
        <v>1</v>
      </c>
      <c r="Z9" s="1">
        <v>1</v>
      </c>
      <c r="AA9" s="1">
        <v>31</v>
      </c>
      <c r="AB9" s="1">
        <v>0.31</v>
      </c>
      <c r="AC9" s="1">
        <f>POWER((AB9/2),2)*3.14159265</f>
        <v>7.5476763416250009E-2</v>
      </c>
      <c r="AD9" s="1">
        <v>7.5476763416250009E-2</v>
      </c>
      <c r="AE9" s="38">
        <f>AD9/0.040468</f>
        <v>1.8650974452962839</v>
      </c>
      <c r="AF9" s="1">
        <v>1</v>
      </c>
      <c r="AG9" s="1">
        <v>1</v>
      </c>
      <c r="AH9" s="1">
        <v>31</v>
      </c>
      <c r="AI9" s="1">
        <v>0.31</v>
      </c>
      <c r="AJ9" s="1">
        <f>POWER((AI9/2),2)*3.14159265</f>
        <v>7.5476763416250009E-2</v>
      </c>
      <c r="AK9" s="1">
        <v>7.5476763416250009E-2</v>
      </c>
      <c r="AL9" s="38">
        <f>AK9/0.040468</f>
        <v>1.8650974452962839</v>
      </c>
      <c r="AM9" s="1">
        <v>1</v>
      </c>
      <c r="AN9" s="1">
        <v>1</v>
      </c>
      <c r="AO9" s="1">
        <v>33</v>
      </c>
      <c r="AP9" s="1">
        <v>0.33</v>
      </c>
      <c r="AQ9" s="1">
        <f>POWER((AP9/2),2)*3.14159265</f>
        <v>8.5529859896250018E-2</v>
      </c>
      <c r="AR9" s="1">
        <v>8.5529859896250018E-2</v>
      </c>
      <c r="AS9" s="38">
        <f>AR9/0.040468</f>
        <v>2.1135183329111897</v>
      </c>
      <c r="AT9" s="1">
        <v>2</v>
      </c>
      <c r="AU9" s="1">
        <v>2</v>
      </c>
      <c r="AV9">
        <v>31.2</v>
      </c>
      <c r="AW9" t="s">
        <v>818</v>
      </c>
      <c r="AX9" s="13"/>
      <c r="AY9" s="13" t="s">
        <v>36</v>
      </c>
    </row>
    <row r="10" spans="1:60" s="14" customFormat="1" x14ac:dyDescent="0.25">
      <c r="A10" s="5">
        <v>1</v>
      </c>
      <c r="B10" s="6" t="s">
        <v>603</v>
      </c>
      <c r="C10" s="1" t="s">
        <v>15</v>
      </c>
      <c r="D10" s="1">
        <v>12</v>
      </c>
      <c r="E10" s="1" t="s">
        <v>23</v>
      </c>
      <c r="F10" s="1">
        <v>57.1</v>
      </c>
      <c r="G10" s="1">
        <v>0.57100000000000006</v>
      </c>
      <c r="H10" s="1">
        <f t="shared" si="0"/>
        <v>0.25607200229966259</v>
      </c>
      <c r="I10" s="1">
        <v>0.25607200229966259</v>
      </c>
      <c r="J10" s="38">
        <f t="shared" si="1"/>
        <v>6.327765204597771</v>
      </c>
      <c r="K10" s="1">
        <v>1</v>
      </c>
      <c r="L10" s="1">
        <v>1</v>
      </c>
      <c r="M10" s="1">
        <v>60.8</v>
      </c>
      <c r="N10" s="1">
        <v>0.60799999999999998</v>
      </c>
      <c r="O10" s="1">
        <f t="shared" si="2"/>
        <v>0.2903334263424</v>
      </c>
      <c r="P10" s="1">
        <v>0.2903334263424</v>
      </c>
      <c r="Q10" s="38">
        <f t="shared" si="3"/>
        <v>7.1743952343184745</v>
      </c>
      <c r="R10" s="1">
        <v>1</v>
      </c>
      <c r="S10" s="1">
        <v>1</v>
      </c>
      <c r="T10" s="1">
        <v>63.5</v>
      </c>
      <c r="U10" s="1">
        <v>0.63500000000000001</v>
      </c>
      <c r="V10" s="1">
        <f>POWER((U10/2),2)*3.14159265</f>
        <v>0.31669217407406253</v>
      </c>
      <c r="W10" s="1">
        <v>0.31669217407406253</v>
      </c>
      <c r="X10" s="38">
        <f>W10/0.040468</f>
        <v>7.8257431569156504</v>
      </c>
      <c r="Y10" s="1">
        <v>1</v>
      </c>
      <c r="Z10" s="1">
        <v>1</v>
      </c>
      <c r="AA10" s="1">
        <v>65.3</v>
      </c>
      <c r="AB10" s="1">
        <v>0.65300000000000002</v>
      </c>
      <c r="AC10" s="1">
        <f>POWER((AB10/2),2)*3.14159265</f>
        <v>0.33490084507346257</v>
      </c>
      <c r="AD10" s="1">
        <v>0.33490084507346257</v>
      </c>
      <c r="AE10" s="38">
        <f>AD10/0.040468</f>
        <v>8.2756954896081503</v>
      </c>
      <c r="AF10" s="1">
        <v>1</v>
      </c>
      <c r="AG10" s="1">
        <v>1</v>
      </c>
      <c r="AH10" s="1">
        <v>65.8</v>
      </c>
      <c r="AI10" s="1">
        <v>0.65800000000000003</v>
      </c>
      <c r="AJ10" s="1">
        <f>POWER((AI10/2),2)*3.14159265</f>
        <v>0.34004913002865006</v>
      </c>
      <c r="AK10" s="1">
        <v>0.34004913002865006</v>
      </c>
      <c r="AL10" s="38">
        <f>AK10/0.040468</f>
        <v>8.4029141551015645</v>
      </c>
      <c r="AM10" s="1">
        <v>1</v>
      </c>
      <c r="AN10" s="1">
        <v>1</v>
      </c>
      <c r="AO10" s="1">
        <v>69</v>
      </c>
      <c r="AP10" s="1">
        <v>0.69</v>
      </c>
      <c r="AQ10" s="1">
        <f>POWER((AP10/2),2)*3.14159265</f>
        <v>0.37392806516624993</v>
      </c>
      <c r="AR10" s="1">
        <v>0.37392806516624993</v>
      </c>
      <c r="AS10" s="38">
        <f>AR10/0.040468</f>
        <v>9.2400925463637922</v>
      </c>
      <c r="AT10" s="1">
        <v>1</v>
      </c>
      <c r="AU10" s="1">
        <v>1</v>
      </c>
      <c r="AV10">
        <v>72.900000000000006</v>
      </c>
      <c r="AW10"/>
      <c r="AX10" s="13"/>
      <c r="AY10" s="13" t="s">
        <v>36</v>
      </c>
    </row>
    <row r="11" spans="1:60" s="14" customFormat="1" x14ac:dyDescent="0.25">
      <c r="A11" s="5">
        <v>1</v>
      </c>
      <c r="B11" s="6" t="s">
        <v>603</v>
      </c>
      <c r="C11" s="1" t="s">
        <v>15</v>
      </c>
      <c r="D11" s="1">
        <v>13</v>
      </c>
      <c r="E11" s="1" t="s">
        <v>23</v>
      </c>
      <c r="F11" s="1">
        <v>27.3</v>
      </c>
      <c r="G11" s="1">
        <v>0.27300000000000002</v>
      </c>
      <c r="H11" s="1">
        <f t="shared" si="0"/>
        <v>5.8534939652962512E-2</v>
      </c>
      <c r="I11" s="1">
        <v>5.8534939652962512E-2</v>
      </c>
      <c r="J11" s="38">
        <f t="shared" si="1"/>
        <v>1.4464500260196331</v>
      </c>
      <c r="K11" s="1">
        <v>1</v>
      </c>
      <c r="L11" s="1">
        <v>1</v>
      </c>
      <c r="M11" s="1">
        <v>27.6</v>
      </c>
      <c r="N11" s="1">
        <v>0.27600000000000002</v>
      </c>
      <c r="O11" s="1">
        <f t="shared" si="2"/>
        <v>5.982849042660001E-2</v>
      </c>
      <c r="P11" s="1">
        <v>5.982849042660001E-2</v>
      </c>
      <c r="Q11" s="38">
        <f t="shared" si="3"/>
        <v>1.4784148074182073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>
        <v>4</v>
      </c>
      <c r="AA11" s="1"/>
      <c r="AB11" s="1"/>
      <c r="AC11" s="1"/>
      <c r="AD11" s="1"/>
      <c r="AE11" s="38"/>
      <c r="AF11" s="1"/>
      <c r="AG11" s="1">
        <v>4</v>
      </c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30"/>
      <c r="AU11" s="1"/>
      <c r="AV11"/>
      <c r="AW11"/>
      <c r="AX11" s="13"/>
      <c r="AY11" s="13" t="s">
        <v>36</v>
      </c>
    </row>
    <row r="12" spans="1:60" s="14" customFormat="1" x14ac:dyDescent="0.25">
      <c r="A12" s="5">
        <v>1</v>
      </c>
      <c r="B12" s="6" t="s">
        <v>603</v>
      </c>
      <c r="C12" s="1" t="s">
        <v>15</v>
      </c>
      <c r="D12" s="1">
        <v>14</v>
      </c>
      <c r="E12" s="1" t="s">
        <v>23</v>
      </c>
      <c r="F12" s="1">
        <v>77</v>
      </c>
      <c r="G12" s="1">
        <v>0.77</v>
      </c>
      <c r="H12" s="1">
        <f t="shared" si="0"/>
        <v>0.46566257054625004</v>
      </c>
      <c r="I12" s="1">
        <v>0.46566257054625004</v>
      </c>
      <c r="J12" s="38">
        <f t="shared" si="1"/>
        <v>11.506933145849809</v>
      </c>
      <c r="K12" s="1">
        <v>1</v>
      </c>
      <c r="L12" s="1">
        <v>1</v>
      </c>
      <c r="M12" s="1">
        <v>81.7</v>
      </c>
      <c r="N12" s="1">
        <v>0.81700000000000006</v>
      </c>
      <c r="O12" s="1">
        <f t="shared" si="2"/>
        <v>0.5242446340889626</v>
      </c>
      <c r="P12" s="1">
        <v>0.5242446340889626</v>
      </c>
      <c r="Q12" s="38">
        <f t="shared" si="3"/>
        <v>12.954547644780138</v>
      </c>
      <c r="R12" s="1">
        <v>1</v>
      </c>
      <c r="S12" s="1">
        <v>1</v>
      </c>
      <c r="T12" s="1">
        <v>84.1</v>
      </c>
      <c r="U12" s="1">
        <v>0.84099999999999997</v>
      </c>
      <c r="V12" s="1">
        <f>POWER((U12/2),2)*3.14159265</f>
        <v>0.55549719777116247</v>
      </c>
      <c r="W12" s="1">
        <v>0.55549719777116247</v>
      </c>
      <c r="X12" s="38">
        <f>W12/0.040468</f>
        <v>13.726826079152973</v>
      </c>
      <c r="Y12" s="1">
        <v>1</v>
      </c>
      <c r="Z12" s="1">
        <v>1</v>
      </c>
      <c r="AA12" s="1">
        <v>86.7</v>
      </c>
      <c r="AB12" s="1">
        <v>0.86699999999999999</v>
      </c>
      <c r="AC12" s="1">
        <f>POWER((AB12/2),2)*3.14159265</f>
        <v>0.59037515937146245</v>
      </c>
      <c r="AD12" s="1">
        <v>0.59037515937146245</v>
      </c>
      <c r="AE12" s="38">
        <f>AD12/0.040468</f>
        <v>14.588691296121937</v>
      </c>
      <c r="AF12" s="1">
        <v>1</v>
      </c>
      <c r="AG12" s="1">
        <v>1</v>
      </c>
      <c r="AH12" s="1">
        <v>91.1</v>
      </c>
      <c r="AI12" s="1">
        <v>0.91099999999999992</v>
      </c>
      <c r="AJ12" s="1">
        <f>POWER((AI12/2),2)*3.14159265</f>
        <v>0.65181842842016247</v>
      </c>
      <c r="AK12" s="1">
        <v>0.65181842842016247</v>
      </c>
      <c r="AL12" s="38">
        <f>AK12/0.040468</f>
        <v>16.107008708613286</v>
      </c>
      <c r="AM12" s="1">
        <v>1</v>
      </c>
      <c r="AN12" s="1">
        <v>1</v>
      </c>
      <c r="AO12" s="1">
        <v>97.3</v>
      </c>
      <c r="AP12" s="1">
        <v>0.97299999999999998</v>
      </c>
      <c r="AQ12" s="1">
        <f>POWER((AP12/2),2)*3.14159265</f>
        <v>0.74355921698546246</v>
      </c>
      <c r="AR12" s="1">
        <v>0.74355921698546246</v>
      </c>
      <c r="AS12" s="38">
        <f>AR12/0.040468</f>
        <v>18.37400457115406</v>
      </c>
      <c r="AT12" s="1">
        <v>1</v>
      </c>
      <c r="AU12" s="1">
        <v>1</v>
      </c>
      <c r="AV12">
        <v>109.9</v>
      </c>
      <c r="AW12"/>
      <c r="AX12" s="13"/>
      <c r="AY12" s="13" t="s">
        <v>36</v>
      </c>
    </row>
    <row r="13" spans="1:60" s="14" customFormat="1" x14ac:dyDescent="0.25">
      <c r="A13" s="5">
        <v>1</v>
      </c>
      <c r="B13" s="6" t="s">
        <v>603</v>
      </c>
      <c r="C13" s="1" t="s">
        <v>15</v>
      </c>
      <c r="D13" s="1">
        <v>15</v>
      </c>
      <c r="E13" s="1" t="s">
        <v>23</v>
      </c>
      <c r="F13" s="1">
        <v>25.1</v>
      </c>
      <c r="G13" s="1">
        <v>0.251</v>
      </c>
      <c r="H13" s="1">
        <f t="shared" si="0"/>
        <v>4.9480869635662506E-2</v>
      </c>
      <c r="I13" s="1">
        <v>4.9480869635662506E-2</v>
      </c>
      <c r="J13" s="38">
        <f t="shared" si="1"/>
        <v>1.2227159641114587</v>
      </c>
      <c r="K13" s="1">
        <v>1</v>
      </c>
      <c r="L13" s="1">
        <v>1</v>
      </c>
      <c r="M13" s="1">
        <v>25.8</v>
      </c>
      <c r="N13" s="1">
        <v>0.25800000000000001</v>
      </c>
      <c r="O13" s="1">
        <f t="shared" si="2"/>
        <v>5.2279243288650003E-2</v>
      </c>
      <c r="P13" s="1">
        <v>5.2279243288650003E-2</v>
      </c>
      <c r="Q13" s="38">
        <f t="shared" si="3"/>
        <v>1.291866247124889</v>
      </c>
      <c r="R13" s="1">
        <v>1</v>
      </c>
      <c r="S13" s="1">
        <v>1</v>
      </c>
      <c r="T13" s="1"/>
      <c r="U13" s="1"/>
      <c r="V13" s="1"/>
      <c r="W13" s="1"/>
      <c r="X13" s="38"/>
      <c r="Y13" s="1"/>
      <c r="Z13" s="1">
        <v>4</v>
      </c>
      <c r="AA13" s="1"/>
      <c r="AB13" s="1"/>
      <c r="AC13" s="1"/>
      <c r="AD13" s="1"/>
      <c r="AE13" s="38"/>
      <c r="AF13" s="1"/>
      <c r="AG13" s="1">
        <v>4</v>
      </c>
      <c r="AH13" s="1"/>
      <c r="AI13" s="1"/>
      <c r="AJ13" s="1"/>
      <c r="AK13" s="1"/>
      <c r="AL13" s="38"/>
      <c r="AM13" s="1"/>
      <c r="AN13" s="1"/>
      <c r="AO13" s="1"/>
      <c r="AP13" s="1"/>
      <c r="AQ13" s="1"/>
      <c r="AR13" s="1"/>
      <c r="AS13" s="38"/>
      <c r="AT13" s="1"/>
      <c r="AU13" s="1"/>
      <c r="AV13" t="s">
        <v>159</v>
      </c>
      <c r="AW13" t="s">
        <v>731</v>
      </c>
      <c r="AX13" s="13" t="s">
        <v>128</v>
      </c>
      <c r="AY13" s="13" t="s">
        <v>36</v>
      </c>
    </row>
    <row r="14" spans="1:60" s="14" customFormat="1" x14ac:dyDescent="0.25">
      <c r="A14" s="5">
        <v>1</v>
      </c>
      <c r="B14" s="6" t="s">
        <v>603</v>
      </c>
      <c r="C14" s="1" t="s">
        <v>15</v>
      </c>
      <c r="D14" s="1">
        <v>16</v>
      </c>
      <c r="E14" s="1" t="s">
        <v>23</v>
      </c>
      <c r="F14" s="1">
        <v>62.8</v>
      </c>
      <c r="G14" s="1">
        <v>0.628</v>
      </c>
      <c r="H14" s="1">
        <f t="shared" si="0"/>
        <v>0.30974846891940006</v>
      </c>
      <c r="I14" s="1">
        <v>0.30974846891940006</v>
      </c>
      <c r="J14" s="38">
        <f t="shared" si="1"/>
        <v>7.6541580735247621</v>
      </c>
      <c r="K14" s="1">
        <v>1</v>
      </c>
      <c r="L14" s="1">
        <v>1</v>
      </c>
      <c r="M14" s="1">
        <v>68.5</v>
      </c>
      <c r="N14" s="1">
        <v>0.68500000000000005</v>
      </c>
      <c r="O14" s="1">
        <f t="shared" si="2"/>
        <v>0.36852845279906254</v>
      </c>
      <c r="P14" s="1">
        <v>0.36852845279906254</v>
      </c>
      <c r="Q14" s="38">
        <f t="shared" si="3"/>
        <v>9.1066633586800076</v>
      </c>
      <c r="R14" s="1">
        <v>1</v>
      </c>
      <c r="S14" s="1">
        <v>1</v>
      </c>
      <c r="T14" s="1">
        <v>73.099999999999994</v>
      </c>
      <c r="U14" s="1">
        <v>0.73099999999999998</v>
      </c>
      <c r="V14" s="1">
        <f>POWER((U14/2),2)*3.14159265</f>
        <v>0.4196861475116625</v>
      </c>
      <c r="W14" s="1">
        <v>0.4196861475116625</v>
      </c>
      <c r="X14" s="38">
        <f>W14/0.040468</f>
        <v>10.370815150530358</v>
      </c>
      <c r="Y14" s="1">
        <v>1</v>
      </c>
      <c r="Z14" s="1">
        <v>1</v>
      </c>
      <c r="AA14" s="1">
        <v>77</v>
      </c>
      <c r="AB14" s="1">
        <v>0.77</v>
      </c>
      <c r="AC14" s="1">
        <f>POWER((AB14/2),2)*3.14159265</f>
        <v>0.46566257054625004</v>
      </c>
      <c r="AD14" s="1">
        <v>0.46566257054625004</v>
      </c>
      <c r="AE14" s="38">
        <f>AD14/0.040468</f>
        <v>11.506933145849809</v>
      </c>
      <c r="AF14" s="1">
        <v>1</v>
      </c>
      <c r="AG14" s="1">
        <v>1</v>
      </c>
      <c r="AH14" s="1">
        <v>81.900000000000006</v>
      </c>
      <c r="AI14" s="1">
        <v>0.81900000000000006</v>
      </c>
      <c r="AJ14" s="1">
        <f>POWER((AI14/2),2)*3.14159265</f>
        <v>0.52681445687666262</v>
      </c>
      <c r="AK14" s="1">
        <v>0.52681445687666262</v>
      </c>
      <c r="AL14" s="38">
        <f>AK14/0.040468</f>
        <v>13.018050234176698</v>
      </c>
      <c r="AM14" s="1">
        <v>1</v>
      </c>
      <c r="AN14" s="1">
        <v>1</v>
      </c>
      <c r="AO14" s="1">
        <v>88.7</v>
      </c>
      <c r="AP14" s="1">
        <v>0.88700000000000001</v>
      </c>
      <c r="AQ14" s="1">
        <f>POWER((AP14/2),2)*3.14159265</f>
        <v>0.6179269269119626</v>
      </c>
      <c r="AR14" s="1">
        <v>0.6179269269119626</v>
      </c>
      <c r="AS14" s="38">
        <f>AR14/0.040468</f>
        <v>15.269519791241541</v>
      </c>
      <c r="AT14" s="1">
        <v>1</v>
      </c>
      <c r="AU14" s="1">
        <v>1</v>
      </c>
      <c r="AV14">
        <v>98.4</v>
      </c>
      <c r="AW14"/>
      <c r="AX14" s="13" t="s">
        <v>608</v>
      </c>
      <c r="AY14" s="13" t="s">
        <v>36</v>
      </c>
    </row>
    <row r="15" spans="1:60" s="14" customFormat="1" x14ac:dyDescent="0.25">
      <c r="A15" s="5">
        <v>1</v>
      </c>
      <c r="B15" s="6" t="s">
        <v>603</v>
      </c>
      <c r="C15" s="1" t="s">
        <v>15</v>
      </c>
      <c r="D15" s="1">
        <v>17</v>
      </c>
      <c r="E15" s="1" t="s">
        <v>23</v>
      </c>
      <c r="F15" s="1">
        <v>28.3</v>
      </c>
      <c r="G15" s="1">
        <v>0.28300000000000003</v>
      </c>
      <c r="H15" s="1">
        <f t="shared" si="0"/>
        <v>6.2901753436462524E-2</v>
      </c>
      <c r="I15" s="1">
        <v>6.2901753436462524E-2</v>
      </c>
      <c r="J15" s="38">
        <f t="shared" si="1"/>
        <v>1.5543578490773582</v>
      </c>
      <c r="K15" s="1">
        <v>1</v>
      </c>
      <c r="L15" s="1">
        <v>1</v>
      </c>
      <c r="M15" s="1">
        <v>29.1</v>
      </c>
      <c r="N15" s="1">
        <v>0.29100000000000004</v>
      </c>
      <c r="O15" s="1">
        <f t="shared" si="2"/>
        <v>6.6508301798662517E-2</v>
      </c>
      <c r="P15" s="1">
        <v>6.6508301798662517E-2</v>
      </c>
      <c r="Q15" s="38">
        <f t="shared" si="3"/>
        <v>1.6434788425092053</v>
      </c>
      <c r="R15" s="1">
        <v>1</v>
      </c>
      <c r="S15" s="1">
        <v>1</v>
      </c>
      <c r="T15" s="1">
        <v>29</v>
      </c>
      <c r="U15" s="1">
        <v>0.28999999999999998</v>
      </c>
      <c r="V15" s="1">
        <f>POWER((U15/2),2)*3.14159265</f>
        <v>6.6051985466250004E-2</v>
      </c>
      <c r="W15" s="1">
        <v>6.6051985466250004E-2</v>
      </c>
      <c r="X15" s="38">
        <f>W15/0.040468</f>
        <v>1.6322028631573098</v>
      </c>
      <c r="Y15" s="1">
        <v>1</v>
      </c>
      <c r="Z15" s="1">
        <v>1</v>
      </c>
      <c r="AA15" s="1">
        <v>30.2</v>
      </c>
      <c r="AB15" s="1">
        <v>0.30199999999999999</v>
      </c>
      <c r="AC15" s="1">
        <f>POWER((AB15/2),2)*3.14159265</f>
        <v>7.1631454012650003E-2</v>
      </c>
      <c r="AD15" s="1">
        <v>7.1631454012650003E-2</v>
      </c>
      <c r="AE15" s="38">
        <f>AD15/0.040468</f>
        <v>1.7700764557835822</v>
      </c>
      <c r="AF15" s="1">
        <v>1</v>
      </c>
      <c r="AG15" s="1">
        <v>1</v>
      </c>
      <c r="AH15" s="1">
        <v>28.8</v>
      </c>
      <c r="AI15" s="1">
        <v>0.28800000000000003</v>
      </c>
      <c r="AJ15" s="1">
        <f>POWER((AI15/2),2)*3.14159265</f>
        <v>6.5144065190400016E-2</v>
      </c>
      <c r="AK15" s="1">
        <v>6.5144065190400016E-2</v>
      </c>
      <c r="AL15" s="38">
        <f>AK15/0.040468</f>
        <v>1.6097673517445887</v>
      </c>
      <c r="AM15" s="1">
        <v>1</v>
      </c>
      <c r="AN15" s="1">
        <v>1</v>
      </c>
      <c r="AO15" s="1"/>
      <c r="AP15" s="1"/>
      <c r="AQ15" s="1"/>
      <c r="AR15" s="1"/>
      <c r="AS15" s="38"/>
      <c r="AT15" s="1"/>
      <c r="AU15" s="1">
        <v>4</v>
      </c>
      <c r="AV15">
        <v>28.2</v>
      </c>
      <c r="AW15" t="s">
        <v>736</v>
      </c>
      <c r="AX15" s="13" t="s">
        <v>609</v>
      </c>
      <c r="AY15" s="13" t="s">
        <v>36</v>
      </c>
      <c r="AZ15" s="26"/>
      <c r="BA15" s="26"/>
      <c r="BB15" s="26"/>
      <c r="BC15" s="26"/>
      <c r="BD15" s="26"/>
      <c r="BE15" s="26"/>
      <c r="BF15" s="26"/>
      <c r="BG15" s="26"/>
      <c r="BH15" s="26"/>
    </row>
    <row r="16" spans="1:60" s="14" customFormat="1" x14ac:dyDescent="0.25">
      <c r="A16" s="5">
        <v>1</v>
      </c>
      <c r="B16" s="6" t="s">
        <v>603</v>
      </c>
      <c r="C16" s="1" t="s">
        <v>15</v>
      </c>
      <c r="D16" s="1">
        <v>18</v>
      </c>
      <c r="E16" s="1" t="s">
        <v>23</v>
      </c>
      <c r="F16" s="1">
        <v>31</v>
      </c>
      <c r="G16" s="1">
        <v>0.31</v>
      </c>
      <c r="H16" s="1">
        <f t="shared" si="0"/>
        <v>7.5476763416250009E-2</v>
      </c>
      <c r="I16" s="1">
        <v>7.5476763416250009E-2</v>
      </c>
      <c r="J16" s="38">
        <f t="shared" si="1"/>
        <v>1.8650974452962839</v>
      </c>
      <c r="K16" s="1">
        <v>1</v>
      </c>
      <c r="L16" s="1">
        <v>1</v>
      </c>
      <c r="M16" s="1">
        <v>31.6</v>
      </c>
      <c r="N16" s="1">
        <v>0.316</v>
      </c>
      <c r="O16" s="1">
        <f t="shared" si="2"/>
        <v>7.8426718914599999E-2</v>
      </c>
      <c r="P16" s="1">
        <v>7.8426718914599999E-2</v>
      </c>
      <c r="Q16" s="38">
        <f t="shared" si="3"/>
        <v>1.9379934495057825</v>
      </c>
      <c r="R16" s="1">
        <v>1</v>
      </c>
      <c r="S16" s="1">
        <v>1</v>
      </c>
      <c r="T16" s="1">
        <v>31.4</v>
      </c>
      <c r="U16" s="1">
        <v>0.314</v>
      </c>
      <c r="V16" s="1">
        <f>POWER((U16/2),2)*3.14159265</f>
        <v>7.7437117229850014E-2</v>
      </c>
      <c r="W16" s="1">
        <v>7.7437117229850014E-2</v>
      </c>
      <c r="X16" s="38">
        <f>W16/0.040468</f>
        <v>1.9135395183811905</v>
      </c>
      <c r="Y16" s="1">
        <v>1</v>
      </c>
      <c r="Z16" s="1">
        <v>1</v>
      </c>
      <c r="AA16" s="1"/>
      <c r="AB16" s="1"/>
      <c r="AC16" s="1"/>
      <c r="AD16" s="1"/>
      <c r="AE16" s="38"/>
      <c r="AF16" s="1"/>
      <c r="AG16" s="1">
        <v>4</v>
      </c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/>
      <c r="AV16">
        <v>31.2</v>
      </c>
      <c r="AW16" t="s">
        <v>736</v>
      </c>
      <c r="AX16" s="13" t="s">
        <v>608</v>
      </c>
      <c r="AY16" s="13" t="s">
        <v>36</v>
      </c>
      <c r="AZ16" s="26"/>
      <c r="BA16" s="26"/>
      <c r="BB16" s="26"/>
      <c r="BC16" s="26"/>
      <c r="BD16" s="26"/>
      <c r="BE16" s="26"/>
      <c r="BF16" s="26"/>
      <c r="BG16" s="26"/>
      <c r="BH16" s="26"/>
    </row>
    <row r="17" spans="1:60" s="14" customFormat="1" x14ac:dyDescent="0.25">
      <c r="A17" s="5">
        <v>1</v>
      </c>
      <c r="B17" s="6" t="s">
        <v>603</v>
      </c>
      <c r="C17" s="1" t="s">
        <v>15</v>
      </c>
      <c r="D17" s="1">
        <v>20</v>
      </c>
      <c r="E17" s="1" t="s">
        <v>23</v>
      </c>
      <c r="F17" s="1">
        <v>19.7</v>
      </c>
      <c r="G17" s="1">
        <v>0.19700000000000001</v>
      </c>
      <c r="H17" s="1">
        <f t="shared" si="0"/>
        <v>3.0480517288462506E-2</v>
      </c>
      <c r="I17" s="1">
        <v>3.0480517288462506E-2</v>
      </c>
      <c r="J17" s="38">
        <f t="shared" si="1"/>
        <v>0.75320048651928706</v>
      </c>
      <c r="K17" s="1">
        <v>1</v>
      </c>
      <c r="L17" s="1">
        <v>1</v>
      </c>
      <c r="M17" s="1"/>
      <c r="N17" s="1"/>
      <c r="O17" s="1"/>
      <c r="P17" s="1"/>
      <c r="Q17" s="38"/>
      <c r="R17" s="1"/>
      <c r="S17" s="1">
        <v>3</v>
      </c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N17" s="1"/>
      <c r="AO17" s="1"/>
      <c r="AP17" s="1"/>
      <c r="AQ17" s="1"/>
      <c r="AR17" s="1"/>
      <c r="AS17" s="38"/>
      <c r="AT17" s="30"/>
      <c r="AU17" s="1">
        <v>3</v>
      </c>
      <c r="AV17"/>
      <c r="AW17"/>
      <c r="AX17" s="13" t="s">
        <v>130</v>
      </c>
      <c r="AY17" s="13" t="s">
        <v>36</v>
      </c>
      <c r="AZ17" s="26"/>
      <c r="BA17" s="26"/>
      <c r="BB17" s="26"/>
      <c r="BC17" s="26"/>
      <c r="BD17" s="26"/>
      <c r="BE17" s="26"/>
      <c r="BF17" s="26"/>
      <c r="BG17" s="26"/>
      <c r="BH17" s="26"/>
    </row>
    <row r="18" spans="1:60" s="14" customFormat="1" x14ac:dyDescent="0.25">
      <c r="A18" s="5">
        <v>1</v>
      </c>
      <c r="B18" s="6" t="s">
        <v>603</v>
      </c>
      <c r="C18" s="1" t="s">
        <v>15</v>
      </c>
      <c r="D18" s="1">
        <v>31</v>
      </c>
      <c r="E18" s="1" t="s">
        <v>23</v>
      </c>
      <c r="F18" s="1"/>
      <c r="G18" s="1"/>
      <c r="H18" s="1"/>
      <c r="I18" s="1"/>
      <c r="J18" s="38"/>
      <c r="K18" s="1"/>
      <c r="L18" s="1"/>
      <c r="M18" s="1"/>
      <c r="N18" s="1"/>
      <c r="O18" s="1"/>
      <c r="P18" s="1"/>
      <c r="Q18" s="38"/>
      <c r="R18" s="1">
        <v>73.099999999999994</v>
      </c>
      <c r="S18" s="1"/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30"/>
      <c r="AU18" s="1"/>
      <c r="AV18">
        <v>73.099999999999994</v>
      </c>
      <c r="AW18" t="s">
        <v>858</v>
      </c>
      <c r="AX18" s="13"/>
      <c r="AY18" s="13"/>
      <c r="AZ18" s="26"/>
      <c r="BA18" s="26"/>
      <c r="BB18" s="26"/>
      <c r="BC18" s="26"/>
      <c r="BD18" s="26"/>
      <c r="BE18" s="26"/>
      <c r="BF18" s="26"/>
      <c r="BG18" s="26"/>
      <c r="BH18" s="26"/>
    </row>
    <row r="19" spans="1:60" s="14" customFormat="1" x14ac:dyDescent="0.25">
      <c r="A19" s="5">
        <v>1</v>
      </c>
      <c r="B19" s="6" t="s">
        <v>603</v>
      </c>
      <c r="C19" s="1" t="s">
        <v>15</v>
      </c>
      <c r="D19" s="1">
        <v>37</v>
      </c>
      <c r="E19" s="1" t="s">
        <v>23</v>
      </c>
      <c r="F19" s="1"/>
      <c r="G19" s="1"/>
      <c r="H19" s="1"/>
      <c r="I19" s="1"/>
      <c r="J19" s="38"/>
      <c r="K19" s="1"/>
      <c r="L19" s="1"/>
      <c r="M19" s="1"/>
      <c r="N19" s="1"/>
      <c r="O19" s="1"/>
      <c r="P19" s="1"/>
      <c r="Q19" s="38"/>
      <c r="R19" s="1">
        <v>76</v>
      </c>
      <c r="S19" s="1"/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30"/>
      <c r="AU19" s="1"/>
      <c r="AV19">
        <v>76</v>
      </c>
      <c r="AW19" t="s">
        <v>858</v>
      </c>
      <c r="AX19" s="13"/>
      <c r="AY19" s="13"/>
      <c r="AZ19" s="26"/>
      <c r="BA19" s="26"/>
      <c r="BB19" s="26"/>
      <c r="BC19" s="26"/>
      <c r="BD19" s="26"/>
      <c r="BE19" s="26"/>
      <c r="BF19" s="26"/>
      <c r="BG19" s="26"/>
      <c r="BH19" s="26"/>
    </row>
    <row r="20" spans="1:60" s="14" customFormat="1" x14ac:dyDescent="0.25">
      <c r="A20" s="5">
        <v>1</v>
      </c>
      <c r="B20" s="6" t="s">
        <v>603</v>
      </c>
      <c r="C20" s="1" t="s">
        <v>15</v>
      </c>
      <c r="D20" s="1">
        <v>38</v>
      </c>
      <c r="E20" s="1" t="s">
        <v>23</v>
      </c>
      <c r="F20" s="1"/>
      <c r="G20" s="1"/>
      <c r="H20" s="1"/>
      <c r="I20" s="1"/>
      <c r="J20" s="38"/>
      <c r="K20" s="1"/>
      <c r="L20" s="1"/>
      <c r="M20" s="1"/>
      <c r="N20" s="1"/>
      <c r="O20" s="1"/>
      <c r="P20" s="1"/>
      <c r="Q20" s="38"/>
      <c r="R20" s="1">
        <v>23.9</v>
      </c>
      <c r="S20" s="1"/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30"/>
      <c r="AU20" s="1"/>
      <c r="AV20">
        <v>23.9</v>
      </c>
      <c r="AW20" t="s">
        <v>858</v>
      </c>
      <c r="AX20" s="13"/>
      <c r="AY20" s="13"/>
      <c r="AZ20" s="26"/>
      <c r="BA20" s="26"/>
      <c r="BB20" s="26"/>
      <c r="BC20" s="26"/>
      <c r="BD20" s="26"/>
      <c r="BE20" s="26"/>
      <c r="BF20" s="26"/>
      <c r="BG20" s="26"/>
      <c r="BH20" s="26"/>
    </row>
    <row r="21" spans="1:60" s="14" customFormat="1" x14ac:dyDescent="0.25">
      <c r="A21" s="5">
        <v>1</v>
      </c>
      <c r="B21" s="6" t="s">
        <v>603</v>
      </c>
      <c r="C21" s="1" t="s">
        <v>15</v>
      </c>
      <c r="D21" s="1">
        <v>39</v>
      </c>
      <c r="E21" s="1" t="s">
        <v>23</v>
      </c>
      <c r="F21" s="1"/>
      <c r="G21" s="1"/>
      <c r="H21" s="1"/>
      <c r="I21" s="1"/>
      <c r="J21" s="38"/>
      <c r="K21" s="1"/>
      <c r="L21" s="1"/>
      <c r="M21" s="1"/>
      <c r="N21" s="1"/>
      <c r="O21" s="1"/>
      <c r="P21" s="1"/>
      <c r="Q21" s="38"/>
      <c r="R21" s="1">
        <v>24.8</v>
      </c>
      <c r="S21" s="1"/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30"/>
      <c r="AU21" s="1"/>
      <c r="AV21">
        <v>24.8</v>
      </c>
      <c r="AW21" t="s">
        <v>859</v>
      </c>
      <c r="AX21" s="13"/>
      <c r="AY21" s="13"/>
      <c r="AZ21" s="26"/>
      <c r="BA21" s="26"/>
      <c r="BB21" s="26"/>
      <c r="BC21" s="26"/>
      <c r="BD21" s="26"/>
      <c r="BE21" s="26"/>
      <c r="BF21" s="26"/>
      <c r="BG21" s="26"/>
      <c r="BH21" s="26"/>
    </row>
    <row r="22" spans="1:60" s="14" customFormat="1" x14ac:dyDescent="0.25">
      <c r="A22" s="5">
        <v>1</v>
      </c>
      <c r="B22" s="6" t="s">
        <v>603</v>
      </c>
      <c r="C22" s="1" t="s">
        <v>15</v>
      </c>
      <c r="D22" s="1">
        <v>40</v>
      </c>
      <c r="E22" s="1" t="s">
        <v>23</v>
      </c>
      <c r="F22" s="1"/>
      <c r="G22" s="1"/>
      <c r="H22" s="1"/>
      <c r="I22" s="1"/>
      <c r="J22" s="38"/>
      <c r="K22" s="1"/>
      <c r="L22" s="1"/>
      <c r="M22" s="1"/>
      <c r="N22" s="1"/>
      <c r="O22" s="1"/>
      <c r="P22" s="1"/>
      <c r="Q22" s="38"/>
      <c r="R22" s="1">
        <v>33.9</v>
      </c>
      <c r="S22" s="1"/>
      <c r="T22" s="1"/>
      <c r="U22" s="1"/>
      <c r="V22" s="1"/>
      <c r="W22" s="1"/>
      <c r="X22" s="38"/>
      <c r="Y22" s="1"/>
      <c r="Z22" s="1"/>
      <c r="AA22" s="1"/>
      <c r="AB22" s="1"/>
      <c r="AC22" s="1"/>
      <c r="AD22" s="1"/>
      <c r="AE22" s="38"/>
      <c r="AF22" s="1"/>
      <c r="AG22" s="1"/>
      <c r="AH22" s="1"/>
      <c r="AI22" s="1"/>
      <c r="AJ22" s="1"/>
      <c r="AK22" s="1"/>
      <c r="AL22" s="38"/>
      <c r="AM22" s="1"/>
      <c r="AN22" s="1"/>
      <c r="AO22" s="1"/>
      <c r="AP22" s="1"/>
      <c r="AQ22" s="1"/>
      <c r="AR22" s="1"/>
      <c r="AS22" s="38"/>
      <c r="AT22" s="30"/>
      <c r="AU22" s="1"/>
      <c r="AV22">
        <v>33.9</v>
      </c>
      <c r="AW22" t="s">
        <v>858</v>
      </c>
      <c r="AX22" s="13"/>
      <c r="AY22" s="13"/>
      <c r="AZ22" s="26"/>
      <c r="BA22" s="26"/>
      <c r="BB22" s="26"/>
      <c r="BC22" s="26"/>
      <c r="BD22" s="26"/>
      <c r="BE22" s="26"/>
      <c r="BF22" s="26"/>
      <c r="BG22" s="26"/>
      <c r="BH22" s="26"/>
    </row>
    <row r="23" spans="1:60" s="14" customFormat="1" x14ac:dyDescent="0.25">
      <c r="A23" s="5">
        <v>1</v>
      </c>
      <c r="B23" s="6" t="s">
        <v>603</v>
      </c>
      <c r="C23" s="12" t="s">
        <v>16</v>
      </c>
      <c r="D23" s="12">
        <v>1</v>
      </c>
      <c r="E23" s="12" t="s">
        <v>23</v>
      </c>
      <c r="F23" s="12">
        <v>32.9</v>
      </c>
      <c r="G23" s="1">
        <v>0.32900000000000001</v>
      </c>
      <c r="H23" s="1">
        <f t="shared" si="0"/>
        <v>8.5012282507162515E-2</v>
      </c>
      <c r="I23" s="1">
        <v>8.5012282507162515E-2</v>
      </c>
      <c r="J23" s="38">
        <f t="shared" si="1"/>
        <v>2.1007285387753911</v>
      </c>
      <c r="K23" s="12">
        <v>1</v>
      </c>
      <c r="L23" s="12">
        <v>1</v>
      </c>
      <c r="M23" s="12">
        <v>35.5</v>
      </c>
      <c r="N23" s="1">
        <v>0.35499999999999998</v>
      </c>
      <c r="O23" s="1">
        <f t="shared" ref="O23:O63" si="4">POWER((N23/2),2)*3.14159265</f>
        <v>9.8979803429062499E-2</v>
      </c>
      <c r="P23" s="1">
        <v>9.8979803429062499E-2</v>
      </c>
      <c r="Q23" s="38">
        <f t="shared" ref="Q23:Q63" si="5">P23/0.040468</f>
        <v>2.4458783095053502</v>
      </c>
      <c r="R23" s="12">
        <v>1</v>
      </c>
      <c r="S23" s="12">
        <v>1</v>
      </c>
      <c r="T23" s="12">
        <v>37.5</v>
      </c>
      <c r="U23" s="1">
        <v>0.375</v>
      </c>
      <c r="V23" s="1">
        <f>POWER((U23/2),2)*3.14159265</f>
        <v>0.11044661660156251</v>
      </c>
      <c r="W23" s="1">
        <v>0.11044661660156251</v>
      </c>
      <c r="X23" s="38">
        <f>W23/0.040468</f>
        <v>2.7292333844411019</v>
      </c>
      <c r="Y23" s="12">
        <v>1</v>
      </c>
      <c r="Z23" s="12">
        <v>1</v>
      </c>
      <c r="AA23" s="12">
        <v>39.799999999999997</v>
      </c>
      <c r="AB23" s="1">
        <v>0.39799999999999996</v>
      </c>
      <c r="AC23" s="1">
        <f>POWER((AB23/2),2)*3.14159265</f>
        <v>0.12441021053264997</v>
      </c>
      <c r="AD23" s="1">
        <v>0.12441021053264997</v>
      </c>
      <c r="AE23" s="38">
        <f>AD23/0.040468</f>
        <v>3.074286115761836</v>
      </c>
      <c r="AF23" s="12">
        <v>1</v>
      </c>
      <c r="AG23" s="12">
        <v>1</v>
      </c>
      <c r="AH23" s="12">
        <v>42.5</v>
      </c>
      <c r="AI23" s="1">
        <v>0.42499999999999999</v>
      </c>
      <c r="AJ23" s="1">
        <f>POWER((AI23/2),2)*3.14159265</f>
        <v>0.14186254310156249</v>
      </c>
      <c r="AK23" s="1">
        <v>0.14186254310156249</v>
      </c>
      <c r="AL23" s="38">
        <f>AK23/0.040468</f>
        <v>3.5055486582376818</v>
      </c>
      <c r="AM23" s="12">
        <v>1</v>
      </c>
      <c r="AN23" s="12">
        <v>1</v>
      </c>
      <c r="AO23" s="12">
        <v>46.7</v>
      </c>
      <c r="AP23" s="1">
        <v>0.46700000000000003</v>
      </c>
      <c r="AQ23" s="1">
        <f>POWER((AP23/2),2)*3.14159265</f>
        <v>0.17128669986146253</v>
      </c>
      <c r="AR23" s="1">
        <v>0.17128669986146253</v>
      </c>
      <c r="AS23" s="38">
        <f>AR23/0.040468</f>
        <v>4.2326455436755595</v>
      </c>
      <c r="AT23" s="12">
        <v>1</v>
      </c>
      <c r="AU23" s="12">
        <v>1</v>
      </c>
      <c r="AV23">
        <v>52.1</v>
      </c>
      <c r="AW23" t="s">
        <v>860</v>
      </c>
      <c r="AX23" s="13"/>
      <c r="AY23" s="13" t="s">
        <v>36</v>
      </c>
    </row>
    <row r="24" spans="1:60" s="14" customFormat="1" x14ac:dyDescent="0.25">
      <c r="A24" s="5">
        <v>1</v>
      </c>
      <c r="B24" s="6" t="s">
        <v>603</v>
      </c>
      <c r="C24" s="12" t="s">
        <v>16</v>
      </c>
      <c r="D24" s="12">
        <v>2</v>
      </c>
      <c r="E24" s="12" t="s">
        <v>23</v>
      </c>
      <c r="F24" s="12">
        <v>28.1</v>
      </c>
      <c r="G24" s="1">
        <v>0.28100000000000003</v>
      </c>
      <c r="H24" s="1">
        <f t="shared" si="0"/>
        <v>6.2015824309162519E-2</v>
      </c>
      <c r="I24" s="1">
        <v>6.2015824309162519E-2</v>
      </c>
      <c r="J24" s="38">
        <f t="shared" si="1"/>
        <v>1.5324657583562944</v>
      </c>
      <c r="K24" s="12">
        <v>1</v>
      </c>
      <c r="L24" s="12">
        <v>1</v>
      </c>
      <c r="M24" s="12">
        <v>29.5</v>
      </c>
      <c r="N24" s="1">
        <v>0.29499999999999998</v>
      </c>
      <c r="O24" s="1">
        <f t="shared" si="4"/>
        <v>6.8349275091562495E-2</v>
      </c>
      <c r="P24" s="1">
        <v>6.8349275091562495E-2</v>
      </c>
      <c r="Q24" s="38">
        <f t="shared" si="5"/>
        <v>1.6889709175536844</v>
      </c>
      <c r="R24" s="12">
        <v>1</v>
      </c>
      <c r="S24" s="12">
        <v>1</v>
      </c>
      <c r="T24" s="12">
        <v>29.7</v>
      </c>
      <c r="U24" s="1">
        <v>0.29699999999999999</v>
      </c>
      <c r="V24" s="1">
        <f>POWER((U24/2),2)*3.14159265</f>
        <v>6.9279186515962501E-2</v>
      </c>
      <c r="W24" s="1">
        <v>6.9279186515962501E-2</v>
      </c>
      <c r="X24" s="38">
        <f>W24/0.040468</f>
        <v>1.7119498496580634</v>
      </c>
      <c r="Y24" s="12">
        <v>1</v>
      </c>
      <c r="Z24" s="12">
        <v>1</v>
      </c>
      <c r="AA24" s="12"/>
      <c r="AB24" s="1"/>
      <c r="AC24" s="1"/>
      <c r="AD24" s="1"/>
      <c r="AE24" s="38"/>
      <c r="AF24" s="12"/>
      <c r="AG24" s="12">
        <v>1</v>
      </c>
      <c r="AH24" s="12"/>
      <c r="AI24" s="1"/>
      <c r="AJ24" s="1"/>
      <c r="AK24" s="1"/>
      <c r="AL24" s="38"/>
      <c r="AM24" s="12"/>
      <c r="AN24" s="12">
        <v>4</v>
      </c>
      <c r="AO24" s="12"/>
      <c r="AP24" s="1"/>
      <c r="AQ24" s="1"/>
      <c r="AR24" s="1"/>
      <c r="AS24" s="38"/>
      <c r="AT24" s="12"/>
      <c r="AU24" s="12"/>
      <c r="AV24">
        <v>30.6</v>
      </c>
      <c r="AW24" t="s">
        <v>736</v>
      </c>
      <c r="AX24" s="13"/>
      <c r="AY24" s="13" t="s">
        <v>36</v>
      </c>
    </row>
    <row r="25" spans="1:60" s="14" customFormat="1" x14ac:dyDescent="0.25">
      <c r="A25" s="5">
        <v>1</v>
      </c>
      <c r="B25" s="6" t="s">
        <v>603</v>
      </c>
      <c r="C25" s="12" t="s">
        <v>16</v>
      </c>
      <c r="D25" s="12">
        <v>3</v>
      </c>
      <c r="E25" s="12" t="s">
        <v>23</v>
      </c>
      <c r="F25" s="12">
        <v>26.2</v>
      </c>
      <c r="G25" s="1">
        <v>0.26200000000000001</v>
      </c>
      <c r="H25" s="1">
        <f t="shared" si="0"/>
        <v>5.3912871466650011E-2</v>
      </c>
      <c r="I25" s="1">
        <v>5.3912871466650011E-2</v>
      </c>
      <c r="J25" s="38">
        <f t="shared" si="1"/>
        <v>1.3322346413623114</v>
      </c>
      <c r="K25" s="12">
        <v>1</v>
      </c>
      <c r="L25" s="12">
        <v>1</v>
      </c>
      <c r="M25" s="12">
        <v>27.9</v>
      </c>
      <c r="N25" s="1">
        <v>0.27899999999999997</v>
      </c>
      <c r="O25" s="1">
        <f t="shared" si="4"/>
        <v>6.1136178367162487E-2</v>
      </c>
      <c r="P25" s="1">
        <v>6.1136178367162487E-2</v>
      </c>
      <c r="Q25" s="38">
        <f t="shared" si="5"/>
        <v>1.5107289306899894</v>
      </c>
      <c r="R25" s="12">
        <v>1</v>
      </c>
      <c r="S25" s="12">
        <v>1</v>
      </c>
      <c r="T25" s="12">
        <v>28.9</v>
      </c>
      <c r="U25" s="1">
        <v>0.28899999999999998</v>
      </c>
      <c r="V25" s="1">
        <f>POWER((U25/2),2)*3.14159265</f>
        <v>6.559723993016249E-2</v>
      </c>
      <c r="W25" s="1">
        <v>6.559723993016249E-2</v>
      </c>
      <c r="X25" s="38">
        <f>W25/0.040468</f>
        <v>1.620965699569104</v>
      </c>
      <c r="Y25" s="12">
        <v>1</v>
      </c>
      <c r="Z25" s="12">
        <v>1</v>
      </c>
      <c r="AA25" s="12">
        <v>29.7</v>
      </c>
      <c r="AB25" s="1">
        <v>0.29699999999999999</v>
      </c>
      <c r="AC25" s="1">
        <f>POWER((AB25/2),2)*3.14159265</f>
        <v>6.9279186515962501E-2</v>
      </c>
      <c r="AD25" s="1">
        <v>6.9279186515962501E-2</v>
      </c>
      <c r="AE25" s="38">
        <f>AD25/0.040468</f>
        <v>1.7119498496580634</v>
      </c>
      <c r="AF25" s="12">
        <v>1</v>
      </c>
      <c r="AG25" s="12">
        <v>1</v>
      </c>
      <c r="AH25" s="12">
        <v>30.2</v>
      </c>
      <c r="AI25" s="1">
        <v>0.30199999999999999</v>
      </c>
      <c r="AJ25" s="1">
        <f>POWER((AI25/2),2)*3.14159265</f>
        <v>7.1631454012650003E-2</v>
      </c>
      <c r="AK25" s="1">
        <v>7.1631454012650003E-2</v>
      </c>
      <c r="AL25" s="38">
        <f>AK25/0.040468</f>
        <v>1.7700764557835822</v>
      </c>
      <c r="AM25" s="12">
        <v>1</v>
      </c>
      <c r="AN25" s="12">
        <v>1</v>
      </c>
      <c r="AO25" s="12">
        <v>31.8</v>
      </c>
      <c r="AP25" s="1">
        <v>0.318</v>
      </c>
      <c r="AQ25" s="1">
        <f>POWER((AP25/2),2)*3.14159265</f>
        <v>7.9422603784650006E-2</v>
      </c>
      <c r="AR25" s="1">
        <v>7.9422603784650006E-2</v>
      </c>
      <c r="AS25" s="38">
        <f>AR25/0.040468</f>
        <v>1.9626026436851343</v>
      </c>
      <c r="AT25" s="12">
        <v>1</v>
      </c>
      <c r="AU25" s="12">
        <v>1</v>
      </c>
      <c r="AV25">
        <v>33.6</v>
      </c>
      <c r="AW25"/>
      <c r="AX25" s="13" t="s">
        <v>103</v>
      </c>
      <c r="AY25" s="13" t="s">
        <v>36</v>
      </c>
    </row>
    <row r="26" spans="1:60" s="14" customFormat="1" x14ac:dyDescent="0.25">
      <c r="A26" s="5">
        <v>1</v>
      </c>
      <c r="B26" s="6" t="s">
        <v>603</v>
      </c>
      <c r="C26" s="12" t="s">
        <v>16</v>
      </c>
      <c r="D26" s="12">
        <v>4</v>
      </c>
      <c r="E26" s="12" t="s">
        <v>23</v>
      </c>
      <c r="F26" s="12">
        <v>23.2</v>
      </c>
      <c r="G26" s="1">
        <v>0.23199999999999998</v>
      </c>
      <c r="H26" s="1">
        <f t="shared" si="0"/>
        <v>4.2273270698399992E-2</v>
      </c>
      <c r="I26" s="1">
        <v>4.2273270698399992E-2</v>
      </c>
      <c r="J26" s="38">
        <f t="shared" si="1"/>
        <v>1.0446098324206781</v>
      </c>
      <c r="K26" s="12">
        <v>1</v>
      </c>
      <c r="L26" s="12">
        <v>1</v>
      </c>
      <c r="M26" s="12">
        <v>24.1</v>
      </c>
      <c r="N26" s="1">
        <v>0.24100000000000002</v>
      </c>
      <c r="O26" s="1">
        <f t="shared" si="4"/>
        <v>4.5616710676162506E-2</v>
      </c>
      <c r="P26" s="1">
        <v>4.5616710676162506E-2</v>
      </c>
      <c r="Q26" s="38">
        <f t="shared" si="5"/>
        <v>1.1272291854344794</v>
      </c>
      <c r="R26" s="12">
        <v>1</v>
      </c>
      <c r="S26" s="12">
        <v>1</v>
      </c>
      <c r="T26" s="12">
        <v>23.9</v>
      </c>
      <c r="U26" s="1">
        <v>0.23899999999999999</v>
      </c>
      <c r="V26" s="1">
        <f>POWER((U26/2),2)*3.14159265</f>
        <v>4.4862728440162501E-2</v>
      </c>
      <c r="W26" s="1">
        <v>4.4862728440162501E-2</v>
      </c>
      <c r="X26" s="38">
        <f>W26/0.040468</f>
        <v>1.1085976188633613</v>
      </c>
      <c r="Y26" s="12">
        <v>1</v>
      </c>
      <c r="Z26" s="12">
        <v>1</v>
      </c>
      <c r="AA26" s="12">
        <v>25.2</v>
      </c>
      <c r="AB26" s="1">
        <v>0.252</v>
      </c>
      <c r="AC26" s="1">
        <f>POWER((AB26/2),2)*3.14159265</f>
        <v>4.9875924911400006E-2</v>
      </c>
      <c r="AD26" s="1">
        <v>4.9875924911400006E-2</v>
      </c>
      <c r="AE26" s="38">
        <f>AD26/0.040468</f>
        <v>1.2324781286794506</v>
      </c>
      <c r="AF26" s="12">
        <v>1</v>
      </c>
      <c r="AG26" s="12">
        <v>1</v>
      </c>
      <c r="AH26" s="12"/>
      <c r="AI26" s="1"/>
      <c r="AJ26" s="1"/>
      <c r="AK26" s="1"/>
      <c r="AL26" s="38"/>
      <c r="AM26" s="12"/>
      <c r="AN26" s="12">
        <v>4</v>
      </c>
      <c r="AO26" s="12"/>
      <c r="AP26" s="1"/>
      <c r="AQ26" s="1"/>
      <c r="AR26" s="1"/>
      <c r="AS26" s="38"/>
      <c r="AT26" s="31"/>
      <c r="AU26" s="12">
        <v>4</v>
      </c>
      <c r="AV26"/>
      <c r="AW26"/>
      <c r="AX26" s="13" t="s">
        <v>132</v>
      </c>
      <c r="AY26" s="13" t="s">
        <v>36</v>
      </c>
    </row>
    <row r="27" spans="1:60" s="14" customFormat="1" x14ac:dyDescent="0.25">
      <c r="A27" s="5">
        <v>1</v>
      </c>
      <c r="B27" s="6" t="s">
        <v>603</v>
      </c>
      <c r="C27" s="12" t="s">
        <v>16</v>
      </c>
      <c r="D27" s="12">
        <v>5</v>
      </c>
      <c r="E27" s="12" t="s">
        <v>23</v>
      </c>
      <c r="F27" s="12">
        <v>27</v>
      </c>
      <c r="G27" s="1">
        <v>0.27</v>
      </c>
      <c r="H27" s="1">
        <f t="shared" si="0"/>
        <v>5.7255526046250012E-2</v>
      </c>
      <c r="I27" s="1">
        <v>5.7255526046250012E-2</v>
      </c>
      <c r="J27" s="38">
        <f t="shared" si="1"/>
        <v>1.4148345864942675</v>
      </c>
      <c r="K27" s="12">
        <v>1</v>
      </c>
      <c r="L27" s="12">
        <v>1</v>
      </c>
      <c r="M27" s="12">
        <v>28.3</v>
      </c>
      <c r="N27" s="1">
        <v>0.28300000000000003</v>
      </c>
      <c r="O27" s="1">
        <f t="shared" si="4"/>
        <v>6.2901753436462524E-2</v>
      </c>
      <c r="P27" s="1">
        <v>6.2901753436462524E-2</v>
      </c>
      <c r="Q27" s="38">
        <f t="shared" si="5"/>
        <v>1.5543578490773582</v>
      </c>
      <c r="R27" s="12">
        <v>1</v>
      </c>
      <c r="S27" s="12">
        <v>1</v>
      </c>
      <c r="T27" s="12">
        <v>28.9</v>
      </c>
      <c r="U27" s="1">
        <v>0.28899999999999998</v>
      </c>
      <c r="V27" s="1">
        <f>POWER((U27/2),2)*3.14159265</f>
        <v>6.559723993016249E-2</v>
      </c>
      <c r="W27" s="1">
        <v>6.559723993016249E-2</v>
      </c>
      <c r="X27" s="38">
        <f>W27/0.040468</f>
        <v>1.620965699569104</v>
      </c>
      <c r="Y27" s="12">
        <v>1</v>
      </c>
      <c r="Z27" s="12">
        <v>1</v>
      </c>
      <c r="AA27" s="12">
        <v>30.7</v>
      </c>
      <c r="AB27" s="1">
        <v>0.307</v>
      </c>
      <c r="AC27" s="1">
        <f>POWER((AB27/2),2)*3.14159265</f>
        <v>7.4022991417462505E-2</v>
      </c>
      <c r="AD27" s="1">
        <v>7.4022991417462505E-2</v>
      </c>
      <c r="AE27" s="38">
        <f>AD27/0.040468</f>
        <v>1.8291734560013471</v>
      </c>
      <c r="AF27" s="12">
        <v>1</v>
      </c>
      <c r="AG27" s="12">
        <v>1</v>
      </c>
      <c r="AH27" s="12">
        <v>30.4</v>
      </c>
      <c r="AI27" s="1">
        <v>0.30399999999999999</v>
      </c>
      <c r="AJ27" s="1">
        <f>POWER((AI27/2),2)*3.14159265</f>
        <v>7.2583356585600001E-2</v>
      </c>
      <c r="AK27" s="1">
        <v>7.2583356585600001E-2</v>
      </c>
      <c r="AL27" s="38">
        <f>AK27/0.040468</f>
        <v>1.7935988085796186</v>
      </c>
      <c r="AM27" s="12">
        <v>1</v>
      </c>
      <c r="AN27" s="12">
        <v>1</v>
      </c>
      <c r="AO27" s="12">
        <v>31.1</v>
      </c>
      <c r="AP27" s="1">
        <v>0.311</v>
      </c>
      <c r="AQ27" s="1">
        <f>POWER((AP27/2),2)*3.14159265</f>
        <v>7.5964495675162502E-2</v>
      </c>
      <c r="AR27" s="1">
        <v>7.5964495675162502E-2</v>
      </c>
      <c r="AS27" s="38">
        <f>AR27/0.040468</f>
        <v>1.8771497399219756</v>
      </c>
      <c r="AT27" s="12">
        <v>2</v>
      </c>
      <c r="AU27" s="12">
        <v>2</v>
      </c>
      <c r="AV27">
        <v>33.4</v>
      </c>
      <c r="AW27"/>
      <c r="AX27" s="13" t="s">
        <v>103</v>
      </c>
      <c r="AY27" s="13" t="s">
        <v>36</v>
      </c>
    </row>
    <row r="28" spans="1:60" s="14" customFormat="1" x14ac:dyDescent="0.25">
      <c r="A28" s="5">
        <v>1</v>
      </c>
      <c r="B28" s="6" t="s">
        <v>603</v>
      </c>
      <c r="C28" s="12" t="s">
        <v>16</v>
      </c>
      <c r="D28" s="12">
        <v>6</v>
      </c>
      <c r="E28" s="12" t="s">
        <v>23</v>
      </c>
      <c r="F28" s="12">
        <v>17.7</v>
      </c>
      <c r="G28" s="1">
        <v>0.17699999999999999</v>
      </c>
      <c r="H28" s="1">
        <f t="shared" si="0"/>
        <v>2.4605739032962499E-2</v>
      </c>
      <c r="I28" s="1">
        <v>2.4605739032962499E-2</v>
      </c>
      <c r="J28" s="38">
        <f t="shared" si="1"/>
        <v>0.60802953031932638</v>
      </c>
      <c r="K28" s="12">
        <v>1</v>
      </c>
      <c r="L28" s="12">
        <v>1</v>
      </c>
      <c r="M28" s="12">
        <v>17.8</v>
      </c>
      <c r="N28" s="1">
        <v>0.17800000000000002</v>
      </c>
      <c r="O28" s="1">
        <f t="shared" si="4"/>
        <v>2.4884555380650004E-2</v>
      </c>
      <c r="P28" s="1">
        <v>2.4884555380650004E-2</v>
      </c>
      <c r="Q28" s="38">
        <f t="shared" si="5"/>
        <v>0.61491932837427121</v>
      </c>
      <c r="R28" s="12">
        <v>1</v>
      </c>
      <c r="S28" s="12">
        <v>1</v>
      </c>
      <c r="T28" s="12"/>
      <c r="U28" s="1"/>
      <c r="V28" s="1"/>
      <c r="W28" s="1"/>
      <c r="X28" s="38"/>
      <c r="Y28" s="12"/>
      <c r="Z28" s="12">
        <v>4</v>
      </c>
      <c r="AA28" s="12"/>
      <c r="AB28" s="1"/>
      <c r="AC28" s="1"/>
      <c r="AD28" s="1"/>
      <c r="AE28" s="38"/>
      <c r="AF28" s="12"/>
      <c r="AG28" s="12">
        <v>4</v>
      </c>
      <c r="AH28" s="12"/>
      <c r="AI28" s="1"/>
      <c r="AJ28" s="1"/>
      <c r="AK28" s="1"/>
      <c r="AL28" s="38"/>
      <c r="AM28" s="12"/>
      <c r="AN28" s="12"/>
      <c r="AO28" s="12"/>
      <c r="AP28" s="1"/>
      <c r="AQ28" s="1"/>
      <c r="AR28" s="1"/>
      <c r="AS28" s="38"/>
      <c r="AT28" s="31"/>
      <c r="AU28" s="12"/>
      <c r="AV28"/>
      <c r="AW28"/>
      <c r="AX28" s="13" t="s">
        <v>103</v>
      </c>
      <c r="AY28" s="13" t="s">
        <v>36</v>
      </c>
    </row>
    <row r="29" spans="1:60" s="14" customFormat="1" x14ac:dyDescent="0.25">
      <c r="A29" s="5">
        <v>1</v>
      </c>
      <c r="B29" s="6" t="s">
        <v>603</v>
      </c>
      <c r="C29" s="12" t="s">
        <v>16</v>
      </c>
      <c r="D29" s="12">
        <v>7</v>
      </c>
      <c r="E29" s="12" t="s">
        <v>23</v>
      </c>
      <c r="F29" s="12">
        <v>32.9</v>
      </c>
      <c r="G29" s="1">
        <v>0.32900000000000001</v>
      </c>
      <c r="H29" s="1">
        <f t="shared" si="0"/>
        <v>8.5012282507162515E-2</v>
      </c>
      <c r="I29" s="1">
        <v>8.5012282507162515E-2</v>
      </c>
      <c r="J29" s="38">
        <f t="shared" si="1"/>
        <v>2.1007285387753911</v>
      </c>
      <c r="K29" s="12">
        <v>1</v>
      </c>
      <c r="L29" s="12">
        <v>1</v>
      </c>
      <c r="M29" s="12">
        <v>24.1</v>
      </c>
      <c r="N29" s="1">
        <v>0.24100000000000002</v>
      </c>
      <c r="O29" s="1">
        <f t="shared" si="4"/>
        <v>4.5616710676162506E-2</v>
      </c>
      <c r="P29" s="1">
        <v>4.5616710676162506E-2</v>
      </c>
      <c r="Q29" s="38">
        <f t="shared" si="5"/>
        <v>1.1272291854344794</v>
      </c>
      <c r="R29" s="12">
        <v>1</v>
      </c>
      <c r="S29" s="12">
        <v>1</v>
      </c>
      <c r="T29" s="12">
        <v>24.9</v>
      </c>
      <c r="U29" s="1">
        <v>0.249</v>
      </c>
      <c r="V29" s="1">
        <f t="shared" ref="V29:V41" si="6">POWER((U29/2),2)*3.14159265</f>
        <v>4.8695471473162506E-2</v>
      </c>
      <c r="W29" s="1">
        <v>4.8695471473162506E-2</v>
      </c>
      <c r="X29" s="38">
        <f t="shared" ref="X29:X41" si="7">W29/0.040468</f>
        <v>1.2033080822665443</v>
      </c>
      <c r="Y29" s="12">
        <v>1</v>
      </c>
      <c r="Z29" s="12">
        <v>1</v>
      </c>
      <c r="AA29" s="12">
        <v>25.8</v>
      </c>
      <c r="AB29" s="1">
        <v>0.25800000000000001</v>
      </c>
      <c r="AC29" s="1">
        <f t="shared" ref="AC29:AC41" si="8">POWER((AB29/2),2)*3.14159265</f>
        <v>5.2279243288650003E-2</v>
      </c>
      <c r="AD29" s="1">
        <v>5.2279243288650003E-2</v>
      </c>
      <c r="AE29" s="38">
        <f t="shared" ref="AE29:AE41" si="9">AD29/0.040468</f>
        <v>1.291866247124889</v>
      </c>
      <c r="AF29" s="12">
        <v>1</v>
      </c>
      <c r="AG29" s="12">
        <v>1</v>
      </c>
      <c r="AH29" s="12">
        <v>26.7</v>
      </c>
      <c r="AI29" s="1">
        <v>0.26700000000000002</v>
      </c>
      <c r="AJ29" s="1">
        <f t="shared" ref="AJ29:AJ40" si="10">POWER((AI29/2),2)*3.14159265</f>
        <v>5.5990249606462511E-2</v>
      </c>
      <c r="AK29" s="1">
        <v>5.5990249606462511E-2</v>
      </c>
      <c r="AL29" s="38">
        <f t="shared" ref="AL29:AL40" si="11">AK29/0.040468</f>
        <v>1.3835684888421103</v>
      </c>
      <c r="AM29" s="12">
        <v>1</v>
      </c>
      <c r="AN29" s="12">
        <v>1</v>
      </c>
      <c r="AO29" s="12">
        <v>29.4</v>
      </c>
      <c r="AP29" s="1">
        <v>0.29399999999999998</v>
      </c>
      <c r="AQ29" s="1">
        <f t="shared" ref="AQ29:AQ39" si="12">POWER((AP29/2),2)*3.14159265</f>
        <v>6.7886675573849989E-2</v>
      </c>
      <c r="AR29" s="1">
        <v>6.7886675573849989E-2</v>
      </c>
      <c r="AS29" s="38">
        <f t="shared" ref="AS29:AS39" si="13">AR29/0.040468</f>
        <v>1.6775396751470295</v>
      </c>
      <c r="AT29" s="12">
        <v>2</v>
      </c>
      <c r="AU29" s="12">
        <v>2</v>
      </c>
      <c r="AV29">
        <v>30.4</v>
      </c>
      <c r="AW29"/>
      <c r="AX29" s="13" t="s">
        <v>131</v>
      </c>
      <c r="AY29" s="13" t="s">
        <v>36</v>
      </c>
    </row>
    <row r="30" spans="1:60" s="14" customFormat="1" x14ac:dyDescent="0.25">
      <c r="A30" s="5">
        <v>1</v>
      </c>
      <c r="B30" s="6" t="s">
        <v>603</v>
      </c>
      <c r="C30" s="12" t="s">
        <v>16</v>
      </c>
      <c r="D30" s="12">
        <v>8</v>
      </c>
      <c r="E30" s="12" t="s">
        <v>23</v>
      </c>
      <c r="F30" s="12">
        <v>33.799999999999997</v>
      </c>
      <c r="G30" s="1">
        <v>0.33799999999999997</v>
      </c>
      <c r="H30" s="1">
        <f t="shared" si="0"/>
        <v>8.9727027676649987E-2</v>
      </c>
      <c r="I30" s="1">
        <v>8.9727027676649987E-2</v>
      </c>
      <c r="J30" s="38">
        <f t="shared" si="1"/>
        <v>2.217234053490412</v>
      </c>
      <c r="K30" s="12">
        <v>1</v>
      </c>
      <c r="L30" s="12">
        <v>1</v>
      </c>
      <c r="M30" s="12">
        <v>35.5</v>
      </c>
      <c r="N30" s="1">
        <v>0.35499999999999998</v>
      </c>
      <c r="O30" s="1">
        <f t="shared" si="4"/>
        <v>9.8979803429062499E-2</v>
      </c>
      <c r="P30" s="1">
        <v>9.8979803429062499E-2</v>
      </c>
      <c r="Q30" s="38">
        <f t="shared" si="5"/>
        <v>2.4458783095053502</v>
      </c>
      <c r="R30" s="12">
        <v>1</v>
      </c>
      <c r="S30" s="12">
        <v>1</v>
      </c>
      <c r="T30" s="12">
        <v>36.5</v>
      </c>
      <c r="U30" s="1">
        <v>0.36499999999999999</v>
      </c>
      <c r="V30" s="1">
        <f t="shared" si="6"/>
        <v>0.10463467019906249</v>
      </c>
      <c r="W30" s="1">
        <v>0.10463467019906249</v>
      </c>
      <c r="X30" s="38">
        <f t="shared" si="7"/>
        <v>2.5856150587887341</v>
      </c>
      <c r="Y30" s="12">
        <v>1</v>
      </c>
      <c r="Z30" s="12">
        <v>1</v>
      </c>
      <c r="AA30" s="12">
        <v>38.5</v>
      </c>
      <c r="AB30" s="1">
        <v>0.38500000000000001</v>
      </c>
      <c r="AC30" s="1">
        <f t="shared" si="8"/>
        <v>0.11641564263656251</v>
      </c>
      <c r="AD30" s="1">
        <v>0.11641564263656251</v>
      </c>
      <c r="AE30" s="38">
        <f t="shared" si="9"/>
        <v>2.8767332864624522</v>
      </c>
      <c r="AF30" s="12">
        <v>1</v>
      </c>
      <c r="AG30" s="12">
        <v>1</v>
      </c>
      <c r="AH30" s="12">
        <v>38.4</v>
      </c>
      <c r="AI30" s="1">
        <v>0.38400000000000001</v>
      </c>
      <c r="AJ30" s="1">
        <f t="shared" si="10"/>
        <v>0.11581167144960001</v>
      </c>
      <c r="AK30" s="1">
        <v>0.11581167144960001</v>
      </c>
      <c r="AL30" s="38">
        <f t="shared" si="11"/>
        <v>2.8618086253237132</v>
      </c>
      <c r="AM30" s="12">
        <v>1</v>
      </c>
      <c r="AN30" s="12">
        <v>1</v>
      </c>
      <c r="AO30" s="12">
        <v>39.9</v>
      </c>
      <c r="AP30" s="1">
        <v>0.39900000000000002</v>
      </c>
      <c r="AQ30" s="1">
        <f t="shared" si="12"/>
        <v>0.12503617286816252</v>
      </c>
      <c r="AR30" s="1">
        <v>0.12503617286816252</v>
      </c>
      <c r="AS30" s="38">
        <f t="shared" si="13"/>
        <v>3.0897541975922338</v>
      </c>
      <c r="AT30" s="12">
        <v>2</v>
      </c>
      <c r="AU30" s="12">
        <v>2</v>
      </c>
      <c r="AV30">
        <v>42.4</v>
      </c>
      <c r="AW30"/>
      <c r="AX30" s="13"/>
      <c r="AY30" s="13" t="s">
        <v>36</v>
      </c>
    </row>
    <row r="31" spans="1:60" s="14" customFormat="1" x14ac:dyDescent="0.25">
      <c r="A31" s="5">
        <v>1</v>
      </c>
      <c r="B31" s="6" t="s">
        <v>603</v>
      </c>
      <c r="C31" s="12" t="s">
        <v>16</v>
      </c>
      <c r="D31" s="12">
        <v>9</v>
      </c>
      <c r="E31" s="12" t="s">
        <v>23</v>
      </c>
      <c r="F31" s="12">
        <v>28.2</v>
      </c>
      <c r="G31" s="1">
        <v>0.28199999999999997</v>
      </c>
      <c r="H31" s="1">
        <f t="shared" si="0"/>
        <v>6.2458003474649991E-2</v>
      </c>
      <c r="I31" s="1">
        <v>6.2458003474649991E-2</v>
      </c>
      <c r="J31" s="38">
        <f t="shared" si="1"/>
        <v>1.5433923958349807</v>
      </c>
      <c r="K31" s="12">
        <v>1</v>
      </c>
      <c r="L31" s="12">
        <v>1</v>
      </c>
      <c r="M31" s="12">
        <v>30.2</v>
      </c>
      <c r="N31" s="1">
        <v>0.30199999999999999</v>
      </c>
      <c r="O31" s="1">
        <f t="shared" si="4"/>
        <v>7.1631454012650003E-2</v>
      </c>
      <c r="P31" s="1">
        <v>7.1631454012650003E-2</v>
      </c>
      <c r="Q31" s="38">
        <f t="shared" si="5"/>
        <v>1.7700764557835822</v>
      </c>
      <c r="R31" s="12">
        <v>1</v>
      </c>
      <c r="S31" s="12">
        <v>1</v>
      </c>
      <c r="T31" s="12">
        <v>32.200000000000003</v>
      </c>
      <c r="U31" s="1">
        <v>0.32200000000000001</v>
      </c>
      <c r="V31" s="1">
        <f t="shared" si="6"/>
        <v>8.1433223080650013E-2</v>
      </c>
      <c r="W31" s="1">
        <v>8.1433223080650013E-2</v>
      </c>
      <c r="X31" s="38">
        <f t="shared" si="7"/>
        <v>2.0122868212081158</v>
      </c>
      <c r="Y31" s="12">
        <v>1</v>
      </c>
      <c r="Z31" s="12">
        <v>1</v>
      </c>
      <c r="AA31" s="12">
        <v>35.700000000000003</v>
      </c>
      <c r="AB31" s="1">
        <v>0.35700000000000004</v>
      </c>
      <c r="AC31" s="1">
        <f t="shared" si="8"/>
        <v>0.10009821041246253</v>
      </c>
      <c r="AD31" s="1">
        <v>0.10009821041246253</v>
      </c>
      <c r="AE31" s="38">
        <f t="shared" si="9"/>
        <v>2.4735151332525089</v>
      </c>
      <c r="AF31" s="12">
        <v>1</v>
      </c>
      <c r="AG31" s="12">
        <v>1</v>
      </c>
      <c r="AH31" s="12">
        <v>37.5</v>
      </c>
      <c r="AI31" s="1">
        <v>0.375</v>
      </c>
      <c r="AJ31" s="1">
        <f t="shared" si="10"/>
        <v>0.11044661660156251</v>
      </c>
      <c r="AK31" s="1">
        <v>0.11044661660156251</v>
      </c>
      <c r="AL31" s="38">
        <f t="shared" si="11"/>
        <v>2.7292333844411019</v>
      </c>
      <c r="AM31" s="12">
        <v>1</v>
      </c>
      <c r="AN31" s="12">
        <v>1</v>
      </c>
      <c r="AO31" s="12">
        <v>41.8</v>
      </c>
      <c r="AP31" s="1">
        <v>0.41799999999999998</v>
      </c>
      <c r="AQ31" s="1">
        <f t="shared" si="12"/>
        <v>0.13722790854465</v>
      </c>
      <c r="AR31" s="1">
        <v>0.13722790854465</v>
      </c>
      <c r="AS31" s="38">
        <f t="shared" si="13"/>
        <v>3.3910227474708416</v>
      </c>
      <c r="AT31" s="12">
        <v>2</v>
      </c>
      <c r="AU31" s="12">
        <v>2</v>
      </c>
      <c r="AV31">
        <v>47</v>
      </c>
      <c r="AW31"/>
      <c r="AX31" s="13"/>
      <c r="AY31" s="13" t="s">
        <v>36</v>
      </c>
    </row>
    <row r="32" spans="1:60" s="14" customFormat="1" x14ac:dyDescent="0.25">
      <c r="A32" s="5">
        <v>1</v>
      </c>
      <c r="B32" s="6" t="s">
        <v>603</v>
      </c>
      <c r="C32" s="12" t="s">
        <v>16</v>
      </c>
      <c r="D32" s="12">
        <v>11</v>
      </c>
      <c r="E32" s="12" t="s">
        <v>23</v>
      </c>
      <c r="F32" s="12">
        <v>23.3</v>
      </c>
      <c r="G32" s="1">
        <v>0.23300000000000001</v>
      </c>
      <c r="H32" s="1">
        <f t="shared" si="0"/>
        <v>4.2638480843962503E-2</v>
      </c>
      <c r="I32" s="1">
        <v>4.2638480843962503E-2</v>
      </c>
      <c r="J32" s="38">
        <f t="shared" si="1"/>
        <v>1.0536344974785634</v>
      </c>
      <c r="K32" s="12">
        <v>1</v>
      </c>
      <c r="L32" s="12">
        <v>1</v>
      </c>
      <c r="M32" s="12">
        <v>23.8</v>
      </c>
      <c r="N32" s="1">
        <v>0.23800000000000002</v>
      </c>
      <c r="O32" s="1">
        <f t="shared" si="4"/>
        <v>4.4488093516650007E-2</v>
      </c>
      <c r="P32" s="1">
        <v>4.4488093516650007E-2</v>
      </c>
      <c r="Q32" s="38">
        <f t="shared" si="5"/>
        <v>1.0993400592233371</v>
      </c>
      <c r="R32" s="12">
        <v>1</v>
      </c>
      <c r="S32" s="12">
        <v>1</v>
      </c>
      <c r="T32" s="12">
        <v>24.2</v>
      </c>
      <c r="U32" s="1">
        <v>0.24199999999999999</v>
      </c>
      <c r="V32" s="1">
        <f t="shared" si="6"/>
        <v>4.5996057988650002E-2</v>
      </c>
      <c r="W32" s="1">
        <v>4.5996057988650002E-2</v>
      </c>
      <c r="X32" s="38">
        <f t="shared" si="7"/>
        <v>1.1366031923655728</v>
      </c>
      <c r="Y32" s="12">
        <v>1</v>
      </c>
      <c r="Z32" s="12">
        <v>1</v>
      </c>
      <c r="AA32" s="12">
        <v>24.7</v>
      </c>
      <c r="AB32" s="1">
        <v>0.247</v>
      </c>
      <c r="AC32" s="1">
        <f t="shared" si="8"/>
        <v>4.79163564959625E-2</v>
      </c>
      <c r="AD32" s="1">
        <v>4.79163564959625E-2</v>
      </c>
      <c r="AE32" s="38">
        <f t="shared" si="9"/>
        <v>1.1840554634763889</v>
      </c>
      <c r="AF32" s="12">
        <v>1</v>
      </c>
      <c r="AG32" s="12">
        <v>1</v>
      </c>
      <c r="AH32" s="12">
        <v>25.6</v>
      </c>
      <c r="AI32" s="1">
        <v>0.25600000000000001</v>
      </c>
      <c r="AJ32" s="1">
        <f t="shared" si="10"/>
        <v>5.1471853977599999E-2</v>
      </c>
      <c r="AK32" s="1">
        <v>5.1471853977599999E-2</v>
      </c>
      <c r="AL32" s="38">
        <f t="shared" si="11"/>
        <v>1.2719149445883167</v>
      </c>
      <c r="AM32" s="12">
        <v>1</v>
      </c>
      <c r="AN32" s="12">
        <v>1</v>
      </c>
      <c r="AO32" s="12">
        <v>28.2</v>
      </c>
      <c r="AP32" s="1">
        <v>0.28199999999999997</v>
      </c>
      <c r="AQ32" s="1">
        <f t="shared" si="12"/>
        <v>6.2458003474649991E-2</v>
      </c>
      <c r="AR32" s="1">
        <v>6.2458003474649991E-2</v>
      </c>
      <c r="AS32" s="38">
        <f t="shared" si="13"/>
        <v>1.5433923958349807</v>
      </c>
      <c r="AT32" s="12">
        <v>2</v>
      </c>
      <c r="AU32" s="12">
        <v>2</v>
      </c>
      <c r="AV32">
        <v>29.5</v>
      </c>
      <c r="AW32"/>
      <c r="AX32" s="13" t="s">
        <v>131</v>
      </c>
      <c r="AY32" s="13" t="s">
        <v>36</v>
      </c>
    </row>
    <row r="33" spans="1:51" s="14" customFormat="1" x14ac:dyDescent="0.25">
      <c r="A33" s="5">
        <v>1</v>
      </c>
      <c r="B33" s="6" t="s">
        <v>603</v>
      </c>
      <c r="C33" s="12" t="s">
        <v>16</v>
      </c>
      <c r="D33" s="12">
        <v>12</v>
      </c>
      <c r="E33" s="12" t="s">
        <v>23</v>
      </c>
      <c r="F33" s="12">
        <v>35.5</v>
      </c>
      <c r="G33" s="1">
        <v>0.35499999999999998</v>
      </c>
      <c r="H33" s="1">
        <f t="shared" si="0"/>
        <v>9.8979803429062499E-2</v>
      </c>
      <c r="I33" s="1">
        <v>9.8979803429062499E-2</v>
      </c>
      <c r="J33" s="38">
        <f t="shared" si="1"/>
        <v>2.4458783095053502</v>
      </c>
      <c r="K33" s="12">
        <v>1</v>
      </c>
      <c r="L33" s="12">
        <v>1</v>
      </c>
      <c r="M33" s="12">
        <v>38.4</v>
      </c>
      <c r="N33" s="1">
        <v>0.38400000000000001</v>
      </c>
      <c r="O33" s="1">
        <f t="shared" si="4"/>
        <v>0.11581167144960001</v>
      </c>
      <c r="P33" s="1">
        <v>0.11581167144960001</v>
      </c>
      <c r="Q33" s="38">
        <f t="shared" si="5"/>
        <v>2.8618086253237132</v>
      </c>
      <c r="R33" s="12">
        <v>1</v>
      </c>
      <c r="S33" s="12">
        <v>1</v>
      </c>
      <c r="T33" s="12">
        <v>40.1</v>
      </c>
      <c r="U33" s="1">
        <v>0.40100000000000002</v>
      </c>
      <c r="V33" s="1">
        <f t="shared" si="6"/>
        <v>0.12629280992816252</v>
      </c>
      <c r="W33" s="1">
        <v>0.12629280992816252</v>
      </c>
      <c r="X33" s="38">
        <f t="shared" si="7"/>
        <v>3.1208068085440974</v>
      </c>
      <c r="Y33" s="12">
        <v>1</v>
      </c>
      <c r="Z33" s="12">
        <v>1</v>
      </c>
      <c r="AA33" s="12">
        <v>42.1</v>
      </c>
      <c r="AB33" s="1">
        <v>0.42100000000000004</v>
      </c>
      <c r="AC33" s="1">
        <f t="shared" si="8"/>
        <v>0.13920475571966254</v>
      </c>
      <c r="AD33" s="1">
        <v>0.13920475571966254</v>
      </c>
      <c r="AE33" s="38">
        <f t="shared" si="9"/>
        <v>3.4398723860744922</v>
      </c>
      <c r="AF33" s="12">
        <v>1</v>
      </c>
      <c r="AG33" s="12">
        <v>1</v>
      </c>
      <c r="AH33" s="12">
        <v>44.5</v>
      </c>
      <c r="AI33" s="1">
        <v>0.44500000000000001</v>
      </c>
      <c r="AJ33" s="1">
        <f t="shared" si="10"/>
        <v>0.15552847112906251</v>
      </c>
      <c r="AK33" s="1">
        <v>0.15552847112906251</v>
      </c>
      <c r="AL33" s="38">
        <f t="shared" si="11"/>
        <v>3.8432458023391947</v>
      </c>
      <c r="AM33" s="12">
        <v>1</v>
      </c>
      <c r="AN33" s="12">
        <v>1</v>
      </c>
      <c r="AO33" s="12">
        <v>47.1</v>
      </c>
      <c r="AP33" s="1">
        <v>0.47100000000000003</v>
      </c>
      <c r="AQ33" s="1">
        <f t="shared" si="12"/>
        <v>0.17423351376716253</v>
      </c>
      <c r="AR33" s="1">
        <v>0.17423351376716253</v>
      </c>
      <c r="AS33" s="38">
        <f t="shared" si="13"/>
        <v>4.3054639163576791</v>
      </c>
      <c r="AT33" s="12">
        <v>1</v>
      </c>
      <c r="AU33" s="12">
        <v>1</v>
      </c>
      <c r="AV33">
        <v>52.5</v>
      </c>
      <c r="AW33"/>
      <c r="AX33" s="13"/>
      <c r="AY33" s="13" t="s">
        <v>36</v>
      </c>
    </row>
    <row r="34" spans="1:51" s="14" customFormat="1" x14ac:dyDescent="0.25">
      <c r="A34" s="5">
        <v>1</v>
      </c>
      <c r="B34" s="6" t="s">
        <v>603</v>
      </c>
      <c r="C34" s="12" t="s">
        <v>16</v>
      </c>
      <c r="D34" s="12">
        <v>13</v>
      </c>
      <c r="E34" s="12" t="s">
        <v>23</v>
      </c>
      <c r="F34" s="12">
        <v>20.8</v>
      </c>
      <c r="G34" s="1">
        <v>0.20800000000000002</v>
      </c>
      <c r="H34" s="1">
        <f t="shared" si="0"/>
        <v>3.3979466102400012E-2</v>
      </c>
      <c r="I34" s="1">
        <v>3.3979466102400012E-2</v>
      </c>
      <c r="J34" s="38">
        <f t="shared" si="1"/>
        <v>0.83966260013838134</v>
      </c>
      <c r="K34" s="12">
        <v>1</v>
      </c>
      <c r="L34" s="12">
        <v>1</v>
      </c>
      <c r="M34" s="12">
        <v>21.2</v>
      </c>
      <c r="N34" s="1">
        <v>0.21199999999999999</v>
      </c>
      <c r="O34" s="1">
        <f t="shared" si="4"/>
        <v>3.5298935015399997E-2</v>
      </c>
      <c r="P34" s="1">
        <v>3.5298935015399997E-2</v>
      </c>
      <c r="Q34" s="38">
        <f t="shared" si="5"/>
        <v>0.87226784163783733</v>
      </c>
      <c r="R34" s="12">
        <v>1</v>
      </c>
      <c r="S34" s="12">
        <v>1</v>
      </c>
      <c r="T34" s="12">
        <v>21.1</v>
      </c>
      <c r="U34" s="1">
        <v>0.21100000000000002</v>
      </c>
      <c r="V34" s="1">
        <f t="shared" si="6"/>
        <v>3.4966711592662514E-2</v>
      </c>
      <c r="W34" s="1">
        <v>3.4966711592662514E-2</v>
      </c>
      <c r="X34" s="38">
        <f t="shared" si="7"/>
        <v>0.86405830761743885</v>
      </c>
      <c r="Y34" s="12">
        <v>1</v>
      </c>
      <c r="Z34" s="12">
        <v>1</v>
      </c>
      <c r="AA34" s="12">
        <v>22.3</v>
      </c>
      <c r="AB34" s="1">
        <v>0.223</v>
      </c>
      <c r="AC34" s="1">
        <f t="shared" si="8"/>
        <v>3.9057065222962505E-2</v>
      </c>
      <c r="AD34" s="1">
        <v>3.9057065222962505E-2</v>
      </c>
      <c r="AE34" s="38">
        <f t="shared" si="9"/>
        <v>0.9651345562657534</v>
      </c>
      <c r="AF34" s="12">
        <v>1</v>
      </c>
      <c r="AG34" s="12">
        <v>1</v>
      </c>
      <c r="AH34" s="12">
        <v>21.4</v>
      </c>
      <c r="AI34" s="1">
        <v>0.214</v>
      </c>
      <c r="AJ34" s="1">
        <f t="shared" si="10"/>
        <v>3.5968094249850001E-2</v>
      </c>
      <c r="AK34" s="1">
        <v>3.5968094249850001E-2</v>
      </c>
      <c r="AL34" s="38">
        <f t="shared" si="11"/>
        <v>0.88880335696970458</v>
      </c>
      <c r="AM34" s="12">
        <v>1</v>
      </c>
      <c r="AN34" s="12">
        <v>1</v>
      </c>
      <c r="AO34" s="12">
        <v>22.7</v>
      </c>
      <c r="AP34" s="1">
        <v>0.22700000000000001</v>
      </c>
      <c r="AQ34" s="1">
        <f t="shared" si="12"/>
        <v>4.0470781915462509E-2</v>
      </c>
      <c r="AR34" s="1">
        <v>4.0470781915462509E-2</v>
      </c>
      <c r="AS34" s="38">
        <f t="shared" si="13"/>
        <v>1.0000687435865996</v>
      </c>
      <c r="AT34" s="12">
        <v>2</v>
      </c>
      <c r="AU34" s="12">
        <v>2</v>
      </c>
      <c r="AV34">
        <v>23</v>
      </c>
      <c r="AW34"/>
      <c r="AX34" s="13"/>
      <c r="AY34" s="13" t="s">
        <v>36</v>
      </c>
    </row>
    <row r="35" spans="1:51" s="14" customFormat="1" x14ac:dyDescent="0.25">
      <c r="A35" s="5">
        <v>1</v>
      </c>
      <c r="B35" s="6" t="s">
        <v>603</v>
      </c>
      <c r="C35" s="12" t="s">
        <v>16</v>
      </c>
      <c r="D35" s="12">
        <v>14</v>
      </c>
      <c r="E35" s="12" t="s">
        <v>23</v>
      </c>
      <c r="F35" s="12">
        <v>35.4</v>
      </c>
      <c r="G35" s="1">
        <v>0.35399999999999998</v>
      </c>
      <c r="H35" s="1">
        <f t="shared" si="0"/>
        <v>9.8422956131849995E-2</v>
      </c>
      <c r="I35" s="1">
        <v>9.8422956131849995E-2</v>
      </c>
      <c r="J35" s="38">
        <f t="shared" si="1"/>
        <v>2.4321181212773055</v>
      </c>
      <c r="K35" s="12">
        <v>1</v>
      </c>
      <c r="L35" s="12">
        <v>1</v>
      </c>
      <c r="M35" s="12">
        <v>38.5</v>
      </c>
      <c r="N35" s="1">
        <v>0.38500000000000001</v>
      </c>
      <c r="O35" s="1">
        <f t="shared" si="4"/>
        <v>0.11641564263656251</v>
      </c>
      <c r="P35" s="1">
        <v>0.11641564263656251</v>
      </c>
      <c r="Q35" s="38">
        <f t="shared" si="5"/>
        <v>2.8767332864624522</v>
      </c>
      <c r="R35" s="12">
        <v>1</v>
      </c>
      <c r="S35" s="12">
        <v>1</v>
      </c>
      <c r="T35" s="12">
        <v>40.9</v>
      </c>
      <c r="U35" s="1">
        <v>0.40899999999999997</v>
      </c>
      <c r="V35" s="1">
        <f t="shared" si="6"/>
        <v>0.1313821900211625</v>
      </c>
      <c r="W35" s="1">
        <v>0.1313821900211625</v>
      </c>
      <c r="X35" s="38">
        <f t="shared" si="7"/>
        <v>3.2465698828991427</v>
      </c>
      <c r="Y35" s="12">
        <v>1</v>
      </c>
      <c r="Z35" s="12">
        <v>1</v>
      </c>
      <c r="AA35" s="12">
        <v>43.5</v>
      </c>
      <c r="AB35" s="1">
        <v>0.435</v>
      </c>
      <c r="AC35" s="1">
        <f t="shared" si="8"/>
        <v>0.14861696729906251</v>
      </c>
      <c r="AD35" s="1">
        <v>0.14861696729906251</v>
      </c>
      <c r="AE35" s="38">
        <f t="shared" si="9"/>
        <v>3.6724564421039467</v>
      </c>
      <c r="AF35" s="12">
        <v>1</v>
      </c>
      <c r="AG35" s="12">
        <v>1</v>
      </c>
      <c r="AH35" s="12">
        <v>45.8</v>
      </c>
      <c r="AI35" s="1">
        <v>0.45799999999999996</v>
      </c>
      <c r="AJ35" s="1">
        <f t="shared" si="10"/>
        <v>0.16474826015864999</v>
      </c>
      <c r="AK35" s="1">
        <v>0.16474826015864999</v>
      </c>
      <c r="AL35" s="38">
        <f t="shared" si="11"/>
        <v>4.0710749273166451</v>
      </c>
      <c r="AM35" s="12">
        <v>1</v>
      </c>
      <c r="AN35" s="12">
        <v>1</v>
      </c>
      <c r="AO35" s="12">
        <v>50</v>
      </c>
      <c r="AP35" s="1">
        <v>0.5</v>
      </c>
      <c r="AQ35" s="1">
        <f t="shared" si="12"/>
        <v>0.19634954062500001</v>
      </c>
      <c r="AR35" s="1">
        <v>0.19634954062500001</v>
      </c>
      <c r="AS35" s="38">
        <f t="shared" si="13"/>
        <v>4.8519704612286256</v>
      </c>
      <c r="AT35" s="12">
        <v>1</v>
      </c>
      <c r="AU35" s="12">
        <v>1</v>
      </c>
      <c r="AV35">
        <v>55.3</v>
      </c>
      <c r="AW35"/>
      <c r="AX35" s="13" t="s">
        <v>129</v>
      </c>
      <c r="AY35" s="13" t="s">
        <v>36</v>
      </c>
    </row>
    <row r="36" spans="1:51" s="14" customFormat="1" x14ac:dyDescent="0.25">
      <c r="A36" s="5">
        <v>1</v>
      </c>
      <c r="B36" s="6" t="s">
        <v>603</v>
      </c>
      <c r="C36" s="12" t="s">
        <v>16</v>
      </c>
      <c r="D36" s="12">
        <v>15</v>
      </c>
      <c r="E36" s="12" t="s">
        <v>23</v>
      </c>
      <c r="F36" s="12">
        <v>20.5</v>
      </c>
      <c r="G36" s="1">
        <v>0.20499999999999999</v>
      </c>
      <c r="H36" s="1">
        <f t="shared" si="0"/>
        <v>3.3006357779062495E-2</v>
      </c>
      <c r="I36" s="1">
        <v>3.3006357779062495E-2</v>
      </c>
      <c r="J36" s="38">
        <f t="shared" si="1"/>
        <v>0.81561623453253185</v>
      </c>
      <c r="K36" s="12">
        <v>1</v>
      </c>
      <c r="L36" s="12">
        <v>1</v>
      </c>
      <c r="M36" s="12">
        <v>21.2</v>
      </c>
      <c r="N36" s="1">
        <v>0.21199999999999999</v>
      </c>
      <c r="O36" s="1">
        <f t="shared" si="4"/>
        <v>3.5298935015399997E-2</v>
      </c>
      <c r="P36" s="1">
        <v>3.5298935015399997E-2</v>
      </c>
      <c r="Q36" s="38">
        <f t="shared" si="5"/>
        <v>0.87226784163783733</v>
      </c>
      <c r="R36" s="12">
        <v>1</v>
      </c>
      <c r="S36" s="12">
        <v>1</v>
      </c>
      <c r="T36" s="12">
        <v>21.5</v>
      </c>
      <c r="U36" s="1">
        <v>0.215</v>
      </c>
      <c r="V36" s="1">
        <f t="shared" si="6"/>
        <v>3.63050300615625E-2</v>
      </c>
      <c r="W36" s="1">
        <v>3.63050300615625E-2</v>
      </c>
      <c r="X36" s="38">
        <f t="shared" si="7"/>
        <v>0.89712933828117281</v>
      </c>
      <c r="Y36" s="12">
        <v>1</v>
      </c>
      <c r="Z36" s="12">
        <v>1</v>
      </c>
      <c r="AA36" s="12">
        <v>23.9</v>
      </c>
      <c r="AB36" s="1">
        <v>0.23899999999999999</v>
      </c>
      <c r="AC36" s="1">
        <f t="shared" si="8"/>
        <v>4.4862728440162501E-2</v>
      </c>
      <c r="AD36" s="1">
        <v>4.4862728440162501E-2</v>
      </c>
      <c r="AE36" s="38">
        <f t="shared" si="9"/>
        <v>1.1085976188633613</v>
      </c>
      <c r="AF36" s="12">
        <v>1</v>
      </c>
      <c r="AG36" s="12">
        <v>1</v>
      </c>
      <c r="AH36" s="12">
        <v>24.8</v>
      </c>
      <c r="AI36" s="1">
        <v>0.24800000000000003</v>
      </c>
      <c r="AJ36" s="1">
        <f t="shared" si="10"/>
        <v>4.8305128586400008E-2</v>
      </c>
      <c r="AK36" s="1">
        <v>4.8305128586400008E-2</v>
      </c>
      <c r="AL36" s="38">
        <f t="shared" si="11"/>
        <v>1.1936623649896216</v>
      </c>
      <c r="AM36" s="12">
        <v>1</v>
      </c>
      <c r="AN36" s="12">
        <v>1</v>
      </c>
      <c r="AO36" s="12">
        <v>29.3</v>
      </c>
      <c r="AP36" s="1">
        <v>0.29300000000000004</v>
      </c>
      <c r="AQ36" s="1">
        <f t="shared" si="12"/>
        <v>6.7425646852462523E-2</v>
      </c>
      <c r="AR36" s="1">
        <v>6.7425646852462523E-2</v>
      </c>
      <c r="AS36" s="38">
        <f t="shared" si="13"/>
        <v>1.6661472485040656</v>
      </c>
      <c r="AT36" s="12">
        <v>2</v>
      </c>
      <c r="AU36" s="12">
        <v>2</v>
      </c>
      <c r="AV36">
        <v>33.799999999999997</v>
      </c>
      <c r="AW36"/>
      <c r="AX36" s="13" t="s">
        <v>129</v>
      </c>
      <c r="AY36" s="13" t="s">
        <v>36</v>
      </c>
    </row>
    <row r="37" spans="1:51" s="14" customFormat="1" x14ac:dyDescent="0.25">
      <c r="A37" s="5">
        <v>1</v>
      </c>
      <c r="B37" s="6" t="s">
        <v>603</v>
      </c>
      <c r="C37" s="12" t="s">
        <v>16</v>
      </c>
      <c r="D37" s="12">
        <v>16</v>
      </c>
      <c r="E37" s="12" t="s">
        <v>23</v>
      </c>
      <c r="F37" s="12">
        <v>22.1</v>
      </c>
      <c r="G37" s="1">
        <v>0.22100000000000003</v>
      </c>
      <c r="H37" s="1">
        <f t="shared" si="0"/>
        <v>3.8359631654662517E-2</v>
      </c>
      <c r="I37" s="1">
        <v>3.8359631654662517E-2</v>
      </c>
      <c r="J37" s="38">
        <f t="shared" si="1"/>
        <v>0.94790035718746957</v>
      </c>
      <c r="K37" s="12">
        <v>1</v>
      </c>
      <c r="L37" s="12">
        <v>1</v>
      </c>
      <c r="M37" s="12">
        <v>23.1</v>
      </c>
      <c r="N37" s="1">
        <v>0.23100000000000001</v>
      </c>
      <c r="O37" s="1">
        <f t="shared" si="4"/>
        <v>4.1909631349162507E-2</v>
      </c>
      <c r="P37" s="1">
        <v>4.1909631349162507E-2</v>
      </c>
      <c r="Q37" s="38">
        <f t="shared" si="5"/>
        <v>1.0356239831264828</v>
      </c>
      <c r="R37" s="12">
        <v>1</v>
      </c>
      <c r="S37" s="12">
        <v>1</v>
      </c>
      <c r="T37" s="12">
        <v>23.4</v>
      </c>
      <c r="U37" s="1">
        <v>0.23399999999999999</v>
      </c>
      <c r="V37" s="1">
        <f t="shared" si="6"/>
        <v>4.3005261785849999E-2</v>
      </c>
      <c r="W37" s="1">
        <v>4.3005261785849999E-2</v>
      </c>
      <c r="X37" s="38">
        <f t="shared" si="7"/>
        <v>1.0626979783001385</v>
      </c>
      <c r="Y37" s="12">
        <v>1</v>
      </c>
      <c r="Z37" s="12">
        <v>1</v>
      </c>
      <c r="AA37" s="12">
        <v>23.6</v>
      </c>
      <c r="AB37" s="1">
        <v>0.23600000000000002</v>
      </c>
      <c r="AC37" s="1">
        <f t="shared" si="8"/>
        <v>4.3743536058600013E-2</v>
      </c>
      <c r="AD37" s="1">
        <v>4.3743536058600013E-2</v>
      </c>
      <c r="AE37" s="38">
        <f t="shared" si="9"/>
        <v>1.0809413872343585</v>
      </c>
      <c r="AF37" s="12">
        <v>1</v>
      </c>
      <c r="AG37" s="12">
        <v>1</v>
      </c>
      <c r="AH37" s="12">
        <v>24.3</v>
      </c>
      <c r="AI37" s="1">
        <v>0.24300000000000002</v>
      </c>
      <c r="AJ37" s="1">
        <f t="shared" si="10"/>
        <v>4.6376976097462511E-2</v>
      </c>
      <c r="AK37" s="1">
        <v>4.6376976097462511E-2</v>
      </c>
      <c r="AL37" s="38">
        <f t="shared" si="11"/>
        <v>1.1460160150603567</v>
      </c>
      <c r="AM37" s="12">
        <v>1</v>
      </c>
      <c r="AN37" s="12">
        <v>1</v>
      </c>
      <c r="AO37" s="12">
        <v>25.3</v>
      </c>
      <c r="AP37" s="1">
        <v>0.253</v>
      </c>
      <c r="AQ37" s="1">
        <f t="shared" si="12"/>
        <v>5.0272550983462498E-2</v>
      </c>
      <c r="AR37" s="1">
        <v>5.0272550983462498E-2</v>
      </c>
      <c r="AS37" s="38">
        <f t="shared" si="13"/>
        <v>1.2422791090111323</v>
      </c>
      <c r="AT37" s="12">
        <v>2</v>
      </c>
      <c r="AU37" s="12">
        <v>2</v>
      </c>
      <c r="AV37">
        <v>28.7</v>
      </c>
      <c r="AW37" t="s">
        <v>811</v>
      </c>
      <c r="AX37" s="13" t="s">
        <v>129</v>
      </c>
      <c r="AY37" s="13" t="s">
        <v>36</v>
      </c>
    </row>
    <row r="38" spans="1:51" s="14" customFormat="1" x14ac:dyDescent="0.25">
      <c r="A38" s="5">
        <v>1</v>
      </c>
      <c r="B38" s="6" t="s">
        <v>603</v>
      </c>
      <c r="C38" s="12" t="s">
        <v>16</v>
      </c>
      <c r="D38" s="12">
        <v>17</v>
      </c>
      <c r="E38" s="12" t="s">
        <v>23</v>
      </c>
      <c r="F38" s="12">
        <v>26.2</v>
      </c>
      <c r="G38" s="1">
        <v>0.26200000000000001</v>
      </c>
      <c r="H38" s="1">
        <f t="shared" si="0"/>
        <v>5.3912871466650011E-2</v>
      </c>
      <c r="I38" s="1">
        <v>5.3912871466650011E-2</v>
      </c>
      <c r="J38" s="38">
        <f t="shared" si="1"/>
        <v>1.3322346413623114</v>
      </c>
      <c r="K38" s="12">
        <v>1</v>
      </c>
      <c r="L38" s="12">
        <v>1</v>
      </c>
      <c r="M38" s="12">
        <v>27</v>
      </c>
      <c r="N38" s="1">
        <v>0.27</v>
      </c>
      <c r="O38" s="1">
        <f t="shared" si="4"/>
        <v>5.7255526046250012E-2</v>
      </c>
      <c r="P38" s="1">
        <v>5.7255526046250012E-2</v>
      </c>
      <c r="Q38" s="38">
        <f t="shared" si="5"/>
        <v>1.4148345864942675</v>
      </c>
      <c r="R38" s="12">
        <v>1</v>
      </c>
      <c r="S38" s="12">
        <v>1</v>
      </c>
      <c r="T38" s="12">
        <v>27.7</v>
      </c>
      <c r="U38" s="1">
        <v>0.27700000000000002</v>
      </c>
      <c r="V38" s="1">
        <f t="shared" si="6"/>
        <v>6.0262815610462518E-2</v>
      </c>
      <c r="W38" s="1">
        <v>6.0262815610462518E-2</v>
      </c>
      <c r="X38" s="38">
        <f t="shared" si="7"/>
        <v>1.4891473660784453</v>
      </c>
      <c r="Y38" s="12">
        <v>1</v>
      </c>
      <c r="Z38" s="12">
        <v>1</v>
      </c>
      <c r="AA38" s="12">
        <v>28.4</v>
      </c>
      <c r="AB38" s="1">
        <v>0.28399999999999997</v>
      </c>
      <c r="AC38" s="1">
        <f t="shared" si="8"/>
        <v>6.3347074194599992E-2</v>
      </c>
      <c r="AD38" s="1">
        <v>6.3347074194599992E-2</v>
      </c>
      <c r="AE38" s="38">
        <f t="shared" si="9"/>
        <v>1.5653621180834238</v>
      </c>
      <c r="AF38" s="12">
        <v>1</v>
      </c>
      <c r="AG38" s="12">
        <v>1</v>
      </c>
      <c r="AH38" s="12">
        <v>29.5</v>
      </c>
      <c r="AI38" s="1">
        <v>0.29499999999999998</v>
      </c>
      <c r="AJ38" s="1">
        <f t="shared" si="10"/>
        <v>6.8349275091562495E-2</v>
      </c>
      <c r="AK38" s="1">
        <v>6.8349275091562495E-2</v>
      </c>
      <c r="AL38" s="38">
        <f t="shared" si="11"/>
        <v>1.6889709175536844</v>
      </c>
      <c r="AM38" s="12">
        <v>1</v>
      </c>
      <c r="AN38" s="12">
        <v>1</v>
      </c>
      <c r="AO38" s="12">
        <v>33.5</v>
      </c>
      <c r="AP38" s="1">
        <v>0.33500000000000002</v>
      </c>
      <c r="AQ38" s="1">
        <f t="shared" si="12"/>
        <v>8.8141308786562525E-2</v>
      </c>
      <c r="AR38" s="1">
        <v>8.8141308786562525E-2</v>
      </c>
      <c r="AS38" s="38">
        <f t="shared" si="13"/>
        <v>2.1780495400455306</v>
      </c>
      <c r="AT38" s="12">
        <v>2</v>
      </c>
      <c r="AU38" s="12">
        <v>2</v>
      </c>
      <c r="AV38">
        <v>35.200000000000003</v>
      </c>
      <c r="AW38"/>
      <c r="AX38" s="13" t="s">
        <v>127</v>
      </c>
      <c r="AY38" s="13" t="s">
        <v>36</v>
      </c>
    </row>
    <row r="39" spans="1:51" s="14" customFormat="1" x14ac:dyDescent="0.25">
      <c r="A39" s="5">
        <v>1</v>
      </c>
      <c r="B39" s="6" t="s">
        <v>603</v>
      </c>
      <c r="C39" s="12" t="s">
        <v>16</v>
      </c>
      <c r="D39" s="12">
        <v>18</v>
      </c>
      <c r="E39" s="12" t="s">
        <v>23</v>
      </c>
      <c r="F39" s="12">
        <v>26.2</v>
      </c>
      <c r="G39" s="1">
        <v>0.26200000000000001</v>
      </c>
      <c r="H39" s="1">
        <f t="shared" ref="H39:H63" si="14">POWER((G39/2),2)*3.14159265</f>
        <v>5.3912871466650011E-2</v>
      </c>
      <c r="I39" s="1">
        <v>5.3912871466650011E-2</v>
      </c>
      <c r="J39" s="38">
        <f t="shared" ref="J39:J63" si="15">I39/0.040468</f>
        <v>1.3322346413623114</v>
      </c>
      <c r="K39" s="12">
        <v>1</v>
      </c>
      <c r="L39" s="12">
        <v>1</v>
      </c>
      <c r="M39" s="12">
        <v>26.9</v>
      </c>
      <c r="N39" s="1">
        <v>0.26900000000000002</v>
      </c>
      <c r="O39" s="1">
        <f t="shared" si="4"/>
        <v>5.6832196436662513E-2</v>
      </c>
      <c r="P39" s="1">
        <v>5.6832196436662513E-2</v>
      </c>
      <c r="Q39" s="38">
        <f t="shared" si="5"/>
        <v>1.4043737381798587</v>
      </c>
      <c r="R39" s="12">
        <v>1</v>
      </c>
      <c r="S39" s="12">
        <v>1</v>
      </c>
      <c r="T39" s="12">
        <v>27.5</v>
      </c>
      <c r="U39" s="1">
        <v>0.27500000000000002</v>
      </c>
      <c r="V39" s="1">
        <f t="shared" si="6"/>
        <v>5.9395736039062515E-2</v>
      </c>
      <c r="W39" s="1">
        <v>5.9395736039062515E-2</v>
      </c>
      <c r="X39" s="38">
        <f t="shared" si="7"/>
        <v>1.4677210645216596</v>
      </c>
      <c r="Y39" s="12">
        <v>1</v>
      </c>
      <c r="Z39" s="12">
        <v>1</v>
      </c>
      <c r="AA39" s="12">
        <v>28.2</v>
      </c>
      <c r="AB39" s="1">
        <v>0.28199999999999997</v>
      </c>
      <c r="AC39" s="1">
        <f t="shared" si="8"/>
        <v>6.2458003474649991E-2</v>
      </c>
      <c r="AD39" s="1">
        <v>6.2458003474649991E-2</v>
      </c>
      <c r="AE39" s="38">
        <f t="shared" si="9"/>
        <v>1.5433923958349807</v>
      </c>
      <c r="AF39" s="12">
        <v>1</v>
      </c>
      <c r="AG39" s="12">
        <v>1</v>
      </c>
      <c r="AH39" s="12">
        <v>29.8</v>
      </c>
      <c r="AI39" s="1">
        <v>0.29799999999999999</v>
      </c>
      <c r="AJ39" s="1">
        <f t="shared" si="10"/>
        <v>6.9746498422650002E-2</v>
      </c>
      <c r="AK39" s="1">
        <v>6.9746498422650002E-2</v>
      </c>
      <c r="AL39" s="38">
        <f t="shared" si="11"/>
        <v>1.7234975393557874</v>
      </c>
      <c r="AM39" s="12">
        <v>1</v>
      </c>
      <c r="AN39" s="12">
        <v>1</v>
      </c>
      <c r="AO39" s="12">
        <v>33.200000000000003</v>
      </c>
      <c r="AP39" s="1">
        <v>0.33200000000000002</v>
      </c>
      <c r="AQ39" s="1">
        <f t="shared" si="12"/>
        <v>8.656972706340002E-2</v>
      </c>
      <c r="AR39" s="1">
        <v>8.656972706340002E-2</v>
      </c>
      <c r="AS39" s="38">
        <f t="shared" si="13"/>
        <v>2.1392143684738567</v>
      </c>
      <c r="AT39" s="12">
        <v>2</v>
      </c>
      <c r="AU39" s="12">
        <v>2</v>
      </c>
      <c r="AV39">
        <v>36.700000000000003</v>
      </c>
      <c r="AW39"/>
      <c r="AX39" s="13" t="s">
        <v>133</v>
      </c>
      <c r="AY39" s="13" t="s">
        <v>36</v>
      </c>
    </row>
    <row r="40" spans="1:51" s="14" customFormat="1" x14ac:dyDescent="0.25">
      <c r="A40" s="5">
        <v>1</v>
      </c>
      <c r="B40" s="6" t="s">
        <v>603</v>
      </c>
      <c r="C40" s="12" t="s">
        <v>16</v>
      </c>
      <c r="D40" s="12">
        <v>19</v>
      </c>
      <c r="E40" s="12" t="s">
        <v>23</v>
      </c>
      <c r="F40" s="12">
        <v>42.5</v>
      </c>
      <c r="G40" s="1">
        <v>0.42499999999999999</v>
      </c>
      <c r="H40" s="1">
        <f t="shared" si="14"/>
        <v>0.14186254310156249</v>
      </c>
      <c r="I40" s="1">
        <v>0.14186254310156249</v>
      </c>
      <c r="J40" s="38">
        <f t="shared" si="15"/>
        <v>3.5055486582376818</v>
      </c>
      <c r="K40" s="12">
        <v>1</v>
      </c>
      <c r="L40" s="12">
        <v>1</v>
      </c>
      <c r="M40" s="12">
        <v>46.9</v>
      </c>
      <c r="N40" s="1">
        <v>0.46899999999999997</v>
      </c>
      <c r="O40" s="1">
        <f t="shared" si="4"/>
        <v>0.17275696522166248</v>
      </c>
      <c r="P40" s="1">
        <v>0.17275696522166248</v>
      </c>
      <c r="Q40" s="38">
        <f t="shared" si="5"/>
        <v>4.2689770984892386</v>
      </c>
      <c r="R40" s="12">
        <v>1</v>
      </c>
      <c r="S40" s="12">
        <v>1</v>
      </c>
      <c r="T40" s="12">
        <v>50.4</v>
      </c>
      <c r="U40" s="1">
        <v>0.504</v>
      </c>
      <c r="V40" s="1">
        <f t="shared" si="6"/>
        <v>0.19950369964560002</v>
      </c>
      <c r="W40" s="1">
        <v>0.19950369964560002</v>
      </c>
      <c r="X40" s="38">
        <f t="shared" si="7"/>
        <v>4.9299125147178025</v>
      </c>
      <c r="Y40" s="12">
        <v>1</v>
      </c>
      <c r="Z40" s="12">
        <v>1</v>
      </c>
      <c r="AA40" s="12">
        <v>53.3</v>
      </c>
      <c r="AB40" s="1">
        <v>0.53300000000000003</v>
      </c>
      <c r="AC40" s="1">
        <f t="shared" si="8"/>
        <v>0.22312297858646254</v>
      </c>
      <c r="AD40" s="1">
        <v>0.22312297858646254</v>
      </c>
      <c r="AE40" s="38">
        <f t="shared" si="9"/>
        <v>5.5135657454399167</v>
      </c>
      <c r="AF40" s="12">
        <v>1</v>
      </c>
      <c r="AG40" s="12">
        <v>1</v>
      </c>
      <c r="AH40" s="12">
        <v>55.2</v>
      </c>
      <c r="AI40" s="1">
        <v>0.55200000000000005</v>
      </c>
      <c r="AJ40" s="1">
        <f t="shared" si="10"/>
        <v>0.23931396170640004</v>
      </c>
      <c r="AK40" s="1">
        <v>0.23931396170640004</v>
      </c>
      <c r="AL40" s="38">
        <f t="shared" si="11"/>
        <v>5.9136592296728292</v>
      </c>
      <c r="AM40" s="12">
        <v>1</v>
      </c>
      <c r="AN40" s="12">
        <v>1</v>
      </c>
      <c r="AO40" s="12"/>
      <c r="AP40" s="1"/>
      <c r="AQ40" s="1"/>
      <c r="AR40" s="1"/>
      <c r="AS40" s="38"/>
      <c r="AT40" s="31"/>
      <c r="AU40" s="12">
        <v>3</v>
      </c>
      <c r="AV40"/>
      <c r="AW40" t="s">
        <v>861</v>
      </c>
      <c r="AX40" s="13"/>
      <c r="AY40" s="13" t="s">
        <v>36</v>
      </c>
    </row>
    <row r="41" spans="1:51" s="17" customFormat="1" ht="13" thickBot="1" x14ac:dyDescent="0.3">
      <c r="A41" s="5">
        <v>1</v>
      </c>
      <c r="B41" s="6" t="s">
        <v>603</v>
      </c>
      <c r="C41" s="15" t="s">
        <v>16</v>
      </c>
      <c r="D41" s="15">
        <v>20</v>
      </c>
      <c r="E41" s="15" t="s">
        <v>23</v>
      </c>
      <c r="F41" s="15">
        <v>33.9</v>
      </c>
      <c r="G41" s="1">
        <v>0.33899999999999997</v>
      </c>
      <c r="H41" s="1">
        <f t="shared" si="14"/>
        <v>9.0258742232662489E-2</v>
      </c>
      <c r="I41" s="1">
        <v>9.0258742232662489E-2</v>
      </c>
      <c r="J41" s="38">
        <f t="shared" si="15"/>
        <v>2.230373189499419</v>
      </c>
      <c r="K41" s="15">
        <v>1</v>
      </c>
      <c r="L41" s="15">
        <v>1</v>
      </c>
      <c r="M41" s="15">
        <v>35.799999999999997</v>
      </c>
      <c r="N41" s="1">
        <v>0.35799999999999998</v>
      </c>
      <c r="O41" s="1">
        <f t="shared" si="4"/>
        <v>0.10065977009865</v>
      </c>
      <c r="P41" s="1">
        <v>0.10065977009865</v>
      </c>
      <c r="Q41" s="38">
        <f t="shared" si="5"/>
        <v>2.487391768771622</v>
      </c>
      <c r="R41" s="15">
        <v>1</v>
      </c>
      <c r="S41" s="15">
        <v>1</v>
      </c>
      <c r="T41" s="15">
        <v>37</v>
      </c>
      <c r="U41" s="1">
        <v>0.37</v>
      </c>
      <c r="V41" s="1">
        <f t="shared" si="6"/>
        <v>0.10752100844625</v>
      </c>
      <c r="W41" s="1">
        <v>0.10752100844625</v>
      </c>
      <c r="X41" s="38">
        <f t="shared" si="7"/>
        <v>2.6569390245687954</v>
      </c>
      <c r="Y41" s="15">
        <v>1</v>
      </c>
      <c r="Z41" s="15">
        <v>1</v>
      </c>
      <c r="AA41" s="15">
        <v>38</v>
      </c>
      <c r="AB41" s="1">
        <v>0.38</v>
      </c>
      <c r="AC41" s="1">
        <f t="shared" si="8"/>
        <v>0.113411494665</v>
      </c>
      <c r="AD41" s="1">
        <v>0.113411494665</v>
      </c>
      <c r="AE41" s="38">
        <f t="shared" si="9"/>
        <v>2.802498138405654</v>
      </c>
      <c r="AF41" s="15">
        <v>1</v>
      </c>
      <c r="AG41" s="15">
        <v>1</v>
      </c>
      <c r="AH41" s="15"/>
      <c r="AI41" s="1"/>
      <c r="AJ41" s="1"/>
      <c r="AK41" s="1"/>
      <c r="AL41" s="38"/>
      <c r="AM41" s="15"/>
      <c r="AN41" s="15">
        <v>4</v>
      </c>
      <c r="AO41" s="15"/>
      <c r="AP41" s="1"/>
      <c r="AQ41" s="1"/>
      <c r="AR41" s="1"/>
      <c r="AS41" s="38"/>
      <c r="AT41" s="35"/>
      <c r="AU41" s="15"/>
      <c r="AV41"/>
      <c r="AW41"/>
      <c r="AX41" s="16"/>
      <c r="AY41" s="16" t="s">
        <v>36</v>
      </c>
    </row>
    <row r="42" spans="1:51" s="5" customFormat="1" x14ac:dyDescent="0.25">
      <c r="A42" s="5">
        <v>1</v>
      </c>
      <c r="B42" s="6" t="s">
        <v>603</v>
      </c>
      <c r="C42" s="12" t="s">
        <v>16</v>
      </c>
      <c r="D42" s="12">
        <v>21</v>
      </c>
      <c r="E42" s="12" t="s">
        <v>23</v>
      </c>
      <c r="F42" s="12">
        <v>16.3</v>
      </c>
      <c r="G42" s="1">
        <v>0.16300000000000001</v>
      </c>
      <c r="H42" s="1">
        <f t="shared" si="14"/>
        <v>2.0867243779462502E-2</v>
      </c>
      <c r="I42" s="1">
        <v>2.0867243779462502E-2</v>
      </c>
      <c r="J42" s="38">
        <f t="shared" si="15"/>
        <v>0.51564801273753347</v>
      </c>
      <c r="K42" s="12">
        <v>1</v>
      </c>
      <c r="L42" s="12">
        <v>1</v>
      </c>
      <c r="M42" s="12">
        <v>16.5</v>
      </c>
      <c r="N42" s="1">
        <v>0.16500000000000001</v>
      </c>
      <c r="O42" s="1">
        <f t="shared" si="4"/>
        <v>2.1382464974062505E-2</v>
      </c>
      <c r="P42" s="1">
        <v>2.1382464974062505E-2</v>
      </c>
      <c r="Q42" s="38">
        <f t="shared" si="5"/>
        <v>0.52837958322779743</v>
      </c>
      <c r="R42" s="12">
        <v>1</v>
      </c>
      <c r="S42" s="12">
        <v>1</v>
      </c>
      <c r="T42" s="12"/>
      <c r="U42" s="1"/>
      <c r="V42" s="1"/>
      <c r="W42" s="1"/>
      <c r="X42" s="38"/>
      <c r="Y42" s="12"/>
      <c r="Z42" s="12">
        <v>4</v>
      </c>
      <c r="AA42" s="12"/>
      <c r="AB42" s="1"/>
      <c r="AC42" s="1"/>
      <c r="AD42" s="1"/>
      <c r="AE42" s="38"/>
      <c r="AF42" s="12"/>
      <c r="AG42" s="12">
        <v>4</v>
      </c>
      <c r="AH42" s="12"/>
      <c r="AI42" s="1"/>
      <c r="AJ42" s="1"/>
      <c r="AK42" s="1"/>
      <c r="AL42" s="38"/>
      <c r="AM42" s="12"/>
      <c r="AN42" s="12"/>
      <c r="AO42" s="12"/>
      <c r="AP42" s="1"/>
      <c r="AQ42" s="1"/>
      <c r="AR42" s="1"/>
      <c r="AS42" s="38"/>
      <c r="AT42" s="31"/>
      <c r="AU42" s="12"/>
      <c r="AV42"/>
      <c r="AW42"/>
      <c r="AX42" s="7"/>
      <c r="AY42" s="7" t="s">
        <v>36</v>
      </c>
    </row>
    <row r="43" spans="1:51" s="5" customFormat="1" x14ac:dyDescent="0.25">
      <c r="A43" s="5">
        <v>1</v>
      </c>
      <c r="B43" s="6" t="s">
        <v>603</v>
      </c>
      <c r="C43" s="12" t="s">
        <v>16</v>
      </c>
      <c r="D43" s="12">
        <v>22</v>
      </c>
      <c r="E43" s="12" t="s">
        <v>23</v>
      </c>
      <c r="F43" s="12">
        <v>21.8</v>
      </c>
      <c r="G43" s="1">
        <v>0.218</v>
      </c>
      <c r="H43" s="1">
        <f t="shared" si="14"/>
        <v>3.7325262274650002E-2</v>
      </c>
      <c r="I43" s="1">
        <v>3.7325262274650002E-2</v>
      </c>
      <c r="J43" s="38">
        <f t="shared" si="15"/>
        <v>0.92234017679771685</v>
      </c>
      <c r="K43" s="12">
        <v>1</v>
      </c>
      <c r="L43" s="12">
        <v>1</v>
      </c>
      <c r="M43" s="12">
        <v>22.6</v>
      </c>
      <c r="N43" s="1">
        <v>0.22600000000000001</v>
      </c>
      <c r="O43" s="1">
        <f t="shared" si="4"/>
        <v>4.0114996547850008E-2</v>
      </c>
      <c r="P43" s="1">
        <v>4.0114996547850008E-2</v>
      </c>
      <c r="Q43" s="38">
        <f t="shared" si="5"/>
        <v>0.99127697311085328</v>
      </c>
      <c r="R43" s="12">
        <v>1</v>
      </c>
      <c r="S43" s="12">
        <v>1</v>
      </c>
      <c r="T43" s="12">
        <v>22.9</v>
      </c>
      <c r="U43" s="1">
        <v>0.22899999999999998</v>
      </c>
      <c r="V43" s="1">
        <f>POWER((U43/2),2)*3.14159265</f>
        <v>4.1187065039662497E-2</v>
      </c>
      <c r="W43" s="1">
        <v>4.1187065039662497E-2</v>
      </c>
      <c r="X43" s="38">
        <f>W43/0.040468</f>
        <v>1.0177687318291613</v>
      </c>
      <c r="Y43" s="12">
        <v>1</v>
      </c>
      <c r="Z43" s="12">
        <v>1</v>
      </c>
      <c r="AA43" s="12">
        <v>22.9</v>
      </c>
      <c r="AB43" s="1">
        <v>0.22899999999999998</v>
      </c>
      <c r="AC43" s="1">
        <f>POWER((AB43/2),2)*3.14159265</f>
        <v>4.1187065039662497E-2</v>
      </c>
      <c r="AD43" s="1">
        <v>4.1187065039662497E-2</v>
      </c>
      <c r="AE43" s="38">
        <f>AD43/0.040468</f>
        <v>1.0177687318291613</v>
      </c>
      <c r="AF43" s="12">
        <v>1</v>
      </c>
      <c r="AG43" s="12">
        <v>1</v>
      </c>
      <c r="AH43" s="12">
        <v>23</v>
      </c>
      <c r="AI43" s="1">
        <v>0.23</v>
      </c>
      <c r="AJ43" s="1">
        <f>POWER((AI43/2),2)*3.14159265</f>
        <v>4.1547562796250007E-2</v>
      </c>
      <c r="AK43" s="1">
        <v>4.1547562796250007E-2</v>
      </c>
      <c r="AL43" s="38">
        <f>AK43/0.040468</f>
        <v>1.0266769495959773</v>
      </c>
      <c r="AM43" s="12">
        <v>1</v>
      </c>
      <c r="AN43" s="12">
        <v>1</v>
      </c>
      <c r="AO43" s="12"/>
      <c r="AP43" s="1"/>
      <c r="AQ43" s="1"/>
      <c r="AR43" s="1"/>
      <c r="AS43" s="38"/>
      <c r="AT43" s="31"/>
      <c r="AU43" s="12">
        <v>4</v>
      </c>
      <c r="AV43"/>
      <c r="AW43"/>
      <c r="AX43" s="7"/>
      <c r="AY43" s="7" t="s">
        <v>36</v>
      </c>
    </row>
    <row r="44" spans="1:51" s="5" customFormat="1" x14ac:dyDescent="0.25">
      <c r="A44" s="5">
        <v>1</v>
      </c>
      <c r="B44" s="6" t="s">
        <v>603</v>
      </c>
      <c r="C44" s="12" t="s">
        <v>16</v>
      </c>
      <c r="D44" s="12">
        <v>23</v>
      </c>
      <c r="E44" s="12" t="s">
        <v>23</v>
      </c>
      <c r="F44" s="12">
        <v>40.200000000000003</v>
      </c>
      <c r="G44" s="1">
        <v>0.40200000000000002</v>
      </c>
      <c r="H44" s="1">
        <f t="shared" si="14"/>
        <v>0.12692348465265002</v>
      </c>
      <c r="I44" s="1">
        <v>0.12692348465265002</v>
      </c>
      <c r="J44" s="38">
        <f t="shared" si="15"/>
        <v>3.1363913376655637</v>
      </c>
      <c r="K44" s="12">
        <v>1</v>
      </c>
      <c r="L44" s="12">
        <v>1</v>
      </c>
      <c r="M44" s="12">
        <v>43.8</v>
      </c>
      <c r="N44" s="1">
        <v>0.438</v>
      </c>
      <c r="O44" s="1">
        <f t="shared" si="4"/>
        <v>0.15067392508665001</v>
      </c>
      <c r="P44" s="1">
        <v>0.15067392508665001</v>
      </c>
      <c r="Q44" s="38">
        <f t="shared" si="5"/>
        <v>3.723285684655778</v>
      </c>
      <c r="R44" s="12">
        <v>1</v>
      </c>
      <c r="S44" s="12">
        <v>1</v>
      </c>
      <c r="T44" s="12">
        <v>46.8</v>
      </c>
      <c r="U44" s="1">
        <v>0.46799999999999997</v>
      </c>
      <c r="V44" s="1">
        <f>POWER((U44/2),2)*3.14159265</f>
        <v>0.1720210471434</v>
      </c>
      <c r="W44" s="1">
        <v>0.1720210471434</v>
      </c>
      <c r="X44" s="38">
        <f>W44/0.040468</f>
        <v>4.2507919132005538</v>
      </c>
      <c r="Y44" s="12">
        <v>1</v>
      </c>
      <c r="Z44" s="12">
        <v>1</v>
      </c>
      <c r="AA44" s="12">
        <v>49.8</v>
      </c>
      <c r="AB44" s="1">
        <v>0.498</v>
      </c>
      <c r="AC44" s="1">
        <f>POWER((AB44/2),2)*3.14159265</f>
        <v>0.19478188589265003</v>
      </c>
      <c r="AD44" s="1">
        <v>0.19478188589265003</v>
      </c>
      <c r="AE44" s="38">
        <f>AD44/0.040468</f>
        <v>4.8132323290661772</v>
      </c>
      <c r="AF44" s="12">
        <v>1</v>
      </c>
      <c r="AG44" s="12">
        <v>1</v>
      </c>
      <c r="AH44" s="12">
        <v>52.8</v>
      </c>
      <c r="AI44" s="1">
        <v>0.52800000000000002</v>
      </c>
      <c r="AJ44" s="1">
        <f>POWER((AI44/2),2)*3.14159265</f>
        <v>0.21895644133440004</v>
      </c>
      <c r="AK44" s="1">
        <v>0.21895644133440004</v>
      </c>
      <c r="AL44" s="38">
        <f>AK44/0.040468</f>
        <v>5.4106069322526453</v>
      </c>
      <c r="AM44" s="12">
        <v>1</v>
      </c>
      <c r="AN44" s="12">
        <v>1</v>
      </c>
      <c r="AO44" s="12">
        <v>55.2</v>
      </c>
      <c r="AP44" s="1">
        <v>0.55200000000000005</v>
      </c>
      <c r="AQ44" s="1">
        <f>POWER((AP44/2),2)*3.14159265</f>
        <v>0.23931396170640004</v>
      </c>
      <c r="AR44" s="1">
        <v>0.23931396170640004</v>
      </c>
      <c r="AS44" s="38">
        <f>AR44/0.040468</f>
        <v>5.9136592296728292</v>
      </c>
      <c r="AT44" s="12">
        <v>1</v>
      </c>
      <c r="AU44" s="12">
        <v>1</v>
      </c>
      <c r="AV44">
        <v>60.9</v>
      </c>
      <c r="AW44"/>
      <c r="AX44" s="7" t="s">
        <v>212</v>
      </c>
      <c r="AY44" s="7" t="s">
        <v>36</v>
      </c>
    </row>
    <row r="45" spans="1:51" s="5" customFormat="1" x14ac:dyDescent="0.25">
      <c r="A45" s="5">
        <v>1</v>
      </c>
      <c r="B45" s="6" t="s">
        <v>603</v>
      </c>
      <c r="C45" s="12" t="s">
        <v>16</v>
      </c>
      <c r="D45" s="12">
        <v>24</v>
      </c>
      <c r="E45" s="12" t="s">
        <v>23</v>
      </c>
      <c r="F45" s="12">
        <v>21.4</v>
      </c>
      <c r="G45" s="1">
        <v>0.214</v>
      </c>
      <c r="H45" s="1">
        <f t="shared" si="14"/>
        <v>3.5968094249850001E-2</v>
      </c>
      <c r="I45" s="1">
        <v>3.5968094249850001E-2</v>
      </c>
      <c r="J45" s="38">
        <f t="shared" si="15"/>
        <v>0.88880335696970458</v>
      </c>
      <c r="K45" s="12">
        <v>1</v>
      </c>
      <c r="L45" s="12">
        <v>1</v>
      </c>
      <c r="M45" s="12">
        <v>22.4</v>
      </c>
      <c r="N45" s="1">
        <v>0.22399999999999998</v>
      </c>
      <c r="O45" s="1">
        <f t="shared" si="4"/>
        <v>3.9408138201599996E-2</v>
      </c>
      <c r="P45" s="1">
        <v>3.9408138201599996E-2</v>
      </c>
      <c r="Q45" s="38">
        <f t="shared" si="5"/>
        <v>0.97380987945042996</v>
      </c>
      <c r="R45" s="12">
        <v>1</v>
      </c>
      <c r="S45" s="12">
        <v>1</v>
      </c>
      <c r="T45" s="12"/>
      <c r="U45" s="1"/>
      <c r="V45" s="1"/>
      <c r="W45" s="1"/>
      <c r="X45" s="38"/>
      <c r="Y45" s="12"/>
      <c r="Z45" s="12">
        <v>4</v>
      </c>
      <c r="AA45" s="12"/>
      <c r="AB45" s="1"/>
      <c r="AC45" s="1"/>
      <c r="AD45" s="1"/>
      <c r="AE45" s="38"/>
      <c r="AF45" s="12"/>
      <c r="AG45" s="12">
        <v>4</v>
      </c>
      <c r="AH45" s="12"/>
      <c r="AI45" s="1"/>
      <c r="AJ45" s="1"/>
      <c r="AK45" s="1"/>
      <c r="AL45" s="38"/>
      <c r="AM45" s="12"/>
      <c r="AN45" s="12"/>
      <c r="AO45" s="12"/>
      <c r="AP45" s="1"/>
      <c r="AQ45" s="1"/>
      <c r="AR45" s="1"/>
      <c r="AS45" s="38"/>
      <c r="AT45" s="31"/>
      <c r="AU45" s="12">
        <v>4</v>
      </c>
      <c r="AV45"/>
      <c r="AW45"/>
      <c r="AX45" s="7"/>
      <c r="AY45" s="7" t="s">
        <v>36</v>
      </c>
    </row>
    <row r="46" spans="1:51" s="5" customFormat="1" x14ac:dyDescent="0.25">
      <c r="A46" s="5">
        <v>1</v>
      </c>
      <c r="B46" s="6" t="s">
        <v>603</v>
      </c>
      <c r="C46" s="12" t="s">
        <v>16</v>
      </c>
      <c r="D46" s="12">
        <v>28</v>
      </c>
      <c r="E46" s="12" t="s">
        <v>23</v>
      </c>
      <c r="F46" s="12">
        <v>27</v>
      </c>
      <c r="G46" s="1">
        <v>0.27</v>
      </c>
      <c r="H46" s="1">
        <f t="shared" si="14"/>
        <v>5.7255526046250012E-2</v>
      </c>
      <c r="I46" s="1">
        <v>5.7255526046250012E-2</v>
      </c>
      <c r="J46" s="38">
        <f t="shared" si="15"/>
        <v>1.4148345864942675</v>
      </c>
      <c r="K46" s="12">
        <v>1</v>
      </c>
      <c r="L46" s="12">
        <v>1</v>
      </c>
      <c r="M46" s="12">
        <v>28.6</v>
      </c>
      <c r="N46" s="1">
        <v>0.28600000000000003</v>
      </c>
      <c r="O46" s="1">
        <f t="shared" si="4"/>
        <v>6.4242428099850021E-2</v>
      </c>
      <c r="P46" s="1">
        <v>6.4242428099850021E-2</v>
      </c>
      <c r="Q46" s="38">
        <f t="shared" si="5"/>
        <v>1.5874871033866271</v>
      </c>
      <c r="R46" s="12">
        <v>1</v>
      </c>
      <c r="S46" s="12">
        <v>1</v>
      </c>
      <c r="T46" s="12">
        <v>29.2</v>
      </c>
      <c r="U46" s="1">
        <v>0.29199999999999998</v>
      </c>
      <c r="V46" s="1">
        <f t="shared" ref="V46:V63" si="16">POWER((U46/2),2)*3.14159265</f>
        <v>6.69661889274E-2</v>
      </c>
      <c r="W46" s="1">
        <v>6.69661889274E-2</v>
      </c>
      <c r="X46" s="38">
        <f t="shared" ref="X46:X63" si="17">W46/0.040468</f>
        <v>1.65479363762479</v>
      </c>
      <c r="Y46" s="12">
        <v>1</v>
      </c>
      <c r="Z46" s="12">
        <v>1</v>
      </c>
      <c r="AA46" s="12">
        <v>29.7</v>
      </c>
      <c r="AB46" s="1">
        <v>0.29699999999999999</v>
      </c>
      <c r="AC46" s="1">
        <f>POWER((AB46/2),2)*3.14159265</f>
        <v>6.9279186515962501E-2</v>
      </c>
      <c r="AD46" s="1">
        <v>6.9279186515962501E-2</v>
      </c>
      <c r="AE46" s="38">
        <f>AD46/0.040468</f>
        <v>1.7119498496580634</v>
      </c>
      <c r="AF46" s="12">
        <v>1</v>
      </c>
      <c r="AG46" s="12">
        <v>1</v>
      </c>
      <c r="AH46" s="12">
        <v>30.4</v>
      </c>
      <c r="AI46" s="1">
        <v>0.30399999999999999</v>
      </c>
      <c r="AJ46" s="1">
        <f>POWER((AI46/2),2)*3.14159265</f>
        <v>7.2583356585600001E-2</v>
      </c>
      <c r="AK46" s="1">
        <v>7.2583356585600001E-2</v>
      </c>
      <c r="AL46" s="38">
        <f>AK46/0.040468</f>
        <v>1.7935988085796186</v>
      </c>
      <c r="AM46" s="12">
        <v>1</v>
      </c>
      <c r="AN46" s="12">
        <v>1</v>
      </c>
      <c r="AO46" s="12">
        <v>31.6</v>
      </c>
      <c r="AP46" s="1">
        <v>0.316</v>
      </c>
      <c r="AQ46" s="1">
        <f>POWER((AP46/2),2)*3.14159265</f>
        <v>7.8426718914599999E-2</v>
      </c>
      <c r="AR46" s="1">
        <v>7.8426718914599999E-2</v>
      </c>
      <c r="AS46" s="38">
        <f>AR46/0.040468</f>
        <v>1.9379934495057825</v>
      </c>
      <c r="AT46" s="12">
        <v>2</v>
      </c>
      <c r="AU46" s="12">
        <v>2</v>
      </c>
      <c r="AV46">
        <v>31.2</v>
      </c>
      <c r="AW46" t="s">
        <v>862</v>
      </c>
      <c r="AX46" s="7"/>
      <c r="AY46" s="7" t="s">
        <v>36</v>
      </c>
    </row>
    <row r="47" spans="1:51" s="5" customFormat="1" x14ac:dyDescent="0.25">
      <c r="A47" s="5">
        <v>1</v>
      </c>
      <c r="B47" s="6" t="s">
        <v>603</v>
      </c>
      <c r="C47" s="12" t="s">
        <v>16</v>
      </c>
      <c r="D47" s="12">
        <v>29</v>
      </c>
      <c r="E47" s="12" t="s">
        <v>23</v>
      </c>
      <c r="F47" s="12">
        <v>23.7</v>
      </c>
      <c r="G47" s="1">
        <v>0.23699999999999999</v>
      </c>
      <c r="H47" s="1">
        <f t="shared" si="14"/>
        <v>4.4115029389462497E-2</v>
      </c>
      <c r="I47" s="1">
        <v>4.4115029389462497E-2</v>
      </c>
      <c r="J47" s="38">
        <f t="shared" si="15"/>
        <v>1.0901213153470026</v>
      </c>
      <c r="K47" s="12">
        <v>1</v>
      </c>
      <c r="L47" s="12">
        <v>1</v>
      </c>
      <c r="M47" s="12">
        <v>25.2</v>
      </c>
      <c r="N47" s="1">
        <v>0.252</v>
      </c>
      <c r="O47" s="1">
        <f t="shared" si="4"/>
        <v>4.9875924911400006E-2</v>
      </c>
      <c r="P47" s="1">
        <v>4.9875924911400006E-2</v>
      </c>
      <c r="Q47" s="38">
        <f t="shared" si="5"/>
        <v>1.2324781286794506</v>
      </c>
      <c r="R47" s="12">
        <v>1</v>
      </c>
      <c r="S47" s="12">
        <v>1</v>
      </c>
      <c r="T47" s="12">
        <v>26</v>
      </c>
      <c r="U47" s="1">
        <v>0.26</v>
      </c>
      <c r="V47" s="1">
        <f t="shared" si="16"/>
        <v>5.3092915785000007E-2</v>
      </c>
      <c r="W47" s="1">
        <v>5.3092915785000007E-2</v>
      </c>
      <c r="X47" s="38">
        <f t="shared" si="17"/>
        <v>1.3119728127162205</v>
      </c>
      <c r="Y47" s="12">
        <v>1</v>
      </c>
      <c r="Z47" s="12">
        <v>1</v>
      </c>
      <c r="AA47" s="12">
        <v>27.1</v>
      </c>
      <c r="AB47" s="1">
        <v>0.27100000000000002</v>
      </c>
      <c r="AC47" s="1">
        <f>POWER((AB47/2),2)*3.14159265</f>
        <v>5.7680426452162509E-2</v>
      </c>
      <c r="AD47" s="1">
        <v>5.7680426452162509E-2</v>
      </c>
      <c r="AE47" s="38">
        <f>AD47/0.040468</f>
        <v>1.4253342505723661</v>
      </c>
      <c r="AF47" s="12">
        <v>1</v>
      </c>
      <c r="AG47" s="12">
        <v>1</v>
      </c>
      <c r="AH47" s="12">
        <v>27.9</v>
      </c>
      <c r="AI47" s="1">
        <v>0.27899999999999997</v>
      </c>
      <c r="AJ47" s="1">
        <f>POWER((AI47/2),2)*3.14159265</f>
        <v>6.1136178367162487E-2</v>
      </c>
      <c r="AK47" s="1">
        <v>6.1136178367162487E-2</v>
      </c>
      <c r="AL47" s="38">
        <f>AK47/0.040468</f>
        <v>1.5107289306899894</v>
      </c>
      <c r="AM47" s="12">
        <v>1</v>
      </c>
      <c r="AN47" s="12">
        <v>1</v>
      </c>
      <c r="AO47" s="12">
        <v>29.5</v>
      </c>
      <c r="AP47" s="1">
        <v>0.29499999999999998</v>
      </c>
      <c r="AQ47" s="1">
        <f>POWER((AP47/2),2)*3.14159265</f>
        <v>6.8349275091562495E-2</v>
      </c>
      <c r="AR47" s="1">
        <v>6.8349275091562495E-2</v>
      </c>
      <c r="AS47" s="38">
        <f>AR47/0.040468</f>
        <v>1.6889709175536844</v>
      </c>
      <c r="AT47" s="12">
        <v>2</v>
      </c>
      <c r="AU47" s="12">
        <v>2</v>
      </c>
      <c r="AV47">
        <v>29.2</v>
      </c>
      <c r="AW47"/>
      <c r="AX47" s="7"/>
      <c r="AY47" s="7" t="s">
        <v>36</v>
      </c>
    </row>
    <row r="48" spans="1:51" s="5" customFormat="1" x14ac:dyDescent="0.25">
      <c r="A48" s="5">
        <v>1</v>
      </c>
      <c r="B48" s="6" t="s">
        <v>603</v>
      </c>
      <c r="C48" s="12" t="s">
        <v>16</v>
      </c>
      <c r="D48" s="12">
        <v>30</v>
      </c>
      <c r="E48" s="12" t="s">
        <v>23</v>
      </c>
      <c r="F48" s="12">
        <v>27.4</v>
      </c>
      <c r="G48" s="1">
        <v>0.27399999999999997</v>
      </c>
      <c r="H48" s="1">
        <f t="shared" si="14"/>
        <v>5.8964552447849983E-2</v>
      </c>
      <c r="I48" s="1">
        <v>5.8964552447849983E-2</v>
      </c>
      <c r="J48" s="38">
        <f t="shared" si="15"/>
        <v>1.4570661373888008</v>
      </c>
      <c r="K48" s="12">
        <v>1</v>
      </c>
      <c r="L48" s="12">
        <v>1</v>
      </c>
      <c r="M48" s="12">
        <v>29.5</v>
      </c>
      <c r="N48" s="1">
        <v>0.29499999999999998</v>
      </c>
      <c r="O48" s="1">
        <f t="shared" si="4"/>
        <v>6.8349275091562495E-2</v>
      </c>
      <c r="P48" s="1">
        <v>6.8349275091562495E-2</v>
      </c>
      <c r="Q48" s="38">
        <f t="shared" si="5"/>
        <v>1.6889709175536844</v>
      </c>
      <c r="R48" s="12">
        <v>1</v>
      </c>
      <c r="S48" s="12">
        <v>1</v>
      </c>
      <c r="T48" s="12">
        <v>30.7</v>
      </c>
      <c r="U48" s="1">
        <v>0.307</v>
      </c>
      <c r="V48" s="1">
        <f t="shared" si="16"/>
        <v>7.4022991417462505E-2</v>
      </c>
      <c r="W48" s="1">
        <v>7.4022991417462505E-2</v>
      </c>
      <c r="X48" s="38">
        <f t="shared" si="17"/>
        <v>1.8291734560013471</v>
      </c>
      <c r="Y48" s="12">
        <v>1</v>
      </c>
      <c r="Z48" s="12">
        <v>1</v>
      </c>
      <c r="AA48" s="12">
        <v>30.9</v>
      </c>
      <c r="AB48" s="1">
        <v>0.309</v>
      </c>
      <c r="AC48" s="1">
        <f>POWER((AB48/2),2)*3.14159265</f>
        <v>7.49906019536625E-2</v>
      </c>
      <c r="AD48" s="1">
        <v>7.49906019536625E-2</v>
      </c>
      <c r="AE48" s="38">
        <f>AD48/0.040468</f>
        <v>1.8530839664342815</v>
      </c>
      <c r="AF48" s="12">
        <v>1</v>
      </c>
      <c r="AG48" s="12">
        <v>1</v>
      </c>
      <c r="AH48" s="12">
        <v>32.4</v>
      </c>
      <c r="AI48" s="1">
        <v>0.32400000000000001</v>
      </c>
      <c r="AJ48" s="1">
        <f>POWER((AI48/2),2)*3.14159265</f>
        <v>8.24479575066E-2</v>
      </c>
      <c r="AK48" s="1">
        <v>8.24479575066E-2</v>
      </c>
      <c r="AL48" s="38">
        <f>AK48/0.040468</f>
        <v>2.0373618045517445</v>
      </c>
      <c r="AM48" s="12">
        <v>1</v>
      </c>
      <c r="AN48" s="12">
        <v>1</v>
      </c>
      <c r="AO48" s="12">
        <v>33</v>
      </c>
      <c r="AP48" s="1">
        <v>0.33</v>
      </c>
      <c r="AQ48" s="1">
        <f>POWER((AP48/2),2)*3.14159265</f>
        <v>8.5529859896250018E-2</v>
      </c>
      <c r="AR48" s="1">
        <v>8.5529859896250018E-2</v>
      </c>
      <c r="AS48" s="38">
        <f>AR48/0.040468</f>
        <v>2.1135183329111897</v>
      </c>
      <c r="AT48" s="12">
        <v>2</v>
      </c>
      <c r="AU48" s="12">
        <v>2</v>
      </c>
      <c r="AV48">
        <v>35.1</v>
      </c>
      <c r="AW48"/>
      <c r="AX48" s="7"/>
      <c r="AY48" s="7" t="s">
        <v>36</v>
      </c>
    </row>
    <row r="49" spans="1:53" s="5" customFormat="1" x14ac:dyDescent="0.25">
      <c r="A49" s="5">
        <v>1</v>
      </c>
      <c r="B49" s="6" t="s">
        <v>603</v>
      </c>
      <c r="C49" s="12" t="s">
        <v>16</v>
      </c>
      <c r="D49" s="12">
        <v>31</v>
      </c>
      <c r="E49" s="12" t="s">
        <v>23</v>
      </c>
      <c r="F49" s="12">
        <v>26</v>
      </c>
      <c r="G49" s="1">
        <v>0.26</v>
      </c>
      <c r="H49" s="1">
        <f t="shared" si="14"/>
        <v>5.3092915785000007E-2</v>
      </c>
      <c r="I49" s="1">
        <v>5.3092915785000007E-2</v>
      </c>
      <c r="J49" s="38">
        <f t="shared" si="15"/>
        <v>1.3119728127162205</v>
      </c>
      <c r="K49" s="12">
        <v>1</v>
      </c>
      <c r="L49" s="12">
        <v>1</v>
      </c>
      <c r="M49" s="12">
        <v>26.5</v>
      </c>
      <c r="N49" s="1">
        <v>0.26500000000000001</v>
      </c>
      <c r="O49" s="1">
        <f t="shared" si="4"/>
        <v>5.5154585961562509E-2</v>
      </c>
      <c r="P49" s="1">
        <v>5.5154585961562509E-2</v>
      </c>
      <c r="Q49" s="38">
        <f t="shared" si="5"/>
        <v>1.3629185025591211</v>
      </c>
      <c r="R49" s="12">
        <v>1</v>
      </c>
      <c r="S49" s="12">
        <v>1</v>
      </c>
      <c r="T49" s="12">
        <v>26.5</v>
      </c>
      <c r="U49" s="1">
        <v>0.26500000000000001</v>
      </c>
      <c r="V49" s="1">
        <f t="shared" si="16"/>
        <v>5.5154585961562509E-2</v>
      </c>
      <c r="W49" s="1">
        <v>5.5154585961562509E-2</v>
      </c>
      <c r="X49" s="38">
        <f t="shared" si="17"/>
        <v>1.3629185025591211</v>
      </c>
      <c r="Y49" s="12">
        <v>1</v>
      </c>
      <c r="Z49" s="12">
        <v>1</v>
      </c>
      <c r="AA49" s="12"/>
      <c r="AB49" s="1"/>
      <c r="AC49" s="1"/>
      <c r="AD49" s="1"/>
      <c r="AE49" s="38"/>
      <c r="AF49" s="12"/>
      <c r="AG49" s="12">
        <v>1</v>
      </c>
      <c r="AH49" s="12"/>
      <c r="AI49" s="1"/>
      <c r="AJ49" s="1"/>
      <c r="AK49" s="1"/>
      <c r="AL49" s="38"/>
      <c r="AM49" s="12"/>
      <c r="AN49" s="12">
        <v>4</v>
      </c>
      <c r="AO49" s="12"/>
      <c r="AP49" s="1"/>
      <c r="AQ49" s="1"/>
      <c r="AR49" s="1"/>
      <c r="AS49" s="38"/>
      <c r="AT49" s="12"/>
      <c r="AU49" s="12"/>
      <c r="AV49">
        <v>25.6</v>
      </c>
      <c r="AW49" t="s">
        <v>798</v>
      </c>
      <c r="AX49" s="7"/>
      <c r="AY49" s="7" t="s">
        <v>36</v>
      </c>
    </row>
    <row r="50" spans="1:53" s="5" customFormat="1" x14ac:dyDescent="0.25">
      <c r="A50" s="5">
        <v>1</v>
      </c>
      <c r="B50" s="6" t="s">
        <v>603</v>
      </c>
      <c r="C50" s="12" t="s">
        <v>16</v>
      </c>
      <c r="D50" s="12">
        <v>33</v>
      </c>
      <c r="E50" s="12" t="s">
        <v>23</v>
      </c>
      <c r="F50" s="12">
        <v>24.2</v>
      </c>
      <c r="G50" s="1">
        <v>0.24199999999999999</v>
      </c>
      <c r="H50" s="1">
        <f t="shared" si="14"/>
        <v>4.5996057988650002E-2</v>
      </c>
      <c r="I50" s="1">
        <v>4.5996057988650002E-2</v>
      </c>
      <c r="J50" s="38">
        <f t="shared" si="15"/>
        <v>1.1366031923655728</v>
      </c>
      <c r="K50" s="12">
        <v>1</v>
      </c>
      <c r="L50" s="12">
        <v>1</v>
      </c>
      <c r="M50" s="12">
        <v>26</v>
      </c>
      <c r="N50" s="1">
        <v>0.26</v>
      </c>
      <c r="O50" s="1">
        <f t="shared" si="4"/>
        <v>5.3092915785000007E-2</v>
      </c>
      <c r="P50" s="1">
        <v>5.3092915785000007E-2</v>
      </c>
      <c r="Q50" s="38">
        <f t="shared" si="5"/>
        <v>1.3119728127162205</v>
      </c>
      <c r="R50" s="12">
        <v>1</v>
      </c>
      <c r="S50" s="12">
        <v>1</v>
      </c>
      <c r="T50" s="12">
        <v>27.1</v>
      </c>
      <c r="U50" s="1">
        <v>0.27100000000000002</v>
      </c>
      <c r="V50" s="1">
        <f t="shared" si="16"/>
        <v>5.7680426452162509E-2</v>
      </c>
      <c r="W50" s="1">
        <v>5.7680426452162509E-2</v>
      </c>
      <c r="X50" s="38">
        <f t="shared" si="17"/>
        <v>1.4253342505723661</v>
      </c>
      <c r="Y50" s="12">
        <v>1</v>
      </c>
      <c r="Z50" s="12">
        <v>1</v>
      </c>
      <c r="AA50" s="12">
        <v>27.4</v>
      </c>
      <c r="AB50" s="1">
        <v>0.27399999999999997</v>
      </c>
      <c r="AC50" s="1">
        <f>POWER((AB50/2),2)*3.14159265</f>
        <v>5.8964552447849983E-2</v>
      </c>
      <c r="AD50" s="1">
        <v>5.8964552447849983E-2</v>
      </c>
      <c r="AE50" s="38">
        <f>AD50/0.040468</f>
        <v>1.4570661373888008</v>
      </c>
      <c r="AF50" s="12">
        <v>1</v>
      </c>
      <c r="AG50" s="12">
        <v>1</v>
      </c>
      <c r="AH50" s="12">
        <v>29.5</v>
      </c>
      <c r="AI50" s="1">
        <v>0.29499999999999998</v>
      </c>
      <c r="AJ50" s="1">
        <f>POWER((AI50/2),2)*3.14159265</f>
        <v>6.8349275091562495E-2</v>
      </c>
      <c r="AK50" s="1">
        <v>6.8349275091562495E-2</v>
      </c>
      <c r="AL50" s="38">
        <f>AK50/0.040468</f>
        <v>1.6889709175536844</v>
      </c>
      <c r="AM50" s="12">
        <v>1</v>
      </c>
      <c r="AN50" s="12">
        <v>1</v>
      </c>
      <c r="AO50" s="12">
        <v>28.5</v>
      </c>
      <c r="AP50" s="1">
        <v>0.28499999999999998</v>
      </c>
      <c r="AQ50" s="1">
        <f>POWER((AP50/2),2)*3.14159265</f>
        <v>6.3793965749062501E-2</v>
      </c>
      <c r="AR50" s="1">
        <v>6.3793965749062501E-2</v>
      </c>
      <c r="AS50" s="38">
        <f>AR50/0.040468</f>
        <v>1.5764052028531805</v>
      </c>
      <c r="AT50" s="12">
        <v>2</v>
      </c>
      <c r="AU50" s="12">
        <v>2</v>
      </c>
      <c r="AV50">
        <v>28.6</v>
      </c>
      <c r="AW50" t="s">
        <v>863</v>
      </c>
      <c r="AX50" s="7"/>
      <c r="AY50" s="7" t="s">
        <v>36</v>
      </c>
      <c r="BA50" s="5" t="s">
        <v>213</v>
      </c>
    </row>
    <row r="51" spans="1:53" s="5" customFormat="1" x14ac:dyDescent="0.25">
      <c r="A51" s="5">
        <v>1</v>
      </c>
      <c r="B51" s="6" t="s">
        <v>603</v>
      </c>
      <c r="C51" s="12" t="s">
        <v>16</v>
      </c>
      <c r="D51" s="12">
        <v>34</v>
      </c>
      <c r="E51" s="12" t="s">
        <v>23</v>
      </c>
      <c r="F51" s="12">
        <v>37.6</v>
      </c>
      <c r="G51" s="1">
        <v>0.376</v>
      </c>
      <c r="H51" s="1">
        <f t="shared" si="14"/>
        <v>0.1110364506216</v>
      </c>
      <c r="I51" s="1">
        <v>0.1110364506216</v>
      </c>
      <c r="J51" s="38">
        <f t="shared" si="15"/>
        <v>2.7438087037066325</v>
      </c>
      <c r="K51" s="12">
        <v>1</v>
      </c>
      <c r="L51" s="12">
        <v>1</v>
      </c>
      <c r="M51" s="12">
        <v>41.6</v>
      </c>
      <c r="N51" s="1">
        <v>0.41600000000000004</v>
      </c>
      <c r="O51" s="1">
        <f t="shared" si="4"/>
        <v>0.13591786440960005</v>
      </c>
      <c r="P51" s="1">
        <v>0.13591786440960005</v>
      </c>
      <c r="Q51" s="38">
        <f t="shared" si="5"/>
        <v>3.3586504005535254</v>
      </c>
      <c r="R51" s="12">
        <v>1</v>
      </c>
      <c r="S51" s="12">
        <v>1</v>
      </c>
      <c r="T51" s="12">
        <v>43.5</v>
      </c>
      <c r="U51" s="1">
        <v>0.435</v>
      </c>
      <c r="V51" s="1">
        <f t="shared" si="16"/>
        <v>0.14861696729906251</v>
      </c>
      <c r="W51" s="1">
        <v>0.14861696729906251</v>
      </c>
      <c r="X51" s="38">
        <f t="shared" si="17"/>
        <v>3.6724564421039467</v>
      </c>
      <c r="Y51" s="12">
        <v>1</v>
      </c>
      <c r="Z51" s="12">
        <v>1</v>
      </c>
      <c r="AA51" s="12">
        <v>26.2</v>
      </c>
      <c r="AB51" s="1">
        <v>0.26200000000000001</v>
      </c>
      <c r="AC51" s="1">
        <f>POWER((AB51/2),2)*3.14159265</f>
        <v>5.3912871466650011E-2</v>
      </c>
      <c r="AD51" s="1">
        <v>5.3912871466650011E-2</v>
      </c>
      <c r="AE51" s="38">
        <f>AD51/0.040468</f>
        <v>1.3322346413623114</v>
      </c>
      <c r="AF51" s="12">
        <v>1</v>
      </c>
      <c r="AG51" s="12">
        <v>1</v>
      </c>
      <c r="AH51" s="12">
        <v>44.5</v>
      </c>
      <c r="AI51" s="1">
        <v>0.44500000000000001</v>
      </c>
      <c r="AJ51" s="1">
        <f>POWER((AI51/2),2)*3.14159265</f>
        <v>0.15552847112906251</v>
      </c>
      <c r="AK51" s="1">
        <v>0.15552847112906251</v>
      </c>
      <c r="AL51" s="38">
        <f>AK51/0.040468</f>
        <v>3.8432458023391947</v>
      </c>
      <c r="AM51" s="12">
        <v>1</v>
      </c>
      <c r="AN51" s="12">
        <v>1</v>
      </c>
      <c r="AO51" s="12">
        <v>53.6</v>
      </c>
      <c r="AP51" s="1">
        <v>0.53600000000000003</v>
      </c>
      <c r="AQ51" s="1">
        <f>POWER((AP51/2),2)*3.14159265</f>
        <v>0.22564175049360005</v>
      </c>
      <c r="AR51" s="1">
        <v>0.22564175049360005</v>
      </c>
      <c r="AS51" s="38">
        <f>AR51/0.040468</f>
        <v>5.575806822516558</v>
      </c>
      <c r="AT51" s="12">
        <v>1</v>
      </c>
      <c r="AU51" s="12">
        <v>1</v>
      </c>
      <c r="AV51">
        <v>58.8</v>
      </c>
      <c r="AW51"/>
      <c r="AX51" s="7"/>
      <c r="AY51" s="7" t="s">
        <v>36</v>
      </c>
      <c r="BA51" s="5" t="s">
        <v>214</v>
      </c>
    </row>
    <row r="52" spans="1:53" s="5" customFormat="1" x14ac:dyDescent="0.25">
      <c r="A52" s="5">
        <v>1</v>
      </c>
      <c r="B52" s="6" t="s">
        <v>603</v>
      </c>
      <c r="C52" s="12" t="s">
        <v>16</v>
      </c>
      <c r="D52" s="12">
        <v>35</v>
      </c>
      <c r="E52" s="12" t="s">
        <v>23</v>
      </c>
      <c r="F52" s="12"/>
      <c r="G52" s="1"/>
      <c r="H52" s="1"/>
      <c r="I52" s="1"/>
      <c r="J52" s="38"/>
      <c r="K52" s="12"/>
      <c r="L52" s="12"/>
      <c r="M52" s="12"/>
      <c r="N52" s="1"/>
      <c r="O52" s="1"/>
      <c r="P52" s="1"/>
      <c r="Q52" s="38"/>
      <c r="R52" s="12">
        <v>40.200000000000003</v>
      </c>
      <c r="S52" s="12"/>
      <c r="T52" s="12"/>
      <c r="U52" s="1"/>
      <c r="V52" s="1"/>
      <c r="W52" s="1"/>
      <c r="X52" s="38"/>
      <c r="Y52" s="12"/>
      <c r="Z52" s="12"/>
      <c r="AA52" s="12"/>
      <c r="AB52" s="1"/>
      <c r="AC52" s="1"/>
      <c r="AD52" s="1"/>
      <c r="AE52" s="38"/>
      <c r="AF52" s="12"/>
      <c r="AG52" s="12"/>
      <c r="AH52" s="12"/>
      <c r="AI52" s="1"/>
      <c r="AJ52" s="1"/>
      <c r="AK52" s="1"/>
      <c r="AL52" s="38"/>
      <c r="AM52" s="12"/>
      <c r="AN52" s="12"/>
      <c r="AO52" s="12"/>
      <c r="AP52" s="1"/>
      <c r="AQ52" s="1"/>
      <c r="AR52" s="1"/>
      <c r="AS52" s="38"/>
      <c r="AT52" s="12"/>
      <c r="AU52" s="12"/>
      <c r="AV52">
        <v>40.200000000000003</v>
      </c>
      <c r="AW52" t="s">
        <v>858</v>
      </c>
      <c r="AX52" s="7"/>
      <c r="AY52" s="7"/>
    </row>
    <row r="53" spans="1:53" s="5" customFormat="1" x14ac:dyDescent="0.25">
      <c r="A53" s="5">
        <v>1</v>
      </c>
      <c r="B53" s="6" t="s">
        <v>603</v>
      </c>
      <c r="C53" s="12" t="s">
        <v>16</v>
      </c>
      <c r="D53" s="12">
        <v>36</v>
      </c>
      <c r="E53" s="12" t="s">
        <v>23</v>
      </c>
      <c r="F53" s="12"/>
      <c r="G53" s="1"/>
      <c r="H53" s="1"/>
      <c r="I53" s="1"/>
      <c r="J53" s="38"/>
      <c r="K53" s="12"/>
      <c r="L53" s="12"/>
      <c r="M53" s="12"/>
      <c r="N53" s="1"/>
      <c r="O53" s="1"/>
      <c r="P53" s="1"/>
      <c r="Q53" s="38"/>
      <c r="R53" s="12">
        <v>78.099999999999994</v>
      </c>
      <c r="S53" s="12"/>
      <c r="T53" s="12"/>
      <c r="U53" s="1"/>
      <c r="V53" s="1"/>
      <c r="W53" s="1"/>
      <c r="X53" s="38"/>
      <c r="Y53" s="12"/>
      <c r="Z53" s="12"/>
      <c r="AA53" s="12"/>
      <c r="AB53" s="1"/>
      <c r="AC53" s="1"/>
      <c r="AD53" s="1"/>
      <c r="AE53" s="38"/>
      <c r="AF53" s="12"/>
      <c r="AG53" s="12"/>
      <c r="AH53" s="12"/>
      <c r="AI53" s="1"/>
      <c r="AJ53" s="1"/>
      <c r="AK53" s="1"/>
      <c r="AL53" s="38"/>
      <c r="AM53" s="12"/>
      <c r="AN53" s="12"/>
      <c r="AO53" s="12"/>
      <c r="AP53" s="1"/>
      <c r="AQ53" s="1"/>
      <c r="AR53" s="1"/>
      <c r="AS53" s="38"/>
      <c r="AT53" s="12"/>
      <c r="AU53" s="12"/>
      <c r="AV53">
        <v>78.099999999999994</v>
      </c>
      <c r="AW53" t="s">
        <v>858</v>
      </c>
      <c r="AX53" s="7"/>
      <c r="AY53" s="7"/>
    </row>
    <row r="54" spans="1:53" s="5" customFormat="1" x14ac:dyDescent="0.25">
      <c r="A54" s="5">
        <v>1</v>
      </c>
      <c r="B54" s="6" t="s">
        <v>603</v>
      </c>
      <c r="C54" s="1" t="s">
        <v>17</v>
      </c>
      <c r="D54" s="1">
        <v>3</v>
      </c>
      <c r="E54" s="1" t="s">
        <v>23</v>
      </c>
      <c r="F54" s="1">
        <v>33.299999999999997</v>
      </c>
      <c r="G54" s="1">
        <v>0.33299999999999996</v>
      </c>
      <c r="H54" s="1">
        <f t="shared" si="14"/>
        <v>8.7092016841462491E-2</v>
      </c>
      <c r="I54" s="1">
        <v>8.7092016841462491E-2</v>
      </c>
      <c r="J54" s="38">
        <f t="shared" si="15"/>
        <v>2.1521206099007242</v>
      </c>
      <c r="K54" s="1">
        <v>1</v>
      </c>
      <c r="L54" s="1">
        <v>1</v>
      </c>
      <c r="M54" s="1">
        <v>35</v>
      </c>
      <c r="N54" s="1">
        <v>0.35</v>
      </c>
      <c r="O54" s="1">
        <f t="shared" si="4"/>
        <v>9.6211274906249991E-2</v>
      </c>
      <c r="P54" s="1">
        <v>9.6211274906249991E-2</v>
      </c>
      <c r="Q54" s="38">
        <f t="shared" si="5"/>
        <v>2.3774655260020263</v>
      </c>
      <c r="R54" s="1">
        <v>1</v>
      </c>
      <c r="S54" s="1">
        <v>1</v>
      </c>
      <c r="T54" s="1">
        <v>36.5</v>
      </c>
      <c r="U54" s="1">
        <v>0.36499999999999999</v>
      </c>
      <c r="V54" s="1">
        <f t="shared" si="16"/>
        <v>0.10463467019906249</v>
      </c>
      <c r="W54" s="1">
        <v>0.10463467019906249</v>
      </c>
      <c r="X54" s="38">
        <f t="shared" si="17"/>
        <v>2.5856150587887341</v>
      </c>
      <c r="Y54" s="1">
        <v>1</v>
      </c>
      <c r="Z54" s="1">
        <v>1</v>
      </c>
      <c r="AA54" s="1">
        <v>37.5</v>
      </c>
      <c r="AB54" s="1">
        <v>0.375</v>
      </c>
      <c r="AC54" s="1">
        <f>POWER((AB54/2),2)*3.14159265</f>
        <v>0.11044661660156251</v>
      </c>
      <c r="AD54" s="1">
        <v>0.11044661660156251</v>
      </c>
      <c r="AE54" s="38">
        <f>AD54/0.040468</f>
        <v>2.7292333844411019</v>
      </c>
      <c r="AF54" s="1">
        <v>1</v>
      </c>
      <c r="AG54" s="1">
        <v>1</v>
      </c>
      <c r="AH54" s="1">
        <v>38.1</v>
      </c>
      <c r="AI54" s="1">
        <v>0.38100000000000001</v>
      </c>
      <c r="AJ54" s="1">
        <f>POWER((AI54/2),2)*3.14159265</f>
        <v>0.11400918266666252</v>
      </c>
      <c r="AK54" s="1">
        <v>0.11400918266666252</v>
      </c>
      <c r="AL54" s="38">
        <f>AK54/0.040468</f>
        <v>2.8172675364896342</v>
      </c>
      <c r="AM54" s="1">
        <v>1</v>
      </c>
      <c r="AN54" s="1">
        <v>1</v>
      </c>
      <c r="AO54" s="1"/>
      <c r="AP54" s="1"/>
      <c r="AQ54" s="1"/>
      <c r="AR54" s="1"/>
      <c r="AS54" s="38"/>
      <c r="AT54" s="1"/>
      <c r="AU54" s="1">
        <v>4</v>
      </c>
      <c r="AV54">
        <v>39.799999999999997</v>
      </c>
      <c r="AW54" t="s">
        <v>736</v>
      </c>
      <c r="AX54" s="7"/>
      <c r="AY54" s="7" t="s">
        <v>36</v>
      </c>
      <c r="BA54" s="5" t="s">
        <v>215</v>
      </c>
    </row>
    <row r="55" spans="1:53" s="5" customFormat="1" x14ac:dyDescent="0.25">
      <c r="A55" s="5">
        <v>1</v>
      </c>
      <c r="B55" s="6" t="s">
        <v>603</v>
      </c>
      <c r="C55" s="1" t="s">
        <v>17</v>
      </c>
      <c r="D55" s="1">
        <v>4</v>
      </c>
      <c r="E55" s="1" t="s">
        <v>23</v>
      </c>
      <c r="F55" s="1">
        <v>26.2</v>
      </c>
      <c r="G55" s="1">
        <v>0.26200000000000001</v>
      </c>
      <c r="H55" s="1">
        <f t="shared" si="14"/>
        <v>5.3912871466650011E-2</v>
      </c>
      <c r="I55" s="1">
        <v>5.3912871466650011E-2</v>
      </c>
      <c r="J55" s="38">
        <f t="shared" si="15"/>
        <v>1.3322346413623114</v>
      </c>
      <c r="K55" s="1">
        <v>1</v>
      </c>
      <c r="L55" s="1">
        <v>1</v>
      </c>
      <c r="M55" s="1">
        <v>29.2</v>
      </c>
      <c r="N55" s="1">
        <v>0.29199999999999998</v>
      </c>
      <c r="O55" s="1">
        <f t="shared" si="4"/>
        <v>6.69661889274E-2</v>
      </c>
      <c r="P55" s="1">
        <v>6.69661889274E-2</v>
      </c>
      <c r="Q55" s="38">
        <f t="shared" si="5"/>
        <v>1.65479363762479</v>
      </c>
      <c r="R55" s="1">
        <v>1</v>
      </c>
      <c r="S55" s="1">
        <v>1</v>
      </c>
      <c r="T55" s="1">
        <v>32</v>
      </c>
      <c r="U55" s="1">
        <v>0.32</v>
      </c>
      <c r="V55" s="1">
        <f t="shared" si="16"/>
        <v>8.0424771840000006E-2</v>
      </c>
      <c r="W55" s="1">
        <v>8.0424771840000006E-2</v>
      </c>
      <c r="X55" s="38">
        <f t="shared" si="17"/>
        <v>1.9873671009192451</v>
      </c>
      <c r="Y55" s="1">
        <v>1</v>
      </c>
      <c r="Z55" s="1">
        <v>1</v>
      </c>
      <c r="AA55" s="1">
        <v>35.200000000000003</v>
      </c>
      <c r="AB55" s="1">
        <v>0.35200000000000004</v>
      </c>
      <c r="AC55" s="1">
        <f>POWER((AB55/2),2)*3.14159265</f>
        <v>9.7313973926400024E-2</v>
      </c>
      <c r="AD55" s="1">
        <v>9.7313973926400024E-2</v>
      </c>
      <c r="AE55" s="38">
        <f>AD55/0.040468</f>
        <v>2.4047141921122872</v>
      </c>
      <c r="AF55" s="1">
        <v>1</v>
      </c>
      <c r="AG55" s="1">
        <v>1</v>
      </c>
      <c r="AH55" s="1">
        <v>38.5</v>
      </c>
      <c r="AI55" s="1">
        <v>0.38500000000000001</v>
      </c>
      <c r="AJ55" s="1">
        <f>POWER((AI55/2),2)*3.14159265</f>
        <v>0.11641564263656251</v>
      </c>
      <c r="AK55" s="1">
        <v>0.11641564263656251</v>
      </c>
      <c r="AL55" s="38">
        <f>AK55/0.040468</f>
        <v>2.8767332864624522</v>
      </c>
      <c r="AM55" s="1">
        <v>1</v>
      </c>
      <c r="AN55" s="1">
        <v>1</v>
      </c>
      <c r="AO55" s="1">
        <v>42.7</v>
      </c>
      <c r="AP55" s="1">
        <v>0.42700000000000005</v>
      </c>
      <c r="AQ55" s="1">
        <f>POWER((AP55/2),2)*3.14159265</f>
        <v>0.14320086157046255</v>
      </c>
      <c r="AR55" s="1">
        <v>0.14320086157046255</v>
      </c>
      <c r="AS55" s="38">
        <f>AR55/0.040468</f>
        <v>3.5386196889014174</v>
      </c>
      <c r="AT55" s="1">
        <v>2</v>
      </c>
      <c r="AU55" s="1">
        <v>2</v>
      </c>
      <c r="AV55">
        <v>45.4</v>
      </c>
      <c r="AW55" t="s">
        <v>864</v>
      </c>
      <c r="AX55" s="7"/>
      <c r="AY55" s="7" t="s">
        <v>36</v>
      </c>
      <c r="BA55" s="5" t="s">
        <v>216</v>
      </c>
    </row>
    <row r="56" spans="1:53" s="5" customFormat="1" x14ac:dyDescent="0.25">
      <c r="A56" s="5">
        <v>1</v>
      </c>
      <c r="B56" s="6" t="s">
        <v>603</v>
      </c>
      <c r="C56" s="1" t="s">
        <v>17</v>
      </c>
      <c r="D56" s="1">
        <v>5</v>
      </c>
      <c r="E56" s="1" t="s">
        <v>23</v>
      </c>
      <c r="F56" s="1">
        <v>19.7</v>
      </c>
      <c r="G56" s="1">
        <v>0.19700000000000001</v>
      </c>
      <c r="H56" s="1">
        <f t="shared" si="14"/>
        <v>3.0480517288462506E-2</v>
      </c>
      <c r="I56" s="1">
        <v>3.0480517288462506E-2</v>
      </c>
      <c r="J56" s="38">
        <f t="shared" si="15"/>
        <v>0.75320048651928706</v>
      </c>
      <c r="K56" s="1">
        <v>1</v>
      </c>
      <c r="L56" s="1">
        <v>1</v>
      </c>
      <c r="M56" s="1">
        <v>20</v>
      </c>
      <c r="N56" s="1">
        <v>0.2</v>
      </c>
      <c r="O56" s="1">
        <f t="shared" si="4"/>
        <v>3.141592650000001E-2</v>
      </c>
      <c r="P56" s="1">
        <v>3.141592650000001E-2</v>
      </c>
      <c r="Q56" s="38">
        <f t="shared" si="5"/>
        <v>0.77631527379658027</v>
      </c>
      <c r="R56" s="1">
        <v>1</v>
      </c>
      <c r="S56" s="1">
        <v>1</v>
      </c>
      <c r="T56" s="1">
        <v>20</v>
      </c>
      <c r="U56" s="1">
        <v>0.2</v>
      </c>
      <c r="V56" s="1">
        <f t="shared" si="16"/>
        <v>3.141592650000001E-2</v>
      </c>
      <c r="W56" s="1">
        <v>3.141592650000001E-2</v>
      </c>
      <c r="X56" s="38">
        <f t="shared" si="17"/>
        <v>0.77631527379658027</v>
      </c>
      <c r="Y56" s="1">
        <v>1</v>
      </c>
      <c r="Z56" s="1">
        <v>1</v>
      </c>
      <c r="AA56" s="1"/>
      <c r="AB56" s="1"/>
      <c r="AC56" s="1"/>
      <c r="AD56" s="1"/>
      <c r="AE56" s="38"/>
      <c r="AF56" s="1"/>
      <c r="AG56" s="1">
        <v>1</v>
      </c>
      <c r="AH56" s="1"/>
      <c r="AI56" s="1"/>
      <c r="AJ56" s="1"/>
      <c r="AK56" s="1"/>
      <c r="AL56" s="38"/>
      <c r="AM56" s="1"/>
      <c r="AN56" s="1">
        <v>4</v>
      </c>
      <c r="AO56" s="1"/>
      <c r="AP56" s="1"/>
      <c r="AQ56" s="1"/>
      <c r="AR56" s="1"/>
      <c r="AS56" s="38"/>
      <c r="AT56" s="30"/>
      <c r="AU56" s="1"/>
      <c r="AV56"/>
      <c r="AW56"/>
      <c r="AX56" s="7"/>
      <c r="AY56" s="7" t="s">
        <v>36</v>
      </c>
    </row>
    <row r="57" spans="1:53" s="5" customFormat="1" x14ac:dyDescent="0.25">
      <c r="A57" s="5">
        <v>1</v>
      </c>
      <c r="B57" s="6" t="s">
        <v>603</v>
      </c>
      <c r="C57" s="1" t="s">
        <v>17</v>
      </c>
      <c r="D57" s="1">
        <v>6</v>
      </c>
      <c r="E57" s="1" t="s">
        <v>23</v>
      </c>
      <c r="F57" s="1">
        <v>41</v>
      </c>
      <c r="G57" s="1">
        <v>0.41</v>
      </c>
      <c r="H57" s="1">
        <f t="shared" si="14"/>
        <v>0.13202543111624998</v>
      </c>
      <c r="I57" s="1">
        <v>0.13202543111624998</v>
      </c>
      <c r="J57" s="38">
        <f t="shared" si="15"/>
        <v>3.2624649381301274</v>
      </c>
      <c r="K57" s="1">
        <v>1</v>
      </c>
      <c r="L57" s="1">
        <v>1</v>
      </c>
      <c r="M57" s="1">
        <v>45.8</v>
      </c>
      <c r="N57" s="1">
        <v>0.45799999999999996</v>
      </c>
      <c r="O57" s="1">
        <f t="shared" si="4"/>
        <v>0.16474826015864999</v>
      </c>
      <c r="P57" s="1">
        <v>0.16474826015864999</v>
      </c>
      <c r="Q57" s="38">
        <f t="shared" si="5"/>
        <v>4.0710749273166451</v>
      </c>
      <c r="R57" s="1">
        <v>1</v>
      </c>
      <c r="S57" s="1">
        <v>1</v>
      </c>
      <c r="T57" s="1">
        <v>50.6</v>
      </c>
      <c r="U57" s="1">
        <v>0.50600000000000001</v>
      </c>
      <c r="V57" s="1">
        <f t="shared" si="16"/>
        <v>0.20109020393384999</v>
      </c>
      <c r="W57" s="1">
        <v>0.20109020393384999</v>
      </c>
      <c r="X57" s="38">
        <f t="shared" si="17"/>
        <v>4.969116436044529</v>
      </c>
      <c r="Y57" s="1">
        <v>1</v>
      </c>
      <c r="Z57" s="1">
        <v>1</v>
      </c>
      <c r="AA57" s="1">
        <v>55.3</v>
      </c>
      <c r="AB57" s="1">
        <v>0.55299999999999994</v>
      </c>
      <c r="AC57" s="1">
        <f>POWER((AB57/2),2)*3.14159265</f>
        <v>0.24018182667596247</v>
      </c>
      <c r="AD57" s="1">
        <v>0.24018182667596247</v>
      </c>
      <c r="AE57" s="38">
        <f>AD57/0.040468</f>
        <v>5.9351049391114579</v>
      </c>
      <c r="AF57" s="1">
        <v>1</v>
      </c>
      <c r="AG57" s="1">
        <v>1</v>
      </c>
      <c r="AH57" s="1">
        <v>58.2</v>
      </c>
      <c r="AI57" s="1">
        <v>0.58200000000000007</v>
      </c>
      <c r="AJ57" s="1">
        <f>POWER((AI57/2),2)*3.14159265</f>
        <v>0.26603320719465007</v>
      </c>
      <c r="AK57" s="1">
        <v>0.26603320719465007</v>
      </c>
      <c r="AL57" s="38">
        <f>AK57/0.040468</f>
        <v>6.5739153700368211</v>
      </c>
      <c r="AM57" s="1">
        <v>1</v>
      </c>
      <c r="AN57" s="1">
        <v>1</v>
      </c>
      <c r="AO57" s="1">
        <v>63.9</v>
      </c>
      <c r="AP57" s="1">
        <v>0.63900000000000001</v>
      </c>
      <c r="AQ57" s="1">
        <f>POWER((AP57/2),2)*3.14159265</f>
        <v>0.32069456311016253</v>
      </c>
      <c r="AR57" s="1">
        <v>0.32069456311016253</v>
      </c>
      <c r="AS57" s="38">
        <f>AR57/0.040468</f>
        <v>7.9246457227973348</v>
      </c>
      <c r="AT57" s="1">
        <v>1</v>
      </c>
      <c r="AU57" s="1">
        <v>1</v>
      </c>
      <c r="AV57">
        <v>70.099999999999994</v>
      </c>
      <c r="AW57" t="s">
        <v>865</v>
      </c>
      <c r="AX57" s="7" t="s">
        <v>211</v>
      </c>
      <c r="AY57" s="7" t="s">
        <v>36</v>
      </c>
    </row>
    <row r="58" spans="1:53" s="5" customFormat="1" x14ac:dyDescent="0.25">
      <c r="A58" s="5">
        <v>1</v>
      </c>
      <c r="B58" s="6" t="s">
        <v>603</v>
      </c>
      <c r="C58" s="1" t="s">
        <v>17</v>
      </c>
      <c r="D58" s="1">
        <v>7</v>
      </c>
      <c r="E58" s="1" t="s">
        <v>23</v>
      </c>
      <c r="F58" s="1">
        <v>21.6</v>
      </c>
      <c r="G58" s="1">
        <v>0.21600000000000003</v>
      </c>
      <c r="H58" s="1">
        <f t="shared" si="14"/>
        <v>3.6643536669600012E-2</v>
      </c>
      <c r="I58" s="1">
        <v>3.6643536669600012E-2</v>
      </c>
      <c r="J58" s="38">
        <f t="shared" si="15"/>
        <v>0.90549413535633128</v>
      </c>
      <c r="K58" s="1">
        <v>1</v>
      </c>
      <c r="L58" s="1">
        <v>1</v>
      </c>
      <c r="M58" s="1">
        <v>21.8</v>
      </c>
      <c r="N58" s="1">
        <v>0.218</v>
      </c>
      <c r="O58" s="1">
        <f t="shared" si="4"/>
        <v>3.7325262274650002E-2</v>
      </c>
      <c r="P58" s="1">
        <v>3.7325262274650002E-2</v>
      </c>
      <c r="Q58" s="38">
        <f t="shared" si="5"/>
        <v>0.92234017679771685</v>
      </c>
      <c r="R58" s="1">
        <v>1</v>
      </c>
      <c r="S58" s="1">
        <v>1</v>
      </c>
      <c r="T58" s="1">
        <v>21.8</v>
      </c>
      <c r="U58" s="1">
        <v>0.218</v>
      </c>
      <c r="V58" s="1">
        <f t="shared" si="16"/>
        <v>3.7325262274650002E-2</v>
      </c>
      <c r="W58" s="1">
        <v>3.7325262274650002E-2</v>
      </c>
      <c r="X58" s="38">
        <f t="shared" si="17"/>
        <v>0.92234017679771685</v>
      </c>
      <c r="Y58" s="1">
        <v>1</v>
      </c>
      <c r="Z58" s="1">
        <v>1</v>
      </c>
      <c r="AA58" s="1"/>
      <c r="AB58" s="1"/>
      <c r="AC58" s="1"/>
      <c r="AD58" s="1"/>
      <c r="AE58" s="38"/>
      <c r="AF58" s="1"/>
      <c r="AG58" s="1">
        <v>1</v>
      </c>
      <c r="AH58" s="1"/>
      <c r="AI58" s="1"/>
      <c r="AJ58" s="1"/>
      <c r="AK58" s="1"/>
      <c r="AL58" s="38"/>
      <c r="AM58" s="1"/>
      <c r="AN58" s="1">
        <v>3</v>
      </c>
      <c r="AO58" s="1"/>
      <c r="AP58" s="1"/>
      <c r="AQ58" s="1"/>
      <c r="AR58" s="1"/>
      <c r="AS58" s="38"/>
      <c r="AT58" s="30"/>
      <c r="AU58" s="1"/>
      <c r="AV58"/>
      <c r="AW58"/>
      <c r="AX58" s="7"/>
      <c r="AY58" s="7" t="s">
        <v>36</v>
      </c>
    </row>
    <row r="59" spans="1:53" s="5" customFormat="1" x14ac:dyDescent="0.25">
      <c r="A59" s="5">
        <v>1</v>
      </c>
      <c r="B59" s="6" t="s">
        <v>603</v>
      </c>
      <c r="C59" s="1" t="s">
        <v>17</v>
      </c>
      <c r="D59" s="1">
        <v>8</v>
      </c>
      <c r="E59" s="1" t="s">
        <v>23</v>
      </c>
      <c r="F59" s="1">
        <v>22.2</v>
      </c>
      <c r="G59" s="1">
        <v>0.222</v>
      </c>
      <c r="H59" s="1">
        <f t="shared" si="14"/>
        <v>3.8707563040650005E-2</v>
      </c>
      <c r="I59" s="1">
        <v>3.8707563040650005E-2</v>
      </c>
      <c r="J59" s="38">
        <f t="shared" si="15"/>
        <v>0.95649804884476641</v>
      </c>
      <c r="K59" s="1">
        <v>1</v>
      </c>
      <c r="L59" s="1">
        <v>1</v>
      </c>
      <c r="M59" s="1">
        <v>25.4</v>
      </c>
      <c r="N59" s="1">
        <v>0.254</v>
      </c>
      <c r="O59" s="1">
        <f t="shared" si="4"/>
        <v>5.0670747851850009E-2</v>
      </c>
      <c r="P59" s="1">
        <v>5.0670747851850009E-2</v>
      </c>
      <c r="Q59" s="38">
        <f t="shared" si="5"/>
        <v>1.2521189051065043</v>
      </c>
      <c r="R59" s="1">
        <v>1</v>
      </c>
      <c r="S59" s="1">
        <v>1</v>
      </c>
      <c r="T59" s="1">
        <v>28.2</v>
      </c>
      <c r="U59" s="1">
        <v>0.28199999999999997</v>
      </c>
      <c r="V59" s="1">
        <f t="shared" si="16"/>
        <v>6.2458003474649991E-2</v>
      </c>
      <c r="W59" s="1">
        <v>6.2458003474649991E-2</v>
      </c>
      <c r="X59" s="38">
        <f t="shared" si="17"/>
        <v>1.5433923958349807</v>
      </c>
      <c r="Y59" s="1">
        <v>1</v>
      </c>
      <c r="Z59" s="1">
        <v>1</v>
      </c>
      <c r="AA59" s="1">
        <v>30.8</v>
      </c>
      <c r="AB59" s="1">
        <v>0.308</v>
      </c>
      <c r="AC59" s="1">
        <f>POWER((AB59/2),2)*3.14159265</f>
        <v>7.4506011287400004E-2</v>
      </c>
      <c r="AD59" s="1">
        <v>7.4506011287400004E-2</v>
      </c>
      <c r="AE59" s="38">
        <f>AD59/0.040468</f>
        <v>1.8411093033359693</v>
      </c>
      <c r="AF59" s="1">
        <v>1</v>
      </c>
      <c r="AG59" s="1">
        <v>1</v>
      </c>
      <c r="AH59" s="1">
        <v>33.4</v>
      </c>
      <c r="AI59" s="1">
        <v>0.33400000000000002</v>
      </c>
      <c r="AJ59" s="1">
        <f>POWER((AI59/2),2)*3.14159265</f>
        <v>8.7615877415850016E-2</v>
      </c>
      <c r="AK59" s="1">
        <v>8.7615877415850016E-2</v>
      </c>
      <c r="AL59" s="38">
        <f>AK59/0.040468</f>
        <v>2.1650656670912825</v>
      </c>
      <c r="AM59" s="1">
        <v>1</v>
      </c>
      <c r="AN59" s="1">
        <v>1</v>
      </c>
      <c r="AO59" s="1">
        <v>37.4</v>
      </c>
      <c r="AP59" s="1">
        <v>0.374</v>
      </c>
      <c r="AQ59" s="1">
        <f t="shared" ref="AQ59:AQ64" si="18">POWER((AP59/2),2)*3.14159265</f>
        <v>0.10985835337785001</v>
      </c>
      <c r="AR59" s="1">
        <v>0.10985835337785001</v>
      </c>
      <c r="AS59" s="38">
        <f t="shared" ref="AS59:AS64" si="19">AR59/0.040468</f>
        <v>2.7146968809392611</v>
      </c>
      <c r="AT59" s="1">
        <v>1</v>
      </c>
      <c r="AU59" s="1">
        <v>1</v>
      </c>
      <c r="AV59">
        <v>44.6</v>
      </c>
      <c r="AW59"/>
      <c r="AX59" s="7"/>
      <c r="AY59" s="7" t="s">
        <v>36</v>
      </c>
    </row>
    <row r="60" spans="1:53" s="5" customFormat="1" x14ac:dyDescent="0.25">
      <c r="A60" s="5">
        <v>1</v>
      </c>
      <c r="B60" s="6" t="s">
        <v>603</v>
      </c>
      <c r="C60" s="1" t="s">
        <v>17</v>
      </c>
      <c r="D60" s="1">
        <v>9</v>
      </c>
      <c r="E60" s="1" t="s">
        <v>23</v>
      </c>
      <c r="F60" s="1">
        <v>19.399999999999999</v>
      </c>
      <c r="G60" s="1">
        <v>0.19399999999999998</v>
      </c>
      <c r="H60" s="1">
        <f t="shared" si="14"/>
        <v>2.9559245243849994E-2</v>
      </c>
      <c r="I60" s="1">
        <v>2.9559245243849994E-2</v>
      </c>
      <c r="J60" s="38">
        <f t="shared" si="15"/>
        <v>0.73043504111520208</v>
      </c>
      <c r="K60" s="1">
        <v>1</v>
      </c>
      <c r="L60" s="1">
        <v>1</v>
      </c>
      <c r="M60" s="1">
        <v>21.9</v>
      </c>
      <c r="N60" s="1">
        <v>0.219</v>
      </c>
      <c r="O60" s="1">
        <f t="shared" si="4"/>
        <v>3.7668481271662502E-2</v>
      </c>
      <c r="P60" s="1">
        <v>3.7668481271662502E-2</v>
      </c>
      <c r="Q60" s="38">
        <f t="shared" si="5"/>
        <v>0.93082142116394451</v>
      </c>
      <c r="R60" s="1">
        <v>1</v>
      </c>
      <c r="S60" s="1">
        <v>1</v>
      </c>
      <c r="T60" s="1">
        <v>24.1</v>
      </c>
      <c r="U60" s="1">
        <v>0.24100000000000002</v>
      </c>
      <c r="V60" s="1">
        <f t="shared" si="16"/>
        <v>4.5616710676162506E-2</v>
      </c>
      <c r="W60" s="1">
        <v>4.5616710676162506E-2</v>
      </c>
      <c r="X60" s="38">
        <f t="shared" si="17"/>
        <v>1.1272291854344794</v>
      </c>
      <c r="Y60" s="1">
        <v>1</v>
      </c>
      <c r="Z60" s="1">
        <v>1</v>
      </c>
      <c r="AA60" s="1">
        <v>25.8</v>
      </c>
      <c r="AB60" s="1">
        <v>0.25800000000000001</v>
      </c>
      <c r="AC60" s="1">
        <f>POWER((AB60/2),2)*3.14159265</f>
        <v>5.2279243288650003E-2</v>
      </c>
      <c r="AD60" s="1">
        <v>5.2279243288650003E-2</v>
      </c>
      <c r="AE60" s="38">
        <f>AD60/0.040468</f>
        <v>1.291866247124889</v>
      </c>
      <c r="AF60" s="1">
        <v>1</v>
      </c>
      <c r="AG60" s="1">
        <v>1</v>
      </c>
      <c r="AH60" s="1">
        <v>28</v>
      </c>
      <c r="AI60" s="1">
        <v>0.28000000000000003</v>
      </c>
      <c r="AJ60" s="1">
        <f>POWER((AI60/2),2)*3.14159265</f>
        <v>6.1575215940000011E-2</v>
      </c>
      <c r="AK60" s="1">
        <v>6.1575215940000011E-2</v>
      </c>
      <c r="AL60" s="38">
        <f>AK60/0.040468</f>
        <v>1.5215779366412971</v>
      </c>
      <c r="AM60" s="1">
        <v>1</v>
      </c>
      <c r="AN60" s="1">
        <v>1</v>
      </c>
      <c r="AO60" s="1">
        <v>30</v>
      </c>
      <c r="AP60" s="1">
        <v>0.3</v>
      </c>
      <c r="AQ60" s="1">
        <f t="shared" si="18"/>
        <v>7.0685834624999999E-2</v>
      </c>
      <c r="AR60" s="1">
        <v>7.0685834624999999E-2</v>
      </c>
      <c r="AS60" s="38">
        <f t="shared" si="19"/>
        <v>1.7467093660423052</v>
      </c>
      <c r="AT60" s="1">
        <v>1</v>
      </c>
      <c r="AU60" s="1">
        <v>1</v>
      </c>
      <c r="AV60">
        <v>35.799999999999997</v>
      </c>
      <c r="AW60"/>
      <c r="AX60" s="7"/>
      <c r="AY60" s="7" t="s">
        <v>36</v>
      </c>
    </row>
    <row r="61" spans="1:53" s="5" customFormat="1" x14ac:dyDescent="0.25">
      <c r="A61" s="5">
        <v>1</v>
      </c>
      <c r="B61" s="6" t="s">
        <v>603</v>
      </c>
      <c r="C61" s="1" t="s">
        <v>17</v>
      </c>
      <c r="D61" s="1">
        <v>10</v>
      </c>
      <c r="E61" s="1" t="s">
        <v>23</v>
      </c>
      <c r="F61" s="1">
        <v>75.099999999999994</v>
      </c>
      <c r="G61" s="1">
        <v>0.751</v>
      </c>
      <c r="H61" s="1">
        <f t="shared" si="14"/>
        <v>0.44296534904816248</v>
      </c>
      <c r="I61" s="1">
        <v>0.44296534904816248</v>
      </c>
      <c r="J61" s="38">
        <f t="shared" si="15"/>
        <v>10.946064768413624</v>
      </c>
      <c r="K61" s="1">
        <v>1</v>
      </c>
      <c r="L61" s="1">
        <v>1</v>
      </c>
      <c r="M61" s="1">
        <v>78.3</v>
      </c>
      <c r="N61" s="1">
        <v>0.78300000000000003</v>
      </c>
      <c r="O61" s="1">
        <f t="shared" si="4"/>
        <v>0.48151897404896254</v>
      </c>
      <c r="P61" s="1">
        <v>0.48151897404896254</v>
      </c>
      <c r="Q61" s="38">
        <f t="shared" si="5"/>
        <v>11.898758872416789</v>
      </c>
      <c r="R61" s="1">
        <v>1</v>
      </c>
      <c r="S61" s="1">
        <v>1</v>
      </c>
      <c r="T61" s="1">
        <v>79.2</v>
      </c>
      <c r="U61" s="1">
        <v>0.79200000000000004</v>
      </c>
      <c r="V61" s="1">
        <f t="shared" si="16"/>
        <v>0.49265199300240009</v>
      </c>
      <c r="W61" s="1">
        <v>0.49265199300240009</v>
      </c>
      <c r="X61" s="38">
        <f t="shared" si="17"/>
        <v>12.173865597568453</v>
      </c>
      <c r="Y61" s="1">
        <v>1</v>
      </c>
      <c r="Z61" s="1">
        <v>1</v>
      </c>
      <c r="AA61" s="1">
        <v>82.2</v>
      </c>
      <c r="AB61" s="1">
        <v>0.82200000000000006</v>
      </c>
      <c r="AC61" s="1">
        <f>POWER((AB61/2),2)*3.14159265</f>
        <v>0.53068097203065012</v>
      </c>
      <c r="AD61" s="1">
        <v>0.53068097203065012</v>
      </c>
      <c r="AE61" s="38">
        <f>AD61/0.040468</f>
        <v>13.113595236499213</v>
      </c>
      <c r="AF61" s="1">
        <v>1</v>
      </c>
      <c r="AG61" s="1">
        <v>1</v>
      </c>
      <c r="AH61" s="1">
        <v>85.7</v>
      </c>
      <c r="AI61" s="1">
        <v>0.8570000000000001</v>
      </c>
      <c r="AJ61" s="1">
        <f>POWER((AI61/2),2)*3.14159265</f>
        <v>0.57683489504996266</v>
      </c>
      <c r="AK61" s="1">
        <v>0.57683489504996266</v>
      </c>
      <c r="AL61" s="38">
        <f>AK61/0.040468</f>
        <v>14.254099413115615</v>
      </c>
      <c r="AM61" s="1">
        <v>1</v>
      </c>
      <c r="AN61" s="1">
        <v>1</v>
      </c>
      <c r="AO61" s="1">
        <v>85.6</v>
      </c>
      <c r="AP61" s="1">
        <v>0.85599999999999998</v>
      </c>
      <c r="AQ61" s="1">
        <f t="shared" si="18"/>
        <v>0.57548950799760001</v>
      </c>
      <c r="AR61" s="1">
        <v>0.57548950799760001</v>
      </c>
      <c r="AS61" s="38">
        <f t="shared" si="19"/>
        <v>14.220853711515273</v>
      </c>
      <c r="AT61" s="1">
        <v>1</v>
      </c>
      <c r="AU61" s="1">
        <v>1</v>
      </c>
      <c r="AV61">
        <v>96.3</v>
      </c>
      <c r="AW61"/>
      <c r="AX61" s="7"/>
      <c r="AY61" s="7" t="s">
        <v>36</v>
      </c>
    </row>
    <row r="62" spans="1:53" s="5" customFormat="1" x14ac:dyDescent="0.25">
      <c r="A62" s="5">
        <v>1</v>
      </c>
      <c r="B62" s="6" t="s">
        <v>603</v>
      </c>
      <c r="C62" s="1" t="s">
        <v>17</v>
      </c>
      <c r="D62" s="1">
        <v>11</v>
      </c>
      <c r="E62" s="1" t="s">
        <v>23</v>
      </c>
      <c r="F62" s="1">
        <v>19.5</v>
      </c>
      <c r="G62" s="1">
        <v>0.19500000000000001</v>
      </c>
      <c r="H62" s="1">
        <f t="shared" si="14"/>
        <v>2.9864765129062505E-2</v>
      </c>
      <c r="I62" s="1">
        <v>2.9864765129062505E-2</v>
      </c>
      <c r="J62" s="38">
        <f t="shared" si="15"/>
        <v>0.73798470715287401</v>
      </c>
      <c r="K62" s="1">
        <v>1</v>
      </c>
      <c r="L62" s="1">
        <v>1</v>
      </c>
      <c r="M62" s="1">
        <v>21.2</v>
      </c>
      <c r="N62" s="1">
        <v>0.21199999999999999</v>
      </c>
      <c r="O62" s="1">
        <f t="shared" si="4"/>
        <v>3.5298935015399997E-2</v>
      </c>
      <c r="P62" s="1">
        <v>3.5298935015399997E-2</v>
      </c>
      <c r="Q62" s="38">
        <f t="shared" si="5"/>
        <v>0.87226784163783733</v>
      </c>
      <c r="R62" s="1">
        <v>1</v>
      </c>
      <c r="S62" s="1">
        <v>1</v>
      </c>
      <c r="T62" s="1">
        <v>21.8</v>
      </c>
      <c r="U62" s="1">
        <v>0.218</v>
      </c>
      <c r="V62" s="1">
        <f t="shared" si="16"/>
        <v>3.7325262274650002E-2</v>
      </c>
      <c r="W62" s="1">
        <v>3.7325262274650002E-2</v>
      </c>
      <c r="X62" s="38">
        <f t="shared" si="17"/>
        <v>0.92234017679771685</v>
      </c>
      <c r="Y62" s="1">
        <v>1</v>
      </c>
      <c r="Z62" s="1">
        <v>1</v>
      </c>
      <c r="AA62" s="1">
        <v>22.3</v>
      </c>
      <c r="AB62" s="1">
        <v>0.223</v>
      </c>
      <c r="AC62" s="1">
        <f>POWER((AB62/2),2)*3.14159265</f>
        <v>3.9057065222962505E-2</v>
      </c>
      <c r="AD62" s="1">
        <v>3.9057065222962505E-2</v>
      </c>
      <c r="AE62" s="38">
        <f>AD62/0.040468</f>
        <v>0.9651345562657534</v>
      </c>
      <c r="AF62" s="1">
        <v>1</v>
      </c>
      <c r="AG62" s="1">
        <v>1</v>
      </c>
      <c r="AH62" s="1">
        <v>22.2</v>
      </c>
      <c r="AI62" s="1">
        <v>0.222</v>
      </c>
      <c r="AJ62" s="1">
        <f>POWER((AI62/2),2)*3.14159265</f>
        <v>3.8707563040650005E-2</v>
      </c>
      <c r="AK62" s="1">
        <v>3.8707563040650005E-2</v>
      </c>
      <c r="AL62" s="38">
        <f>AK62/0.040468</f>
        <v>0.95649804884476641</v>
      </c>
      <c r="AM62" s="1">
        <v>1</v>
      </c>
      <c r="AN62" s="1">
        <v>1</v>
      </c>
      <c r="AO62" s="1">
        <v>22.8</v>
      </c>
      <c r="AP62" s="1">
        <v>0.22800000000000001</v>
      </c>
      <c r="AQ62" s="1">
        <f t="shared" si="18"/>
        <v>4.0828138079400007E-2</v>
      </c>
      <c r="AR62" s="1">
        <v>4.0828138079400007E-2</v>
      </c>
      <c r="AS62" s="38">
        <f t="shared" si="19"/>
        <v>1.0088993298260356</v>
      </c>
      <c r="AT62" s="1">
        <v>2</v>
      </c>
      <c r="AU62" s="1">
        <v>2</v>
      </c>
      <c r="AV62">
        <v>23.6</v>
      </c>
      <c r="AW62"/>
      <c r="AX62" s="7"/>
      <c r="AY62" s="7" t="s">
        <v>36</v>
      </c>
    </row>
    <row r="63" spans="1:53" s="5" customFormat="1" x14ac:dyDescent="0.25">
      <c r="A63" s="5">
        <v>1</v>
      </c>
      <c r="B63" s="6" t="s">
        <v>603</v>
      </c>
      <c r="C63" s="1" t="s">
        <v>17</v>
      </c>
      <c r="D63" s="1">
        <v>12</v>
      </c>
      <c r="E63" s="1" t="s">
        <v>23</v>
      </c>
      <c r="F63" s="1">
        <v>22.2</v>
      </c>
      <c r="G63" s="1">
        <v>0.222</v>
      </c>
      <c r="H63" s="1">
        <f t="shared" si="14"/>
        <v>3.8707563040650005E-2</v>
      </c>
      <c r="I63" s="1">
        <v>3.8707563040650005E-2</v>
      </c>
      <c r="J63" s="38">
        <f t="shared" si="15"/>
        <v>0.95649804884476641</v>
      </c>
      <c r="K63" s="1">
        <v>1</v>
      </c>
      <c r="L63" s="1">
        <v>1</v>
      </c>
      <c r="M63" s="1">
        <v>23.8</v>
      </c>
      <c r="N63" s="1">
        <v>0.23800000000000002</v>
      </c>
      <c r="O63" s="1">
        <f t="shared" si="4"/>
        <v>4.4488093516650007E-2</v>
      </c>
      <c r="P63" s="1">
        <v>4.4488093516650007E-2</v>
      </c>
      <c r="Q63" s="38">
        <f t="shared" si="5"/>
        <v>1.0993400592233371</v>
      </c>
      <c r="R63" s="1">
        <v>1</v>
      </c>
      <c r="S63" s="1">
        <v>1</v>
      </c>
      <c r="T63" s="1">
        <v>24.4</v>
      </c>
      <c r="U63" s="1">
        <v>0.24399999999999999</v>
      </c>
      <c r="V63" s="1">
        <f t="shared" si="16"/>
        <v>4.6759465002600004E-2</v>
      </c>
      <c r="W63" s="1">
        <v>4.6759465002600004E-2</v>
      </c>
      <c r="X63" s="38">
        <f t="shared" si="17"/>
        <v>1.15546765351883</v>
      </c>
      <c r="Y63" s="1">
        <v>1</v>
      </c>
      <c r="Z63" s="1">
        <v>1</v>
      </c>
      <c r="AA63" s="1">
        <v>24.6</v>
      </c>
      <c r="AB63" s="1">
        <v>0.24600000000000002</v>
      </c>
      <c r="AC63" s="1">
        <f>POWER((AB63/2),2)*3.14159265</f>
        <v>4.7529155201850012E-2</v>
      </c>
      <c r="AD63" s="1">
        <v>4.7529155201850012E-2</v>
      </c>
      <c r="AE63" s="38">
        <f>AD63/0.040468</f>
        <v>1.1744873777268463</v>
      </c>
      <c r="AF63" s="1">
        <v>1</v>
      </c>
      <c r="AG63" s="1">
        <v>1</v>
      </c>
      <c r="AH63" s="1">
        <v>24.8</v>
      </c>
      <c r="AI63" s="1">
        <v>0.24800000000000003</v>
      </c>
      <c r="AJ63" s="1">
        <f>POWER((AI63/2),2)*3.14159265</f>
        <v>4.8305128586400008E-2</v>
      </c>
      <c r="AK63" s="1">
        <v>4.8305128586400008E-2</v>
      </c>
      <c r="AL63" s="38">
        <f>AK63/0.040468</f>
        <v>1.1936623649896216</v>
      </c>
      <c r="AM63" s="1">
        <v>1</v>
      </c>
      <c r="AN63" s="1">
        <v>1</v>
      </c>
      <c r="AO63" s="1">
        <v>25.2</v>
      </c>
      <c r="AP63" s="1">
        <v>0.252</v>
      </c>
      <c r="AQ63" s="1">
        <f t="shared" si="18"/>
        <v>4.9875924911400006E-2</v>
      </c>
      <c r="AR63" s="1">
        <v>4.9875924911400006E-2</v>
      </c>
      <c r="AS63" s="38">
        <f t="shared" si="19"/>
        <v>1.2324781286794506</v>
      </c>
      <c r="AT63" s="1">
        <v>2</v>
      </c>
      <c r="AU63" s="1">
        <v>2</v>
      </c>
      <c r="AV63">
        <v>26.6</v>
      </c>
      <c r="AW63" t="s">
        <v>862</v>
      </c>
      <c r="AX63" s="7"/>
      <c r="AY63" s="7" t="s">
        <v>36</v>
      </c>
    </row>
    <row r="64" spans="1:53" s="5" customFormat="1" x14ac:dyDescent="0.25">
      <c r="A64" s="5">
        <v>1</v>
      </c>
      <c r="B64" s="6" t="s">
        <v>603</v>
      </c>
      <c r="C64" s="1" t="s">
        <v>17</v>
      </c>
      <c r="D64" s="1">
        <v>13</v>
      </c>
      <c r="E64" s="1" t="s">
        <v>23</v>
      </c>
      <c r="F64" s="1"/>
      <c r="G64" s="1"/>
      <c r="H64" s="1"/>
      <c r="I64" s="1"/>
      <c r="J64" s="38"/>
      <c r="K64" s="1"/>
      <c r="L64" s="1">
        <v>3</v>
      </c>
      <c r="M64" s="1"/>
      <c r="N64" s="1"/>
      <c r="O64" s="1"/>
      <c r="P64" s="1"/>
      <c r="Q64" s="38"/>
      <c r="R64" s="1"/>
      <c r="S64" s="1"/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N64" s="1"/>
      <c r="AO64" s="1">
        <v>22.2</v>
      </c>
      <c r="AP64" s="1">
        <v>0.222</v>
      </c>
      <c r="AQ64" s="1">
        <f t="shared" si="18"/>
        <v>3.8707563040650005E-2</v>
      </c>
      <c r="AR64" s="1">
        <v>3.8707563040650005E-2</v>
      </c>
      <c r="AS64" s="38">
        <f t="shared" si="19"/>
        <v>0.95649804884476641</v>
      </c>
      <c r="AT64" s="1">
        <v>1</v>
      </c>
      <c r="AU64" s="1">
        <v>1</v>
      </c>
      <c r="AV64" t="s">
        <v>159</v>
      </c>
      <c r="AW64" t="s">
        <v>731</v>
      </c>
      <c r="AX64" s="7"/>
      <c r="AY64" s="7" t="s">
        <v>36</v>
      </c>
    </row>
    <row r="65" spans="1:54" s="5" customFormat="1" x14ac:dyDescent="0.25">
      <c r="A65" s="5">
        <v>1</v>
      </c>
      <c r="B65" s="6" t="s">
        <v>603</v>
      </c>
      <c r="C65" s="1" t="s">
        <v>17</v>
      </c>
      <c r="D65" s="1">
        <v>14</v>
      </c>
      <c r="E65" s="1" t="s">
        <v>23</v>
      </c>
      <c r="F65" s="1"/>
      <c r="G65" s="1"/>
      <c r="H65" s="1"/>
      <c r="I65" s="1"/>
      <c r="J65" s="38"/>
      <c r="K65" s="1"/>
      <c r="L65" s="1">
        <v>3</v>
      </c>
      <c r="M65" s="1"/>
      <c r="N65" s="1"/>
      <c r="O65" s="1"/>
      <c r="P65" s="1"/>
      <c r="Q65" s="38"/>
      <c r="R65" s="1"/>
      <c r="S65" s="1"/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30"/>
      <c r="AU65" s="1"/>
      <c r="AV65"/>
      <c r="AW65"/>
      <c r="AX65" s="7"/>
      <c r="AY65" s="7" t="s">
        <v>36</v>
      </c>
    </row>
    <row r="66" spans="1:54" s="5" customFormat="1" x14ac:dyDescent="0.25">
      <c r="A66" s="5">
        <v>1</v>
      </c>
      <c r="B66" s="6" t="s">
        <v>603</v>
      </c>
      <c r="C66" s="1" t="s">
        <v>17</v>
      </c>
      <c r="D66" s="1">
        <v>15</v>
      </c>
      <c r="E66" s="1" t="s">
        <v>23</v>
      </c>
      <c r="F66" s="1"/>
      <c r="G66" s="1"/>
      <c r="H66" s="1"/>
      <c r="I66" s="1"/>
      <c r="J66" s="38"/>
      <c r="K66" s="1"/>
      <c r="L66" s="1">
        <v>3</v>
      </c>
      <c r="M66" s="1"/>
      <c r="N66" s="1"/>
      <c r="O66" s="1"/>
      <c r="P66" s="1"/>
      <c r="Q66" s="38"/>
      <c r="R66" s="1"/>
      <c r="S66" s="1"/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30"/>
      <c r="AU66" s="1"/>
      <c r="AV66"/>
      <c r="AW66"/>
      <c r="AX66" s="7"/>
      <c r="AY66" s="7" t="s">
        <v>36</v>
      </c>
    </row>
    <row r="67" spans="1:54" s="5" customFormat="1" x14ac:dyDescent="0.25">
      <c r="A67" s="5">
        <v>1</v>
      </c>
      <c r="B67" s="6" t="s">
        <v>603</v>
      </c>
      <c r="C67" s="1" t="s">
        <v>17</v>
      </c>
      <c r="D67" s="1">
        <v>16</v>
      </c>
      <c r="E67" s="1" t="s">
        <v>23</v>
      </c>
      <c r="F67" s="1"/>
      <c r="G67" s="1"/>
      <c r="H67" s="1"/>
      <c r="I67" s="1"/>
      <c r="J67" s="38"/>
      <c r="K67" s="1"/>
      <c r="L67" s="1">
        <v>3</v>
      </c>
      <c r="M67" s="1"/>
      <c r="N67" s="1"/>
      <c r="O67" s="1"/>
      <c r="P67" s="1"/>
      <c r="Q67" s="38"/>
      <c r="R67" s="1"/>
      <c r="S67" s="1"/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30"/>
      <c r="AU67" s="1"/>
      <c r="AV67"/>
      <c r="AW67"/>
      <c r="AX67" s="7"/>
      <c r="AY67" s="7" t="s">
        <v>36</v>
      </c>
    </row>
    <row r="68" spans="1:54" s="5" customFormat="1" x14ac:dyDescent="0.25">
      <c r="A68" s="5">
        <v>1</v>
      </c>
      <c r="B68" s="6" t="s">
        <v>603</v>
      </c>
      <c r="C68" s="1" t="s">
        <v>17</v>
      </c>
      <c r="D68" s="1">
        <v>17</v>
      </c>
      <c r="E68" s="1" t="s">
        <v>23</v>
      </c>
      <c r="F68" s="1"/>
      <c r="G68" s="1"/>
      <c r="H68" s="1"/>
      <c r="I68" s="1"/>
      <c r="J68" s="38"/>
      <c r="K68" s="1"/>
      <c r="L68" s="1">
        <v>3</v>
      </c>
      <c r="M68" s="1"/>
      <c r="N68" s="1"/>
      <c r="O68" s="1"/>
      <c r="P68" s="1"/>
      <c r="Q68" s="38"/>
      <c r="R68" s="1"/>
      <c r="S68" s="1"/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30"/>
      <c r="AU68" s="1"/>
      <c r="AV68"/>
      <c r="AW68"/>
      <c r="AX68" s="7"/>
      <c r="AY68" s="7" t="s">
        <v>36</v>
      </c>
    </row>
    <row r="69" spans="1:54" s="5" customFormat="1" x14ac:dyDescent="0.25">
      <c r="A69" s="5">
        <v>1</v>
      </c>
      <c r="B69" s="6" t="s">
        <v>603</v>
      </c>
      <c r="C69" s="1" t="s">
        <v>17</v>
      </c>
      <c r="D69" s="1">
        <v>18</v>
      </c>
      <c r="E69" s="1" t="s">
        <v>23</v>
      </c>
      <c r="F69" s="1"/>
      <c r="G69" s="1"/>
      <c r="H69" s="1"/>
      <c r="I69" s="1"/>
      <c r="J69" s="38"/>
      <c r="K69" s="1"/>
      <c r="L69" s="1">
        <v>3</v>
      </c>
      <c r="M69" s="1"/>
      <c r="N69" s="1"/>
      <c r="O69" s="1"/>
      <c r="P69" s="1"/>
      <c r="Q69" s="38"/>
      <c r="R69" s="1"/>
      <c r="S69" s="1"/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30"/>
      <c r="AU69" s="1"/>
      <c r="AV69"/>
      <c r="AW69"/>
      <c r="AX69" s="7"/>
      <c r="AY69" s="7" t="s">
        <v>36</v>
      </c>
    </row>
    <row r="70" spans="1:54" s="5" customFormat="1" ht="13" thickBot="1" x14ac:dyDescent="0.3">
      <c r="A70" s="5">
        <v>1</v>
      </c>
      <c r="B70" s="6" t="s">
        <v>603</v>
      </c>
      <c r="C70" s="1" t="s">
        <v>17</v>
      </c>
      <c r="D70" s="1">
        <v>19</v>
      </c>
      <c r="E70" s="1" t="s">
        <v>23</v>
      </c>
      <c r="F70" s="1"/>
      <c r="G70" s="1"/>
      <c r="H70" s="1"/>
      <c r="I70" s="1"/>
      <c r="J70" s="38"/>
      <c r="K70" s="1"/>
      <c r="L70" s="1">
        <v>3</v>
      </c>
      <c r="M70" s="1"/>
      <c r="N70" s="1"/>
      <c r="O70" s="1"/>
      <c r="P70" s="1"/>
      <c r="Q70" s="38"/>
      <c r="R70" s="1"/>
      <c r="S70" s="1"/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30"/>
      <c r="AU70" s="1"/>
      <c r="AV70"/>
      <c r="AW70"/>
      <c r="AX70" s="7"/>
      <c r="AY70" s="7" t="s">
        <v>36</v>
      </c>
    </row>
    <row r="71" spans="1:54" s="20" customFormat="1" x14ac:dyDescent="0.25">
      <c r="A71" s="5">
        <v>1</v>
      </c>
      <c r="B71" s="6" t="s">
        <v>603</v>
      </c>
      <c r="C71" s="18" t="s">
        <v>17</v>
      </c>
      <c r="D71" s="18">
        <v>20</v>
      </c>
      <c r="E71" s="18" t="s">
        <v>23</v>
      </c>
      <c r="F71" s="18"/>
      <c r="G71" s="1"/>
      <c r="H71" s="1"/>
      <c r="I71" s="1"/>
      <c r="J71" s="38"/>
      <c r="K71" s="18"/>
      <c r="L71" s="18">
        <v>3</v>
      </c>
      <c r="M71" s="18"/>
      <c r="N71" s="1"/>
      <c r="O71" s="1"/>
      <c r="P71" s="1"/>
      <c r="Q71" s="38"/>
      <c r="R71" s="18"/>
      <c r="S71" s="18"/>
      <c r="T71" s="18"/>
      <c r="U71" s="1"/>
      <c r="V71" s="1"/>
      <c r="W71" s="1"/>
      <c r="X71" s="38"/>
      <c r="Y71" s="18"/>
      <c r="Z71" s="18"/>
      <c r="AA71" s="18"/>
      <c r="AB71" s="1"/>
      <c r="AC71" s="1"/>
      <c r="AD71" s="1"/>
      <c r="AE71" s="38"/>
      <c r="AF71" s="18"/>
      <c r="AG71" s="18"/>
      <c r="AH71" s="18"/>
      <c r="AI71" s="1"/>
      <c r="AJ71" s="1"/>
      <c r="AK71" s="1"/>
      <c r="AL71" s="38"/>
      <c r="AM71" s="18"/>
      <c r="AN71" s="18"/>
      <c r="AO71" s="18"/>
      <c r="AP71" s="1"/>
      <c r="AQ71" s="1"/>
      <c r="AR71" s="1"/>
      <c r="AS71" s="38"/>
      <c r="AT71" s="33"/>
      <c r="AU71" s="18"/>
      <c r="AV71"/>
      <c r="AW71"/>
      <c r="AX71" s="19"/>
      <c r="AY71" s="19" t="s">
        <v>36</v>
      </c>
      <c r="BB71" s="20" t="s">
        <v>220</v>
      </c>
    </row>
    <row r="72" spans="1:54" s="14" customFormat="1" x14ac:dyDescent="0.25">
      <c r="A72" s="5">
        <v>1</v>
      </c>
      <c r="B72" s="6" t="s">
        <v>603</v>
      </c>
      <c r="C72" s="1" t="s">
        <v>17</v>
      </c>
      <c r="D72" s="1">
        <v>21</v>
      </c>
      <c r="E72" s="1" t="s">
        <v>23</v>
      </c>
      <c r="F72" s="1"/>
      <c r="G72" s="1"/>
      <c r="H72" s="1"/>
      <c r="I72" s="1"/>
      <c r="J72" s="38"/>
      <c r="K72" s="1"/>
      <c r="L72" s="1">
        <v>3</v>
      </c>
      <c r="M72" s="1"/>
      <c r="N72" s="1"/>
      <c r="O72" s="1"/>
      <c r="P72" s="1"/>
      <c r="Q72" s="38"/>
      <c r="R72" s="1"/>
      <c r="S72" s="1"/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30"/>
      <c r="AU72" s="1"/>
      <c r="AV72"/>
      <c r="AW72"/>
      <c r="AX72" s="13"/>
      <c r="AY72" s="13" t="s">
        <v>36</v>
      </c>
    </row>
    <row r="73" spans="1:54" s="14" customFormat="1" x14ac:dyDescent="0.25">
      <c r="A73" s="5">
        <v>1</v>
      </c>
      <c r="B73" s="6" t="s">
        <v>603</v>
      </c>
      <c r="C73" s="1" t="s">
        <v>17</v>
      </c>
      <c r="D73" s="1">
        <v>22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/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30"/>
      <c r="AU73" s="1"/>
      <c r="AV73"/>
      <c r="AW73"/>
      <c r="AX73" s="13"/>
      <c r="AY73" s="13" t="s">
        <v>36</v>
      </c>
    </row>
    <row r="74" spans="1:54" s="14" customFormat="1" x14ac:dyDescent="0.25">
      <c r="A74" s="5">
        <v>1</v>
      </c>
      <c r="B74" s="6" t="s">
        <v>603</v>
      </c>
      <c r="C74" s="1" t="s">
        <v>17</v>
      </c>
      <c r="D74" s="1">
        <v>23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/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30"/>
      <c r="AU74" s="1"/>
      <c r="AV74"/>
      <c r="AW74"/>
      <c r="AX74" s="13"/>
      <c r="AY74" s="13" t="s">
        <v>36</v>
      </c>
    </row>
    <row r="75" spans="1:54" s="14" customFormat="1" x14ac:dyDescent="0.25">
      <c r="A75" s="5">
        <v>1</v>
      </c>
      <c r="B75" s="6" t="s">
        <v>603</v>
      </c>
      <c r="C75" s="1" t="s">
        <v>17</v>
      </c>
      <c r="D75" s="1">
        <v>24</v>
      </c>
      <c r="E75" s="1" t="s">
        <v>23</v>
      </c>
      <c r="F75" s="1"/>
      <c r="G75" s="1"/>
      <c r="H75" s="1"/>
      <c r="I75" s="1"/>
      <c r="J75" s="38"/>
      <c r="K75" s="1"/>
      <c r="L75" s="1">
        <v>3</v>
      </c>
      <c r="M75" s="1"/>
      <c r="N75" s="1"/>
      <c r="O75" s="1"/>
      <c r="P75" s="1"/>
      <c r="Q75" s="38"/>
      <c r="R75" s="1"/>
      <c r="S75" s="1"/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30"/>
      <c r="AU75" s="1"/>
      <c r="AV75"/>
      <c r="AW75"/>
      <c r="AX75" s="13"/>
      <c r="AY75" s="13" t="s">
        <v>36</v>
      </c>
    </row>
    <row r="76" spans="1:54" s="14" customFormat="1" x14ac:dyDescent="0.25">
      <c r="A76" s="5">
        <v>1</v>
      </c>
      <c r="B76" s="6" t="s">
        <v>603</v>
      </c>
      <c r="C76" s="1" t="s">
        <v>17</v>
      </c>
      <c r="D76" s="1">
        <v>25</v>
      </c>
      <c r="E76" s="1" t="s">
        <v>23</v>
      </c>
      <c r="F76" s="1"/>
      <c r="G76" s="1"/>
      <c r="H76" s="1"/>
      <c r="I76" s="1"/>
      <c r="J76" s="38"/>
      <c r="K76" s="1"/>
      <c r="L76" s="1">
        <v>3</v>
      </c>
      <c r="M76" s="1"/>
      <c r="N76" s="1"/>
      <c r="O76" s="1"/>
      <c r="P76" s="1"/>
      <c r="Q76" s="38"/>
      <c r="R76" s="1"/>
      <c r="S76" s="1"/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N76" s="1"/>
      <c r="AO76" s="1"/>
      <c r="AP76" s="1"/>
      <c r="AQ76" s="1"/>
      <c r="AR76" s="1"/>
      <c r="AS76" s="38"/>
      <c r="AT76" s="30"/>
      <c r="AU76" s="1"/>
      <c r="AV76"/>
      <c r="AW76"/>
      <c r="AX76" s="13"/>
      <c r="AY76" s="13" t="s">
        <v>36</v>
      </c>
    </row>
    <row r="77" spans="1:54" s="14" customFormat="1" x14ac:dyDescent="0.25">
      <c r="A77" s="5">
        <v>1</v>
      </c>
      <c r="B77" s="6" t="s">
        <v>603</v>
      </c>
      <c r="C77" s="1" t="s">
        <v>17</v>
      </c>
      <c r="D77" s="1">
        <v>26</v>
      </c>
      <c r="E77" s="1" t="s">
        <v>23</v>
      </c>
      <c r="F77" s="1"/>
      <c r="G77" s="1"/>
      <c r="H77" s="1"/>
      <c r="I77" s="1"/>
      <c r="J77" s="38"/>
      <c r="K77" s="1"/>
      <c r="L77" s="1">
        <v>3</v>
      </c>
      <c r="M77" s="1"/>
      <c r="N77" s="1"/>
      <c r="O77" s="1"/>
      <c r="P77" s="1"/>
      <c r="Q77" s="38"/>
      <c r="R77" s="1"/>
      <c r="S77" s="1"/>
      <c r="T77" s="1"/>
      <c r="U77" s="1"/>
      <c r="V77" s="1"/>
      <c r="W77" s="1"/>
      <c r="X77" s="38"/>
      <c r="Y77" s="1"/>
      <c r="Z77" s="1"/>
      <c r="AA77" s="1"/>
      <c r="AB77" s="1"/>
      <c r="AC77" s="1"/>
      <c r="AD77" s="1"/>
      <c r="AE77" s="38"/>
      <c r="AF77" s="1"/>
      <c r="AG77" s="1"/>
      <c r="AH77" s="1"/>
      <c r="AI77" s="1"/>
      <c r="AJ77" s="1"/>
      <c r="AK77" s="1"/>
      <c r="AL77" s="38"/>
      <c r="AM77" s="1"/>
      <c r="AN77" s="1"/>
      <c r="AO77" s="1"/>
      <c r="AP77" s="1"/>
      <c r="AQ77" s="1"/>
      <c r="AR77" s="1"/>
      <c r="AS77" s="38"/>
      <c r="AT77" s="30"/>
      <c r="AU77" s="1"/>
      <c r="AV77"/>
      <c r="AW77"/>
      <c r="AX77" s="13"/>
      <c r="AY77" s="13" t="s">
        <v>36</v>
      </c>
    </row>
    <row r="78" spans="1:54" s="14" customFormat="1" x14ac:dyDescent="0.25">
      <c r="A78" s="5">
        <v>1</v>
      </c>
      <c r="B78" s="6" t="s">
        <v>603</v>
      </c>
      <c r="C78" s="12" t="s">
        <v>18</v>
      </c>
      <c r="D78" s="12">
        <v>1</v>
      </c>
      <c r="E78" s="12" t="s">
        <v>23</v>
      </c>
      <c r="F78" s="12">
        <v>68.5</v>
      </c>
      <c r="G78" s="1">
        <v>0.68500000000000005</v>
      </c>
      <c r="H78" s="1">
        <f t="shared" ref="H78:H106" si="20">POWER((G78/2),2)*3.14159265</f>
        <v>0.36852845279906254</v>
      </c>
      <c r="I78" s="1">
        <v>0.36852845279906254</v>
      </c>
      <c r="J78" s="38">
        <f t="shared" ref="J78:J106" si="21">I78/0.040468</f>
        <v>9.1066633586800076</v>
      </c>
      <c r="K78" s="12">
        <v>1</v>
      </c>
      <c r="L78" s="12">
        <v>1</v>
      </c>
      <c r="M78" s="12">
        <v>71.7</v>
      </c>
      <c r="N78" s="1">
        <v>0.71700000000000008</v>
      </c>
      <c r="O78" s="1">
        <f t="shared" ref="O78:O88" si="22">POWER((N78/2),2)*3.14159265</f>
        <v>0.4037645559614626</v>
      </c>
      <c r="P78" s="1">
        <v>0.4037645559614626</v>
      </c>
      <c r="Q78" s="38">
        <f t="shared" ref="Q78:Q88" si="23">P78/0.040468</f>
        <v>9.9773785697702539</v>
      </c>
      <c r="R78" s="12">
        <v>1</v>
      </c>
      <c r="S78" s="12">
        <v>1</v>
      </c>
      <c r="T78" s="12">
        <v>75.900000000000006</v>
      </c>
      <c r="U78" s="1">
        <v>0.75900000000000012</v>
      </c>
      <c r="V78" s="1">
        <f>POWER((U78/2),2)*3.14159265</f>
        <v>0.45245295885116266</v>
      </c>
      <c r="W78" s="1">
        <v>0.45245295885116266</v>
      </c>
      <c r="X78" s="38">
        <f>W78/0.040468</f>
        <v>11.180511981100196</v>
      </c>
      <c r="Y78" s="12">
        <v>1</v>
      </c>
      <c r="Z78" s="12">
        <v>1</v>
      </c>
      <c r="AA78" s="12">
        <v>78.400000000000006</v>
      </c>
      <c r="AB78" s="1">
        <v>0.78400000000000003</v>
      </c>
      <c r="AC78" s="1">
        <f>POWER((AB78/2),2)*3.14159265</f>
        <v>0.48274969296960013</v>
      </c>
      <c r="AD78" s="1">
        <v>0.48274969296960013</v>
      </c>
      <c r="AE78" s="38">
        <f>AD78/0.040468</f>
        <v>11.929171023267772</v>
      </c>
      <c r="AF78" s="12">
        <v>1</v>
      </c>
      <c r="AG78" s="12">
        <v>1</v>
      </c>
      <c r="AH78" s="12">
        <v>83.1</v>
      </c>
      <c r="AI78" s="1">
        <v>0.83099999999999996</v>
      </c>
      <c r="AJ78" s="1">
        <f>POWER((AI78/2),2)*3.14159265</f>
        <v>0.54236534049416252</v>
      </c>
      <c r="AK78" s="1">
        <v>0.54236534049416252</v>
      </c>
      <c r="AL78" s="38">
        <f>AK78/0.040468</f>
        <v>13.402326294706004</v>
      </c>
      <c r="AM78" s="12">
        <v>1</v>
      </c>
      <c r="AN78" s="12">
        <v>1</v>
      </c>
      <c r="AO78" s="12">
        <v>90.5</v>
      </c>
      <c r="AP78" s="1">
        <v>0.90500000000000003</v>
      </c>
      <c r="AQ78" s="1">
        <f>POWER((AP78/2),2)*3.14159265</f>
        <v>0.64326073004156259</v>
      </c>
      <c r="AR78" s="1">
        <v>0.64326073004156259</v>
      </c>
      <c r="AS78" s="38">
        <f>AR78/0.040468</f>
        <v>15.895540428031103</v>
      </c>
      <c r="AT78" s="12">
        <v>1</v>
      </c>
      <c r="AU78" s="12">
        <v>1</v>
      </c>
      <c r="AV78">
        <v>103.5</v>
      </c>
      <c r="AW78" t="s">
        <v>866</v>
      </c>
      <c r="AX78" s="13"/>
      <c r="AY78" s="13" t="s">
        <v>36</v>
      </c>
    </row>
    <row r="79" spans="1:54" s="14" customFormat="1" x14ac:dyDescent="0.25">
      <c r="A79" s="5">
        <v>1</v>
      </c>
      <c r="B79" s="6" t="s">
        <v>603</v>
      </c>
      <c r="C79" s="12" t="s">
        <v>18</v>
      </c>
      <c r="D79" s="12">
        <v>2</v>
      </c>
      <c r="E79" s="12" t="s">
        <v>23</v>
      </c>
      <c r="F79" s="12">
        <v>21.7</v>
      </c>
      <c r="G79" s="1">
        <v>0.217</v>
      </c>
      <c r="H79" s="1">
        <f t="shared" si="20"/>
        <v>3.6983614073962501E-2</v>
      </c>
      <c r="I79" s="1">
        <v>3.6983614073962501E-2</v>
      </c>
      <c r="J79" s="38">
        <f t="shared" si="21"/>
        <v>0.91389774819517899</v>
      </c>
      <c r="K79" s="12">
        <v>1</v>
      </c>
      <c r="L79" s="12">
        <v>1</v>
      </c>
      <c r="M79" s="12">
        <v>21.9</v>
      </c>
      <c r="N79" s="1">
        <v>0.219</v>
      </c>
      <c r="O79" s="1">
        <f t="shared" si="22"/>
        <v>3.7668481271662502E-2</v>
      </c>
      <c r="P79" s="1">
        <v>3.7668481271662502E-2</v>
      </c>
      <c r="Q79" s="38">
        <f t="shared" si="23"/>
        <v>0.93082142116394451</v>
      </c>
      <c r="R79" s="12">
        <v>1</v>
      </c>
      <c r="S79" s="12">
        <v>1</v>
      </c>
      <c r="T79" s="12">
        <v>21.7</v>
      </c>
      <c r="U79" s="1">
        <v>0.217</v>
      </c>
      <c r="V79" s="1">
        <f>POWER((U79/2),2)*3.14159265</f>
        <v>3.6983614073962501E-2</v>
      </c>
      <c r="W79" s="1">
        <v>3.6983614073962501E-2</v>
      </c>
      <c r="X79" s="38">
        <f>W79/0.040468</f>
        <v>0.91389774819517899</v>
      </c>
      <c r="Y79" s="12">
        <v>1</v>
      </c>
      <c r="Z79" s="12">
        <v>1</v>
      </c>
      <c r="AA79" s="12">
        <v>21.7</v>
      </c>
      <c r="AB79" s="1">
        <v>0.217</v>
      </c>
      <c r="AC79" s="1">
        <f>POWER((AB79/2),2)*3.14159265</f>
        <v>3.6983614073962501E-2</v>
      </c>
      <c r="AD79" s="1">
        <v>3.6983614073962501E-2</v>
      </c>
      <c r="AE79" s="38">
        <f>AD79/0.040468</f>
        <v>0.91389774819517899</v>
      </c>
      <c r="AF79" s="12">
        <v>1</v>
      </c>
      <c r="AG79" s="12">
        <v>1</v>
      </c>
      <c r="AH79" s="12"/>
      <c r="AI79" s="1"/>
      <c r="AJ79" s="1"/>
      <c r="AK79" s="1"/>
      <c r="AL79" s="38"/>
      <c r="AM79" s="12"/>
      <c r="AN79" s="12">
        <v>4</v>
      </c>
      <c r="AO79" s="12"/>
      <c r="AP79" s="1"/>
      <c r="AQ79" s="1"/>
      <c r="AR79" s="1"/>
      <c r="AS79" s="38"/>
      <c r="AT79" s="31"/>
      <c r="AU79" s="12"/>
      <c r="AV79"/>
      <c r="AW79"/>
      <c r="AX79" s="13"/>
      <c r="AY79" s="13" t="s">
        <v>36</v>
      </c>
    </row>
    <row r="80" spans="1:54" s="14" customFormat="1" x14ac:dyDescent="0.25">
      <c r="A80" s="5">
        <v>1</v>
      </c>
      <c r="B80" s="6" t="s">
        <v>603</v>
      </c>
      <c r="C80" s="12" t="s">
        <v>18</v>
      </c>
      <c r="D80" s="12">
        <v>3</v>
      </c>
      <c r="E80" s="12" t="s">
        <v>23</v>
      </c>
      <c r="F80" s="12">
        <v>75</v>
      </c>
      <c r="G80" s="1">
        <v>0.75</v>
      </c>
      <c r="H80" s="1">
        <f t="shared" si="20"/>
        <v>0.44178646640625002</v>
      </c>
      <c r="I80" s="1">
        <v>0.44178646640625002</v>
      </c>
      <c r="J80" s="38">
        <f t="shared" si="21"/>
        <v>10.916933537764407</v>
      </c>
      <c r="K80" s="12">
        <v>1</v>
      </c>
      <c r="L80" s="12">
        <v>1</v>
      </c>
      <c r="M80" s="12">
        <v>80.3</v>
      </c>
      <c r="N80" s="1">
        <v>0.80299999999999994</v>
      </c>
      <c r="O80" s="1">
        <f t="shared" si="22"/>
        <v>0.50643180376346242</v>
      </c>
      <c r="P80" s="1">
        <v>0.50643180376346242</v>
      </c>
      <c r="Q80" s="38">
        <f t="shared" si="23"/>
        <v>12.514376884537473</v>
      </c>
      <c r="R80" s="12">
        <v>1</v>
      </c>
      <c r="S80" s="12">
        <v>1</v>
      </c>
      <c r="T80" s="12">
        <v>84.1</v>
      </c>
      <c r="U80" s="1">
        <v>0.84099999999999997</v>
      </c>
      <c r="V80" s="1">
        <f>POWER((U80/2),2)*3.14159265</f>
        <v>0.55549719777116247</v>
      </c>
      <c r="W80" s="1">
        <v>0.55549719777116247</v>
      </c>
      <c r="X80" s="38">
        <f>W80/0.040468</f>
        <v>13.726826079152973</v>
      </c>
      <c r="Y80" s="12">
        <v>1</v>
      </c>
      <c r="Z80" s="12">
        <v>1</v>
      </c>
      <c r="AA80" s="12">
        <v>88.5</v>
      </c>
      <c r="AB80" s="1">
        <v>0.88500000000000001</v>
      </c>
      <c r="AC80" s="1">
        <f>POWER((AB80/2),2)*3.14159265</f>
        <v>0.61514347582406259</v>
      </c>
      <c r="AD80" s="1">
        <v>0.61514347582406259</v>
      </c>
      <c r="AE80" s="38">
        <f>AD80/0.040468</f>
        <v>15.200738257983163</v>
      </c>
      <c r="AF80" s="12">
        <v>1</v>
      </c>
      <c r="AG80" s="12">
        <v>1</v>
      </c>
      <c r="AH80" s="12">
        <v>92.9</v>
      </c>
      <c r="AI80" s="1">
        <v>0.92900000000000005</v>
      </c>
      <c r="AJ80" s="1">
        <f>POWER((AI80/2),2)*3.14159265</f>
        <v>0.67783081556216263</v>
      </c>
      <c r="AK80" s="1">
        <v>0.67783081556216263</v>
      </c>
      <c r="AL80" s="38">
        <f>AK80/0.040468</f>
        <v>16.749797755316859</v>
      </c>
      <c r="AM80" s="12">
        <v>1</v>
      </c>
      <c r="AN80" s="12">
        <v>1</v>
      </c>
      <c r="AO80" s="12">
        <v>101.2</v>
      </c>
      <c r="AP80" s="1">
        <v>1.012</v>
      </c>
      <c r="AQ80" s="1">
        <f>POWER((AP80/2),2)*3.14159265</f>
        <v>0.80436081573539997</v>
      </c>
      <c r="AR80" s="1">
        <v>0.80436081573539997</v>
      </c>
      <c r="AS80" s="38">
        <f>AR80/0.040468</f>
        <v>19.876465744178116</v>
      </c>
      <c r="AT80" s="12">
        <v>1</v>
      </c>
      <c r="AU80" s="12">
        <v>1</v>
      </c>
      <c r="AV80">
        <v>111.9</v>
      </c>
      <c r="AW80"/>
      <c r="AX80" s="13"/>
      <c r="AY80" s="13" t="s">
        <v>36</v>
      </c>
    </row>
    <row r="81" spans="1:54" s="14" customFormat="1" x14ac:dyDescent="0.25">
      <c r="A81" s="5">
        <v>1</v>
      </c>
      <c r="B81" s="6" t="s">
        <v>603</v>
      </c>
      <c r="C81" s="12" t="s">
        <v>18</v>
      </c>
      <c r="D81" s="12">
        <v>4</v>
      </c>
      <c r="E81" s="12" t="s">
        <v>23</v>
      </c>
      <c r="F81" s="12">
        <v>32.9</v>
      </c>
      <c r="G81" s="1">
        <v>0.32900000000000001</v>
      </c>
      <c r="H81" s="1">
        <f t="shared" si="20"/>
        <v>8.5012282507162515E-2</v>
      </c>
      <c r="I81" s="1">
        <v>8.5012282507162515E-2</v>
      </c>
      <c r="J81" s="38">
        <f t="shared" si="21"/>
        <v>2.1007285387753911</v>
      </c>
      <c r="K81" s="12">
        <v>1</v>
      </c>
      <c r="L81" s="12">
        <v>1</v>
      </c>
      <c r="M81" s="12">
        <v>34.1</v>
      </c>
      <c r="N81" s="1">
        <v>0.34100000000000003</v>
      </c>
      <c r="O81" s="1">
        <f t="shared" si="22"/>
        <v>9.1326883733662531E-2</v>
      </c>
      <c r="P81" s="1">
        <v>9.1326883733662531E-2</v>
      </c>
      <c r="Q81" s="38">
        <f t="shared" si="23"/>
        <v>2.256767908808504</v>
      </c>
      <c r="R81" s="12">
        <v>1</v>
      </c>
      <c r="S81" s="12">
        <v>1</v>
      </c>
      <c r="T81" s="12">
        <v>34.4</v>
      </c>
      <c r="U81" s="1">
        <v>0.34399999999999997</v>
      </c>
      <c r="V81" s="1">
        <f>POWER((U81/2),2)*3.14159265</f>
        <v>9.2940876957599991E-2</v>
      </c>
      <c r="W81" s="1">
        <v>9.2940876957599991E-2</v>
      </c>
      <c r="X81" s="38">
        <f>W81/0.040468</f>
        <v>2.296651105999802</v>
      </c>
      <c r="Y81" s="12">
        <v>1</v>
      </c>
      <c r="Z81" s="12">
        <v>1</v>
      </c>
      <c r="AA81" s="12">
        <v>35.299999999999997</v>
      </c>
      <c r="AB81" s="1">
        <v>0.35299999999999998</v>
      </c>
      <c r="AC81" s="1">
        <f>POWER((AB81/2),2)*3.14159265</f>
        <v>9.786767963096249E-2</v>
      </c>
      <c r="AD81" s="1">
        <v>9.786767963096249E-2</v>
      </c>
      <c r="AE81" s="38">
        <f>AD81/0.040468</f>
        <v>2.4183967488129507</v>
      </c>
      <c r="AF81" s="12">
        <v>1</v>
      </c>
      <c r="AG81" s="12">
        <v>1</v>
      </c>
      <c r="AH81" s="12"/>
      <c r="AI81" s="1"/>
      <c r="AJ81" s="1"/>
      <c r="AK81" s="1"/>
      <c r="AL81" s="38"/>
      <c r="AM81" s="12"/>
      <c r="AN81" s="12">
        <v>3</v>
      </c>
      <c r="AO81" s="12"/>
      <c r="AP81" s="1"/>
      <c r="AQ81" s="1"/>
      <c r="AR81" s="1"/>
      <c r="AS81" s="38"/>
      <c r="AT81" s="31"/>
      <c r="AU81" s="12"/>
      <c r="AV81"/>
      <c r="AW81"/>
      <c r="AX81" s="13"/>
      <c r="AY81" s="13" t="s">
        <v>36</v>
      </c>
      <c r="BB81" s="14" t="s">
        <v>217</v>
      </c>
    </row>
    <row r="82" spans="1:54" s="14" customFormat="1" x14ac:dyDescent="0.25">
      <c r="A82" s="5">
        <v>1</v>
      </c>
      <c r="B82" s="6" t="s">
        <v>603</v>
      </c>
      <c r="C82" s="12" t="s">
        <v>18</v>
      </c>
      <c r="D82" s="12">
        <v>12</v>
      </c>
      <c r="E82" s="12" t="s">
        <v>23</v>
      </c>
      <c r="F82" s="12">
        <v>21.4</v>
      </c>
      <c r="G82" s="1">
        <v>0.214</v>
      </c>
      <c r="H82" s="1">
        <f t="shared" si="20"/>
        <v>3.5968094249850001E-2</v>
      </c>
      <c r="I82" s="1">
        <v>3.5968094249850001E-2</v>
      </c>
      <c r="J82" s="38">
        <f t="shared" si="21"/>
        <v>0.88880335696970458</v>
      </c>
      <c r="K82" s="12">
        <v>1</v>
      </c>
      <c r="L82" s="12">
        <v>1</v>
      </c>
      <c r="M82" s="12">
        <v>21.5</v>
      </c>
      <c r="N82" s="1">
        <v>0.215</v>
      </c>
      <c r="O82" s="1">
        <f t="shared" si="22"/>
        <v>3.63050300615625E-2</v>
      </c>
      <c r="P82" s="1">
        <v>3.63050300615625E-2</v>
      </c>
      <c r="Q82" s="38">
        <f t="shared" si="23"/>
        <v>0.89712933828117281</v>
      </c>
      <c r="R82" s="12">
        <v>1</v>
      </c>
      <c r="S82" s="12">
        <v>1</v>
      </c>
      <c r="T82" s="12"/>
      <c r="U82" s="1"/>
      <c r="V82" s="1"/>
      <c r="W82" s="1"/>
      <c r="X82" s="38"/>
      <c r="Y82" s="12"/>
      <c r="Z82" s="12">
        <v>4</v>
      </c>
      <c r="AA82" s="12"/>
      <c r="AB82" s="1"/>
      <c r="AC82" s="1"/>
      <c r="AD82" s="1"/>
      <c r="AE82" s="38"/>
      <c r="AF82" s="12"/>
      <c r="AG82" s="12">
        <v>4</v>
      </c>
      <c r="AH82" s="12"/>
      <c r="AI82" s="1"/>
      <c r="AJ82" s="1"/>
      <c r="AK82" s="1"/>
      <c r="AL82" s="38"/>
      <c r="AM82" s="12"/>
      <c r="AN82" s="12"/>
      <c r="AO82" s="12"/>
      <c r="AP82" s="1"/>
      <c r="AQ82" s="1"/>
      <c r="AR82" s="1"/>
      <c r="AS82" s="38"/>
      <c r="AT82" s="31"/>
      <c r="AU82" s="12"/>
      <c r="AV82"/>
      <c r="AW82"/>
      <c r="AX82" s="13"/>
      <c r="AY82" s="13" t="s">
        <v>36</v>
      </c>
      <c r="BB82" s="14" t="s">
        <v>218</v>
      </c>
    </row>
    <row r="83" spans="1:54" s="14" customFormat="1" x14ac:dyDescent="0.25">
      <c r="A83" s="5">
        <v>1</v>
      </c>
      <c r="B83" s="6" t="s">
        <v>603</v>
      </c>
      <c r="C83" s="12" t="s">
        <v>18</v>
      </c>
      <c r="D83" s="12">
        <v>14</v>
      </c>
      <c r="E83" s="12" t="s">
        <v>23</v>
      </c>
      <c r="F83" s="12">
        <v>63.9</v>
      </c>
      <c r="G83" s="1">
        <v>0.63900000000000001</v>
      </c>
      <c r="H83" s="1">
        <f t="shared" si="20"/>
        <v>0.32069456311016253</v>
      </c>
      <c r="I83" s="1">
        <v>0.32069456311016253</v>
      </c>
      <c r="J83" s="38">
        <f t="shared" si="21"/>
        <v>7.9246457227973348</v>
      </c>
      <c r="K83" s="12">
        <v>1</v>
      </c>
      <c r="L83" s="12">
        <v>1</v>
      </c>
      <c r="M83" s="12">
        <v>69.8</v>
      </c>
      <c r="N83" s="1">
        <v>0.69799999999999995</v>
      </c>
      <c r="O83" s="1">
        <f t="shared" si="22"/>
        <v>0.38264912636264997</v>
      </c>
      <c r="P83" s="1">
        <v>0.38264912636264997</v>
      </c>
      <c r="Q83" s="38">
        <f t="shared" si="23"/>
        <v>9.4555976663697248</v>
      </c>
      <c r="R83" s="12">
        <v>1</v>
      </c>
      <c r="S83" s="12">
        <v>1</v>
      </c>
      <c r="T83" s="12">
        <v>73.900000000000006</v>
      </c>
      <c r="U83" s="1">
        <v>0.7390000000000001</v>
      </c>
      <c r="V83" s="1">
        <f>POWER((U83/2),2)*3.14159265</f>
        <v>0.42892242990266266</v>
      </c>
      <c r="W83" s="1">
        <v>0.42892242990266266</v>
      </c>
      <c r="X83" s="38">
        <f>W83/0.040468</f>
        <v>10.599051841026556</v>
      </c>
      <c r="Y83" s="12">
        <v>1</v>
      </c>
      <c r="Z83" s="12">
        <v>1</v>
      </c>
      <c r="AA83" s="12">
        <v>77.8</v>
      </c>
      <c r="AB83" s="1">
        <v>0.77800000000000002</v>
      </c>
      <c r="AC83" s="1">
        <f>POWER((AB83/2),2)*3.14159265</f>
        <v>0.47538894139065008</v>
      </c>
      <c r="AD83" s="1">
        <v>0.47538894139065008</v>
      </c>
      <c r="AE83" s="38">
        <f>AD83/0.040468</f>
        <v>11.747280354617232</v>
      </c>
      <c r="AF83" s="12">
        <v>1</v>
      </c>
      <c r="AG83" s="12">
        <v>1</v>
      </c>
      <c r="AH83" s="12">
        <v>83.3</v>
      </c>
      <c r="AI83" s="1">
        <v>0.83299999999999996</v>
      </c>
      <c r="AJ83" s="1">
        <f>POWER((AI83/2),2)*3.14159265</f>
        <v>0.54497914557896254</v>
      </c>
      <c r="AK83" s="1">
        <v>0.54497914557896254</v>
      </c>
      <c r="AL83" s="38">
        <f>AK83/0.040468</f>
        <v>13.46691572548588</v>
      </c>
      <c r="AM83" s="12">
        <v>1</v>
      </c>
      <c r="AN83" s="12">
        <v>1</v>
      </c>
      <c r="AO83" s="12">
        <v>91.4</v>
      </c>
      <c r="AP83" s="1">
        <v>0.91400000000000003</v>
      </c>
      <c r="AQ83" s="1">
        <f>POWER((AP83/2),2)*3.14159265</f>
        <v>0.65611848335985001</v>
      </c>
      <c r="AR83" s="1">
        <v>0.65611848335985001</v>
      </c>
      <c r="AS83" s="38">
        <f>AR83/0.040468</f>
        <v>16.213266861714196</v>
      </c>
      <c r="AT83" s="12">
        <v>1</v>
      </c>
      <c r="AU83" s="12">
        <v>1</v>
      </c>
      <c r="AV83">
        <v>102.2</v>
      </c>
      <c r="AW83"/>
      <c r="AX83" s="13"/>
      <c r="AY83" s="13" t="s">
        <v>36</v>
      </c>
      <c r="BB83" s="14" t="s">
        <v>219</v>
      </c>
    </row>
    <row r="84" spans="1:54" s="14" customFormat="1" x14ac:dyDescent="0.25">
      <c r="A84" s="5">
        <v>1</v>
      </c>
      <c r="B84" s="6" t="s">
        <v>603</v>
      </c>
      <c r="C84" s="12" t="s">
        <v>18</v>
      </c>
      <c r="D84" s="12">
        <v>15</v>
      </c>
      <c r="E84" s="12" t="s">
        <v>23</v>
      </c>
      <c r="F84" s="12">
        <v>33.9</v>
      </c>
      <c r="G84" s="1">
        <v>0.33899999999999997</v>
      </c>
      <c r="H84" s="1">
        <f t="shared" si="20"/>
        <v>9.0258742232662489E-2</v>
      </c>
      <c r="I84" s="1">
        <v>9.0258742232662489E-2</v>
      </c>
      <c r="J84" s="38">
        <f t="shared" si="21"/>
        <v>2.230373189499419</v>
      </c>
      <c r="K84" s="12">
        <v>1</v>
      </c>
      <c r="L84" s="12">
        <v>1</v>
      </c>
      <c r="M84" s="12">
        <v>34.700000000000003</v>
      </c>
      <c r="N84" s="1">
        <v>0.34700000000000003</v>
      </c>
      <c r="O84" s="1">
        <f t="shared" si="22"/>
        <v>9.4569007348462519E-2</v>
      </c>
      <c r="P84" s="1">
        <v>9.4569007348462519E-2</v>
      </c>
      <c r="Q84" s="38">
        <f t="shared" si="23"/>
        <v>2.3368836450643107</v>
      </c>
      <c r="R84" s="12">
        <v>1</v>
      </c>
      <c r="S84" s="12">
        <v>1</v>
      </c>
      <c r="T84" s="12"/>
      <c r="U84" s="1"/>
      <c r="V84" s="1"/>
      <c r="W84" s="1"/>
      <c r="X84" s="38"/>
      <c r="Y84" s="12"/>
      <c r="Z84" s="12">
        <v>4</v>
      </c>
      <c r="AA84" s="12"/>
      <c r="AB84" s="1"/>
      <c r="AC84" s="1"/>
      <c r="AD84" s="1"/>
      <c r="AE84" s="38"/>
      <c r="AF84" s="12"/>
      <c r="AG84" s="12">
        <v>4</v>
      </c>
      <c r="AH84" s="12"/>
      <c r="AI84" s="1"/>
      <c r="AJ84" s="1"/>
      <c r="AK84" s="1"/>
      <c r="AL84" s="38"/>
      <c r="AM84" s="12"/>
      <c r="AN84" s="12"/>
      <c r="AO84" s="12"/>
      <c r="AP84" s="1"/>
      <c r="AQ84" s="1"/>
      <c r="AR84" s="1"/>
      <c r="AS84" s="38"/>
      <c r="AT84" s="12"/>
      <c r="AU84" s="12"/>
      <c r="AV84">
        <v>38.799999999999997</v>
      </c>
      <c r="AW84" t="s">
        <v>736</v>
      </c>
      <c r="AX84" s="13"/>
      <c r="AY84" s="13" t="s">
        <v>36</v>
      </c>
    </row>
    <row r="85" spans="1:54" s="14" customFormat="1" x14ac:dyDescent="0.25">
      <c r="A85" s="5">
        <v>1</v>
      </c>
      <c r="B85" s="6" t="s">
        <v>603</v>
      </c>
      <c r="C85" s="12" t="s">
        <v>18</v>
      </c>
      <c r="D85" s="12">
        <v>18</v>
      </c>
      <c r="E85" s="12" t="s">
        <v>23</v>
      </c>
      <c r="F85" s="12">
        <v>55.4</v>
      </c>
      <c r="G85" s="1">
        <v>0.55400000000000005</v>
      </c>
      <c r="H85" s="1">
        <f t="shared" si="20"/>
        <v>0.24105126244185007</v>
      </c>
      <c r="I85" s="1">
        <v>0.24105126244185007</v>
      </c>
      <c r="J85" s="38">
        <f t="shared" si="21"/>
        <v>5.9565894643137813</v>
      </c>
      <c r="K85" s="12">
        <v>1</v>
      </c>
      <c r="L85" s="12">
        <v>1</v>
      </c>
      <c r="M85" s="12">
        <v>60.3</v>
      </c>
      <c r="N85" s="1">
        <v>0.60299999999999998</v>
      </c>
      <c r="O85" s="1">
        <f t="shared" si="22"/>
        <v>0.28557784046846246</v>
      </c>
      <c r="P85" s="1">
        <v>0.28557784046846246</v>
      </c>
      <c r="Q85" s="38">
        <f t="shared" si="23"/>
        <v>7.0568805097475158</v>
      </c>
      <c r="R85" s="12">
        <v>1</v>
      </c>
      <c r="S85" s="12">
        <v>1</v>
      </c>
      <c r="T85" s="12">
        <v>63.2</v>
      </c>
      <c r="U85" s="1">
        <v>0.63200000000000001</v>
      </c>
      <c r="V85" s="1">
        <f>POWER((U85/2),2)*3.14159265</f>
        <v>0.3137068756584</v>
      </c>
      <c r="W85" s="1">
        <v>0.3137068756584</v>
      </c>
      <c r="X85" s="38">
        <f>W85/0.040468</f>
        <v>7.7519737980231298</v>
      </c>
      <c r="Y85" s="12">
        <v>1</v>
      </c>
      <c r="Z85" s="12">
        <v>1</v>
      </c>
      <c r="AA85" s="12">
        <v>67.099999999999994</v>
      </c>
      <c r="AB85" s="1">
        <v>0.67099999999999993</v>
      </c>
      <c r="AC85" s="1">
        <f>POWER((AB85/2),2)*3.14159265</f>
        <v>0.35361845408216241</v>
      </c>
      <c r="AD85" s="1">
        <v>0.35361845408216241</v>
      </c>
      <c r="AE85" s="38">
        <f>AD85/0.040468</f>
        <v>8.7382241297361478</v>
      </c>
      <c r="AF85" s="12">
        <v>1</v>
      </c>
      <c r="AG85" s="12">
        <v>1</v>
      </c>
      <c r="AH85" s="12">
        <v>69.8</v>
      </c>
      <c r="AI85" s="1">
        <v>0.69799999999999995</v>
      </c>
      <c r="AJ85" s="1">
        <f>POWER((AI85/2),2)*3.14159265</f>
        <v>0.38264912636264997</v>
      </c>
      <c r="AK85" s="1">
        <v>0.38264912636264997</v>
      </c>
      <c r="AL85" s="38">
        <f>AK85/0.040468</f>
        <v>9.4555976663697248</v>
      </c>
      <c r="AM85" s="12">
        <v>1</v>
      </c>
      <c r="AN85" s="12">
        <v>1</v>
      </c>
      <c r="AO85" s="12">
        <v>76.599999999999994</v>
      </c>
      <c r="AP85" s="1">
        <v>0.76600000000000001</v>
      </c>
      <c r="AQ85" s="1">
        <f>POWER((AP85/2),2)*3.14159265</f>
        <v>0.46083708423585007</v>
      </c>
      <c r="AR85" s="1">
        <v>0.46083708423585007</v>
      </c>
      <c r="AS85" s="38">
        <f>AR85/0.040468</f>
        <v>11.387691119794654</v>
      </c>
      <c r="AT85" s="12">
        <v>1</v>
      </c>
      <c r="AU85" s="12">
        <v>1</v>
      </c>
      <c r="AV85">
        <v>84.9</v>
      </c>
      <c r="AW85"/>
      <c r="AX85" s="13"/>
      <c r="AY85" s="13" t="s">
        <v>36</v>
      </c>
    </row>
    <row r="86" spans="1:54" s="14" customFormat="1" x14ac:dyDescent="0.25">
      <c r="A86" s="5">
        <v>1</v>
      </c>
      <c r="B86" s="6" t="s">
        <v>603</v>
      </c>
      <c r="C86" s="1" t="s">
        <v>19</v>
      </c>
      <c r="D86" s="1">
        <v>1</v>
      </c>
      <c r="E86" s="1" t="s">
        <v>23</v>
      </c>
      <c r="F86" s="1">
        <v>22.1</v>
      </c>
      <c r="G86" s="1">
        <v>0.22100000000000003</v>
      </c>
      <c r="H86" s="1">
        <f t="shared" si="20"/>
        <v>3.8359631654662517E-2</v>
      </c>
      <c r="I86" s="1">
        <v>3.8359631654662517E-2</v>
      </c>
      <c r="J86" s="38">
        <f t="shared" si="21"/>
        <v>0.94790035718746957</v>
      </c>
      <c r="K86" s="1">
        <v>1</v>
      </c>
      <c r="L86" s="1">
        <v>1</v>
      </c>
      <c r="M86" s="1">
        <v>46.3</v>
      </c>
      <c r="N86" s="1">
        <v>0.46299999999999997</v>
      </c>
      <c r="O86" s="1">
        <f t="shared" si="22"/>
        <v>0.16836501869696249</v>
      </c>
      <c r="P86" s="1">
        <v>0.16836501869696249</v>
      </c>
      <c r="Q86" s="38">
        <f t="shared" si="23"/>
        <v>4.1604482232124766</v>
      </c>
      <c r="R86" s="1">
        <v>1</v>
      </c>
      <c r="S86" s="1">
        <v>1</v>
      </c>
      <c r="T86" s="1">
        <v>49</v>
      </c>
      <c r="U86" s="1">
        <v>0.49</v>
      </c>
      <c r="V86" s="1">
        <f>POWER((U86/2),2)*3.14159265</f>
        <v>0.18857409881625001</v>
      </c>
      <c r="W86" s="1">
        <v>0.18857409881625001</v>
      </c>
      <c r="X86" s="38">
        <f>W86/0.040468</f>
        <v>4.6598324309639718</v>
      </c>
      <c r="Y86" s="1">
        <v>1</v>
      </c>
      <c r="Z86" s="1">
        <v>1</v>
      </c>
      <c r="AA86" s="1">
        <v>52</v>
      </c>
      <c r="AB86" s="1">
        <v>0.52</v>
      </c>
      <c r="AC86" s="1">
        <f>POWER((AB86/2),2)*3.14159265</f>
        <v>0.21237166314000003</v>
      </c>
      <c r="AD86" s="1">
        <v>0.21237166314000003</v>
      </c>
      <c r="AE86" s="38">
        <f>AD86/0.040468</f>
        <v>5.2478912508648818</v>
      </c>
      <c r="AF86" s="1">
        <v>1</v>
      </c>
      <c r="AG86" s="1">
        <v>1</v>
      </c>
      <c r="AH86" s="1">
        <v>54.8</v>
      </c>
      <c r="AI86" s="1">
        <v>0.54799999999999993</v>
      </c>
      <c r="AJ86" s="1">
        <f>POWER((AI86/2),2)*3.14159265</f>
        <v>0.23585820979139993</v>
      </c>
      <c r="AK86" s="1">
        <v>0.23585820979139993</v>
      </c>
      <c r="AL86" s="38">
        <f>AK86/0.040468</f>
        <v>5.828264549555203</v>
      </c>
      <c r="AM86" s="1">
        <v>1</v>
      </c>
      <c r="AN86" s="1">
        <v>1</v>
      </c>
      <c r="AO86" s="1">
        <v>59.6</v>
      </c>
      <c r="AP86" s="1">
        <v>0.59599999999999997</v>
      </c>
      <c r="AQ86" s="1">
        <f>POWER((AP86/2),2)*3.14159265</f>
        <v>0.27898599369060001</v>
      </c>
      <c r="AR86" s="1">
        <v>0.27898599369060001</v>
      </c>
      <c r="AS86" s="38">
        <f>AR86/0.040468</f>
        <v>6.8939901574231497</v>
      </c>
      <c r="AT86" s="1">
        <v>1</v>
      </c>
      <c r="AU86" s="1">
        <v>1</v>
      </c>
      <c r="AV86">
        <v>64.900000000000006</v>
      </c>
      <c r="AW86" t="s">
        <v>867</v>
      </c>
      <c r="AX86" s="13"/>
      <c r="AY86" s="13" t="s">
        <v>36</v>
      </c>
    </row>
    <row r="87" spans="1:54" s="14" customFormat="1" x14ac:dyDescent="0.25">
      <c r="A87" s="5">
        <v>1</v>
      </c>
      <c r="B87" s="6" t="s">
        <v>603</v>
      </c>
      <c r="C87" s="1" t="s">
        <v>19</v>
      </c>
      <c r="D87" s="1">
        <v>2</v>
      </c>
      <c r="E87" s="1" t="s">
        <v>23</v>
      </c>
      <c r="F87" s="1">
        <v>46.3</v>
      </c>
      <c r="G87" s="1">
        <v>0.46299999999999997</v>
      </c>
      <c r="H87" s="1">
        <f t="shared" si="20"/>
        <v>0.16836501869696249</v>
      </c>
      <c r="I87" s="1">
        <v>0.16836501869696249</v>
      </c>
      <c r="J87" s="38">
        <f t="shared" si="21"/>
        <v>4.1604482232124766</v>
      </c>
      <c r="K87" s="1">
        <v>1</v>
      </c>
      <c r="L87" s="1">
        <v>1</v>
      </c>
      <c r="M87" s="1">
        <v>50.9</v>
      </c>
      <c r="N87" s="1">
        <v>0.50900000000000001</v>
      </c>
      <c r="O87" s="1">
        <f t="shared" si="22"/>
        <v>0.20348174133866251</v>
      </c>
      <c r="P87" s="1">
        <v>0.20348174133866251</v>
      </c>
      <c r="Q87" s="38">
        <f t="shared" si="23"/>
        <v>5.0282134362622939</v>
      </c>
      <c r="R87" s="1">
        <v>1</v>
      </c>
      <c r="S87" s="1">
        <v>1</v>
      </c>
      <c r="T87" s="1">
        <v>54.2</v>
      </c>
      <c r="U87" s="1">
        <v>0.54200000000000004</v>
      </c>
      <c r="V87" s="1">
        <f>POWER((U87/2),2)*3.14159265</f>
        <v>0.23072170580865003</v>
      </c>
      <c r="W87" s="1">
        <v>0.23072170580865003</v>
      </c>
      <c r="X87" s="38">
        <f>W87/0.040468</f>
        <v>5.7013370022894643</v>
      </c>
      <c r="Y87" s="1">
        <v>1</v>
      </c>
      <c r="Z87" s="1">
        <v>1</v>
      </c>
      <c r="AA87" s="1">
        <v>56.7</v>
      </c>
      <c r="AB87" s="1">
        <v>0.56700000000000006</v>
      </c>
      <c r="AC87" s="1">
        <f>POWER((AB87/2),2)*3.14159265</f>
        <v>0.25249686986396258</v>
      </c>
      <c r="AD87" s="1">
        <v>0.25249686986396258</v>
      </c>
      <c r="AE87" s="38">
        <f>AD87/0.040468</f>
        <v>6.2394205264397202</v>
      </c>
      <c r="AF87" s="1">
        <v>1</v>
      </c>
      <c r="AG87" s="1">
        <v>1</v>
      </c>
      <c r="AH87" s="1">
        <v>59.6</v>
      </c>
      <c r="AI87" s="1">
        <v>0.59599999999999997</v>
      </c>
      <c r="AJ87" s="1">
        <f>POWER((AI87/2),2)*3.14159265</f>
        <v>0.27898599369060001</v>
      </c>
      <c r="AK87" s="1">
        <v>0.27898599369060001</v>
      </c>
      <c r="AL87" s="38">
        <f>AK87/0.040468</f>
        <v>6.8939901574231497</v>
      </c>
      <c r="AM87" s="1">
        <v>1</v>
      </c>
      <c r="AN87" s="1">
        <v>1</v>
      </c>
      <c r="AO87" s="1">
        <v>63.6</v>
      </c>
      <c r="AP87" s="1">
        <v>0.63600000000000001</v>
      </c>
      <c r="AQ87" s="1">
        <f>POWER((AP87/2),2)*3.14159265</f>
        <v>0.31769041513860002</v>
      </c>
      <c r="AR87" s="1">
        <v>0.31769041513860002</v>
      </c>
      <c r="AS87" s="38">
        <f>AR87/0.040468</f>
        <v>7.8504105747405371</v>
      </c>
      <c r="AT87" s="1">
        <v>1</v>
      </c>
      <c r="AU87" s="1">
        <v>1</v>
      </c>
      <c r="AV87">
        <v>71.900000000000006</v>
      </c>
      <c r="AW87"/>
      <c r="AX87" s="13"/>
      <c r="AY87" s="13" t="s">
        <v>36</v>
      </c>
    </row>
    <row r="88" spans="1:54" s="14" customFormat="1" x14ac:dyDescent="0.25">
      <c r="A88" s="5">
        <v>1</v>
      </c>
      <c r="B88" s="6" t="s">
        <v>603</v>
      </c>
      <c r="C88" s="1" t="s">
        <v>19</v>
      </c>
      <c r="D88" s="1">
        <v>3</v>
      </c>
      <c r="E88" s="1" t="s">
        <v>23</v>
      </c>
      <c r="F88" s="1">
        <v>34.200000000000003</v>
      </c>
      <c r="G88" s="1">
        <v>0.34200000000000003</v>
      </c>
      <c r="H88" s="1">
        <f t="shared" si="20"/>
        <v>9.1863310678650015E-2</v>
      </c>
      <c r="I88" s="1">
        <v>9.1863310678650015E-2</v>
      </c>
      <c r="J88" s="38">
        <f t="shared" si="21"/>
        <v>2.2700234921085802</v>
      </c>
      <c r="K88" s="1">
        <v>1</v>
      </c>
      <c r="L88" s="1">
        <v>1</v>
      </c>
      <c r="M88" s="1">
        <v>35.1</v>
      </c>
      <c r="N88" s="1">
        <v>0.35100000000000003</v>
      </c>
      <c r="O88" s="1">
        <f t="shared" si="22"/>
        <v>9.6761839018162515E-2</v>
      </c>
      <c r="P88" s="1">
        <v>9.6761839018162515E-2</v>
      </c>
      <c r="Q88" s="38">
        <f t="shared" si="23"/>
        <v>2.3910704511753118</v>
      </c>
      <c r="R88" s="1">
        <v>1</v>
      </c>
      <c r="S88" s="1">
        <v>1</v>
      </c>
      <c r="T88" s="1">
        <v>34.799999999999997</v>
      </c>
      <c r="U88" s="1">
        <v>0.34799999999999998</v>
      </c>
      <c r="V88" s="1">
        <f>POWER((U88/2),2)*3.14159265</f>
        <v>9.5114859071399993E-2</v>
      </c>
      <c r="W88" s="1">
        <v>9.5114859071399993E-2</v>
      </c>
      <c r="X88" s="38">
        <f>W88/0.040468</f>
        <v>2.3503721229465255</v>
      </c>
      <c r="Y88" s="1">
        <v>1</v>
      </c>
      <c r="Z88" s="1">
        <v>1</v>
      </c>
      <c r="AA88" s="1">
        <v>34.9</v>
      </c>
      <c r="AB88" s="1">
        <v>0.34899999999999998</v>
      </c>
      <c r="AC88" s="1">
        <f>POWER((AB88/2),2)*3.14159265</f>
        <v>9.5662281590662493E-2</v>
      </c>
      <c r="AD88" s="1">
        <v>9.5662281590662493E-2</v>
      </c>
      <c r="AE88" s="38">
        <f>AD88/0.040468</f>
        <v>2.3638994165924312</v>
      </c>
      <c r="AF88" s="1">
        <v>1</v>
      </c>
      <c r="AG88" s="1">
        <v>1</v>
      </c>
      <c r="AH88" s="1">
        <v>35</v>
      </c>
      <c r="AI88" s="1">
        <v>0.35</v>
      </c>
      <c r="AJ88" s="1">
        <f>POWER((AI88/2),2)*3.14159265</f>
        <v>9.6211274906249991E-2</v>
      </c>
      <c r="AK88" s="1">
        <v>9.6211274906249991E-2</v>
      </c>
      <c r="AL88" s="38">
        <f>AK88/0.040468</f>
        <v>2.3774655260020263</v>
      </c>
      <c r="AM88" s="1">
        <v>1</v>
      </c>
      <c r="AN88" s="1">
        <v>1</v>
      </c>
      <c r="AO88" s="1">
        <v>35.1</v>
      </c>
      <c r="AP88" s="1">
        <v>0.35100000000000003</v>
      </c>
      <c r="AQ88" s="1">
        <f>POWER((AP88/2),2)*3.14159265</f>
        <v>9.6761839018162515E-2</v>
      </c>
      <c r="AR88" s="1">
        <v>9.6761839018162515E-2</v>
      </c>
      <c r="AS88" s="38">
        <f>AR88/0.040468</f>
        <v>2.3910704511753118</v>
      </c>
      <c r="AT88" s="1">
        <v>2</v>
      </c>
      <c r="AU88" s="1">
        <v>2</v>
      </c>
      <c r="AV88">
        <v>36.799999999999997</v>
      </c>
      <c r="AW88"/>
      <c r="AX88" s="13"/>
      <c r="AY88" s="13" t="s">
        <v>36</v>
      </c>
      <c r="BB88" s="14" t="s">
        <v>221</v>
      </c>
    </row>
    <row r="89" spans="1:54" s="17" customFormat="1" ht="13" thickBot="1" x14ac:dyDescent="0.3">
      <c r="A89" s="5">
        <v>1</v>
      </c>
      <c r="B89" s="6" t="s">
        <v>603</v>
      </c>
      <c r="C89" s="15" t="s">
        <v>19</v>
      </c>
      <c r="D89" s="15">
        <v>4</v>
      </c>
      <c r="E89" s="15" t="s">
        <v>23</v>
      </c>
      <c r="F89" s="15">
        <v>23.5</v>
      </c>
      <c r="G89" s="1">
        <v>0.23499999999999999</v>
      </c>
      <c r="H89" s="1">
        <f t="shared" si="20"/>
        <v>4.33736135240625E-2</v>
      </c>
      <c r="I89" s="1">
        <v>4.33736135240625E-2</v>
      </c>
      <c r="J89" s="38">
        <f t="shared" si="21"/>
        <v>1.0718002748854034</v>
      </c>
      <c r="K89" s="15">
        <v>1</v>
      </c>
      <c r="L89" s="15">
        <v>1</v>
      </c>
      <c r="M89" s="15"/>
      <c r="N89" s="1"/>
      <c r="O89" s="1"/>
      <c r="P89" s="1"/>
      <c r="Q89" s="38"/>
      <c r="R89" s="15"/>
      <c r="S89" s="15">
        <v>4</v>
      </c>
      <c r="T89" s="15"/>
      <c r="U89" s="1"/>
      <c r="V89" s="1"/>
      <c r="W89" s="1"/>
      <c r="X89" s="38"/>
      <c r="Y89" s="15"/>
      <c r="Z89" s="15"/>
      <c r="AA89" s="15"/>
      <c r="AB89" s="1"/>
      <c r="AC89" s="1"/>
      <c r="AD89" s="1"/>
      <c r="AE89" s="38"/>
      <c r="AF89" s="15"/>
      <c r="AG89" s="15"/>
      <c r="AH89" s="15"/>
      <c r="AI89" s="1"/>
      <c r="AJ89" s="1"/>
      <c r="AK89" s="1"/>
      <c r="AL89" s="38"/>
      <c r="AM89" s="15"/>
      <c r="AN89" s="15"/>
      <c r="AO89" s="15"/>
      <c r="AP89" s="1"/>
      <c r="AQ89" s="1"/>
      <c r="AR89" s="1"/>
      <c r="AS89" s="38"/>
      <c r="AT89" s="15"/>
      <c r="AU89" s="15"/>
      <c r="AV89" t="s">
        <v>159</v>
      </c>
      <c r="AW89" t="s">
        <v>731</v>
      </c>
      <c r="AX89" s="16"/>
      <c r="AY89" s="16" t="s">
        <v>36</v>
      </c>
    </row>
    <row r="90" spans="1:54" s="5" customFormat="1" x14ac:dyDescent="0.25">
      <c r="A90" s="5">
        <v>1</v>
      </c>
      <c r="B90" s="6" t="s">
        <v>603</v>
      </c>
      <c r="C90" s="1" t="s">
        <v>19</v>
      </c>
      <c r="D90" s="1">
        <v>5</v>
      </c>
      <c r="E90" s="1" t="s">
        <v>23</v>
      </c>
      <c r="F90" s="1">
        <v>27.7</v>
      </c>
      <c r="G90" s="1">
        <v>0.27700000000000002</v>
      </c>
      <c r="H90" s="1">
        <f t="shared" si="20"/>
        <v>6.0262815610462518E-2</v>
      </c>
      <c r="I90" s="1">
        <v>6.0262815610462518E-2</v>
      </c>
      <c r="J90" s="38">
        <f t="shared" si="21"/>
        <v>1.4891473660784453</v>
      </c>
      <c r="K90" s="1">
        <v>1</v>
      </c>
      <c r="L90" s="1">
        <v>1</v>
      </c>
      <c r="M90" s="1">
        <v>30</v>
      </c>
      <c r="N90" s="1">
        <v>0.3</v>
      </c>
      <c r="O90" s="1">
        <f>POWER((N90/2),2)*3.14159265</f>
        <v>7.0685834624999999E-2</v>
      </c>
      <c r="P90" s="1">
        <v>7.0685834624999999E-2</v>
      </c>
      <c r="Q90" s="38">
        <f>P90/0.040468</f>
        <v>1.7467093660423052</v>
      </c>
      <c r="R90" s="1">
        <v>1</v>
      </c>
      <c r="S90" s="1">
        <v>1</v>
      </c>
      <c r="T90" s="1">
        <v>31.5</v>
      </c>
      <c r="U90" s="1">
        <v>0.315</v>
      </c>
      <c r="V90" s="1">
        <f>POWER((U90/2),2)*3.14159265</f>
        <v>7.7931132674062514E-2</v>
      </c>
      <c r="W90" s="1">
        <v>7.7931132674062514E-2</v>
      </c>
      <c r="X90" s="38">
        <f>W90/0.040468</f>
        <v>1.9257470760616417</v>
      </c>
      <c r="Y90" s="1">
        <v>1</v>
      </c>
      <c r="Z90" s="1">
        <v>1</v>
      </c>
      <c r="AA90" s="1">
        <v>33.299999999999997</v>
      </c>
      <c r="AB90" s="1">
        <v>0.33299999999999996</v>
      </c>
      <c r="AC90" s="1">
        <f>POWER((AB90/2),2)*3.14159265</f>
        <v>8.7092016841462491E-2</v>
      </c>
      <c r="AD90" s="1">
        <v>8.7092016841462491E-2</v>
      </c>
      <c r="AE90" s="38">
        <f>AD90/0.040468</f>
        <v>2.1521206099007242</v>
      </c>
      <c r="AF90" s="1">
        <v>1</v>
      </c>
      <c r="AG90" s="1">
        <v>1</v>
      </c>
      <c r="AH90" s="1">
        <v>35.799999999999997</v>
      </c>
      <c r="AI90" s="1">
        <v>0.35799999999999998</v>
      </c>
      <c r="AJ90" s="1">
        <f>POWER((AI90/2),2)*3.14159265</f>
        <v>0.10065977009865</v>
      </c>
      <c r="AK90" s="1">
        <v>0.10065977009865</v>
      </c>
      <c r="AL90" s="38">
        <f>AK90/0.040468</f>
        <v>2.487391768771622</v>
      </c>
      <c r="AM90" s="1">
        <v>1</v>
      </c>
      <c r="AN90" s="1">
        <v>1</v>
      </c>
      <c r="AO90" s="1"/>
      <c r="AP90" s="1"/>
      <c r="AQ90" s="1"/>
      <c r="AR90" s="1"/>
      <c r="AS90" s="38"/>
      <c r="AT90" s="1"/>
      <c r="AU90" s="1">
        <v>4</v>
      </c>
      <c r="AV90">
        <v>36.799999999999997</v>
      </c>
      <c r="AW90" t="s">
        <v>868</v>
      </c>
      <c r="AX90" s="7"/>
      <c r="AY90" s="7" t="s">
        <v>36</v>
      </c>
    </row>
    <row r="91" spans="1:54" s="5" customFormat="1" x14ac:dyDescent="0.25">
      <c r="A91" s="5">
        <v>1</v>
      </c>
      <c r="B91" s="6" t="s">
        <v>603</v>
      </c>
      <c r="C91" s="1" t="s">
        <v>19</v>
      </c>
      <c r="D91" s="1">
        <v>6</v>
      </c>
      <c r="E91" s="1" t="s">
        <v>23</v>
      </c>
      <c r="F91" s="1">
        <v>17</v>
      </c>
      <c r="G91" s="1">
        <v>0.17</v>
      </c>
      <c r="H91" s="1">
        <f t="shared" si="20"/>
        <v>2.2698006896250005E-2</v>
      </c>
      <c r="I91" s="1">
        <v>2.2698006896250005E-2</v>
      </c>
      <c r="J91" s="38">
        <f t="shared" si="21"/>
        <v>0.56088778531802919</v>
      </c>
      <c r="K91" s="1">
        <v>1</v>
      </c>
      <c r="L91" s="1">
        <v>1</v>
      </c>
      <c r="M91" s="1"/>
      <c r="N91" s="1"/>
      <c r="O91" s="1"/>
      <c r="P91" s="1"/>
      <c r="Q91" s="38"/>
      <c r="R91" s="1"/>
      <c r="S91" s="1">
        <v>4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30"/>
      <c r="AU91" s="1"/>
      <c r="AV91"/>
      <c r="AW91"/>
      <c r="AX91" s="7"/>
      <c r="AY91" s="7" t="s">
        <v>36</v>
      </c>
    </row>
    <row r="92" spans="1:54" s="5" customFormat="1" x14ac:dyDescent="0.25">
      <c r="A92" s="5">
        <v>1</v>
      </c>
      <c r="B92" s="6" t="s">
        <v>603</v>
      </c>
      <c r="C92" s="1" t="s">
        <v>19</v>
      </c>
      <c r="D92" s="1">
        <v>7</v>
      </c>
      <c r="E92" s="1" t="s">
        <v>23</v>
      </c>
      <c r="F92" s="1">
        <v>18.600000000000001</v>
      </c>
      <c r="G92" s="1">
        <v>0.18600000000000003</v>
      </c>
      <c r="H92" s="1">
        <f t="shared" si="20"/>
        <v>2.7171634829850008E-2</v>
      </c>
      <c r="I92" s="1">
        <v>2.7171634829850008E-2</v>
      </c>
      <c r="J92" s="38">
        <f t="shared" si="21"/>
        <v>0.67143508030666232</v>
      </c>
      <c r="K92" s="1">
        <v>1</v>
      </c>
      <c r="L92" s="1">
        <v>1</v>
      </c>
      <c r="M92" s="1"/>
      <c r="N92" s="1"/>
      <c r="O92" s="1"/>
      <c r="P92" s="1"/>
      <c r="Q92" s="38"/>
      <c r="R92" s="1"/>
      <c r="S92" s="1">
        <v>4</v>
      </c>
      <c r="T92" s="1"/>
      <c r="U92" s="1"/>
      <c r="V92" s="1"/>
      <c r="W92" s="1"/>
      <c r="X92" s="38"/>
      <c r="Y92" s="1"/>
      <c r="Z92" s="1"/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N92" s="1"/>
      <c r="AO92" s="1"/>
      <c r="AP92" s="1"/>
      <c r="AQ92" s="1"/>
      <c r="AR92" s="1"/>
      <c r="AS92" s="38"/>
      <c r="AT92" s="30"/>
      <c r="AU92" s="1"/>
      <c r="AV92"/>
      <c r="AW92"/>
      <c r="AX92" s="7"/>
      <c r="AY92" s="7" t="s">
        <v>36</v>
      </c>
    </row>
    <row r="93" spans="1:54" s="5" customFormat="1" x14ac:dyDescent="0.25">
      <c r="A93" s="5">
        <v>1</v>
      </c>
      <c r="B93" s="6" t="s">
        <v>603</v>
      </c>
      <c r="C93" s="1" t="s">
        <v>19</v>
      </c>
      <c r="D93" s="1">
        <v>8</v>
      </c>
      <c r="E93" s="1" t="s">
        <v>23</v>
      </c>
      <c r="F93" s="1">
        <v>30.8</v>
      </c>
      <c r="G93" s="1">
        <v>0.308</v>
      </c>
      <c r="H93" s="1">
        <f t="shared" si="20"/>
        <v>7.4506011287400004E-2</v>
      </c>
      <c r="I93" s="1">
        <v>7.4506011287400004E-2</v>
      </c>
      <c r="J93" s="38">
        <f t="shared" si="21"/>
        <v>1.8411093033359693</v>
      </c>
      <c r="K93" s="1">
        <v>1</v>
      </c>
      <c r="L93" s="1">
        <v>1</v>
      </c>
      <c r="M93" s="1">
        <v>32.5</v>
      </c>
      <c r="N93" s="1">
        <v>0.32500000000000001</v>
      </c>
      <c r="O93" s="1">
        <f t="shared" ref="O93:O100" si="24">POWER((N93/2),2)*3.14159265</f>
        <v>8.2957680914062512E-2</v>
      </c>
      <c r="P93" s="1">
        <v>8.2957680914062512E-2</v>
      </c>
      <c r="Q93" s="38">
        <f t="shared" ref="Q93:Q100" si="25">P93/0.040468</f>
        <v>2.0499575198690945</v>
      </c>
      <c r="R93" s="1">
        <v>1</v>
      </c>
      <c r="S93" s="1">
        <v>1</v>
      </c>
      <c r="T93" s="1">
        <v>33.299999999999997</v>
      </c>
      <c r="U93" s="1">
        <v>0.33299999999999996</v>
      </c>
      <c r="V93" s="1">
        <f>POWER((U93/2),2)*3.14159265</f>
        <v>8.7092016841462491E-2</v>
      </c>
      <c r="W93" s="1">
        <v>8.7092016841462491E-2</v>
      </c>
      <c r="X93" s="38">
        <f>W93/0.040468</f>
        <v>2.1521206099007242</v>
      </c>
      <c r="Y93" s="1">
        <v>1</v>
      </c>
      <c r="Z93" s="1">
        <v>1</v>
      </c>
      <c r="AA93" s="1">
        <v>34.200000000000003</v>
      </c>
      <c r="AB93" s="1">
        <v>0.34200000000000003</v>
      </c>
      <c r="AC93" s="1">
        <f>POWER((AB93/2),2)*3.14159265</f>
        <v>9.1863310678650015E-2</v>
      </c>
      <c r="AD93" s="1">
        <v>9.1863310678650015E-2</v>
      </c>
      <c r="AE93" s="38">
        <f>AD93/0.040468</f>
        <v>2.2700234921085802</v>
      </c>
      <c r="AF93" s="1">
        <v>1</v>
      </c>
      <c r="AG93" s="1">
        <v>1</v>
      </c>
      <c r="AH93" s="1">
        <v>34.5</v>
      </c>
      <c r="AI93" s="1">
        <v>0.34499999999999997</v>
      </c>
      <c r="AJ93" s="1">
        <f>POWER((AI93/2),2)*3.14159265</f>
        <v>9.3482016291562484E-2</v>
      </c>
      <c r="AK93" s="1">
        <v>9.3482016291562484E-2</v>
      </c>
      <c r="AL93" s="38">
        <f>AK93/0.040468</f>
        <v>2.310023136590948</v>
      </c>
      <c r="AM93" s="1">
        <v>1</v>
      </c>
      <c r="AN93" s="1">
        <v>1</v>
      </c>
      <c r="AO93" s="1">
        <v>34.9</v>
      </c>
      <c r="AP93" s="1">
        <v>0.34899999999999998</v>
      </c>
      <c r="AQ93" s="1">
        <f>POWER((AP93/2),2)*3.14159265</f>
        <v>9.5662281590662493E-2</v>
      </c>
      <c r="AR93" s="1">
        <v>9.5662281590662493E-2</v>
      </c>
      <c r="AS93" s="38">
        <f>AR93/0.040468</f>
        <v>2.3638994165924312</v>
      </c>
      <c r="AT93" s="1">
        <v>2</v>
      </c>
      <c r="AU93" s="1">
        <v>2</v>
      </c>
      <c r="AV93">
        <v>36.4</v>
      </c>
      <c r="AW93" t="s">
        <v>818</v>
      </c>
      <c r="AX93" s="7"/>
      <c r="AY93" s="7" t="s">
        <v>36</v>
      </c>
    </row>
    <row r="94" spans="1:54" s="5" customFormat="1" x14ac:dyDescent="0.25">
      <c r="A94" s="5">
        <v>1</v>
      </c>
      <c r="B94" s="6" t="s">
        <v>603</v>
      </c>
      <c r="C94" s="1" t="s">
        <v>19</v>
      </c>
      <c r="D94" s="1">
        <v>9</v>
      </c>
      <c r="E94" s="1" t="s">
        <v>23</v>
      </c>
      <c r="F94" s="1">
        <v>18.100000000000001</v>
      </c>
      <c r="G94" s="1">
        <v>0.18100000000000002</v>
      </c>
      <c r="H94" s="1">
        <f t="shared" si="20"/>
        <v>2.5730429201662505E-2</v>
      </c>
      <c r="I94" s="1">
        <v>2.5730429201662505E-2</v>
      </c>
      <c r="J94" s="38">
        <f t="shared" si="21"/>
        <v>0.63582161712124408</v>
      </c>
      <c r="K94" s="1">
        <v>1</v>
      </c>
      <c r="L94" s="1">
        <v>1</v>
      </c>
      <c r="M94" s="1">
        <v>18.3</v>
      </c>
      <c r="N94" s="1">
        <v>0.18300000000000002</v>
      </c>
      <c r="O94" s="1">
        <f t="shared" si="24"/>
        <v>2.6302199063962511E-2</v>
      </c>
      <c r="P94" s="1">
        <v>2.6302199063962511E-2</v>
      </c>
      <c r="Q94" s="38">
        <f t="shared" si="25"/>
        <v>0.64995055510434196</v>
      </c>
      <c r="R94" s="1">
        <v>1</v>
      </c>
      <c r="S94" s="1">
        <v>1</v>
      </c>
      <c r="T94" s="1">
        <v>19.399999999999999</v>
      </c>
      <c r="U94" s="1">
        <v>0.19399999999999998</v>
      </c>
      <c r="V94" s="1">
        <f>POWER((U94/2),2)*3.14159265</f>
        <v>2.9559245243849994E-2</v>
      </c>
      <c r="W94" s="1">
        <v>2.9559245243849994E-2</v>
      </c>
      <c r="X94" s="38">
        <f>W94/0.040468</f>
        <v>0.73043504111520208</v>
      </c>
      <c r="Y94" s="1"/>
      <c r="Z94" s="1">
        <v>4</v>
      </c>
      <c r="AA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N94" s="1"/>
      <c r="AO94" s="1"/>
      <c r="AP94" s="1"/>
      <c r="AQ94" s="1"/>
      <c r="AR94" s="1"/>
      <c r="AS94" s="38"/>
      <c r="AT94" s="1"/>
      <c r="AU94" s="1"/>
      <c r="AV94">
        <v>19</v>
      </c>
      <c r="AW94" t="s">
        <v>798</v>
      </c>
      <c r="AX94" s="7" t="s">
        <v>229</v>
      </c>
      <c r="AY94" s="7" t="s">
        <v>36</v>
      </c>
    </row>
    <row r="95" spans="1:54" s="5" customFormat="1" x14ac:dyDescent="0.25">
      <c r="A95" s="5">
        <v>1</v>
      </c>
      <c r="B95" s="6" t="s">
        <v>603</v>
      </c>
      <c r="C95" s="1" t="s">
        <v>19</v>
      </c>
      <c r="D95" s="1">
        <v>10</v>
      </c>
      <c r="E95" s="1" t="s">
        <v>23</v>
      </c>
      <c r="F95" s="1">
        <v>41.9</v>
      </c>
      <c r="G95" s="1">
        <v>0.41899999999999998</v>
      </c>
      <c r="H95" s="1">
        <f t="shared" si="20"/>
        <v>0.13788528680666251</v>
      </c>
      <c r="I95" s="1">
        <v>0.13788528680666251</v>
      </c>
      <c r="J95" s="38">
        <f t="shared" si="21"/>
        <v>3.4072671445750351</v>
      </c>
      <c r="K95" s="1">
        <v>1</v>
      </c>
      <c r="L95" s="1">
        <v>1</v>
      </c>
      <c r="M95" s="1">
        <v>45.5</v>
      </c>
      <c r="N95" s="1">
        <v>0.45500000000000002</v>
      </c>
      <c r="O95" s="1">
        <f t="shared" si="24"/>
        <v>0.16259705459156251</v>
      </c>
      <c r="P95" s="1">
        <v>0.16259705459156251</v>
      </c>
      <c r="Q95" s="38">
        <f t="shared" si="25"/>
        <v>4.0179167389434252</v>
      </c>
      <c r="R95" s="1">
        <v>1</v>
      </c>
      <c r="S95" s="1">
        <v>1</v>
      </c>
      <c r="T95" s="1">
        <v>48.6</v>
      </c>
      <c r="U95" s="1">
        <v>0.48600000000000004</v>
      </c>
      <c r="V95" s="1">
        <f>POWER((U95/2),2)*3.14159265</f>
        <v>0.18550790438985004</v>
      </c>
      <c r="W95" s="1">
        <v>0.18550790438985004</v>
      </c>
      <c r="X95" s="38">
        <f>W95/0.040468</f>
        <v>4.5840640602414267</v>
      </c>
      <c r="Y95" s="1">
        <v>1</v>
      </c>
      <c r="Z95" s="1">
        <v>1</v>
      </c>
      <c r="AA95" s="1">
        <v>51.4</v>
      </c>
      <c r="AB95" s="1">
        <v>0.51400000000000001</v>
      </c>
      <c r="AC95" s="1">
        <f>POWER((AB95/2),2)*3.14159265</f>
        <v>0.20749905293984999</v>
      </c>
      <c r="AD95" s="1">
        <v>0.20749905293984999</v>
      </c>
      <c r="AE95" s="38">
        <f>AD95/0.040468</f>
        <v>5.1274847518990319</v>
      </c>
      <c r="AF95" s="1">
        <v>1</v>
      </c>
      <c r="AG95" s="1">
        <v>1</v>
      </c>
      <c r="AH95" s="1">
        <v>54.5</v>
      </c>
      <c r="AI95" s="1">
        <v>0.54500000000000004</v>
      </c>
      <c r="AJ95" s="1">
        <f>POWER((AI95/2),2)*3.14159265</f>
        <v>0.23328288921656254</v>
      </c>
      <c r="AK95" s="1">
        <v>0.23328288921656254</v>
      </c>
      <c r="AL95" s="38">
        <f>AK95/0.040468</f>
        <v>5.764626104985731</v>
      </c>
      <c r="AM95" s="1">
        <v>1</v>
      </c>
      <c r="AN95" s="1">
        <v>1</v>
      </c>
      <c r="AO95" s="1">
        <v>60</v>
      </c>
      <c r="AP95" s="1">
        <v>0.6</v>
      </c>
      <c r="AQ95" s="1">
        <f>POWER((AP95/2),2)*3.14159265</f>
        <v>0.2827433385</v>
      </c>
      <c r="AR95" s="1">
        <v>0.2827433385</v>
      </c>
      <c r="AS95" s="38">
        <f>AR95/0.040468</f>
        <v>6.9868374641692208</v>
      </c>
      <c r="AT95" s="1">
        <v>1</v>
      </c>
      <c r="AU95" s="1">
        <v>1</v>
      </c>
      <c r="AV95">
        <v>67.599999999999994</v>
      </c>
      <c r="AW95"/>
      <c r="AX95" s="7"/>
      <c r="AY95" s="7" t="s">
        <v>36</v>
      </c>
    </row>
    <row r="96" spans="1:54" s="5" customFormat="1" x14ac:dyDescent="0.25">
      <c r="A96" s="5">
        <v>1</v>
      </c>
      <c r="B96" s="6" t="s">
        <v>603</v>
      </c>
      <c r="C96" s="1" t="s">
        <v>19</v>
      </c>
      <c r="D96" s="1">
        <v>11</v>
      </c>
      <c r="E96" s="1" t="s">
        <v>23</v>
      </c>
      <c r="F96" s="1">
        <v>27.2</v>
      </c>
      <c r="G96" s="1">
        <v>0.27200000000000002</v>
      </c>
      <c r="H96" s="1">
        <f t="shared" si="20"/>
        <v>5.8106897654400011E-2</v>
      </c>
      <c r="I96" s="1">
        <v>5.8106897654400011E-2</v>
      </c>
      <c r="J96" s="38">
        <f t="shared" si="21"/>
        <v>1.4358727304141548</v>
      </c>
      <c r="K96" s="1">
        <v>1</v>
      </c>
      <c r="L96" s="1">
        <v>1</v>
      </c>
      <c r="M96" s="1">
        <v>27.6</v>
      </c>
      <c r="N96" s="1">
        <v>0.27600000000000002</v>
      </c>
      <c r="O96" s="1">
        <f t="shared" si="24"/>
        <v>5.982849042660001E-2</v>
      </c>
      <c r="P96" s="1">
        <v>5.982849042660001E-2</v>
      </c>
      <c r="Q96" s="38">
        <f t="shared" si="25"/>
        <v>1.4784148074182073</v>
      </c>
      <c r="R96" s="1">
        <v>1</v>
      </c>
      <c r="S96" s="1">
        <v>1</v>
      </c>
      <c r="T96" s="1">
        <v>27.6</v>
      </c>
      <c r="U96" s="1">
        <v>0.27600000000000002</v>
      </c>
      <c r="V96" s="1">
        <f>POWER((U96/2),2)*3.14159265</f>
        <v>5.982849042660001E-2</v>
      </c>
      <c r="W96" s="1">
        <v>5.982849042660001E-2</v>
      </c>
      <c r="X96" s="38">
        <f>W96/0.040468</f>
        <v>1.4784148074182073</v>
      </c>
      <c r="Y96" s="1">
        <v>1</v>
      </c>
      <c r="Z96" s="1">
        <v>1</v>
      </c>
      <c r="AA96" s="1">
        <v>27.9</v>
      </c>
      <c r="AB96" s="1">
        <v>0.27899999999999997</v>
      </c>
      <c r="AC96" s="1">
        <f>POWER((AB96/2),2)*3.14159265</f>
        <v>6.1136178367162487E-2</v>
      </c>
      <c r="AD96" s="1">
        <v>6.1136178367162487E-2</v>
      </c>
      <c r="AE96" s="38">
        <f>AD96/0.040468</f>
        <v>1.5107289306899894</v>
      </c>
      <c r="AF96" s="1">
        <v>1</v>
      </c>
      <c r="AG96" s="1">
        <v>1</v>
      </c>
      <c r="AH96" s="1">
        <v>28.2</v>
      </c>
      <c r="AI96" s="1">
        <v>0.28199999999999997</v>
      </c>
      <c r="AJ96" s="1">
        <f>POWER((AI96/2),2)*3.14159265</f>
        <v>6.2458003474649991E-2</v>
      </c>
      <c r="AK96" s="1">
        <v>6.2458003474649991E-2</v>
      </c>
      <c r="AL96" s="38">
        <f>AK96/0.040468</f>
        <v>1.5433923958349807</v>
      </c>
      <c r="AM96" s="1">
        <v>1</v>
      </c>
      <c r="AN96" s="1">
        <v>1</v>
      </c>
      <c r="AO96" s="1">
        <v>28.9</v>
      </c>
      <c r="AP96" s="1">
        <v>0.28899999999999998</v>
      </c>
      <c r="AQ96" s="1">
        <f>POWER((AP96/2),2)*3.14159265</f>
        <v>6.559723993016249E-2</v>
      </c>
      <c r="AR96" s="1">
        <v>6.559723993016249E-2</v>
      </c>
      <c r="AS96" s="38">
        <f>AR96/0.040468</f>
        <v>1.620965699569104</v>
      </c>
      <c r="AT96" s="1">
        <v>2</v>
      </c>
      <c r="AU96" s="1">
        <v>2</v>
      </c>
      <c r="AV96">
        <v>30</v>
      </c>
      <c r="AW96" t="s">
        <v>862</v>
      </c>
      <c r="AX96" s="7"/>
      <c r="AY96" s="7" t="s">
        <v>36</v>
      </c>
    </row>
    <row r="97" spans="1:53" s="5" customFormat="1" x14ac:dyDescent="0.25">
      <c r="A97" s="5">
        <v>1</v>
      </c>
      <c r="B97" s="6" t="s">
        <v>603</v>
      </c>
      <c r="C97" s="1" t="s">
        <v>19</v>
      </c>
      <c r="D97" s="1">
        <v>12</v>
      </c>
      <c r="E97" s="1" t="s">
        <v>23</v>
      </c>
      <c r="F97" s="1">
        <v>27.7</v>
      </c>
      <c r="G97" s="1">
        <v>0.27700000000000002</v>
      </c>
      <c r="H97" s="1">
        <f t="shared" si="20"/>
        <v>6.0262815610462518E-2</v>
      </c>
      <c r="I97" s="1">
        <v>6.0262815610462518E-2</v>
      </c>
      <c r="J97" s="38">
        <f t="shared" si="21"/>
        <v>1.4891473660784453</v>
      </c>
      <c r="K97" s="1">
        <v>1</v>
      </c>
      <c r="L97" s="1">
        <v>1</v>
      </c>
      <c r="M97" s="1">
        <v>29.1</v>
      </c>
      <c r="N97" s="1">
        <v>0.29100000000000004</v>
      </c>
      <c r="O97" s="1">
        <f t="shared" si="24"/>
        <v>6.6508301798662517E-2</v>
      </c>
      <c r="P97" s="1">
        <v>6.6508301798662517E-2</v>
      </c>
      <c r="Q97" s="38">
        <f t="shared" si="25"/>
        <v>1.6434788425092053</v>
      </c>
      <c r="R97" s="1">
        <v>1</v>
      </c>
      <c r="S97" s="1">
        <v>1</v>
      </c>
      <c r="T97" s="1"/>
      <c r="U97" s="1"/>
      <c r="V97" s="1"/>
      <c r="W97" s="1"/>
      <c r="X97" s="38"/>
      <c r="Y97" s="1"/>
      <c r="Z97" s="1">
        <v>4</v>
      </c>
      <c r="AA97" s="1"/>
      <c r="AB97" s="1"/>
      <c r="AC97" s="1"/>
      <c r="AD97" s="1"/>
      <c r="AE97" s="38"/>
      <c r="AF97" s="1"/>
      <c r="AG97" s="1"/>
      <c r="AH97" s="1"/>
      <c r="AI97" s="1"/>
      <c r="AJ97" s="1"/>
      <c r="AK97" s="1"/>
      <c r="AL97" s="38"/>
      <c r="AM97" s="1"/>
      <c r="AN97" s="1"/>
      <c r="AO97" s="1"/>
      <c r="AP97" s="1"/>
      <c r="AQ97" s="1"/>
      <c r="AR97" s="1"/>
      <c r="AS97" s="38"/>
      <c r="AT97" s="1"/>
      <c r="AU97" s="1"/>
      <c r="AV97">
        <v>27.5</v>
      </c>
      <c r="AW97" t="s">
        <v>798</v>
      </c>
      <c r="AX97" s="7" t="s">
        <v>231</v>
      </c>
      <c r="AY97" s="7" t="s">
        <v>36</v>
      </c>
    </row>
    <row r="98" spans="1:53" s="5" customFormat="1" x14ac:dyDescent="0.25">
      <c r="A98" s="5">
        <v>1</v>
      </c>
      <c r="B98" s="6" t="s">
        <v>603</v>
      </c>
      <c r="C98" s="1" t="s">
        <v>19</v>
      </c>
      <c r="D98" s="1">
        <v>13</v>
      </c>
      <c r="E98" s="1" t="s">
        <v>23</v>
      </c>
      <c r="F98" s="1">
        <v>30.3</v>
      </c>
      <c r="G98" s="1">
        <v>0.30299999999999999</v>
      </c>
      <c r="H98" s="1">
        <f t="shared" si="20"/>
        <v>7.210661990096251E-2</v>
      </c>
      <c r="I98" s="1">
        <v>7.210661990096251E-2</v>
      </c>
      <c r="J98" s="38">
        <f t="shared" si="21"/>
        <v>1.7818182242997558</v>
      </c>
      <c r="K98" s="1">
        <v>1</v>
      </c>
      <c r="L98" s="1">
        <v>1</v>
      </c>
      <c r="M98" s="1">
        <v>32.299999999999997</v>
      </c>
      <c r="N98" s="1">
        <v>0.32299999999999995</v>
      </c>
      <c r="O98" s="1">
        <f t="shared" si="24"/>
        <v>8.1939804895462473E-2</v>
      </c>
      <c r="P98" s="1">
        <v>8.1939804895462473E-2</v>
      </c>
      <c r="Q98" s="38">
        <f t="shared" si="25"/>
        <v>2.0248049049980845</v>
      </c>
      <c r="R98" s="1">
        <v>1</v>
      </c>
      <c r="S98" s="1">
        <v>1</v>
      </c>
      <c r="T98" s="1">
        <v>33.5</v>
      </c>
      <c r="U98" s="1">
        <v>0.33500000000000002</v>
      </c>
      <c r="V98" s="1">
        <f>POWER((U98/2),2)*3.14159265</f>
        <v>8.8141308786562525E-2</v>
      </c>
      <c r="W98" s="1">
        <v>8.8141308786562525E-2</v>
      </c>
      <c r="X98" s="38">
        <f>W98/0.040468</f>
        <v>2.1780495400455306</v>
      </c>
      <c r="Y98" s="1">
        <v>1</v>
      </c>
      <c r="Z98" s="1">
        <v>1</v>
      </c>
      <c r="AA98" s="1">
        <v>35.5</v>
      </c>
      <c r="AB98" s="1">
        <v>0.35499999999999998</v>
      </c>
      <c r="AC98" s="1">
        <f>POWER((AB98/2),2)*3.14159265</f>
        <v>9.8979803429062499E-2</v>
      </c>
      <c r="AD98" s="1">
        <v>9.8979803429062499E-2</v>
      </c>
      <c r="AE98" s="38">
        <f>AD98/0.040468</f>
        <v>2.4458783095053502</v>
      </c>
      <c r="AF98" s="1">
        <v>1</v>
      </c>
      <c r="AG98" s="1">
        <v>1</v>
      </c>
      <c r="AH98" s="1">
        <v>37.4</v>
      </c>
      <c r="AI98" s="1">
        <v>0.374</v>
      </c>
      <c r="AJ98" s="1">
        <f>POWER((AI98/2),2)*3.14159265</f>
        <v>0.10985835337785001</v>
      </c>
      <c r="AK98" s="1">
        <v>0.10985835337785001</v>
      </c>
      <c r="AL98" s="38">
        <f>AK98/0.040468</f>
        <v>2.7146968809392611</v>
      </c>
      <c r="AM98" s="1">
        <v>1</v>
      </c>
      <c r="AN98" s="1">
        <v>1</v>
      </c>
      <c r="AO98" s="1">
        <v>38.799999999999997</v>
      </c>
      <c r="AP98" s="1">
        <v>0.38799999999999996</v>
      </c>
      <c r="AQ98" s="1">
        <f>POWER((AP98/2),2)*3.14159265</f>
        <v>0.11823698097539997</v>
      </c>
      <c r="AR98" s="1">
        <v>0.11823698097539997</v>
      </c>
      <c r="AS98" s="38">
        <f>AR98/0.040468</f>
        <v>2.9217401644608083</v>
      </c>
      <c r="AT98" s="1">
        <v>1</v>
      </c>
      <c r="AU98" s="1">
        <v>1</v>
      </c>
      <c r="AV98">
        <v>40</v>
      </c>
      <c r="AW98"/>
      <c r="AX98" s="7"/>
      <c r="AY98" s="7" t="s">
        <v>36</v>
      </c>
    </row>
    <row r="99" spans="1:53" s="5" customFormat="1" x14ac:dyDescent="0.25">
      <c r="A99" s="5">
        <v>1</v>
      </c>
      <c r="B99" s="6" t="s">
        <v>603</v>
      </c>
      <c r="C99" s="1" t="s">
        <v>19</v>
      </c>
      <c r="D99" s="1">
        <v>14</v>
      </c>
      <c r="E99" s="1" t="s">
        <v>23</v>
      </c>
      <c r="F99" s="1">
        <v>26.8</v>
      </c>
      <c r="G99" s="1">
        <v>0.26800000000000002</v>
      </c>
      <c r="H99" s="1">
        <f t="shared" si="20"/>
        <v>5.6410437623400013E-2</v>
      </c>
      <c r="I99" s="1">
        <v>5.6410437623400013E-2</v>
      </c>
      <c r="J99" s="38">
        <f t="shared" si="21"/>
        <v>1.3939517056291395</v>
      </c>
      <c r="K99" s="1">
        <v>1</v>
      </c>
      <c r="L99" s="1">
        <v>1</v>
      </c>
      <c r="M99" s="1">
        <v>27.5</v>
      </c>
      <c r="N99" s="1">
        <v>0.27500000000000002</v>
      </c>
      <c r="O99" s="1">
        <f t="shared" si="24"/>
        <v>5.9395736039062515E-2</v>
      </c>
      <c r="P99" s="1">
        <v>5.9395736039062515E-2</v>
      </c>
      <c r="Q99" s="38">
        <f t="shared" si="25"/>
        <v>1.4677210645216596</v>
      </c>
      <c r="R99" s="1">
        <v>1</v>
      </c>
      <c r="S99" s="1">
        <v>1</v>
      </c>
      <c r="T99" s="1">
        <v>28</v>
      </c>
      <c r="U99" s="1">
        <v>0.28000000000000003</v>
      </c>
      <c r="V99" s="1">
        <f>POWER((U99/2),2)*3.14159265</f>
        <v>6.1575215940000011E-2</v>
      </c>
      <c r="W99" s="1">
        <v>6.1575215940000011E-2</v>
      </c>
      <c r="X99" s="38">
        <f>W99/0.040468</f>
        <v>1.5215779366412971</v>
      </c>
      <c r="Y99" s="1">
        <v>1</v>
      </c>
      <c r="Z99" s="1">
        <v>1</v>
      </c>
      <c r="AA99" s="1"/>
      <c r="AB99" s="1"/>
      <c r="AC99" s="1"/>
      <c r="AD99" s="1"/>
      <c r="AE99" s="38"/>
      <c r="AF99" s="1"/>
      <c r="AG99" s="1">
        <v>1</v>
      </c>
      <c r="AH99" s="1"/>
      <c r="AI99" s="1"/>
      <c r="AJ99" s="1"/>
      <c r="AK99" s="1"/>
      <c r="AL99" s="38"/>
      <c r="AM99" s="1"/>
      <c r="AN99" s="1">
        <v>4</v>
      </c>
      <c r="AO99" s="1"/>
      <c r="AP99" s="1"/>
      <c r="AQ99" s="1"/>
      <c r="AR99" s="1"/>
      <c r="AS99" s="38"/>
      <c r="AT99" s="1"/>
      <c r="AU99" s="1"/>
      <c r="AV99">
        <v>27.3</v>
      </c>
      <c r="AW99" t="s">
        <v>798</v>
      </c>
      <c r="AX99" s="7"/>
      <c r="AY99" s="7" t="s">
        <v>36</v>
      </c>
    </row>
    <row r="100" spans="1:53" s="5" customFormat="1" x14ac:dyDescent="0.25">
      <c r="A100" s="5">
        <v>1</v>
      </c>
      <c r="B100" s="6" t="s">
        <v>603</v>
      </c>
      <c r="C100" s="1" t="s">
        <v>19</v>
      </c>
      <c r="D100" s="1">
        <v>15</v>
      </c>
      <c r="E100" s="1" t="s">
        <v>23</v>
      </c>
      <c r="F100" s="1">
        <v>47.2</v>
      </c>
      <c r="G100" s="1">
        <v>0.47200000000000003</v>
      </c>
      <c r="H100" s="1">
        <f t="shared" si="20"/>
        <v>0.17497414423440005</v>
      </c>
      <c r="I100" s="1">
        <v>0.17497414423440005</v>
      </c>
      <c r="J100" s="38">
        <f t="shared" si="21"/>
        <v>4.323765548937434</v>
      </c>
      <c r="K100" s="1">
        <v>1</v>
      </c>
      <c r="L100" s="1">
        <v>1</v>
      </c>
      <c r="M100" s="1">
        <v>52.3</v>
      </c>
      <c r="N100" s="1">
        <v>0.52300000000000002</v>
      </c>
      <c r="O100" s="1">
        <f t="shared" si="24"/>
        <v>0.21482917399046253</v>
      </c>
      <c r="P100" s="1">
        <v>0.21482917399046253</v>
      </c>
      <c r="Q100" s="38">
        <f t="shared" si="25"/>
        <v>5.3086185131576196</v>
      </c>
      <c r="R100" s="1">
        <v>1</v>
      </c>
      <c r="S100" s="1">
        <v>1</v>
      </c>
      <c r="T100" s="1">
        <v>56.2</v>
      </c>
      <c r="U100" s="1">
        <v>0.56200000000000006</v>
      </c>
      <c r="V100" s="1">
        <f>POWER((U100/2),2)*3.14159265</f>
        <v>0.24806329723665008</v>
      </c>
      <c r="W100" s="1">
        <v>0.24806329723665008</v>
      </c>
      <c r="X100" s="38">
        <f>W100/0.040468</f>
        <v>6.1298630334251776</v>
      </c>
      <c r="Y100" s="1">
        <v>1</v>
      </c>
      <c r="Z100" s="1">
        <v>1</v>
      </c>
      <c r="AA100" s="1">
        <v>60.5</v>
      </c>
      <c r="AB100" s="1">
        <v>0.60499999999999998</v>
      </c>
      <c r="AC100" s="1">
        <f>POWER((AB100/2),2)*3.14159265</f>
        <v>0.28747536242906252</v>
      </c>
      <c r="AD100" s="1">
        <v>0.28747536242906252</v>
      </c>
      <c r="AE100" s="38">
        <f>AD100/0.040468</f>
        <v>7.1037699522848312</v>
      </c>
      <c r="AF100" s="1">
        <v>1</v>
      </c>
      <c r="AG100" s="1">
        <v>1</v>
      </c>
      <c r="AH100" s="1">
        <v>65</v>
      </c>
      <c r="AI100" s="1">
        <v>0.65</v>
      </c>
      <c r="AJ100" s="1">
        <f>POWER((AI100/2),2)*3.14159265</f>
        <v>0.33183072365625005</v>
      </c>
      <c r="AK100" s="1">
        <v>0.33183072365625005</v>
      </c>
      <c r="AL100" s="38">
        <f>AK100/0.040468</f>
        <v>8.1998300794763779</v>
      </c>
      <c r="AM100" s="1">
        <v>1</v>
      </c>
      <c r="AN100" s="1">
        <v>1</v>
      </c>
      <c r="AO100" s="1">
        <v>71.8</v>
      </c>
      <c r="AP100" s="1">
        <v>0.71799999999999997</v>
      </c>
      <c r="AQ100" s="1">
        <f>POWER((AP100/2),2)*3.14159265</f>
        <v>0.40489160232464999</v>
      </c>
      <c r="AR100" s="1">
        <v>0.40489160232464999</v>
      </c>
      <c r="AS100" s="38">
        <f>AR100/0.040468</f>
        <v>10.005228880217704</v>
      </c>
      <c r="AT100" s="1">
        <v>1</v>
      </c>
      <c r="AU100" s="1">
        <v>1</v>
      </c>
      <c r="AV100">
        <v>78.7</v>
      </c>
      <c r="AW100"/>
      <c r="AX100" s="7" t="s">
        <v>222</v>
      </c>
      <c r="AY100" s="7" t="s">
        <v>36</v>
      </c>
    </row>
    <row r="101" spans="1:53" s="5" customFormat="1" x14ac:dyDescent="0.25">
      <c r="A101" s="5">
        <v>1</v>
      </c>
      <c r="B101" s="6" t="s">
        <v>603</v>
      </c>
      <c r="C101" s="1" t="s">
        <v>19</v>
      </c>
      <c r="D101" s="1">
        <v>16</v>
      </c>
      <c r="E101" s="1" t="s">
        <v>23</v>
      </c>
      <c r="F101" s="1">
        <v>16.5</v>
      </c>
      <c r="G101" s="1">
        <v>0.16500000000000001</v>
      </c>
      <c r="H101" s="1">
        <f t="shared" si="20"/>
        <v>2.1382464974062505E-2</v>
      </c>
      <c r="I101" s="1">
        <v>2.1382464974062505E-2</v>
      </c>
      <c r="J101" s="38">
        <f t="shared" si="21"/>
        <v>0.52837958322779743</v>
      </c>
      <c r="K101" s="1">
        <v>1</v>
      </c>
      <c r="L101" s="1">
        <v>1</v>
      </c>
      <c r="M101" s="1"/>
      <c r="N101" s="1"/>
      <c r="O101" s="1"/>
      <c r="P101" s="1"/>
      <c r="Q101" s="38"/>
      <c r="R101" s="1"/>
      <c r="S101" s="1">
        <v>3</v>
      </c>
      <c r="T101" s="1"/>
      <c r="U101" s="1"/>
      <c r="V101" s="1"/>
      <c r="W101" s="1"/>
      <c r="X101" s="38"/>
      <c r="Y101" s="1"/>
      <c r="Z101" s="1"/>
      <c r="AA101" s="1"/>
      <c r="AB101" s="1"/>
      <c r="AC101" s="1"/>
      <c r="AD101" s="1"/>
      <c r="AE101" s="38"/>
      <c r="AF101" s="1"/>
      <c r="AG101" s="1"/>
      <c r="AH101" s="1"/>
      <c r="AI101" s="1"/>
      <c r="AJ101" s="1"/>
      <c r="AK101" s="1"/>
      <c r="AL101" s="38"/>
      <c r="AM101" s="1"/>
      <c r="AN101" s="1"/>
      <c r="AO101" s="1"/>
      <c r="AP101" s="1"/>
      <c r="AQ101" s="1"/>
      <c r="AR101" s="1"/>
      <c r="AS101" s="38"/>
      <c r="AT101" s="30"/>
      <c r="AU101" s="1"/>
      <c r="AV101"/>
      <c r="AW101"/>
      <c r="AX101" s="7" t="s">
        <v>223</v>
      </c>
      <c r="AY101" s="7" t="s">
        <v>36</v>
      </c>
    </row>
    <row r="102" spans="1:53" s="5" customFormat="1" x14ac:dyDescent="0.25">
      <c r="A102" s="5">
        <v>1</v>
      </c>
      <c r="B102" s="6" t="s">
        <v>603</v>
      </c>
      <c r="C102" s="1" t="s">
        <v>19</v>
      </c>
      <c r="D102" s="1">
        <v>17</v>
      </c>
      <c r="E102" s="1" t="s">
        <v>23</v>
      </c>
      <c r="F102" s="1">
        <v>21.6</v>
      </c>
      <c r="G102" s="1">
        <v>0.21600000000000003</v>
      </c>
      <c r="H102" s="1">
        <f t="shared" si="20"/>
        <v>3.6643536669600012E-2</v>
      </c>
      <c r="I102" s="1">
        <v>3.6643536669600012E-2</v>
      </c>
      <c r="J102" s="38">
        <f t="shared" si="21"/>
        <v>0.90549413535633128</v>
      </c>
      <c r="K102" s="1">
        <v>1</v>
      </c>
      <c r="L102" s="1">
        <v>1</v>
      </c>
      <c r="M102" s="1">
        <v>21.8</v>
      </c>
      <c r="N102" s="1">
        <v>0.218</v>
      </c>
      <c r="O102" s="1">
        <f>POWER((N102/2),2)*3.14159265</f>
        <v>3.7325262274650002E-2</v>
      </c>
      <c r="P102" s="1">
        <v>3.7325262274650002E-2</v>
      </c>
      <c r="Q102" s="38">
        <f>P102/0.040468</f>
        <v>0.92234017679771685</v>
      </c>
      <c r="R102" s="1">
        <v>1</v>
      </c>
      <c r="S102" s="1">
        <v>1</v>
      </c>
      <c r="T102" s="1">
        <v>22</v>
      </c>
      <c r="U102" s="1">
        <v>0.22</v>
      </c>
      <c r="V102" s="1">
        <f>POWER((U102/2),2)*3.14159265</f>
        <v>3.8013271065E-2</v>
      </c>
      <c r="W102" s="1">
        <v>3.8013271065E-2</v>
      </c>
      <c r="X102" s="38">
        <f>W102/0.040468</f>
        <v>0.93934148129386186</v>
      </c>
      <c r="Y102" s="1">
        <v>1</v>
      </c>
      <c r="Z102" s="1">
        <v>1</v>
      </c>
      <c r="AA102" s="1"/>
      <c r="AB102" s="1"/>
      <c r="AC102" s="1"/>
      <c r="AD102" s="1"/>
      <c r="AE102" s="38"/>
      <c r="AF102" s="1"/>
      <c r="AG102" s="1">
        <v>4</v>
      </c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/>
      <c r="AU102" s="1"/>
      <c r="AV102" t="s">
        <v>159</v>
      </c>
      <c r="AW102" t="s">
        <v>736</v>
      </c>
      <c r="AX102" s="7" t="s">
        <v>224</v>
      </c>
      <c r="AY102" s="7" t="s">
        <v>36</v>
      </c>
    </row>
    <row r="103" spans="1:53" s="5" customFormat="1" x14ac:dyDescent="0.25">
      <c r="A103" s="5">
        <v>1</v>
      </c>
      <c r="B103" s="6" t="s">
        <v>603</v>
      </c>
      <c r="C103" s="1" t="s">
        <v>19</v>
      </c>
      <c r="D103" s="1">
        <v>18</v>
      </c>
      <c r="E103" s="1" t="s">
        <v>23</v>
      </c>
      <c r="F103" s="1">
        <v>16.8</v>
      </c>
      <c r="G103" s="1">
        <v>0.16800000000000001</v>
      </c>
      <c r="H103" s="1">
        <f t="shared" si="20"/>
        <v>2.2167077738400005E-2</v>
      </c>
      <c r="I103" s="1">
        <v>2.2167077738400005E-2</v>
      </c>
      <c r="J103" s="38">
        <f t="shared" si="21"/>
        <v>0.54776805719086696</v>
      </c>
      <c r="K103" s="1">
        <v>1</v>
      </c>
      <c r="L103" s="1">
        <v>1</v>
      </c>
      <c r="M103" s="1"/>
      <c r="N103" s="1"/>
      <c r="O103" s="1"/>
      <c r="P103" s="1"/>
      <c r="Q103" s="38"/>
      <c r="R103" s="1"/>
      <c r="S103" s="1">
        <v>3</v>
      </c>
      <c r="T103" s="1"/>
      <c r="U103" s="1"/>
      <c r="V103" s="1"/>
      <c r="W103" s="1"/>
      <c r="X103" s="38"/>
      <c r="Y103" s="1"/>
      <c r="Z103" s="1"/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30"/>
      <c r="AU103" s="1"/>
      <c r="AV103"/>
      <c r="AW103"/>
      <c r="AX103" s="7"/>
      <c r="AY103" s="7" t="s">
        <v>36</v>
      </c>
    </row>
    <row r="104" spans="1:53" s="5" customFormat="1" x14ac:dyDescent="0.25">
      <c r="A104" s="5">
        <v>1</v>
      </c>
      <c r="B104" s="6" t="s">
        <v>603</v>
      </c>
      <c r="C104" s="1" t="s">
        <v>19</v>
      </c>
      <c r="D104" s="1">
        <v>19</v>
      </c>
      <c r="E104" s="1" t="s">
        <v>23</v>
      </c>
      <c r="F104" s="1">
        <v>18.5</v>
      </c>
      <c r="G104" s="1">
        <v>0.185</v>
      </c>
      <c r="H104" s="1">
        <f t="shared" si="20"/>
        <v>2.6880252111562499E-2</v>
      </c>
      <c r="I104" s="1">
        <v>2.6880252111562499E-2</v>
      </c>
      <c r="J104" s="38">
        <f t="shared" si="21"/>
        <v>0.66423475614219885</v>
      </c>
      <c r="K104" s="1">
        <v>1</v>
      </c>
      <c r="L104" s="1">
        <v>1</v>
      </c>
      <c r="M104" s="1"/>
      <c r="N104" s="1"/>
      <c r="O104" s="1"/>
      <c r="P104" s="1"/>
      <c r="Q104" s="38"/>
      <c r="R104" s="1"/>
      <c r="S104" s="1">
        <v>3</v>
      </c>
      <c r="T104" s="1"/>
      <c r="U104" s="1"/>
      <c r="V104" s="1"/>
      <c r="W104" s="1"/>
      <c r="X104" s="38"/>
      <c r="Y104" s="1"/>
      <c r="Z104" s="1"/>
      <c r="AA104" s="1"/>
      <c r="AB104" s="1"/>
      <c r="AC104" s="1"/>
      <c r="AD104" s="1"/>
      <c r="AE104" s="38"/>
      <c r="AF104" s="1"/>
      <c r="AG104" s="1"/>
      <c r="AH104" s="1"/>
      <c r="AI104" s="1"/>
      <c r="AJ104" s="1"/>
      <c r="AK104" s="1"/>
      <c r="AL104" s="38"/>
      <c r="AM104" s="1"/>
      <c r="AN104" s="1"/>
      <c r="AO104" s="1"/>
      <c r="AP104" s="1"/>
      <c r="AQ104" s="1"/>
      <c r="AR104" s="1"/>
      <c r="AS104" s="38"/>
      <c r="AT104" s="1"/>
      <c r="AU104" s="1"/>
      <c r="AV104">
        <v>19.2</v>
      </c>
      <c r="AW104" t="s">
        <v>798</v>
      </c>
      <c r="AX104" s="7"/>
      <c r="AY104" s="7" t="s">
        <v>36</v>
      </c>
    </row>
    <row r="105" spans="1:53" s="5" customFormat="1" x14ac:dyDescent="0.25">
      <c r="A105" s="5">
        <v>1</v>
      </c>
      <c r="B105" s="6" t="s">
        <v>603</v>
      </c>
      <c r="C105" s="1" t="s">
        <v>19</v>
      </c>
      <c r="D105" s="1">
        <v>20</v>
      </c>
      <c r="E105" s="1" t="s">
        <v>23</v>
      </c>
      <c r="F105" s="1">
        <v>24</v>
      </c>
      <c r="G105" s="1">
        <v>0.24</v>
      </c>
      <c r="H105" s="1">
        <f t="shared" si="20"/>
        <v>4.5238934160000001E-2</v>
      </c>
      <c r="I105" s="1">
        <v>4.5238934160000001E-2</v>
      </c>
      <c r="J105" s="38">
        <f t="shared" si="21"/>
        <v>1.1178939942670754</v>
      </c>
      <c r="K105" s="1">
        <v>1</v>
      </c>
      <c r="L105" s="1">
        <v>1</v>
      </c>
      <c r="M105" s="1"/>
      <c r="N105" s="1"/>
      <c r="O105" s="1"/>
      <c r="P105" s="1"/>
      <c r="Q105" s="38"/>
      <c r="R105" s="1"/>
      <c r="S105" s="1">
        <v>3</v>
      </c>
      <c r="T105" s="1"/>
      <c r="U105" s="1"/>
      <c r="V105" s="1"/>
      <c r="W105" s="1"/>
      <c r="X105" s="38"/>
      <c r="Y105" s="1"/>
      <c r="Z105" s="1"/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30"/>
      <c r="AU105" s="1"/>
      <c r="AV105"/>
      <c r="AW105"/>
      <c r="AX105" s="7" t="s">
        <v>225</v>
      </c>
      <c r="AY105" s="7" t="s">
        <v>36</v>
      </c>
    </row>
    <row r="106" spans="1:53" s="5" customFormat="1" x14ac:dyDescent="0.25">
      <c r="A106" s="5">
        <v>1</v>
      </c>
      <c r="B106" s="6" t="s">
        <v>603</v>
      </c>
      <c r="C106" s="1" t="s">
        <v>19</v>
      </c>
      <c r="D106" s="1">
        <v>28</v>
      </c>
      <c r="E106" s="1" t="s">
        <v>23</v>
      </c>
      <c r="F106" s="1">
        <v>51.1</v>
      </c>
      <c r="G106" s="1">
        <v>0.51100000000000001</v>
      </c>
      <c r="H106" s="1">
        <f t="shared" si="20"/>
        <v>0.20508395359016252</v>
      </c>
      <c r="I106" s="1">
        <v>0.20508395359016252</v>
      </c>
      <c r="J106" s="38">
        <f t="shared" si="21"/>
        <v>5.0678055152259196</v>
      </c>
      <c r="K106" s="1">
        <v>1</v>
      </c>
      <c r="L106" s="1">
        <v>1</v>
      </c>
      <c r="M106" s="1">
        <v>57.2</v>
      </c>
      <c r="N106" s="1">
        <v>0.57200000000000006</v>
      </c>
      <c r="O106" s="1">
        <f>POWER((N106/2),2)*3.14159265</f>
        <v>0.25696971239940009</v>
      </c>
      <c r="P106" s="1">
        <v>0.25696971239940009</v>
      </c>
      <c r="Q106" s="38">
        <f>P106/0.040468</f>
        <v>6.3499484135465085</v>
      </c>
      <c r="R106" s="1">
        <v>1</v>
      </c>
      <c r="S106" s="1">
        <v>1</v>
      </c>
      <c r="T106" s="1">
        <v>60.9</v>
      </c>
      <c r="U106" s="1">
        <v>0.60899999999999999</v>
      </c>
      <c r="V106" s="1">
        <f>POWER((U106/2),2)*3.14159265</f>
        <v>0.2912892559061625</v>
      </c>
      <c r="W106" s="1">
        <v>0.2912892559061625</v>
      </c>
      <c r="X106" s="38">
        <f>W106/0.040468</f>
        <v>7.1980146265237357</v>
      </c>
      <c r="Y106" s="1">
        <v>1</v>
      </c>
      <c r="Z106" s="1">
        <v>1</v>
      </c>
      <c r="AA106" s="1">
        <v>66.900000000000006</v>
      </c>
      <c r="AB106" s="1">
        <v>0.66900000000000004</v>
      </c>
      <c r="AC106" s="1">
        <f>POWER((AB106/2),2)*3.14159265</f>
        <v>0.35151358700666258</v>
      </c>
      <c r="AD106" s="1">
        <v>0.35151358700666258</v>
      </c>
      <c r="AE106" s="38">
        <f>AD106/0.040468</f>
        <v>8.6862110063917815</v>
      </c>
      <c r="AF106" s="1">
        <v>1</v>
      </c>
      <c r="AG106" s="1">
        <v>1</v>
      </c>
      <c r="AH106" s="1">
        <v>70.3</v>
      </c>
      <c r="AI106" s="1">
        <v>0.70299999999999996</v>
      </c>
      <c r="AJ106" s="1">
        <f>POWER((AI106/2),2)*3.14159265</f>
        <v>0.38815084049096249</v>
      </c>
      <c r="AK106" s="1">
        <v>0.38815084049096249</v>
      </c>
      <c r="AL106" s="38">
        <f>AK106/0.040468</f>
        <v>9.5915498786933515</v>
      </c>
      <c r="AM106" s="1">
        <v>1</v>
      </c>
      <c r="AN106" s="1">
        <v>1</v>
      </c>
      <c r="AO106" s="1">
        <v>77.599999999999994</v>
      </c>
      <c r="AP106" s="1">
        <v>0.77599999999999991</v>
      </c>
      <c r="AQ106" s="1">
        <f>POWER((AP106/2),2)*3.14159265</f>
        <v>0.4729479239015999</v>
      </c>
      <c r="AR106" s="1">
        <v>0.4729479239015999</v>
      </c>
      <c r="AS106" s="38">
        <f>AR106/0.040468</f>
        <v>11.686960657843233</v>
      </c>
      <c r="AT106" s="1">
        <v>1</v>
      </c>
      <c r="AU106" s="1">
        <v>1</v>
      </c>
      <c r="AV106">
        <v>86</v>
      </c>
      <c r="AW106"/>
      <c r="AX106" s="7" t="s">
        <v>224</v>
      </c>
      <c r="AY106" s="7" t="s">
        <v>36</v>
      </c>
      <c r="BA106" s="5" t="s">
        <v>232</v>
      </c>
    </row>
    <row r="107" spans="1:53" x14ac:dyDescent="0.25">
      <c r="F107" s="91"/>
      <c r="G107" s="91"/>
      <c r="H107" s="91"/>
      <c r="I107" s="91"/>
      <c r="J107" s="91"/>
      <c r="K107" s="91"/>
      <c r="L107" s="91"/>
      <c r="N107" s="1"/>
      <c r="O107" s="1"/>
      <c r="P107" s="1"/>
      <c r="Q107" s="38"/>
      <c r="AE107" s="1"/>
      <c r="AF107" s="1"/>
      <c r="AG107" s="1"/>
      <c r="AH107" s="38"/>
    </row>
    <row r="108" spans="1:53" x14ac:dyDescent="0.25"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</row>
    <row r="109" spans="1:53" x14ac:dyDescent="0.25"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</row>
    <row r="110" spans="1:53" x14ac:dyDescent="0.25">
      <c r="A110" s="80" t="s">
        <v>657</v>
      </c>
      <c r="B110" s="55"/>
      <c r="C110" s="55"/>
      <c r="D110" s="55"/>
      <c r="E110" s="54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L110" s="80" t="s">
        <v>658</v>
      </c>
      <c r="AM110" s="55"/>
      <c r="AN110" s="55"/>
      <c r="AO110" s="55"/>
      <c r="AP110" s="58"/>
    </row>
    <row r="111" spans="1:53" x14ac:dyDescent="0.25">
      <c r="A111" s="80" t="s">
        <v>599</v>
      </c>
      <c r="B111" s="80" t="s">
        <v>0</v>
      </c>
      <c r="C111" s="80" t="s">
        <v>1</v>
      </c>
      <c r="D111" s="80" t="s">
        <v>3</v>
      </c>
      <c r="E111" s="54" t="s">
        <v>656</v>
      </c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L111" s="80" t="s">
        <v>599</v>
      </c>
      <c r="AM111" s="80" t="s">
        <v>0</v>
      </c>
      <c r="AN111" s="80" t="s">
        <v>1</v>
      </c>
      <c r="AO111" s="80" t="s">
        <v>3</v>
      </c>
      <c r="AP111" s="58" t="s">
        <v>656</v>
      </c>
    </row>
    <row r="112" spans="1:53" x14ac:dyDescent="0.25">
      <c r="A112" s="54">
        <v>1</v>
      </c>
      <c r="B112" s="54" t="s">
        <v>603</v>
      </c>
      <c r="C112" s="54" t="s">
        <v>15</v>
      </c>
      <c r="D112" s="54" t="s">
        <v>25</v>
      </c>
      <c r="E112" s="93">
        <v>2.4051217576310298</v>
      </c>
      <c r="F112" s="91"/>
      <c r="G112" s="91"/>
      <c r="H112" s="91"/>
      <c r="I112" s="91"/>
      <c r="J112" s="91"/>
      <c r="K112" s="92"/>
      <c r="L112" s="91"/>
      <c r="M112" s="91"/>
      <c r="N112" s="91"/>
      <c r="O112" s="91"/>
      <c r="P112" s="91"/>
      <c r="Q112" s="92"/>
      <c r="R112" s="91"/>
      <c r="S112" s="91"/>
      <c r="T112" s="91"/>
      <c r="U112" s="91"/>
      <c r="V112" s="91"/>
      <c r="W112" s="91"/>
      <c r="X112" s="92"/>
      <c r="Y112" s="91"/>
      <c r="Z112" s="91"/>
      <c r="AA112" s="91"/>
      <c r="AB112" s="91"/>
      <c r="AC112" s="91"/>
      <c r="AD112" s="91"/>
      <c r="AE112" s="91"/>
      <c r="AF112" s="92"/>
      <c r="AG112" s="91"/>
      <c r="AL112" s="54">
        <v>1</v>
      </c>
      <c r="AM112" s="54" t="s">
        <v>603</v>
      </c>
      <c r="AN112" s="54" t="s">
        <v>15</v>
      </c>
      <c r="AO112" s="54" t="s">
        <v>25</v>
      </c>
      <c r="AP112" s="59">
        <v>3.0932282084424738</v>
      </c>
    </row>
    <row r="113" spans="1:42" x14ac:dyDescent="0.25">
      <c r="A113" s="56"/>
      <c r="B113" s="56"/>
      <c r="C113" s="56"/>
      <c r="D113" s="61" t="s">
        <v>23</v>
      </c>
      <c r="E113" s="94">
        <v>54.290560647344215</v>
      </c>
      <c r="F113" s="91"/>
      <c r="G113" s="91"/>
      <c r="H113" s="91"/>
      <c r="I113" s="91"/>
      <c r="J113" s="91"/>
      <c r="K113" s="92"/>
      <c r="L113" s="91"/>
      <c r="M113" s="91"/>
      <c r="N113" s="91"/>
      <c r="O113" s="91"/>
      <c r="P113" s="91"/>
      <c r="Q113" s="92"/>
      <c r="R113" s="91"/>
      <c r="S113" s="91"/>
      <c r="T113" s="91"/>
      <c r="U113" s="91"/>
      <c r="V113" s="91"/>
      <c r="W113" s="91"/>
      <c r="X113" s="92"/>
      <c r="Y113" s="91"/>
      <c r="Z113" s="91"/>
      <c r="AA113" s="91"/>
      <c r="AB113" s="91"/>
      <c r="AC113" s="91"/>
      <c r="AD113" s="91"/>
      <c r="AE113" s="91"/>
      <c r="AF113" s="92"/>
      <c r="AG113" s="91"/>
      <c r="AL113" s="56"/>
      <c r="AM113" s="56"/>
      <c r="AN113" s="56"/>
      <c r="AO113" s="61" t="s">
        <v>23</v>
      </c>
      <c r="AP113" s="62">
        <v>68.445738086696295</v>
      </c>
    </row>
    <row r="114" spans="1:42" x14ac:dyDescent="0.25">
      <c r="A114" s="56"/>
      <c r="B114" s="56"/>
      <c r="C114" s="56"/>
      <c r="D114" s="61" t="s">
        <v>26</v>
      </c>
      <c r="E114" s="94">
        <v>4.6176785115968162</v>
      </c>
      <c r="F114" s="91"/>
      <c r="G114" s="91"/>
      <c r="H114" s="91"/>
      <c r="I114" s="91"/>
      <c r="J114" s="91"/>
      <c r="K114" s="92"/>
      <c r="L114" s="91"/>
      <c r="M114" s="91"/>
      <c r="N114" s="91"/>
      <c r="O114" s="91"/>
      <c r="P114" s="91"/>
      <c r="Q114" s="92"/>
      <c r="R114" s="91"/>
      <c r="S114" s="91"/>
      <c r="T114" s="91"/>
      <c r="U114" s="91"/>
      <c r="V114" s="91"/>
      <c r="W114" s="91"/>
      <c r="X114" s="92"/>
      <c r="Y114" s="91"/>
      <c r="Z114" s="91"/>
      <c r="AA114" s="91"/>
      <c r="AB114" s="91"/>
      <c r="AC114" s="91"/>
      <c r="AD114" s="91"/>
      <c r="AE114" s="91"/>
      <c r="AF114" s="92"/>
      <c r="AG114" s="91"/>
      <c r="AL114" s="56"/>
      <c r="AM114" s="56"/>
      <c r="AN114" s="56"/>
      <c r="AO114" s="61" t="s">
        <v>26</v>
      </c>
      <c r="AP114" s="62">
        <v>3.1991176117883273</v>
      </c>
    </row>
    <row r="115" spans="1:42" x14ac:dyDescent="0.25">
      <c r="A115" s="56"/>
      <c r="B115" s="56"/>
      <c r="C115" s="54" t="s">
        <v>623</v>
      </c>
      <c r="D115" s="55"/>
      <c r="E115" s="93">
        <v>61.313360916572059</v>
      </c>
      <c r="F115" s="91"/>
      <c r="G115" s="91"/>
      <c r="H115" s="91"/>
      <c r="I115" s="91"/>
      <c r="J115" s="91"/>
      <c r="K115" s="92"/>
      <c r="L115" s="91"/>
      <c r="M115" s="91"/>
      <c r="N115" s="91"/>
      <c r="O115" s="91"/>
      <c r="P115" s="91"/>
      <c r="Q115" s="92"/>
      <c r="R115" s="91"/>
      <c r="S115" s="91"/>
      <c r="T115" s="91"/>
      <c r="U115" s="91"/>
      <c r="V115" s="91"/>
      <c r="W115" s="91"/>
      <c r="X115" s="92"/>
      <c r="Y115" s="91"/>
      <c r="Z115" s="91"/>
      <c r="AA115" s="91"/>
      <c r="AB115" s="91"/>
      <c r="AC115" s="91"/>
      <c r="AD115" s="91"/>
      <c r="AE115" s="91"/>
      <c r="AF115" s="92"/>
      <c r="AG115" s="91"/>
      <c r="AL115" s="56"/>
      <c r="AM115" s="56"/>
      <c r="AN115" s="54" t="s">
        <v>623</v>
      </c>
      <c r="AO115" s="55"/>
      <c r="AP115" s="59">
        <v>74.738083906927088</v>
      </c>
    </row>
    <row r="116" spans="1:42" x14ac:dyDescent="0.25">
      <c r="A116" s="56"/>
      <c r="B116" s="56"/>
      <c r="C116" s="54" t="s">
        <v>16</v>
      </c>
      <c r="D116" s="54" t="s">
        <v>25</v>
      </c>
      <c r="E116" s="93">
        <v>0.33816293326579033</v>
      </c>
      <c r="F116" s="91"/>
      <c r="G116" s="91"/>
      <c r="H116" s="91"/>
      <c r="I116" s="91"/>
      <c r="J116" s="91"/>
      <c r="K116" s="92"/>
      <c r="L116" s="91"/>
      <c r="M116" s="91"/>
      <c r="N116" s="91"/>
      <c r="O116" s="91"/>
      <c r="P116" s="91"/>
      <c r="Q116" s="92"/>
      <c r="R116" s="91"/>
      <c r="S116" s="91"/>
      <c r="T116" s="91"/>
      <c r="U116" s="91"/>
      <c r="V116" s="91"/>
      <c r="W116" s="91"/>
      <c r="X116" s="92"/>
      <c r="Y116" s="91"/>
      <c r="Z116" s="91"/>
      <c r="AA116" s="91"/>
      <c r="AB116" s="91"/>
      <c r="AC116" s="91"/>
      <c r="AD116" s="91"/>
      <c r="AE116" s="91"/>
      <c r="AF116" s="92"/>
      <c r="AG116" s="91"/>
      <c r="AL116" s="56"/>
      <c r="AM116" s="56"/>
      <c r="AN116" s="54" t="s">
        <v>16</v>
      </c>
      <c r="AO116" s="54" t="s">
        <v>25</v>
      </c>
      <c r="AP116" s="59">
        <v>0.35370864662356688</v>
      </c>
    </row>
    <row r="117" spans="1:42" x14ac:dyDescent="0.25">
      <c r="A117" s="56"/>
      <c r="B117" s="56"/>
      <c r="C117" s="56"/>
      <c r="D117" s="61" t="s">
        <v>28</v>
      </c>
      <c r="E117" s="94">
        <v>3.3950595868945839</v>
      </c>
      <c r="F117" s="91"/>
      <c r="G117" s="91"/>
      <c r="H117" s="91"/>
      <c r="I117" s="91"/>
      <c r="J117" s="91"/>
      <c r="K117" s="92"/>
      <c r="L117" s="91"/>
      <c r="M117" s="91"/>
      <c r="N117" s="91"/>
      <c r="O117" s="91"/>
      <c r="P117" s="91"/>
      <c r="Q117" s="92"/>
      <c r="R117" s="91"/>
      <c r="S117" s="91"/>
      <c r="T117" s="91"/>
      <c r="U117" s="91"/>
      <c r="V117" s="91"/>
      <c r="W117" s="91"/>
      <c r="X117" s="92"/>
      <c r="Y117" s="91"/>
      <c r="Z117" s="91"/>
      <c r="AA117" s="91"/>
      <c r="AB117" s="91"/>
      <c r="AC117" s="91"/>
      <c r="AD117" s="91"/>
      <c r="AE117" s="91"/>
      <c r="AF117" s="92"/>
      <c r="AG117" s="91"/>
      <c r="AL117" s="56"/>
      <c r="AM117" s="56"/>
      <c r="AN117" s="56"/>
      <c r="AO117" s="61" t="s">
        <v>28</v>
      </c>
      <c r="AP117" s="62"/>
    </row>
    <row r="118" spans="1:42" x14ac:dyDescent="0.25">
      <c r="A118" s="56"/>
      <c r="B118" s="56"/>
      <c r="C118" s="56"/>
      <c r="D118" s="61" t="s">
        <v>23</v>
      </c>
      <c r="E118" s="94">
        <v>45.447048758599394</v>
      </c>
      <c r="F118" s="91"/>
      <c r="G118" s="91"/>
      <c r="H118" s="91"/>
      <c r="I118" s="91"/>
      <c r="J118" s="91"/>
      <c r="K118" s="92"/>
      <c r="L118" s="91"/>
      <c r="M118" s="91"/>
      <c r="N118" s="91"/>
      <c r="O118" s="91"/>
      <c r="P118" s="91"/>
      <c r="Q118" s="92"/>
      <c r="R118" s="91"/>
      <c r="S118" s="91"/>
      <c r="T118" s="91"/>
      <c r="U118" s="91"/>
      <c r="V118" s="91"/>
      <c r="W118" s="91"/>
      <c r="X118" s="92"/>
      <c r="Y118" s="91"/>
      <c r="Z118" s="91"/>
      <c r="AA118" s="91"/>
      <c r="AB118" s="91"/>
      <c r="AC118" s="91"/>
      <c r="AD118" s="91"/>
      <c r="AE118" s="91"/>
      <c r="AF118" s="92"/>
      <c r="AG118" s="91"/>
      <c r="AL118" s="56"/>
      <c r="AM118" s="56"/>
      <c r="AN118" s="56"/>
      <c r="AO118" s="61" t="s">
        <v>23</v>
      </c>
      <c r="AP118" s="62">
        <v>53.095869664616799</v>
      </c>
    </row>
    <row r="119" spans="1:42" x14ac:dyDescent="0.25">
      <c r="A119" s="56"/>
      <c r="B119" s="56"/>
      <c r="C119" s="56"/>
      <c r="D119" s="61" t="s">
        <v>29</v>
      </c>
      <c r="E119" s="94">
        <v>1.3119728127162205</v>
      </c>
      <c r="F119" s="91"/>
      <c r="G119" s="91"/>
      <c r="H119" s="91"/>
      <c r="I119" s="91"/>
      <c r="J119" s="91"/>
      <c r="K119" s="92"/>
      <c r="L119" s="91"/>
      <c r="M119" s="91"/>
      <c r="N119" s="91"/>
      <c r="O119" s="91"/>
      <c r="P119" s="91"/>
      <c r="Q119" s="92"/>
      <c r="R119" s="91"/>
      <c r="S119" s="91"/>
      <c r="T119" s="91"/>
      <c r="U119" s="91"/>
      <c r="V119" s="91"/>
      <c r="W119" s="91"/>
      <c r="X119" s="92"/>
      <c r="Y119" s="91"/>
      <c r="Z119" s="91"/>
      <c r="AA119" s="91"/>
      <c r="AB119" s="91"/>
      <c r="AC119" s="91"/>
      <c r="AD119" s="91"/>
      <c r="AE119" s="91"/>
      <c r="AF119" s="92"/>
      <c r="AG119" s="91"/>
      <c r="AL119" s="56"/>
      <c r="AM119" s="56"/>
      <c r="AN119" s="56"/>
      <c r="AO119" s="61" t="s">
        <v>29</v>
      </c>
      <c r="AP119" s="62"/>
    </row>
    <row r="120" spans="1:42" x14ac:dyDescent="0.25">
      <c r="A120" s="56"/>
      <c r="B120" s="56"/>
      <c r="C120" s="54" t="s">
        <v>624</v>
      </c>
      <c r="D120" s="55"/>
      <c r="E120" s="93">
        <v>50.492244091475989</v>
      </c>
      <c r="F120" s="91"/>
      <c r="G120" s="91"/>
      <c r="H120" s="91"/>
      <c r="I120" s="91"/>
      <c r="J120" s="91"/>
      <c r="K120" s="92"/>
      <c r="L120" s="91"/>
      <c r="M120" s="91"/>
      <c r="N120" s="91"/>
      <c r="O120" s="91"/>
      <c r="P120" s="91"/>
      <c r="Q120" s="92"/>
      <c r="R120" s="91"/>
      <c r="S120" s="91"/>
      <c r="T120" s="91"/>
      <c r="U120" s="91"/>
      <c r="V120" s="91"/>
      <c r="W120" s="91"/>
      <c r="X120" s="92"/>
      <c r="Y120" s="91"/>
      <c r="Z120" s="91"/>
      <c r="AA120" s="91"/>
      <c r="AB120" s="91"/>
      <c r="AC120" s="91"/>
      <c r="AD120" s="91"/>
      <c r="AE120" s="91"/>
      <c r="AF120" s="92"/>
      <c r="AG120" s="91"/>
      <c r="AL120" s="56"/>
      <c r="AM120" s="56"/>
      <c r="AN120" s="54" t="s">
        <v>624</v>
      </c>
      <c r="AO120" s="55"/>
      <c r="AP120" s="59">
        <v>53.449578311240366</v>
      </c>
    </row>
    <row r="121" spans="1:42" x14ac:dyDescent="0.25">
      <c r="A121" s="56"/>
      <c r="B121" s="56"/>
      <c r="C121" s="54" t="s">
        <v>17</v>
      </c>
      <c r="D121" s="54" t="s">
        <v>25</v>
      </c>
      <c r="E121" s="93">
        <v>2.5201134575621484</v>
      </c>
      <c r="F121" s="91"/>
      <c r="G121" s="91"/>
      <c r="H121" s="91"/>
      <c r="I121" s="91"/>
      <c r="J121" s="91"/>
      <c r="K121" s="92"/>
      <c r="L121" s="91"/>
      <c r="M121" s="91"/>
      <c r="N121" s="91"/>
      <c r="O121" s="91"/>
      <c r="P121" s="91"/>
      <c r="Q121" s="92"/>
      <c r="R121" s="91"/>
      <c r="S121" s="91"/>
      <c r="T121" s="91"/>
      <c r="U121" s="91"/>
      <c r="V121" s="91"/>
      <c r="W121" s="91"/>
      <c r="X121" s="92"/>
      <c r="Y121" s="91"/>
      <c r="Z121" s="91"/>
      <c r="AA121" s="91"/>
      <c r="AB121" s="91"/>
      <c r="AC121" s="91"/>
      <c r="AD121" s="91"/>
      <c r="AE121" s="91"/>
      <c r="AF121" s="92"/>
      <c r="AG121" s="91"/>
      <c r="AL121" s="56"/>
      <c r="AM121" s="56"/>
      <c r="AN121" s="54" t="s">
        <v>17</v>
      </c>
      <c r="AO121" s="54" t="s">
        <v>25</v>
      </c>
      <c r="AP121" s="59">
        <v>3.597231492073059</v>
      </c>
    </row>
    <row r="122" spans="1:42" x14ac:dyDescent="0.25">
      <c r="A122" s="56"/>
      <c r="B122" s="56"/>
      <c r="C122" s="56"/>
      <c r="D122" s="61" t="s">
        <v>23</v>
      </c>
      <c r="E122" s="94">
        <v>22.732995425640016</v>
      </c>
      <c r="F122" s="91"/>
      <c r="G122" s="91"/>
      <c r="H122" s="91"/>
      <c r="I122" s="91"/>
      <c r="J122" s="91"/>
      <c r="K122" s="92"/>
      <c r="L122" s="91"/>
      <c r="M122" s="91"/>
      <c r="N122" s="91"/>
      <c r="O122" s="91"/>
      <c r="P122" s="91"/>
      <c r="Q122" s="92"/>
      <c r="R122" s="91"/>
      <c r="S122" s="91"/>
      <c r="T122" s="91"/>
      <c r="U122" s="91"/>
      <c r="V122" s="91"/>
      <c r="W122" s="91"/>
      <c r="X122" s="92"/>
      <c r="Y122" s="91"/>
      <c r="Z122" s="91"/>
      <c r="AA122" s="91"/>
      <c r="AB122" s="91"/>
      <c r="AC122" s="91"/>
      <c r="AD122" s="91"/>
      <c r="AE122" s="91"/>
      <c r="AF122" s="92"/>
      <c r="AG122" s="91"/>
      <c r="AL122" s="56"/>
      <c r="AM122" s="56"/>
      <c r="AN122" s="56"/>
      <c r="AO122" s="61" t="s">
        <v>23</v>
      </c>
      <c r="AP122" s="62">
        <v>32.358819623671494</v>
      </c>
    </row>
    <row r="123" spans="1:42" x14ac:dyDescent="0.25">
      <c r="A123" s="56"/>
      <c r="B123" s="56"/>
      <c r="C123" s="54" t="s">
        <v>625</v>
      </c>
      <c r="D123" s="55"/>
      <c r="E123" s="93">
        <v>25.253108883202167</v>
      </c>
      <c r="F123" s="91"/>
      <c r="G123" s="91"/>
      <c r="H123" s="91"/>
      <c r="I123" s="91"/>
      <c r="J123" s="91"/>
      <c r="K123" s="92"/>
      <c r="L123" s="91"/>
      <c r="M123" s="91"/>
      <c r="N123" s="91"/>
      <c r="O123" s="91"/>
      <c r="P123" s="91"/>
      <c r="Q123" s="92"/>
      <c r="R123" s="91"/>
      <c r="S123" s="91"/>
      <c r="T123" s="91"/>
      <c r="U123" s="91"/>
      <c r="V123" s="91"/>
      <c r="W123" s="91"/>
      <c r="X123" s="92"/>
      <c r="Y123" s="91"/>
      <c r="Z123" s="91"/>
      <c r="AA123" s="91"/>
      <c r="AB123" s="91"/>
      <c r="AC123" s="91"/>
      <c r="AD123" s="91"/>
      <c r="AE123" s="91"/>
      <c r="AF123" s="92"/>
      <c r="AG123" s="91"/>
      <c r="AL123" s="56"/>
      <c r="AM123" s="56"/>
      <c r="AN123" s="54" t="s">
        <v>625</v>
      </c>
      <c r="AO123" s="55"/>
      <c r="AP123" s="59">
        <v>35.95605111574455</v>
      </c>
    </row>
    <row r="124" spans="1:42" x14ac:dyDescent="0.25">
      <c r="A124" s="56"/>
      <c r="B124" s="56"/>
      <c r="C124" s="54" t="s">
        <v>18</v>
      </c>
      <c r="D124" s="54" t="s">
        <v>25</v>
      </c>
      <c r="E124" s="93">
        <v>2.8483201474414974</v>
      </c>
      <c r="F124" s="91"/>
      <c r="G124" s="91"/>
      <c r="H124" s="91"/>
      <c r="I124" s="91"/>
      <c r="J124" s="91"/>
      <c r="K124" s="92"/>
      <c r="L124" s="91"/>
      <c r="M124" s="91"/>
      <c r="N124" s="91"/>
      <c r="O124" s="91"/>
      <c r="P124" s="91"/>
      <c r="Q124" s="92"/>
      <c r="R124" s="91"/>
      <c r="S124" s="91"/>
      <c r="T124" s="91"/>
      <c r="U124" s="91"/>
      <c r="V124" s="91"/>
      <c r="W124" s="91"/>
      <c r="X124" s="92"/>
      <c r="Y124" s="91"/>
      <c r="Z124" s="91"/>
      <c r="AA124" s="91"/>
      <c r="AB124" s="91"/>
      <c r="AC124" s="91"/>
      <c r="AD124" s="91"/>
      <c r="AE124" s="91"/>
      <c r="AF124" s="92"/>
      <c r="AG124" s="91"/>
      <c r="AL124" s="56"/>
      <c r="AM124" s="56"/>
      <c r="AN124" s="54" t="s">
        <v>18</v>
      </c>
      <c r="AO124" s="54" t="s">
        <v>25</v>
      </c>
      <c r="AP124" s="59">
        <v>3.8435563284487131</v>
      </c>
    </row>
    <row r="125" spans="1:42" x14ac:dyDescent="0.25">
      <c r="A125" s="56"/>
      <c r="B125" s="56"/>
      <c r="C125" s="56"/>
      <c r="D125" s="61" t="s">
        <v>23</v>
      </c>
      <c r="E125" s="94">
        <v>40.038634916995221</v>
      </c>
      <c r="F125" s="91"/>
      <c r="G125" s="91"/>
      <c r="H125" s="91"/>
      <c r="I125" s="91"/>
      <c r="J125" s="91"/>
      <c r="K125" s="92"/>
      <c r="L125" s="91"/>
      <c r="M125" s="91"/>
      <c r="N125" s="91"/>
      <c r="O125" s="91"/>
      <c r="P125" s="91"/>
      <c r="Q125" s="92"/>
      <c r="R125" s="91"/>
      <c r="S125" s="91"/>
      <c r="T125" s="91"/>
      <c r="U125" s="91"/>
      <c r="V125" s="91"/>
      <c r="W125" s="91"/>
      <c r="X125" s="92"/>
      <c r="Y125" s="91"/>
      <c r="Z125" s="91"/>
      <c r="AA125" s="91"/>
      <c r="AB125" s="91"/>
      <c r="AC125" s="91"/>
      <c r="AD125" s="91"/>
      <c r="AE125" s="91"/>
      <c r="AF125" s="92"/>
      <c r="AG125" s="91"/>
      <c r="AL125" s="56"/>
      <c r="AM125" s="56"/>
      <c r="AN125" s="56"/>
      <c r="AO125" s="61" t="s">
        <v>23</v>
      </c>
      <c r="AP125" s="62">
        <v>53.074637441878465</v>
      </c>
    </row>
    <row r="126" spans="1:42" x14ac:dyDescent="0.25">
      <c r="A126" s="56"/>
      <c r="B126" s="56"/>
      <c r="C126" s="56"/>
      <c r="D126" s="61" t="s">
        <v>26</v>
      </c>
      <c r="E126" s="94">
        <v>9.6571873350928517</v>
      </c>
      <c r="F126" s="91"/>
      <c r="G126" s="91"/>
      <c r="H126" s="91"/>
      <c r="I126" s="91"/>
      <c r="J126" s="91"/>
      <c r="K126" s="92"/>
      <c r="L126" s="91"/>
      <c r="M126" s="91"/>
      <c r="N126" s="91"/>
      <c r="O126" s="91"/>
      <c r="P126" s="91"/>
      <c r="Q126" s="92"/>
      <c r="R126" s="91"/>
      <c r="S126" s="91"/>
      <c r="T126" s="91"/>
      <c r="U126" s="91"/>
      <c r="V126" s="91"/>
      <c r="W126" s="91"/>
      <c r="X126" s="92"/>
      <c r="Y126" s="91"/>
      <c r="Z126" s="91"/>
      <c r="AA126" s="91"/>
      <c r="AB126" s="91"/>
      <c r="AC126" s="91"/>
      <c r="AD126" s="91"/>
      <c r="AE126" s="91"/>
      <c r="AF126" s="92"/>
      <c r="AG126" s="91"/>
      <c r="AL126" s="56"/>
      <c r="AM126" s="56"/>
      <c r="AN126" s="56"/>
      <c r="AO126" s="61" t="s">
        <v>26</v>
      </c>
      <c r="AP126" s="62">
        <v>4.3056385872942826</v>
      </c>
    </row>
    <row r="127" spans="1:42" x14ac:dyDescent="0.25">
      <c r="A127" s="56"/>
      <c r="B127" s="56"/>
      <c r="C127" s="56"/>
      <c r="D127" s="61" t="s">
        <v>24</v>
      </c>
      <c r="E127" s="94">
        <v>1.6556669923078111</v>
      </c>
      <c r="F127" s="91"/>
      <c r="G127" s="91"/>
      <c r="H127" s="91"/>
      <c r="I127" s="91"/>
      <c r="J127" s="91"/>
      <c r="K127" s="92"/>
      <c r="L127" s="91"/>
      <c r="M127" s="91"/>
      <c r="N127" s="91"/>
      <c r="O127" s="91"/>
      <c r="P127" s="91"/>
      <c r="Q127" s="92"/>
      <c r="R127" s="91"/>
      <c r="S127" s="91"/>
      <c r="T127" s="91"/>
      <c r="U127" s="91"/>
      <c r="V127" s="91"/>
      <c r="W127" s="91"/>
      <c r="X127" s="92"/>
      <c r="Y127" s="91"/>
      <c r="Z127" s="91"/>
      <c r="AA127" s="91"/>
      <c r="AB127" s="91"/>
      <c r="AC127" s="91"/>
      <c r="AD127" s="91"/>
      <c r="AE127" s="91"/>
      <c r="AF127" s="92"/>
      <c r="AG127" s="91"/>
      <c r="AL127" s="56"/>
      <c r="AM127" s="56"/>
      <c r="AN127" s="56"/>
      <c r="AO127" s="61" t="s">
        <v>24</v>
      </c>
      <c r="AP127" s="62">
        <v>2.8401688370666336</v>
      </c>
    </row>
    <row r="128" spans="1:42" x14ac:dyDescent="0.25">
      <c r="A128" s="56"/>
      <c r="B128" s="56"/>
      <c r="C128" s="54" t="s">
        <v>626</v>
      </c>
      <c r="D128" s="55"/>
      <c r="E128" s="93">
        <v>54.199809391837377</v>
      </c>
      <c r="F128" s="91"/>
      <c r="G128" s="91"/>
      <c r="H128" s="91"/>
      <c r="I128" s="91"/>
      <c r="J128" s="91"/>
      <c r="K128" s="92"/>
      <c r="L128" s="91"/>
      <c r="M128" s="91"/>
      <c r="N128" s="91"/>
      <c r="O128" s="91"/>
      <c r="P128" s="91"/>
      <c r="Q128" s="92"/>
      <c r="R128" s="91"/>
      <c r="S128" s="91"/>
      <c r="T128" s="91"/>
      <c r="U128" s="91"/>
      <c r="V128" s="91"/>
      <c r="W128" s="91"/>
      <c r="X128" s="92"/>
      <c r="Y128" s="91"/>
      <c r="Z128" s="91"/>
      <c r="AA128" s="91"/>
      <c r="AB128" s="91"/>
      <c r="AC128" s="91"/>
      <c r="AD128" s="91"/>
      <c r="AE128" s="91"/>
      <c r="AF128" s="92"/>
      <c r="AG128" s="91"/>
      <c r="AL128" s="56"/>
      <c r="AM128" s="56"/>
      <c r="AN128" s="54" t="s">
        <v>626</v>
      </c>
      <c r="AO128" s="55"/>
      <c r="AP128" s="59">
        <v>64.064001194688089</v>
      </c>
    </row>
    <row r="129" spans="1:42" x14ac:dyDescent="0.25">
      <c r="A129" s="56"/>
      <c r="B129" s="56"/>
      <c r="C129" s="54" t="s">
        <v>19</v>
      </c>
      <c r="D129" s="54" t="s">
        <v>25</v>
      </c>
      <c r="E129" s="93">
        <v>12.583663022723821</v>
      </c>
      <c r="F129" s="91"/>
      <c r="G129" s="91"/>
      <c r="H129" s="91"/>
      <c r="I129" s="91"/>
      <c r="J129" s="91"/>
      <c r="K129" s="92"/>
      <c r="L129" s="91"/>
      <c r="M129" s="91"/>
      <c r="N129" s="91"/>
      <c r="O129" s="91"/>
      <c r="P129" s="91"/>
      <c r="Q129" s="92"/>
      <c r="R129" s="91"/>
      <c r="S129" s="91"/>
      <c r="T129" s="91"/>
      <c r="U129" s="91"/>
      <c r="V129" s="91"/>
      <c r="W129" s="91"/>
      <c r="X129" s="92"/>
      <c r="Y129" s="91"/>
      <c r="Z129" s="91"/>
      <c r="AA129" s="91"/>
      <c r="AB129" s="91"/>
      <c r="AC129" s="91"/>
      <c r="AD129" s="91"/>
      <c r="AE129" s="91"/>
      <c r="AF129" s="92"/>
      <c r="AG129" s="91"/>
      <c r="AL129" s="56"/>
      <c r="AM129" s="56"/>
      <c r="AN129" s="54" t="s">
        <v>19</v>
      </c>
      <c r="AO129" s="54" t="s">
        <v>25</v>
      </c>
      <c r="AP129" s="59">
        <v>13.226626740363994</v>
      </c>
    </row>
    <row r="130" spans="1:42" x14ac:dyDescent="0.25">
      <c r="A130" s="56"/>
      <c r="B130" s="56"/>
      <c r="C130" s="56"/>
      <c r="D130" s="61" t="s">
        <v>23</v>
      </c>
      <c r="E130" s="94">
        <v>36.311972260898429</v>
      </c>
      <c r="F130" s="91"/>
      <c r="G130" s="91"/>
      <c r="H130" s="91"/>
      <c r="I130" s="91"/>
      <c r="J130" s="91"/>
      <c r="K130" s="92"/>
      <c r="L130" s="91"/>
      <c r="M130" s="91"/>
      <c r="N130" s="91"/>
      <c r="O130" s="91"/>
      <c r="P130" s="91"/>
      <c r="Q130" s="92"/>
      <c r="R130" s="91"/>
      <c r="S130" s="91"/>
      <c r="T130" s="91"/>
      <c r="U130" s="91"/>
      <c r="V130" s="91"/>
      <c r="W130" s="91"/>
      <c r="X130" s="92"/>
      <c r="Y130" s="91"/>
      <c r="Z130" s="91"/>
      <c r="AA130" s="91"/>
      <c r="AB130" s="91"/>
      <c r="AC130" s="91"/>
      <c r="AD130" s="91"/>
      <c r="AE130" s="91"/>
      <c r="AF130" s="92"/>
      <c r="AG130" s="91"/>
      <c r="AL130" s="56"/>
      <c r="AM130" s="56"/>
      <c r="AN130" s="56"/>
      <c r="AO130" s="61" t="s">
        <v>23</v>
      </c>
      <c r="AP130" s="62">
        <v>47.711230478272647</v>
      </c>
    </row>
    <row r="131" spans="1:42" x14ac:dyDescent="0.25">
      <c r="A131" s="56"/>
      <c r="B131" s="56"/>
      <c r="C131" s="56"/>
      <c r="D131" s="61" t="s">
        <v>26</v>
      </c>
      <c r="E131" s="94">
        <v>10.03668905668831</v>
      </c>
      <c r="F131" s="91"/>
      <c r="G131" s="91"/>
      <c r="H131" s="91"/>
      <c r="I131" s="91"/>
      <c r="J131" s="91"/>
      <c r="K131" s="92"/>
      <c r="L131" s="91"/>
      <c r="M131" s="91"/>
      <c r="N131" s="91"/>
      <c r="O131" s="91"/>
      <c r="P131" s="91"/>
      <c r="Q131" s="92"/>
      <c r="R131" s="91"/>
      <c r="S131" s="91"/>
      <c r="T131" s="91"/>
      <c r="U131" s="91"/>
      <c r="V131" s="91"/>
      <c r="W131" s="91"/>
      <c r="X131" s="92"/>
      <c r="Y131" s="91"/>
      <c r="Z131" s="91"/>
      <c r="AA131" s="91"/>
      <c r="AB131" s="91"/>
      <c r="AC131" s="91"/>
      <c r="AD131" s="91"/>
      <c r="AE131" s="91"/>
      <c r="AF131" s="92"/>
      <c r="AG131" s="91"/>
      <c r="AL131" s="56"/>
      <c r="AM131" s="56"/>
      <c r="AN131" s="56"/>
      <c r="AO131" s="61" t="s">
        <v>26</v>
      </c>
      <c r="AP131" s="62">
        <v>5.2076004881548394</v>
      </c>
    </row>
    <row r="132" spans="1:42" x14ac:dyDescent="0.25">
      <c r="A132" s="56"/>
      <c r="B132" s="56"/>
      <c r="C132" s="54" t="s">
        <v>665</v>
      </c>
      <c r="D132" s="55"/>
      <c r="E132" s="93">
        <v>58.932324340310558</v>
      </c>
      <c r="F132" s="91"/>
      <c r="G132" s="91"/>
      <c r="H132" s="91"/>
      <c r="I132" s="91"/>
      <c r="J132" s="91"/>
      <c r="K132" s="92"/>
      <c r="L132" s="91"/>
      <c r="M132" s="91"/>
      <c r="N132" s="91"/>
      <c r="O132" s="91"/>
      <c r="P132" s="91"/>
      <c r="Q132" s="92"/>
      <c r="R132" s="91"/>
      <c r="S132" s="91"/>
      <c r="T132" s="91"/>
      <c r="U132" s="91"/>
      <c r="V132" s="91"/>
      <c r="W132" s="91"/>
      <c r="X132" s="92"/>
      <c r="Y132" s="91"/>
      <c r="Z132" s="91"/>
      <c r="AA132" s="91"/>
      <c r="AB132" s="91"/>
      <c r="AC132" s="91"/>
      <c r="AD132" s="91"/>
      <c r="AE132" s="91"/>
      <c r="AF132" s="92"/>
      <c r="AG132" s="91"/>
      <c r="AL132" s="56"/>
      <c r="AM132" s="56"/>
      <c r="AN132" s="54" t="s">
        <v>665</v>
      </c>
      <c r="AO132" s="55"/>
      <c r="AP132" s="59">
        <v>66.145457706791476</v>
      </c>
    </row>
    <row r="133" spans="1:42" x14ac:dyDescent="0.25">
      <c r="A133" s="56"/>
      <c r="B133" s="54" t="s">
        <v>664</v>
      </c>
      <c r="C133" s="55"/>
      <c r="D133" s="55"/>
      <c r="E133" s="93">
        <v>250.19084762339816</v>
      </c>
      <c r="F133" s="91"/>
      <c r="G133" s="91"/>
      <c r="H133" s="91"/>
      <c r="I133" s="91"/>
      <c r="J133" s="91"/>
      <c r="K133" s="92"/>
      <c r="L133" s="91"/>
      <c r="M133" s="91"/>
      <c r="N133" s="91"/>
      <c r="O133" s="91"/>
      <c r="P133" s="91"/>
      <c r="Q133" s="92"/>
      <c r="R133" s="91"/>
      <c r="S133" s="91"/>
      <c r="T133" s="91"/>
      <c r="U133" s="91"/>
      <c r="V133" s="91"/>
      <c r="W133" s="91"/>
      <c r="X133" s="92"/>
      <c r="Y133" s="91"/>
      <c r="Z133" s="91"/>
      <c r="AA133" s="91"/>
      <c r="AB133" s="91"/>
      <c r="AC133" s="91"/>
      <c r="AD133" s="91"/>
      <c r="AE133" s="91"/>
      <c r="AF133" s="92"/>
      <c r="AG133" s="91"/>
      <c r="AL133" s="56"/>
      <c r="AM133" s="54" t="s">
        <v>664</v>
      </c>
      <c r="AN133" s="55"/>
      <c r="AO133" s="55"/>
      <c r="AP133" s="59">
        <v>294.35317223539164</v>
      </c>
    </row>
    <row r="134" spans="1:42" x14ac:dyDescent="0.25">
      <c r="A134" s="54" t="s">
        <v>619</v>
      </c>
      <c r="B134" s="55"/>
      <c r="C134" s="55"/>
      <c r="D134" s="55"/>
      <c r="E134" s="93">
        <v>250.19084762339816</v>
      </c>
      <c r="F134" s="91"/>
      <c r="G134" s="91"/>
      <c r="H134" s="91"/>
      <c r="I134" s="91"/>
      <c r="J134" s="91"/>
      <c r="K134" s="92"/>
      <c r="L134" s="91"/>
      <c r="M134" s="91"/>
      <c r="N134" s="91"/>
      <c r="O134" s="91"/>
      <c r="P134" s="91"/>
      <c r="Q134" s="92"/>
      <c r="R134" s="91"/>
      <c r="S134" s="91"/>
      <c r="T134" s="91"/>
      <c r="U134" s="91"/>
      <c r="V134" s="91"/>
      <c r="W134" s="91"/>
      <c r="X134" s="92"/>
      <c r="Y134" s="91"/>
      <c r="Z134" s="91"/>
      <c r="AA134" s="91"/>
      <c r="AB134" s="91"/>
      <c r="AC134" s="91"/>
      <c r="AD134" s="91"/>
      <c r="AE134" s="91"/>
      <c r="AF134" s="92"/>
      <c r="AG134" s="91"/>
      <c r="AL134" s="54" t="s">
        <v>619</v>
      </c>
      <c r="AM134" s="55"/>
      <c r="AN134" s="55"/>
      <c r="AO134" s="55"/>
      <c r="AP134" s="59">
        <v>294.35317223539164</v>
      </c>
    </row>
    <row r="135" spans="1:42" x14ac:dyDescent="0.25">
      <c r="A135" s="57" t="s">
        <v>618</v>
      </c>
      <c r="B135" s="63"/>
      <c r="C135" s="63"/>
      <c r="D135" s="63"/>
      <c r="E135" s="95">
        <v>250.19084762339816</v>
      </c>
      <c r="F135" s="91"/>
      <c r="G135" s="91"/>
      <c r="H135" s="91"/>
      <c r="I135" s="91"/>
      <c r="J135" s="91"/>
      <c r="K135" s="92"/>
      <c r="L135" s="91"/>
      <c r="M135" s="91"/>
      <c r="N135" s="91"/>
      <c r="O135" s="91"/>
      <c r="P135" s="91"/>
      <c r="Q135" s="92"/>
      <c r="R135" s="91"/>
      <c r="S135" s="91"/>
      <c r="T135" s="91"/>
      <c r="U135" s="91"/>
      <c r="V135" s="91"/>
      <c r="W135" s="91"/>
      <c r="X135" s="92"/>
      <c r="Y135" s="91"/>
      <c r="Z135" s="91"/>
      <c r="AA135" s="91"/>
      <c r="AB135" s="91"/>
      <c r="AC135" s="91"/>
      <c r="AD135" s="91"/>
      <c r="AE135" s="91"/>
      <c r="AF135" s="92"/>
      <c r="AG135" s="91"/>
      <c r="AL135" s="57" t="s">
        <v>618</v>
      </c>
      <c r="AM135" s="63"/>
      <c r="AN135" s="63"/>
      <c r="AO135" s="63"/>
      <c r="AP135" s="60">
        <v>294.35317223539164</v>
      </c>
    </row>
    <row r="136" spans="1:42" x14ac:dyDescent="0.25">
      <c r="F136" s="91"/>
      <c r="G136" s="91"/>
      <c r="H136" s="91"/>
      <c r="I136" s="91"/>
      <c r="J136" s="91"/>
      <c r="K136" s="91"/>
      <c r="L136" s="91"/>
    </row>
    <row r="137" spans="1:42" x14ac:dyDescent="0.25">
      <c r="E137" s="84" t="s">
        <v>655</v>
      </c>
      <c r="F137" s="96"/>
      <c r="G137" s="97">
        <v>1985</v>
      </c>
      <c r="H137" s="96"/>
      <c r="I137" s="97">
        <v>1990</v>
      </c>
      <c r="J137" s="96"/>
      <c r="K137" s="97">
        <v>1995</v>
      </c>
      <c r="L137" s="96"/>
      <c r="M137" s="84">
        <v>2000</v>
      </c>
      <c r="N137" s="85"/>
      <c r="O137" s="84">
        <v>2009</v>
      </c>
      <c r="P137" s="85"/>
    </row>
    <row r="138" spans="1:42" ht="14.5" x14ac:dyDescent="0.25">
      <c r="A138" s="54" t="s">
        <v>599</v>
      </c>
      <c r="B138" s="54" t="s">
        <v>0</v>
      </c>
      <c r="C138" s="54" t="s">
        <v>1</v>
      </c>
      <c r="D138" s="54" t="s">
        <v>3</v>
      </c>
      <c r="E138" s="86" t="s">
        <v>627</v>
      </c>
      <c r="F138" s="86" t="s">
        <v>661</v>
      </c>
      <c r="G138" s="86" t="s">
        <v>627</v>
      </c>
      <c r="H138" s="86" t="s">
        <v>661</v>
      </c>
      <c r="I138" s="86" t="s">
        <v>627</v>
      </c>
      <c r="J138" s="86" t="s">
        <v>661</v>
      </c>
      <c r="K138" s="86" t="s">
        <v>627</v>
      </c>
      <c r="L138" s="86" t="s">
        <v>661</v>
      </c>
      <c r="M138" s="86" t="s">
        <v>627</v>
      </c>
      <c r="N138" s="86" t="s">
        <v>661</v>
      </c>
      <c r="O138" s="86" t="s">
        <v>627</v>
      </c>
      <c r="P138" s="86" t="s">
        <v>661</v>
      </c>
    </row>
    <row r="139" spans="1:42" x14ac:dyDescent="0.25">
      <c r="A139" s="54">
        <v>1</v>
      </c>
      <c r="B139" s="54" t="s">
        <v>603</v>
      </c>
      <c r="C139" s="54" t="s">
        <v>15</v>
      </c>
      <c r="D139" s="54" t="s">
        <v>25</v>
      </c>
      <c r="E139" s="59">
        <v>2</v>
      </c>
      <c r="F139" s="59">
        <v>2.4051217576310298</v>
      </c>
      <c r="G139" s="59">
        <v>2</v>
      </c>
      <c r="H139" s="59">
        <v>2.7288452268042045</v>
      </c>
      <c r="I139" s="59">
        <v>2</v>
      </c>
      <c r="J139" s="59">
        <v>2.9240691102821987</v>
      </c>
      <c r="K139" s="59">
        <v>2</v>
      </c>
      <c r="L139" s="59">
        <v>2.9889884750534375</v>
      </c>
      <c r="M139" s="59">
        <v>2</v>
      </c>
      <c r="N139" s="59">
        <v>3.0932282084424738</v>
      </c>
      <c r="O139" s="59">
        <v>2</v>
      </c>
      <c r="P139" s="59">
        <v>3.4858302502832492</v>
      </c>
    </row>
    <row r="140" spans="1:42" x14ac:dyDescent="0.25">
      <c r="A140" s="54">
        <v>1</v>
      </c>
      <c r="B140" s="54" t="s">
        <v>603</v>
      </c>
      <c r="C140" s="54" t="s">
        <v>15</v>
      </c>
      <c r="D140" s="61" t="s">
        <v>23</v>
      </c>
      <c r="E140" s="62">
        <v>16</v>
      </c>
      <c r="F140" s="62">
        <v>54.290560647344215</v>
      </c>
      <c r="G140" s="62">
        <v>14</v>
      </c>
      <c r="H140" s="62">
        <v>59.301209950536851</v>
      </c>
      <c r="I140" s="62">
        <v>12</v>
      </c>
      <c r="J140" s="62">
        <v>61.075614363971852</v>
      </c>
      <c r="K140" s="62">
        <v>10</v>
      </c>
      <c r="L140" s="62">
        <v>62.656968576695483</v>
      </c>
      <c r="M140" s="62">
        <v>10</v>
      </c>
      <c r="N140" s="62">
        <v>68.445738086696295</v>
      </c>
      <c r="O140" s="62">
        <v>9</v>
      </c>
      <c r="P140" s="62">
        <v>76.84071441812327</v>
      </c>
    </row>
    <row r="141" spans="1:42" x14ac:dyDescent="0.25">
      <c r="A141" s="54">
        <v>1</v>
      </c>
      <c r="B141" s="54" t="s">
        <v>603</v>
      </c>
      <c r="C141" s="54" t="s">
        <v>15</v>
      </c>
      <c r="D141" s="61" t="s">
        <v>26</v>
      </c>
      <c r="E141" s="62">
        <v>2</v>
      </c>
      <c r="F141" s="62">
        <v>4.6176785115968162</v>
      </c>
      <c r="G141" s="62">
        <v>2</v>
      </c>
      <c r="H141" s="62">
        <v>4.7617820342953072</v>
      </c>
      <c r="I141" s="62">
        <v>2</v>
      </c>
      <c r="J141" s="62">
        <v>4.7506225022344806</v>
      </c>
      <c r="K141" s="62">
        <v>1</v>
      </c>
      <c r="L141" s="62">
        <v>3.0588568496951303</v>
      </c>
      <c r="M141" s="62">
        <v>1</v>
      </c>
      <c r="N141" s="62">
        <v>3.1991176117883273</v>
      </c>
      <c r="O141" s="62"/>
      <c r="P141" s="62"/>
    </row>
    <row r="142" spans="1:42" x14ac:dyDescent="0.25">
      <c r="A142" s="54">
        <v>1</v>
      </c>
      <c r="B142" s="54" t="s">
        <v>603</v>
      </c>
      <c r="C142" s="54" t="s">
        <v>623</v>
      </c>
      <c r="D142" s="55"/>
      <c r="E142" s="59">
        <v>20</v>
      </c>
      <c r="F142" s="59">
        <v>61.313360916572059</v>
      </c>
      <c r="G142" s="59">
        <v>18</v>
      </c>
      <c r="H142" s="59">
        <v>66.791837211636363</v>
      </c>
      <c r="I142" s="59">
        <v>16</v>
      </c>
      <c r="J142" s="59">
        <v>68.750305976488534</v>
      </c>
      <c r="K142" s="59">
        <v>13</v>
      </c>
      <c r="L142" s="59">
        <v>68.704813901444055</v>
      </c>
      <c r="M142" s="59">
        <v>13</v>
      </c>
      <c r="N142" s="59">
        <v>74.738083906927088</v>
      </c>
      <c r="O142" s="59">
        <v>11</v>
      </c>
      <c r="P142" s="59">
        <v>80.326544668406513</v>
      </c>
    </row>
    <row r="143" spans="1:42" x14ac:dyDescent="0.25">
      <c r="A143" s="54">
        <v>1</v>
      </c>
      <c r="B143" s="54" t="s">
        <v>603</v>
      </c>
      <c r="C143" s="54" t="s">
        <v>16</v>
      </c>
      <c r="D143" s="54" t="s">
        <v>25</v>
      </c>
      <c r="E143" s="59">
        <v>1</v>
      </c>
      <c r="F143" s="59">
        <v>0.33816293326579033</v>
      </c>
      <c r="G143" s="59">
        <v>1</v>
      </c>
      <c r="H143" s="59">
        <v>0.35370864662356688</v>
      </c>
      <c r="I143" s="59">
        <v>1</v>
      </c>
      <c r="J143" s="59">
        <v>0.38039448416032429</v>
      </c>
      <c r="K143" s="59">
        <v>1</v>
      </c>
      <c r="L143" s="59">
        <v>0.36426653434720019</v>
      </c>
      <c r="M143" s="59">
        <v>1</v>
      </c>
      <c r="N143" s="59">
        <v>0.35370864662356688</v>
      </c>
      <c r="O143" s="59">
        <v>1</v>
      </c>
      <c r="P143" s="59">
        <v>0.4366773415105763</v>
      </c>
    </row>
    <row r="144" spans="1:42" x14ac:dyDescent="0.25">
      <c r="A144" s="54">
        <v>1</v>
      </c>
      <c r="B144" s="54" t="s">
        <v>603</v>
      </c>
      <c r="C144" s="54" t="s">
        <v>16</v>
      </c>
      <c r="D144" s="61" t="s">
        <v>28</v>
      </c>
      <c r="E144" s="62">
        <v>3</v>
      </c>
      <c r="F144" s="62">
        <v>3.3950595868945839</v>
      </c>
      <c r="G144" s="62">
        <v>3</v>
      </c>
      <c r="H144" s="62">
        <v>3.0240002939016639</v>
      </c>
      <c r="I144" s="62">
        <v>3</v>
      </c>
      <c r="J144" s="62">
        <v>2.7554146170498921</v>
      </c>
      <c r="K144" s="62">
        <v>1</v>
      </c>
      <c r="L144" s="62">
        <v>1.2033080822665443</v>
      </c>
      <c r="M144" s="62"/>
      <c r="N144" s="62"/>
      <c r="O144" s="62"/>
      <c r="P144" s="62"/>
    </row>
    <row r="145" spans="1:16" x14ac:dyDescent="0.25">
      <c r="A145" s="54">
        <v>1</v>
      </c>
      <c r="B145" s="54" t="s">
        <v>603</v>
      </c>
      <c r="C145" s="54" t="s">
        <v>16</v>
      </c>
      <c r="D145" s="61" t="s">
        <v>23</v>
      </c>
      <c r="E145" s="62">
        <v>29</v>
      </c>
      <c r="F145" s="62">
        <v>45.447048758599394</v>
      </c>
      <c r="G145" s="62">
        <v>29</v>
      </c>
      <c r="H145" s="62">
        <v>50.23811728659868</v>
      </c>
      <c r="I145" s="62">
        <v>26</v>
      </c>
      <c r="J145" s="62">
        <v>51.989717438865895</v>
      </c>
      <c r="K145" s="62">
        <v>24</v>
      </c>
      <c r="L145" s="62">
        <v>50.976548375033985</v>
      </c>
      <c r="M145" s="62">
        <v>22</v>
      </c>
      <c r="N145" s="62">
        <v>53.095869664616799</v>
      </c>
      <c r="O145" s="62">
        <v>20</v>
      </c>
      <c r="P145" s="62">
        <v>53.963654285548472</v>
      </c>
    </row>
    <row r="146" spans="1:16" x14ac:dyDescent="0.25">
      <c r="A146" s="54">
        <v>1</v>
      </c>
      <c r="B146" s="54" t="s">
        <v>603</v>
      </c>
      <c r="C146" s="54" t="s">
        <v>16</v>
      </c>
      <c r="D146" s="61" t="s">
        <v>29</v>
      </c>
      <c r="E146" s="62">
        <v>1</v>
      </c>
      <c r="F146" s="62">
        <v>1.3119728127162205</v>
      </c>
      <c r="G146" s="62"/>
      <c r="H146" s="62"/>
      <c r="I146" s="62"/>
      <c r="J146" s="62"/>
      <c r="K146" s="62"/>
      <c r="L146" s="62"/>
      <c r="M146" s="62"/>
      <c r="N146" s="62"/>
      <c r="O146" s="62"/>
      <c r="P146" s="62"/>
    </row>
    <row r="147" spans="1:16" x14ac:dyDescent="0.25">
      <c r="A147" s="54">
        <v>1</v>
      </c>
      <c r="B147" s="54" t="s">
        <v>603</v>
      </c>
      <c r="C147" s="54" t="s">
        <v>624</v>
      </c>
      <c r="D147" s="55"/>
      <c r="E147" s="59">
        <v>34</v>
      </c>
      <c r="F147" s="59">
        <v>50.492244091475989</v>
      </c>
      <c r="G147" s="59">
        <v>33</v>
      </c>
      <c r="H147" s="59">
        <v>53.615826227123911</v>
      </c>
      <c r="I147" s="59">
        <v>30</v>
      </c>
      <c r="J147" s="59">
        <v>55.125526540076109</v>
      </c>
      <c r="K147" s="59">
        <v>26</v>
      </c>
      <c r="L147" s="59">
        <v>52.544122991647733</v>
      </c>
      <c r="M147" s="59">
        <v>23</v>
      </c>
      <c r="N147" s="59">
        <v>53.449578311240366</v>
      </c>
      <c r="O147" s="59">
        <v>21</v>
      </c>
      <c r="P147" s="59">
        <v>54.400331627059046</v>
      </c>
    </row>
    <row r="148" spans="1:16" x14ac:dyDescent="0.25">
      <c r="A148" s="54">
        <v>1</v>
      </c>
      <c r="B148" s="54" t="s">
        <v>603</v>
      </c>
      <c r="C148" s="54" t="s">
        <v>17</v>
      </c>
      <c r="D148" s="54" t="s">
        <v>25</v>
      </c>
      <c r="E148" s="59">
        <v>2</v>
      </c>
      <c r="F148" s="59">
        <v>2.5201134575621484</v>
      </c>
      <c r="G148" s="59">
        <v>2</v>
      </c>
      <c r="H148" s="59">
        <v>2.6216554953747409</v>
      </c>
      <c r="I148" s="59">
        <v>2</v>
      </c>
      <c r="J148" s="59">
        <v>2.6648768482433658</v>
      </c>
      <c r="K148" s="59">
        <v>3</v>
      </c>
      <c r="L148" s="59">
        <v>3.4596102019107695</v>
      </c>
      <c r="M148" s="59">
        <v>3</v>
      </c>
      <c r="N148" s="59">
        <v>3.597231492073059</v>
      </c>
      <c r="O148" s="59">
        <v>2</v>
      </c>
      <c r="P148" s="59">
        <v>1.6279331291514287</v>
      </c>
    </row>
    <row r="149" spans="1:16" x14ac:dyDescent="0.25">
      <c r="A149" s="54">
        <v>1</v>
      </c>
      <c r="B149" s="54" t="s">
        <v>603</v>
      </c>
      <c r="C149" s="54" t="s">
        <v>17</v>
      </c>
      <c r="D149" s="61" t="s">
        <v>23</v>
      </c>
      <c r="E149" s="62">
        <v>10</v>
      </c>
      <c r="F149" s="62">
        <v>22.732995425640016</v>
      </c>
      <c r="G149" s="62">
        <v>10</v>
      </c>
      <c r="H149" s="62">
        <v>25.85529664108617</v>
      </c>
      <c r="I149" s="62">
        <v>10</v>
      </c>
      <c r="J149" s="62">
        <v>28.163049055501265</v>
      </c>
      <c r="K149" s="62">
        <v>8</v>
      </c>
      <c r="L149" s="62">
        <v>29.455245236617515</v>
      </c>
      <c r="M149" s="62">
        <v>8</v>
      </c>
      <c r="N149" s="62">
        <v>32.358819623671494</v>
      </c>
      <c r="O149" s="62">
        <v>8</v>
      </c>
      <c r="P149" s="62">
        <v>33.343400877545847</v>
      </c>
    </row>
    <row r="150" spans="1:16" x14ac:dyDescent="0.25">
      <c r="A150" s="54">
        <v>1</v>
      </c>
      <c r="B150" s="54" t="s">
        <v>603</v>
      </c>
      <c r="C150" s="54" t="s">
        <v>625</v>
      </c>
      <c r="D150" s="55"/>
      <c r="E150" s="59">
        <v>12</v>
      </c>
      <c r="F150" s="59">
        <v>25.253108883202167</v>
      </c>
      <c r="G150" s="59">
        <v>12</v>
      </c>
      <c r="H150" s="59">
        <v>28.476952136460909</v>
      </c>
      <c r="I150" s="59">
        <v>12</v>
      </c>
      <c r="J150" s="59">
        <v>30.827925903744632</v>
      </c>
      <c r="K150" s="59">
        <v>11</v>
      </c>
      <c r="L150" s="59">
        <v>32.914855438528285</v>
      </c>
      <c r="M150" s="59">
        <v>11</v>
      </c>
      <c r="N150" s="59">
        <v>35.95605111574455</v>
      </c>
      <c r="O150" s="59">
        <v>10</v>
      </c>
      <c r="P150" s="59">
        <v>34.971334006697276</v>
      </c>
    </row>
    <row r="151" spans="1:16" x14ac:dyDescent="0.25">
      <c r="A151" s="54">
        <v>1</v>
      </c>
      <c r="B151" s="54" t="s">
        <v>603</v>
      </c>
      <c r="C151" s="54" t="s">
        <v>18</v>
      </c>
      <c r="D151" s="54" t="s">
        <v>25</v>
      </c>
      <c r="E151" s="59">
        <v>2</v>
      </c>
      <c r="F151" s="59">
        <v>2.8483201474414974</v>
      </c>
      <c r="G151" s="59">
        <v>2</v>
      </c>
      <c r="H151" s="59">
        <v>3.2574382967322943</v>
      </c>
      <c r="I151" s="59">
        <v>2</v>
      </c>
      <c r="J151" s="59">
        <v>3.3945355740847711</v>
      </c>
      <c r="K151" s="59">
        <v>2</v>
      </c>
      <c r="L151" s="59">
        <v>3.6421607385440353</v>
      </c>
      <c r="M151" s="59">
        <v>2</v>
      </c>
      <c r="N151" s="59">
        <v>3.8435563284487131</v>
      </c>
      <c r="O151" s="59">
        <v>1</v>
      </c>
      <c r="P151" s="59">
        <v>2.0122868212081158</v>
      </c>
    </row>
    <row r="152" spans="1:16" x14ac:dyDescent="0.25">
      <c r="A152" s="54">
        <v>1</v>
      </c>
      <c r="B152" s="54" t="s">
        <v>603</v>
      </c>
      <c r="C152" s="54" t="s">
        <v>18</v>
      </c>
      <c r="D152" s="61" t="s">
        <v>23</v>
      </c>
      <c r="E152" s="62">
        <v>8</v>
      </c>
      <c r="F152" s="62">
        <v>40.038634916995221</v>
      </c>
      <c r="G152" s="62">
        <v>8</v>
      </c>
      <c r="H152" s="62">
        <v>45.425835943742896</v>
      </c>
      <c r="I152" s="62">
        <v>6</v>
      </c>
      <c r="J152" s="62">
        <v>46.468912553497837</v>
      </c>
      <c r="K152" s="62">
        <v>6</v>
      </c>
      <c r="L152" s="62">
        <v>50.947708262612444</v>
      </c>
      <c r="M152" s="62">
        <v>4</v>
      </c>
      <c r="N152" s="62">
        <v>53.074637441878465</v>
      </c>
      <c r="O152" s="62">
        <v>4</v>
      </c>
      <c r="P152" s="62">
        <v>63.372964153718065</v>
      </c>
    </row>
    <row r="153" spans="1:16" x14ac:dyDescent="0.25">
      <c r="A153" s="54">
        <v>1</v>
      </c>
      <c r="B153" s="54" t="s">
        <v>603</v>
      </c>
      <c r="C153" s="54" t="s">
        <v>18</v>
      </c>
      <c r="D153" s="61" t="s">
        <v>26</v>
      </c>
      <c r="E153" s="62">
        <v>7</v>
      </c>
      <c r="F153" s="62">
        <v>9.6571873350928517</v>
      </c>
      <c r="G153" s="62">
        <v>6</v>
      </c>
      <c r="H153" s="62">
        <v>9.5035545424085104</v>
      </c>
      <c r="I153" s="62">
        <v>6</v>
      </c>
      <c r="J153" s="62">
        <v>9.6755083755544522</v>
      </c>
      <c r="K153" s="62">
        <v>4</v>
      </c>
      <c r="L153" s="62">
        <v>6.6123041603260617</v>
      </c>
      <c r="M153" s="62">
        <v>2</v>
      </c>
      <c r="N153" s="62">
        <v>4.3056385872942826</v>
      </c>
      <c r="O153" s="62">
        <v>2</v>
      </c>
      <c r="P153" s="62">
        <v>4.2935086611412112</v>
      </c>
    </row>
    <row r="154" spans="1:16" x14ac:dyDescent="0.25">
      <c r="A154" s="54">
        <v>1</v>
      </c>
      <c r="B154" s="54" t="s">
        <v>603</v>
      </c>
      <c r="C154" s="54" t="s">
        <v>18</v>
      </c>
      <c r="D154" s="61" t="s">
        <v>24</v>
      </c>
      <c r="E154" s="62">
        <v>2</v>
      </c>
      <c r="F154" s="62">
        <v>1.6556669923078111</v>
      </c>
      <c r="G154" s="62">
        <v>2</v>
      </c>
      <c r="H154" s="62">
        <v>1.9482408111198974</v>
      </c>
      <c r="I154" s="62">
        <v>2</v>
      </c>
      <c r="J154" s="62">
        <v>2.1442216019898441</v>
      </c>
      <c r="K154" s="62">
        <v>2</v>
      </c>
      <c r="L154" s="62">
        <v>2.3779507230481496</v>
      </c>
      <c r="M154" s="62">
        <v>2</v>
      </c>
      <c r="N154" s="62">
        <v>2.8401688370666336</v>
      </c>
      <c r="O154" s="62">
        <v>2</v>
      </c>
      <c r="P154" s="62">
        <v>3.5198910829210739</v>
      </c>
    </row>
    <row r="155" spans="1:16" x14ac:dyDescent="0.25">
      <c r="A155" s="54">
        <v>1</v>
      </c>
      <c r="B155" s="54" t="s">
        <v>603</v>
      </c>
      <c r="C155" s="54" t="s">
        <v>626</v>
      </c>
      <c r="D155" s="55"/>
      <c r="E155" s="59">
        <v>19</v>
      </c>
      <c r="F155" s="59">
        <v>54.199809391837377</v>
      </c>
      <c r="G155" s="59">
        <v>18</v>
      </c>
      <c r="H155" s="59">
        <v>60.135069594003596</v>
      </c>
      <c r="I155" s="59">
        <v>16</v>
      </c>
      <c r="J155" s="59">
        <v>61.683178105126899</v>
      </c>
      <c r="K155" s="59">
        <v>14</v>
      </c>
      <c r="L155" s="59">
        <v>63.580123884530693</v>
      </c>
      <c r="M155" s="59">
        <v>10</v>
      </c>
      <c r="N155" s="59">
        <v>64.064001194688089</v>
      </c>
      <c r="O155" s="59">
        <v>9</v>
      </c>
      <c r="P155" s="59">
        <v>73.198650718988475</v>
      </c>
    </row>
    <row r="156" spans="1:16" x14ac:dyDescent="0.25">
      <c r="A156" s="54">
        <v>1</v>
      </c>
      <c r="B156" s="54" t="s">
        <v>603</v>
      </c>
      <c r="C156" s="54" t="s">
        <v>19</v>
      </c>
      <c r="D156" s="54" t="s">
        <v>25</v>
      </c>
      <c r="E156" s="59">
        <v>7</v>
      </c>
      <c r="F156" s="59">
        <v>12.583663022723821</v>
      </c>
      <c r="G156" s="59">
        <v>7</v>
      </c>
      <c r="H156" s="59">
        <v>12.953596658569735</v>
      </c>
      <c r="I156" s="59">
        <v>7</v>
      </c>
      <c r="J156" s="59">
        <v>12.896518078063846</v>
      </c>
      <c r="K156" s="59">
        <v>5</v>
      </c>
      <c r="L156" s="59">
        <v>11.318851362890742</v>
      </c>
      <c r="M156" s="59">
        <v>6</v>
      </c>
      <c r="N156" s="59">
        <v>13.226626740363994</v>
      </c>
      <c r="O156" s="59">
        <v>6</v>
      </c>
      <c r="P156" s="59">
        <v>14.032849560083585</v>
      </c>
    </row>
    <row r="157" spans="1:16" x14ac:dyDescent="0.25">
      <c r="A157" s="54">
        <v>1</v>
      </c>
      <c r="B157" s="54" t="s">
        <v>603</v>
      </c>
      <c r="C157" s="54" t="s">
        <v>19</v>
      </c>
      <c r="D157" s="61" t="s">
        <v>23</v>
      </c>
      <c r="E157" s="62">
        <v>21</v>
      </c>
      <c r="F157" s="62">
        <v>36.311972260898429</v>
      </c>
      <c r="G157" s="62">
        <v>14</v>
      </c>
      <c r="H157" s="62">
        <v>39.239593013558249</v>
      </c>
      <c r="I157" s="62">
        <v>13</v>
      </c>
      <c r="J157" s="62">
        <v>41.549169768866768</v>
      </c>
      <c r="K157" s="62">
        <v>10</v>
      </c>
      <c r="L157" s="62">
        <v>43.147428246677322</v>
      </c>
      <c r="M157" s="62">
        <v>10</v>
      </c>
      <c r="N157" s="62">
        <v>47.711230478272647</v>
      </c>
      <c r="O157" s="62">
        <v>9</v>
      </c>
      <c r="P157" s="62">
        <v>52.721103466191494</v>
      </c>
    </row>
    <row r="158" spans="1:16" x14ac:dyDescent="0.25">
      <c r="A158" s="54">
        <v>1</v>
      </c>
      <c r="B158" s="54" t="s">
        <v>603</v>
      </c>
      <c r="C158" s="54" t="s">
        <v>19</v>
      </c>
      <c r="D158" s="61" t="s">
        <v>26</v>
      </c>
      <c r="E158" s="62">
        <v>2</v>
      </c>
      <c r="F158" s="62">
        <v>10.03668905668831</v>
      </c>
      <c r="G158" s="62">
        <v>2</v>
      </c>
      <c r="H158" s="62">
        <v>10.274940214216482</v>
      </c>
      <c r="I158" s="62">
        <v>2</v>
      </c>
      <c r="J158" s="62">
        <v>10.235037609143337</v>
      </c>
      <c r="K158" s="62">
        <v>2</v>
      </c>
      <c r="L158" s="62">
        <v>10.395346713182331</v>
      </c>
      <c r="M158" s="62">
        <v>1</v>
      </c>
      <c r="N158" s="62">
        <v>5.2076004881548394</v>
      </c>
      <c r="O158" s="62"/>
      <c r="P158" s="62"/>
    </row>
    <row r="159" spans="1:16" x14ac:dyDescent="0.25">
      <c r="A159" s="54">
        <v>1</v>
      </c>
      <c r="B159" s="54" t="s">
        <v>603</v>
      </c>
      <c r="C159" s="54" t="s">
        <v>665</v>
      </c>
      <c r="D159" s="55"/>
      <c r="E159" s="59">
        <v>30</v>
      </c>
      <c r="F159" s="59">
        <v>58.932324340310558</v>
      </c>
      <c r="G159" s="59">
        <v>23</v>
      </c>
      <c r="H159" s="59">
        <v>62.468129886344471</v>
      </c>
      <c r="I159" s="59">
        <v>22</v>
      </c>
      <c r="J159" s="59">
        <v>64.680725456073944</v>
      </c>
      <c r="K159" s="59">
        <v>17</v>
      </c>
      <c r="L159" s="59">
        <v>64.861626322750396</v>
      </c>
      <c r="M159" s="59">
        <v>17</v>
      </c>
      <c r="N159" s="59">
        <v>66.145457706791476</v>
      </c>
      <c r="O159" s="59">
        <v>15</v>
      </c>
      <c r="P159" s="59">
        <v>66.753953026275084</v>
      </c>
    </row>
    <row r="160" spans="1:16" x14ac:dyDescent="0.25">
      <c r="A160" s="54">
        <v>1</v>
      </c>
      <c r="B160" s="54" t="s">
        <v>603</v>
      </c>
      <c r="C160" s="55"/>
      <c r="D160" s="55"/>
      <c r="E160" s="59">
        <v>115</v>
      </c>
      <c r="F160" s="59">
        <v>250.19084762339816</v>
      </c>
      <c r="G160" s="59">
        <v>104</v>
      </c>
      <c r="H160" s="59">
        <v>271.48781505556923</v>
      </c>
      <c r="I160" s="59">
        <v>96</v>
      </c>
      <c r="J160" s="59">
        <v>281.06766198151013</v>
      </c>
      <c r="K160" s="59">
        <v>81</v>
      </c>
      <c r="L160" s="59">
        <v>282.60554253890115</v>
      </c>
      <c r="M160" s="59">
        <v>74</v>
      </c>
      <c r="N160" s="59">
        <v>294.35317223539164</v>
      </c>
      <c r="O160" s="59">
        <v>66</v>
      </c>
      <c r="P160" s="59">
        <v>309.65081404742637</v>
      </c>
    </row>
    <row r="161" spans="1:16" x14ac:dyDescent="0.25">
      <c r="A161" s="54" t="s">
        <v>619</v>
      </c>
      <c r="B161" s="55"/>
      <c r="C161" s="55"/>
      <c r="D161" s="55"/>
      <c r="E161" s="59">
        <v>115</v>
      </c>
      <c r="F161" s="59">
        <v>250.19084762339816</v>
      </c>
      <c r="G161" s="59">
        <v>104</v>
      </c>
      <c r="H161" s="59">
        <v>271.48781505556923</v>
      </c>
      <c r="I161" s="59">
        <v>96</v>
      </c>
      <c r="J161" s="59">
        <v>281.06766198151013</v>
      </c>
      <c r="K161" s="59">
        <v>81</v>
      </c>
      <c r="L161" s="59">
        <v>282.60554253890115</v>
      </c>
      <c r="M161" s="59">
        <v>74</v>
      </c>
      <c r="N161" s="59">
        <v>294.35317223539164</v>
      </c>
      <c r="O161" s="59">
        <v>66</v>
      </c>
      <c r="P161" s="59">
        <v>309.65081404742637</v>
      </c>
    </row>
    <row r="162" spans="1:16" x14ac:dyDescent="0.25">
      <c r="A162" s="57" t="s">
        <v>618</v>
      </c>
      <c r="B162" s="63"/>
      <c r="C162" s="63"/>
      <c r="D162" s="63"/>
      <c r="E162" s="60">
        <v>115</v>
      </c>
      <c r="F162" s="60">
        <v>250.19084762339816</v>
      </c>
      <c r="G162" s="60">
        <v>104</v>
      </c>
      <c r="H162" s="60">
        <v>271.48781505556923</v>
      </c>
      <c r="I162" s="60">
        <v>96</v>
      </c>
      <c r="J162" s="60">
        <v>281.06766198151013</v>
      </c>
      <c r="K162" s="60">
        <v>81</v>
      </c>
      <c r="L162" s="60">
        <v>282.60554253890115</v>
      </c>
      <c r="M162" s="60">
        <v>74</v>
      </c>
      <c r="N162" s="60">
        <v>294.35317223539164</v>
      </c>
      <c r="O162" s="60">
        <v>66</v>
      </c>
      <c r="P162" s="60">
        <v>309.65081404742637</v>
      </c>
    </row>
  </sheetData>
  <autoFilter ref="A1:BK330" xr:uid="{00000000-0009-0000-0000-00000C000000}"/>
  <sortState xmlns:xlrd2="http://schemas.microsoft.com/office/spreadsheetml/2017/richdata2" ref="A18:BH22">
    <sortCondition ref="D18:D22"/>
  </sortState>
  <phoneticPr fontId="1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230"/>
  <sheetViews>
    <sheetView topLeftCell="A122" zoomScale="125" zoomScaleNormal="125" workbookViewId="0">
      <pane xSplit="15800" topLeftCell="N1" activePane="topRight"/>
      <selection activeCell="F1" sqref="F1"/>
      <selection pane="topRight" activeCell="T105" sqref="T105:T140"/>
    </sheetView>
  </sheetViews>
  <sheetFormatPr defaultColWidth="8.81640625" defaultRowHeight="12.5" x14ac:dyDescent="0.25"/>
  <cols>
    <col min="1" max="2" width="10.36328125" bestFit="1" customWidth="1"/>
    <col min="3" max="3" width="8.81640625" customWidth="1"/>
    <col min="4" max="4" width="12" bestFit="1" customWidth="1"/>
    <col min="5" max="5" width="12" customWidth="1"/>
    <col min="6" max="8" width="8.81640625" customWidth="1"/>
    <col min="9" max="11" width="10.36328125" bestFit="1" customWidth="1"/>
    <col min="12" max="13" width="8.81640625" customWidth="1"/>
    <col min="14" max="14" width="12" bestFit="1" customWidth="1"/>
    <col min="16" max="16" width="16.36328125" customWidth="1"/>
    <col min="18" max="19" width="13.81640625" customWidth="1"/>
    <col min="20" max="20" width="39.6328125" customWidth="1"/>
  </cols>
  <sheetData>
    <row r="1" spans="1:24" ht="25.5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64" t="s">
        <v>654</v>
      </c>
      <c r="H1" s="36" t="s">
        <v>630</v>
      </c>
      <c r="I1" s="64" t="s">
        <v>654</v>
      </c>
      <c r="J1" s="36" t="s">
        <v>638</v>
      </c>
      <c r="K1" s="64" t="s">
        <v>654</v>
      </c>
      <c r="L1" s="36" t="s">
        <v>636</v>
      </c>
      <c r="M1" s="64" t="s">
        <v>654</v>
      </c>
      <c r="N1" s="36" t="s">
        <v>635</v>
      </c>
      <c r="O1" s="64" t="s">
        <v>654</v>
      </c>
      <c r="P1" s="36" t="s">
        <v>632</v>
      </c>
      <c r="Q1" s="64" t="s">
        <v>654</v>
      </c>
      <c r="R1" s="36" t="s">
        <v>755</v>
      </c>
      <c r="S1" s="36" t="s">
        <v>718</v>
      </c>
      <c r="T1" s="4" t="s">
        <v>610</v>
      </c>
    </row>
    <row r="2" spans="1:24" s="14" customFormat="1" x14ac:dyDescent="0.25">
      <c r="A2" s="5">
        <v>1</v>
      </c>
      <c r="B2" s="6" t="s">
        <v>604</v>
      </c>
      <c r="C2" s="12" t="s">
        <v>14</v>
      </c>
      <c r="D2" s="12">
        <v>1</v>
      </c>
      <c r="E2" s="12" t="s">
        <v>23</v>
      </c>
      <c r="F2" s="12">
        <v>24.5</v>
      </c>
      <c r="G2" s="12">
        <v>1</v>
      </c>
      <c r="H2" s="12">
        <v>24.6</v>
      </c>
      <c r="I2" s="12">
        <v>1</v>
      </c>
      <c r="J2" s="12">
        <v>25</v>
      </c>
      <c r="K2" s="12">
        <v>1</v>
      </c>
      <c r="L2" s="12"/>
      <c r="M2" s="12">
        <v>4</v>
      </c>
      <c r="N2" s="12"/>
      <c r="O2" s="12"/>
      <c r="P2" s="12"/>
      <c r="Q2" s="12"/>
      <c r="R2" s="153"/>
      <c r="S2" s="155"/>
      <c r="T2" s="13" t="s">
        <v>224</v>
      </c>
      <c r="U2" s="13" t="s">
        <v>36</v>
      </c>
    </row>
    <row r="3" spans="1:24" s="14" customFormat="1" x14ac:dyDescent="0.25">
      <c r="A3" s="5">
        <v>1</v>
      </c>
      <c r="B3" s="6" t="s">
        <v>604</v>
      </c>
      <c r="C3" s="12" t="s">
        <v>14</v>
      </c>
      <c r="D3" s="12">
        <v>4</v>
      </c>
      <c r="E3" s="12" t="s">
        <v>23</v>
      </c>
      <c r="F3" s="12"/>
      <c r="G3" s="12">
        <v>3</v>
      </c>
      <c r="H3" s="12"/>
      <c r="I3" s="12">
        <v>3</v>
      </c>
      <c r="J3" s="12"/>
      <c r="K3" s="12"/>
      <c r="L3" s="12"/>
      <c r="M3" s="12"/>
      <c r="N3" s="12"/>
      <c r="O3" s="12"/>
      <c r="P3" s="12"/>
      <c r="Q3" s="12"/>
      <c r="R3" s="153">
        <v>19</v>
      </c>
      <c r="S3" s="153"/>
      <c r="T3" s="13"/>
      <c r="U3" s="13" t="s">
        <v>36</v>
      </c>
    </row>
    <row r="4" spans="1:24" s="14" customFormat="1" x14ac:dyDescent="0.25">
      <c r="A4" s="5">
        <v>1</v>
      </c>
      <c r="B4" s="6" t="s">
        <v>604</v>
      </c>
      <c r="C4" s="12" t="s">
        <v>14</v>
      </c>
      <c r="D4" s="12">
        <v>5</v>
      </c>
      <c r="E4" s="12" t="s">
        <v>23</v>
      </c>
      <c r="F4" s="12">
        <v>41</v>
      </c>
      <c r="G4" s="12">
        <v>1</v>
      </c>
      <c r="H4" s="12">
        <v>44.6</v>
      </c>
      <c r="I4" s="12">
        <v>1</v>
      </c>
      <c r="J4" s="12">
        <v>48.5</v>
      </c>
      <c r="K4" s="12">
        <v>1</v>
      </c>
      <c r="L4" s="12">
        <v>53.1</v>
      </c>
      <c r="M4" s="12">
        <v>1</v>
      </c>
      <c r="N4" s="12"/>
      <c r="O4" s="12">
        <v>3</v>
      </c>
      <c r="P4" s="12"/>
      <c r="Q4" s="12"/>
      <c r="R4" s="153">
        <v>25</v>
      </c>
      <c r="S4" s="153" t="s">
        <v>798</v>
      </c>
      <c r="T4" s="13"/>
      <c r="U4" s="13" t="s">
        <v>36</v>
      </c>
      <c r="X4" s="14" t="s">
        <v>240</v>
      </c>
    </row>
    <row r="5" spans="1:24" s="14" customFormat="1" x14ac:dyDescent="0.25">
      <c r="A5" s="5">
        <v>1</v>
      </c>
      <c r="B5" s="6" t="s">
        <v>604</v>
      </c>
      <c r="C5" s="12" t="s">
        <v>14</v>
      </c>
      <c r="D5" s="12">
        <v>6</v>
      </c>
      <c r="E5" s="12" t="s">
        <v>23</v>
      </c>
      <c r="F5" s="12">
        <v>29</v>
      </c>
      <c r="G5" s="12">
        <v>1</v>
      </c>
      <c r="H5" s="12">
        <v>29.7</v>
      </c>
      <c r="I5" s="12">
        <v>2</v>
      </c>
      <c r="J5" s="12"/>
      <c r="K5" s="12">
        <v>3</v>
      </c>
      <c r="L5" s="12"/>
      <c r="M5" s="12"/>
      <c r="N5" s="12"/>
      <c r="O5" s="12"/>
      <c r="P5" s="12"/>
      <c r="Q5" s="12"/>
      <c r="R5" s="153"/>
      <c r="S5" s="153"/>
      <c r="T5" s="13"/>
      <c r="U5" s="13" t="s">
        <v>36</v>
      </c>
      <c r="X5" s="14" t="s">
        <v>241</v>
      </c>
    </row>
    <row r="6" spans="1:24" s="14" customFormat="1" x14ac:dyDescent="0.25">
      <c r="A6" s="5">
        <v>1</v>
      </c>
      <c r="B6" s="6" t="s">
        <v>604</v>
      </c>
      <c r="C6" s="12" t="s">
        <v>14</v>
      </c>
      <c r="D6" s="12">
        <v>7</v>
      </c>
      <c r="E6" s="12" t="s">
        <v>23</v>
      </c>
      <c r="F6" s="12">
        <v>53.4</v>
      </c>
      <c r="G6" s="12">
        <v>1</v>
      </c>
      <c r="H6" s="12">
        <v>57.7</v>
      </c>
      <c r="I6" s="12">
        <v>1</v>
      </c>
      <c r="J6" s="12">
        <v>59.6</v>
      </c>
      <c r="K6" s="12">
        <v>1</v>
      </c>
      <c r="L6" s="12"/>
      <c r="M6" s="12">
        <v>3</v>
      </c>
      <c r="N6" s="12"/>
      <c r="O6" s="12"/>
      <c r="P6" s="12"/>
      <c r="Q6" s="12"/>
      <c r="R6" s="153"/>
      <c r="S6" s="153"/>
      <c r="T6" s="13"/>
      <c r="U6" s="13" t="s">
        <v>36</v>
      </c>
      <c r="X6" s="14" t="s">
        <v>242</v>
      </c>
    </row>
    <row r="7" spans="1:24" s="14" customFormat="1" x14ac:dyDescent="0.25">
      <c r="A7" s="5">
        <v>1</v>
      </c>
      <c r="B7" s="6" t="s">
        <v>604</v>
      </c>
      <c r="C7" s="12" t="s">
        <v>14</v>
      </c>
      <c r="D7" s="12">
        <v>8</v>
      </c>
      <c r="E7" s="12" t="s">
        <v>23</v>
      </c>
      <c r="F7" s="12">
        <v>29.7</v>
      </c>
      <c r="G7" s="12">
        <v>1</v>
      </c>
      <c r="H7" s="12">
        <v>30.1</v>
      </c>
      <c r="I7" s="12">
        <v>1</v>
      </c>
      <c r="J7" s="12">
        <v>29.2</v>
      </c>
      <c r="K7" s="12">
        <v>1</v>
      </c>
      <c r="L7" s="12"/>
      <c r="M7" s="12">
        <v>4</v>
      </c>
      <c r="N7" s="12"/>
      <c r="O7" s="12"/>
      <c r="P7" s="12"/>
      <c r="Q7" s="12"/>
      <c r="R7" s="153"/>
      <c r="S7" s="153"/>
      <c r="T7" s="13" t="s">
        <v>224</v>
      </c>
      <c r="U7" s="13" t="s">
        <v>36</v>
      </c>
      <c r="X7" s="14" t="s">
        <v>519</v>
      </c>
    </row>
    <row r="8" spans="1:24" s="14" customFormat="1" x14ac:dyDescent="0.25">
      <c r="A8" s="5">
        <v>1</v>
      </c>
      <c r="B8" s="6" t="s">
        <v>604</v>
      </c>
      <c r="C8" s="12" t="s">
        <v>14</v>
      </c>
      <c r="D8" s="12">
        <v>9</v>
      </c>
      <c r="E8" s="12" t="s">
        <v>23</v>
      </c>
      <c r="F8" s="12">
        <v>36.799999999999997</v>
      </c>
      <c r="G8" s="12">
        <v>1</v>
      </c>
      <c r="H8" s="12">
        <v>39.4</v>
      </c>
      <c r="I8" s="12">
        <v>1</v>
      </c>
      <c r="J8" s="12">
        <v>41.5</v>
      </c>
      <c r="K8" s="12">
        <v>1</v>
      </c>
      <c r="L8" s="12">
        <v>43.9</v>
      </c>
      <c r="M8" s="12">
        <v>1</v>
      </c>
      <c r="N8" s="12">
        <v>46</v>
      </c>
      <c r="O8" s="12">
        <v>1</v>
      </c>
      <c r="P8" s="12">
        <v>49.8</v>
      </c>
      <c r="Q8" s="12">
        <v>1</v>
      </c>
      <c r="R8" s="153"/>
      <c r="S8" s="153"/>
      <c r="T8" s="13"/>
      <c r="U8" s="13" t="s">
        <v>36</v>
      </c>
      <c r="X8" s="14" t="s">
        <v>243</v>
      </c>
    </row>
    <row r="9" spans="1:24" s="14" customFormat="1" x14ac:dyDescent="0.25">
      <c r="A9" s="5">
        <v>1</v>
      </c>
      <c r="B9" s="6" t="s">
        <v>604</v>
      </c>
      <c r="C9" s="12" t="s">
        <v>14</v>
      </c>
      <c r="D9" s="12">
        <v>10</v>
      </c>
      <c r="E9" s="12" t="s">
        <v>23</v>
      </c>
      <c r="F9" s="12">
        <v>39.9</v>
      </c>
      <c r="G9" s="12">
        <v>1</v>
      </c>
      <c r="H9" s="12">
        <v>42.5</v>
      </c>
      <c r="I9" s="12">
        <v>1</v>
      </c>
      <c r="J9" s="12">
        <v>44.6</v>
      </c>
      <c r="K9" s="12">
        <v>1</v>
      </c>
      <c r="L9" s="12">
        <v>46.7</v>
      </c>
      <c r="M9" s="12">
        <v>1</v>
      </c>
      <c r="N9" s="12">
        <v>49.8</v>
      </c>
      <c r="O9" s="12">
        <v>1</v>
      </c>
      <c r="P9" s="12">
        <v>51.4</v>
      </c>
      <c r="Q9" s="12">
        <v>1</v>
      </c>
      <c r="R9" s="153">
        <v>32.5</v>
      </c>
      <c r="S9" s="153" t="s">
        <v>843</v>
      </c>
      <c r="T9" s="13"/>
      <c r="U9" s="13" t="s">
        <v>36</v>
      </c>
    </row>
    <row r="10" spans="1:24" s="14" customFormat="1" x14ac:dyDescent="0.25">
      <c r="A10" s="5">
        <v>1</v>
      </c>
      <c r="B10" s="6" t="s">
        <v>604</v>
      </c>
      <c r="C10" s="12" t="s">
        <v>14</v>
      </c>
      <c r="D10" s="12">
        <v>11</v>
      </c>
      <c r="E10" s="12" t="s">
        <v>23</v>
      </c>
      <c r="F10" s="12">
        <v>48.5</v>
      </c>
      <c r="G10" s="12">
        <v>1</v>
      </c>
      <c r="H10" s="12">
        <v>52.2</v>
      </c>
      <c r="I10" s="12">
        <v>1</v>
      </c>
      <c r="J10" s="12">
        <v>55.5</v>
      </c>
      <c r="K10" s="12">
        <v>1</v>
      </c>
      <c r="L10" s="12">
        <v>57.6</v>
      </c>
      <c r="M10" s="12">
        <v>1</v>
      </c>
      <c r="N10" s="12">
        <v>59.4</v>
      </c>
      <c r="O10" s="12">
        <v>1</v>
      </c>
      <c r="P10" s="12"/>
      <c r="Q10" s="12">
        <v>3</v>
      </c>
      <c r="R10" s="153">
        <v>53.8</v>
      </c>
      <c r="S10" s="153"/>
      <c r="T10" s="13" t="s">
        <v>239</v>
      </c>
      <c r="U10" s="13" t="s">
        <v>36</v>
      </c>
    </row>
    <row r="11" spans="1:24" s="14" customFormat="1" x14ac:dyDescent="0.25">
      <c r="A11" s="5">
        <v>1</v>
      </c>
      <c r="B11" s="6" t="s">
        <v>604</v>
      </c>
      <c r="C11" s="12" t="s">
        <v>14</v>
      </c>
      <c r="D11" s="12">
        <v>12</v>
      </c>
      <c r="E11" s="12" t="s">
        <v>23</v>
      </c>
      <c r="F11" s="12">
        <v>48.6</v>
      </c>
      <c r="G11" s="12">
        <v>1</v>
      </c>
      <c r="H11" s="12">
        <v>52.5</v>
      </c>
      <c r="I11" s="12">
        <v>1</v>
      </c>
      <c r="J11" s="12">
        <v>54.7</v>
      </c>
      <c r="K11" s="12">
        <v>1</v>
      </c>
      <c r="L11" s="12">
        <v>56.7</v>
      </c>
      <c r="M11" s="12">
        <v>1</v>
      </c>
      <c r="N11" s="12">
        <v>56.6</v>
      </c>
      <c r="O11" s="12">
        <v>1</v>
      </c>
      <c r="P11" s="12">
        <v>60</v>
      </c>
      <c r="Q11" s="12">
        <v>1</v>
      </c>
      <c r="R11" s="153">
        <v>55.2</v>
      </c>
      <c r="S11" s="153"/>
      <c r="T11" s="13"/>
      <c r="U11" s="13" t="s">
        <v>36</v>
      </c>
    </row>
    <row r="12" spans="1:24" s="14" customFormat="1" x14ac:dyDescent="0.25">
      <c r="A12" s="5">
        <v>1</v>
      </c>
      <c r="B12" s="6" t="s">
        <v>604</v>
      </c>
      <c r="C12" s="12" t="s">
        <v>14</v>
      </c>
      <c r="D12" s="12">
        <v>13</v>
      </c>
      <c r="E12" s="12" t="s">
        <v>23</v>
      </c>
      <c r="F12" s="12">
        <v>26</v>
      </c>
      <c r="G12" s="12">
        <v>1</v>
      </c>
      <c r="H12" s="12">
        <v>26.7</v>
      </c>
      <c r="I12" s="12">
        <v>1</v>
      </c>
      <c r="J12" s="12"/>
      <c r="K12" s="12">
        <v>4</v>
      </c>
      <c r="L12" s="12"/>
      <c r="M12" s="12"/>
      <c r="N12" s="12"/>
      <c r="O12" s="12"/>
      <c r="P12" s="12"/>
      <c r="Q12" s="12"/>
      <c r="R12" s="153"/>
      <c r="S12" s="153"/>
      <c r="T12" s="13"/>
      <c r="U12" s="13" t="s">
        <v>36</v>
      </c>
    </row>
    <row r="13" spans="1:24" s="14" customFormat="1" x14ac:dyDescent="0.25">
      <c r="A13" s="5">
        <v>1</v>
      </c>
      <c r="B13" s="6" t="s">
        <v>604</v>
      </c>
      <c r="C13" s="12" t="s">
        <v>14</v>
      </c>
      <c r="D13" s="12">
        <v>14</v>
      </c>
      <c r="E13" s="12" t="s">
        <v>23</v>
      </c>
      <c r="F13" s="12"/>
      <c r="G13" s="12">
        <v>3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53">
        <v>65.900000000000006</v>
      </c>
      <c r="S13" s="153" t="s">
        <v>842</v>
      </c>
      <c r="T13" s="13"/>
      <c r="U13" s="13" t="s">
        <v>36</v>
      </c>
      <c r="W13" s="14" t="s">
        <v>517</v>
      </c>
    </row>
    <row r="14" spans="1:24" s="14" customFormat="1" x14ac:dyDescent="0.25">
      <c r="A14" s="5">
        <v>1</v>
      </c>
      <c r="B14" s="6" t="s">
        <v>604</v>
      </c>
      <c r="C14" s="12" t="s">
        <v>14</v>
      </c>
      <c r="D14" s="12">
        <v>15</v>
      </c>
      <c r="E14" s="12" t="s">
        <v>23</v>
      </c>
      <c r="F14" s="12"/>
      <c r="G14" s="12">
        <v>3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53"/>
      <c r="S14" s="153"/>
      <c r="T14" s="13"/>
      <c r="U14" s="13" t="s">
        <v>36</v>
      </c>
      <c r="W14" s="14" t="s">
        <v>518</v>
      </c>
    </row>
    <row r="15" spans="1:24" s="14" customFormat="1" x14ac:dyDescent="0.25">
      <c r="A15" s="5">
        <v>1</v>
      </c>
      <c r="B15" s="6" t="s">
        <v>604</v>
      </c>
      <c r="C15" s="12" t="s">
        <v>14</v>
      </c>
      <c r="D15" s="12">
        <v>16</v>
      </c>
      <c r="E15" s="12" t="s">
        <v>23</v>
      </c>
      <c r="F15" s="12"/>
      <c r="G15" s="12">
        <v>3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53"/>
      <c r="S15" s="153"/>
      <c r="T15" s="13"/>
      <c r="U15" s="13" t="s">
        <v>36</v>
      </c>
      <c r="W15" s="14" t="s">
        <v>520</v>
      </c>
    </row>
    <row r="16" spans="1:24" s="14" customFormat="1" x14ac:dyDescent="0.25">
      <c r="A16" s="5">
        <v>1</v>
      </c>
      <c r="B16" s="6" t="s">
        <v>604</v>
      </c>
      <c r="C16" s="12" t="s">
        <v>14</v>
      </c>
      <c r="D16" s="12">
        <v>17</v>
      </c>
      <c r="E16" s="12" t="s">
        <v>23</v>
      </c>
      <c r="F16" s="12"/>
      <c r="G16" s="12">
        <v>3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53"/>
      <c r="S16" s="153"/>
      <c r="T16" s="13"/>
      <c r="U16" s="13" t="s">
        <v>36</v>
      </c>
      <c r="W16" s="14" t="s">
        <v>521</v>
      </c>
    </row>
    <row r="17" spans="1:21" s="14" customFormat="1" x14ac:dyDescent="0.25">
      <c r="A17" s="5">
        <v>1</v>
      </c>
      <c r="B17" s="6" t="s">
        <v>604</v>
      </c>
      <c r="C17" s="12" t="s">
        <v>14</v>
      </c>
      <c r="D17" s="12">
        <v>18</v>
      </c>
      <c r="E17" s="12" t="s">
        <v>23</v>
      </c>
      <c r="F17" s="12"/>
      <c r="G17" s="12">
        <v>3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53"/>
      <c r="S17" s="153"/>
      <c r="T17" s="13"/>
      <c r="U17" s="13" t="s">
        <v>36</v>
      </c>
    </row>
    <row r="18" spans="1:21" s="17" customFormat="1" ht="13" thickBot="1" x14ac:dyDescent="0.3">
      <c r="A18" s="5">
        <v>1</v>
      </c>
      <c r="B18" s="6" t="s">
        <v>604</v>
      </c>
      <c r="C18" s="15" t="s">
        <v>14</v>
      </c>
      <c r="D18" s="15">
        <v>19</v>
      </c>
      <c r="E18" s="15" t="s">
        <v>23</v>
      </c>
      <c r="F18" s="15"/>
      <c r="G18" s="15">
        <v>3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6" t="s">
        <v>36</v>
      </c>
    </row>
    <row r="19" spans="1:21" s="5" customFormat="1" x14ac:dyDescent="0.25">
      <c r="A19" s="5">
        <v>1</v>
      </c>
      <c r="B19" s="6" t="s">
        <v>604</v>
      </c>
      <c r="C19" s="12" t="s">
        <v>14</v>
      </c>
      <c r="D19" s="12">
        <v>20</v>
      </c>
      <c r="E19" s="12" t="s">
        <v>23</v>
      </c>
      <c r="F19" s="12"/>
      <c r="G19" s="12">
        <v>3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3"/>
      <c r="U19" s="7" t="s">
        <v>36</v>
      </c>
    </row>
    <row r="20" spans="1:21" s="5" customFormat="1" x14ac:dyDescent="0.25">
      <c r="A20" s="5">
        <v>1</v>
      </c>
      <c r="B20" s="6" t="s">
        <v>604</v>
      </c>
      <c r="C20" s="1" t="s">
        <v>15</v>
      </c>
      <c r="D20" s="1">
        <v>1</v>
      </c>
      <c r="E20" s="1" t="s">
        <v>23</v>
      </c>
      <c r="F20" s="1">
        <v>24.5</v>
      </c>
      <c r="G20" s="1">
        <v>1</v>
      </c>
      <c r="H20" s="1">
        <v>25.4</v>
      </c>
      <c r="I20" s="1">
        <v>1</v>
      </c>
      <c r="J20" s="1">
        <v>25.4</v>
      </c>
      <c r="K20" s="1">
        <v>1</v>
      </c>
      <c r="L20" s="1">
        <v>25.6</v>
      </c>
      <c r="M20" s="1">
        <v>1</v>
      </c>
      <c r="N20" s="1">
        <v>25.4</v>
      </c>
      <c r="O20" s="1">
        <v>1</v>
      </c>
      <c r="P20" s="1">
        <v>25.9</v>
      </c>
      <c r="Q20" s="1">
        <v>2</v>
      </c>
      <c r="R20" s="167">
        <v>27.1</v>
      </c>
      <c r="S20" s="167" t="s">
        <v>963</v>
      </c>
      <c r="T20" s="7"/>
      <c r="U20" s="7" t="s">
        <v>36</v>
      </c>
    </row>
    <row r="21" spans="1:21" s="5" customFormat="1" x14ac:dyDescent="0.25">
      <c r="A21" s="5">
        <v>1</v>
      </c>
      <c r="B21" s="6" t="s">
        <v>604</v>
      </c>
      <c r="C21" s="1" t="s">
        <v>15</v>
      </c>
      <c r="D21" s="1">
        <v>2</v>
      </c>
      <c r="E21" s="1" t="s">
        <v>23</v>
      </c>
      <c r="F21" s="1">
        <v>20</v>
      </c>
      <c r="G21" s="1">
        <v>1</v>
      </c>
      <c r="H21" s="1">
        <v>20.6</v>
      </c>
      <c r="I21" s="1">
        <v>1</v>
      </c>
      <c r="J21" s="1">
        <v>20.9</v>
      </c>
      <c r="K21" s="1">
        <v>1</v>
      </c>
      <c r="L21" s="1"/>
      <c r="M21" s="1">
        <v>4</v>
      </c>
      <c r="N21" s="1"/>
      <c r="O21" s="1"/>
      <c r="P21" s="1"/>
      <c r="Q21" s="1"/>
      <c r="R21" s="167"/>
      <c r="S21" s="167"/>
      <c r="T21" s="7" t="s">
        <v>224</v>
      </c>
      <c r="U21" s="7" t="s">
        <v>36</v>
      </c>
    </row>
    <row r="22" spans="1:21" s="5" customFormat="1" x14ac:dyDescent="0.25">
      <c r="A22" s="5">
        <v>1</v>
      </c>
      <c r="B22" s="6" t="s">
        <v>604</v>
      </c>
      <c r="C22" s="1" t="s">
        <v>15</v>
      </c>
      <c r="D22" s="1">
        <v>3</v>
      </c>
      <c r="E22" s="1" t="s">
        <v>23</v>
      </c>
      <c r="F22" s="1">
        <v>15.2</v>
      </c>
      <c r="G22" s="1">
        <v>1</v>
      </c>
      <c r="H22" s="1"/>
      <c r="I22" s="1">
        <v>4</v>
      </c>
      <c r="J22" s="1"/>
      <c r="K22" s="1">
        <v>4</v>
      </c>
      <c r="L22" s="1"/>
      <c r="M22" s="1"/>
      <c r="N22" s="1"/>
      <c r="O22" s="1"/>
      <c r="P22" s="1"/>
      <c r="Q22" s="1"/>
      <c r="R22" s="167"/>
      <c r="S22" s="167"/>
      <c r="T22" s="7"/>
      <c r="U22" s="7" t="s">
        <v>36</v>
      </c>
    </row>
    <row r="23" spans="1:21" s="5" customFormat="1" x14ac:dyDescent="0.25">
      <c r="A23" s="5">
        <v>1</v>
      </c>
      <c r="B23" s="6" t="s">
        <v>604</v>
      </c>
      <c r="C23" s="1" t="s">
        <v>15</v>
      </c>
      <c r="D23" s="1">
        <v>4</v>
      </c>
      <c r="E23" s="1" t="s">
        <v>23</v>
      </c>
      <c r="F23" s="1">
        <v>21.1</v>
      </c>
      <c r="G23" s="1">
        <v>1</v>
      </c>
      <c r="H23" s="1">
        <v>34.5</v>
      </c>
      <c r="I23" s="1">
        <v>1</v>
      </c>
      <c r="J23" s="1">
        <v>36.9</v>
      </c>
      <c r="K23" s="1">
        <v>1</v>
      </c>
      <c r="L23" s="1">
        <v>40.200000000000003</v>
      </c>
      <c r="M23" s="1">
        <v>1</v>
      </c>
      <c r="N23" s="1">
        <v>42.7</v>
      </c>
      <c r="O23" s="1">
        <v>1</v>
      </c>
      <c r="P23" s="1">
        <v>47.1</v>
      </c>
      <c r="Q23" s="1">
        <v>1</v>
      </c>
      <c r="R23" s="167">
        <v>53.8</v>
      </c>
      <c r="S23" s="167"/>
      <c r="T23" s="7"/>
      <c r="U23" s="7" t="s">
        <v>36</v>
      </c>
    </row>
    <row r="24" spans="1:21" s="5" customFormat="1" x14ac:dyDescent="0.25">
      <c r="A24" s="5">
        <v>1</v>
      </c>
      <c r="B24" s="6" t="s">
        <v>604</v>
      </c>
      <c r="C24" s="1" t="s">
        <v>15</v>
      </c>
      <c r="D24" s="1">
        <v>6</v>
      </c>
      <c r="E24" s="1" t="s">
        <v>23</v>
      </c>
      <c r="F24" s="1">
        <v>32</v>
      </c>
      <c r="G24" s="1">
        <v>1</v>
      </c>
      <c r="H24" s="1">
        <v>34.4</v>
      </c>
      <c r="I24" s="1">
        <v>1</v>
      </c>
      <c r="J24" s="1">
        <v>36.5</v>
      </c>
      <c r="K24" s="1">
        <v>1</v>
      </c>
      <c r="L24" s="1">
        <v>38.4</v>
      </c>
      <c r="M24" s="1">
        <v>1</v>
      </c>
      <c r="N24" s="1">
        <v>40</v>
      </c>
      <c r="O24" s="1">
        <v>1</v>
      </c>
      <c r="P24" s="1">
        <v>42.5</v>
      </c>
      <c r="Q24" s="1">
        <v>1</v>
      </c>
      <c r="R24" s="167">
        <v>46.7</v>
      </c>
      <c r="S24" s="167"/>
      <c r="T24" s="7"/>
      <c r="U24" s="7" t="s">
        <v>36</v>
      </c>
    </row>
    <row r="25" spans="1:21" s="5" customFormat="1" x14ac:dyDescent="0.25">
      <c r="A25" s="5">
        <v>1</v>
      </c>
      <c r="B25" s="6" t="s">
        <v>604</v>
      </c>
      <c r="C25" s="1" t="s">
        <v>15</v>
      </c>
      <c r="D25" s="1">
        <v>7</v>
      </c>
      <c r="E25" s="1" t="s">
        <v>23</v>
      </c>
      <c r="F25" s="1">
        <v>20.2</v>
      </c>
      <c r="G25" s="1">
        <v>1</v>
      </c>
      <c r="H25" s="1">
        <v>21.8</v>
      </c>
      <c r="I25" s="1">
        <v>1</v>
      </c>
      <c r="J25" s="1">
        <v>23.1</v>
      </c>
      <c r="K25" s="1">
        <v>1</v>
      </c>
      <c r="L25" s="1">
        <v>24.5</v>
      </c>
      <c r="M25" s="1">
        <v>1</v>
      </c>
      <c r="N25" s="1">
        <v>24.6</v>
      </c>
      <c r="O25" s="1">
        <v>1</v>
      </c>
      <c r="P25" s="1">
        <v>24.5</v>
      </c>
      <c r="Q25" s="1">
        <v>2</v>
      </c>
      <c r="R25" s="167">
        <v>25.6</v>
      </c>
      <c r="S25" s="167"/>
      <c r="T25" s="7" t="s">
        <v>128</v>
      </c>
      <c r="U25" s="7" t="s">
        <v>36</v>
      </c>
    </row>
    <row r="26" spans="1:21" s="5" customFormat="1" x14ac:dyDescent="0.25">
      <c r="A26" s="5">
        <v>1</v>
      </c>
      <c r="B26" s="6" t="s">
        <v>604</v>
      </c>
      <c r="C26" s="1" t="s">
        <v>15</v>
      </c>
      <c r="D26" s="1">
        <v>8</v>
      </c>
      <c r="E26" s="1" t="s">
        <v>23</v>
      </c>
      <c r="F26" s="1">
        <v>25.5</v>
      </c>
      <c r="G26" s="1">
        <v>1</v>
      </c>
      <c r="H26" s="1">
        <v>26.4</v>
      </c>
      <c r="I26" s="1">
        <v>1</v>
      </c>
      <c r="J26" s="1">
        <v>26.8</v>
      </c>
      <c r="K26" s="1">
        <v>1</v>
      </c>
      <c r="L26" s="1">
        <v>27.2</v>
      </c>
      <c r="M26" s="1">
        <v>1</v>
      </c>
      <c r="N26" s="1">
        <v>28.9</v>
      </c>
      <c r="O26" s="1">
        <v>1</v>
      </c>
      <c r="P26" s="1">
        <v>28.5</v>
      </c>
      <c r="Q26" s="1">
        <v>2</v>
      </c>
      <c r="R26" s="167">
        <v>29.9</v>
      </c>
      <c r="S26" s="167"/>
      <c r="T26" s="7" t="s">
        <v>129</v>
      </c>
      <c r="U26" s="7" t="s">
        <v>36</v>
      </c>
    </row>
    <row r="27" spans="1:21" s="5" customFormat="1" x14ac:dyDescent="0.25">
      <c r="A27" s="5">
        <v>1</v>
      </c>
      <c r="B27" s="6" t="s">
        <v>604</v>
      </c>
      <c r="C27" s="1" t="s">
        <v>15</v>
      </c>
      <c r="D27" s="1">
        <v>9</v>
      </c>
      <c r="E27" s="1" t="s">
        <v>23</v>
      </c>
      <c r="F27" s="1">
        <v>34.200000000000003</v>
      </c>
      <c r="G27" s="1">
        <v>1</v>
      </c>
      <c r="H27" s="1">
        <v>34.5</v>
      </c>
      <c r="I27" s="1">
        <v>2</v>
      </c>
      <c r="J27" s="1">
        <v>34.799999999999997</v>
      </c>
      <c r="K27" s="1">
        <v>2</v>
      </c>
      <c r="L27" s="1"/>
      <c r="M27" s="1">
        <v>3</v>
      </c>
      <c r="N27" s="1"/>
      <c r="O27" s="1"/>
      <c r="P27" s="1"/>
      <c r="Q27" s="1"/>
      <c r="R27" s="1"/>
      <c r="S27" s="1"/>
      <c r="T27" s="7"/>
      <c r="U27" s="7" t="s">
        <v>36</v>
      </c>
    </row>
    <row r="28" spans="1:21" s="5" customFormat="1" x14ac:dyDescent="0.25">
      <c r="A28" s="5">
        <v>1</v>
      </c>
      <c r="B28" s="6" t="s">
        <v>604</v>
      </c>
      <c r="C28" s="1" t="s">
        <v>15</v>
      </c>
      <c r="D28" s="1">
        <v>10</v>
      </c>
      <c r="E28" s="1" t="s">
        <v>23</v>
      </c>
      <c r="F28" s="1">
        <v>19.5</v>
      </c>
      <c r="G28" s="1">
        <v>1</v>
      </c>
      <c r="H28" s="1">
        <v>21.2</v>
      </c>
      <c r="I28" s="1">
        <v>1</v>
      </c>
      <c r="J28" s="1">
        <v>21.5</v>
      </c>
      <c r="K28" s="1">
        <v>1</v>
      </c>
      <c r="L28" s="1">
        <v>22.5</v>
      </c>
      <c r="M28" s="1">
        <v>1</v>
      </c>
      <c r="N28" s="1">
        <v>24.1</v>
      </c>
      <c r="O28" s="1">
        <v>1</v>
      </c>
      <c r="P28" s="1">
        <v>25.6</v>
      </c>
      <c r="Q28" s="1">
        <v>2</v>
      </c>
      <c r="R28" s="119">
        <v>27.7</v>
      </c>
      <c r="S28" s="167"/>
      <c r="T28" s="7" t="s">
        <v>129</v>
      </c>
      <c r="U28" s="7" t="s">
        <v>36</v>
      </c>
    </row>
    <row r="29" spans="1:21" s="5" customFormat="1" x14ac:dyDescent="0.25">
      <c r="A29" s="5">
        <v>1</v>
      </c>
      <c r="B29" s="6" t="s">
        <v>604</v>
      </c>
      <c r="C29" s="1" t="s">
        <v>15</v>
      </c>
      <c r="D29" s="1">
        <v>11</v>
      </c>
      <c r="E29" s="1" t="s">
        <v>23</v>
      </c>
      <c r="F29" s="1">
        <v>22.7</v>
      </c>
      <c r="G29" s="1">
        <v>1</v>
      </c>
      <c r="H29" s="1">
        <v>24.2</v>
      </c>
      <c r="I29" s="1">
        <v>1</v>
      </c>
      <c r="J29" s="1">
        <v>25.6</v>
      </c>
      <c r="K29" s="1">
        <v>1</v>
      </c>
      <c r="L29" s="1">
        <v>26.7</v>
      </c>
      <c r="M29" s="1">
        <v>1</v>
      </c>
      <c r="N29" s="1">
        <v>27.5</v>
      </c>
      <c r="O29" s="1">
        <v>1</v>
      </c>
      <c r="P29" s="1">
        <v>28.8</v>
      </c>
      <c r="Q29" s="1">
        <v>1</v>
      </c>
      <c r="R29" s="167">
        <v>30.5</v>
      </c>
      <c r="S29" s="167"/>
      <c r="T29" s="7"/>
      <c r="U29" s="7" t="s">
        <v>36</v>
      </c>
    </row>
    <row r="30" spans="1:21" s="5" customFormat="1" x14ac:dyDescent="0.25">
      <c r="A30" s="5">
        <v>1</v>
      </c>
      <c r="B30" s="6" t="s">
        <v>604</v>
      </c>
      <c r="C30" s="1" t="s">
        <v>15</v>
      </c>
      <c r="D30" s="1">
        <v>12</v>
      </c>
      <c r="E30" s="1" t="s">
        <v>23</v>
      </c>
      <c r="F30" s="1">
        <v>29.7</v>
      </c>
      <c r="G30" s="1">
        <v>1</v>
      </c>
      <c r="H30" s="1">
        <v>32.4</v>
      </c>
      <c r="I30" s="1">
        <v>1</v>
      </c>
      <c r="J30" s="1">
        <v>34.299999999999997</v>
      </c>
      <c r="K30" s="1">
        <v>1</v>
      </c>
      <c r="L30" s="1">
        <v>36.799999999999997</v>
      </c>
      <c r="M30" s="1">
        <v>1</v>
      </c>
      <c r="N30" s="1">
        <v>38.799999999999997</v>
      </c>
      <c r="O30" s="1">
        <v>1</v>
      </c>
      <c r="P30" s="1">
        <v>41.9</v>
      </c>
      <c r="Q30" s="1">
        <v>1</v>
      </c>
      <c r="R30" s="167">
        <v>47.1</v>
      </c>
      <c r="S30" s="167"/>
      <c r="T30" s="7"/>
      <c r="U30" s="7" t="s">
        <v>36</v>
      </c>
    </row>
    <row r="31" spans="1:21" s="5" customFormat="1" x14ac:dyDescent="0.25">
      <c r="A31" s="5">
        <v>1</v>
      </c>
      <c r="B31" s="6" t="s">
        <v>604</v>
      </c>
      <c r="C31" s="1" t="s">
        <v>15</v>
      </c>
      <c r="D31" s="1">
        <v>13</v>
      </c>
      <c r="E31" s="1" t="s">
        <v>23</v>
      </c>
      <c r="F31" s="1">
        <v>17.8</v>
      </c>
      <c r="G31" s="1">
        <v>1</v>
      </c>
      <c r="H31" s="1">
        <v>18.7</v>
      </c>
      <c r="I31" s="1">
        <v>1</v>
      </c>
      <c r="J31" s="1">
        <v>18.8</v>
      </c>
      <c r="K31" s="1">
        <v>1</v>
      </c>
      <c r="L31" s="1">
        <v>19.2</v>
      </c>
      <c r="M31" s="1">
        <v>1</v>
      </c>
      <c r="N31" s="1"/>
      <c r="O31" s="1">
        <v>4</v>
      </c>
      <c r="P31" s="1"/>
      <c r="Q31" s="1"/>
      <c r="R31" s="167">
        <v>18.5</v>
      </c>
      <c r="S31" s="167" t="s">
        <v>964</v>
      </c>
      <c r="T31" s="7" t="s">
        <v>244</v>
      </c>
      <c r="U31" s="7" t="s">
        <v>36</v>
      </c>
    </row>
    <row r="32" spans="1:21" s="5" customFormat="1" x14ac:dyDescent="0.25">
      <c r="A32" s="5">
        <v>1</v>
      </c>
      <c r="B32" s="6" t="s">
        <v>604</v>
      </c>
      <c r="C32" s="1" t="s">
        <v>15</v>
      </c>
      <c r="D32" s="1">
        <v>14</v>
      </c>
      <c r="E32" s="1" t="s">
        <v>23</v>
      </c>
      <c r="F32" s="1">
        <v>25.6</v>
      </c>
      <c r="G32" s="1">
        <v>1</v>
      </c>
      <c r="H32" s="1">
        <v>27.8</v>
      </c>
      <c r="I32" s="1">
        <v>1</v>
      </c>
      <c r="J32" s="1">
        <v>29.9</v>
      </c>
      <c r="K32" s="1">
        <v>1</v>
      </c>
      <c r="L32" s="1">
        <v>31.7</v>
      </c>
      <c r="M32" s="1">
        <v>1</v>
      </c>
      <c r="N32" s="1">
        <v>33.299999999999997</v>
      </c>
      <c r="O32" s="1">
        <v>1</v>
      </c>
      <c r="P32" s="1">
        <v>36.200000000000003</v>
      </c>
      <c r="Q32" s="1">
        <v>1</v>
      </c>
      <c r="R32" s="167">
        <v>41</v>
      </c>
      <c r="S32" s="167"/>
      <c r="T32" s="7"/>
      <c r="U32" s="7" t="s">
        <v>36</v>
      </c>
    </row>
    <row r="33" spans="1:23" s="5" customFormat="1" x14ac:dyDescent="0.25">
      <c r="A33" s="5">
        <v>1</v>
      </c>
      <c r="B33" s="6" t="s">
        <v>604</v>
      </c>
      <c r="C33" s="1" t="s">
        <v>15</v>
      </c>
      <c r="D33" s="1">
        <v>15</v>
      </c>
      <c r="E33" s="1" t="s">
        <v>23</v>
      </c>
      <c r="F33" s="1">
        <v>15.6</v>
      </c>
      <c r="G33" s="1">
        <v>1</v>
      </c>
      <c r="H33" s="1">
        <v>16</v>
      </c>
      <c r="I33" s="1">
        <v>1</v>
      </c>
      <c r="J33" s="1">
        <v>16.2</v>
      </c>
      <c r="K33" s="1">
        <v>1</v>
      </c>
      <c r="L33" s="1">
        <v>17</v>
      </c>
      <c r="M33" s="1">
        <v>1</v>
      </c>
      <c r="N33" s="1"/>
      <c r="O33" s="1">
        <v>4</v>
      </c>
      <c r="P33" s="1"/>
      <c r="Q33" s="1"/>
      <c r="R33" s="167"/>
      <c r="S33" s="167"/>
      <c r="T33" s="7" t="s">
        <v>245</v>
      </c>
      <c r="U33" s="7" t="s">
        <v>36</v>
      </c>
    </row>
    <row r="34" spans="1:23" s="5" customFormat="1" x14ac:dyDescent="0.25">
      <c r="A34" s="5">
        <v>1</v>
      </c>
      <c r="B34" s="6" t="s">
        <v>604</v>
      </c>
      <c r="C34" s="1" t="s">
        <v>15</v>
      </c>
      <c r="D34" s="1">
        <v>16</v>
      </c>
      <c r="E34" s="1" t="s">
        <v>23</v>
      </c>
      <c r="F34" s="1">
        <v>22.6</v>
      </c>
      <c r="G34" s="1">
        <v>1</v>
      </c>
      <c r="H34" s="1">
        <v>23.8</v>
      </c>
      <c r="I34" s="1">
        <v>1</v>
      </c>
      <c r="J34" s="1">
        <v>24.7</v>
      </c>
      <c r="K34" s="1">
        <v>1</v>
      </c>
      <c r="L34" s="1">
        <v>25.4</v>
      </c>
      <c r="M34" s="1">
        <v>1</v>
      </c>
      <c r="N34" s="1">
        <v>25.7</v>
      </c>
      <c r="O34" s="1">
        <v>1</v>
      </c>
      <c r="P34" s="1">
        <v>26</v>
      </c>
      <c r="Q34" s="1">
        <v>2</v>
      </c>
      <c r="R34" s="167">
        <v>27.2</v>
      </c>
      <c r="S34" s="167"/>
      <c r="T34" s="7" t="s">
        <v>129</v>
      </c>
      <c r="U34" s="7" t="s">
        <v>36</v>
      </c>
    </row>
    <row r="35" spans="1:23" s="5" customFormat="1" x14ac:dyDescent="0.25">
      <c r="A35" s="5">
        <v>1</v>
      </c>
      <c r="B35" s="6" t="s">
        <v>604</v>
      </c>
      <c r="C35" s="1" t="s">
        <v>15</v>
      </c>
      <c r="D35" s="1">
        <v>17</v>
      </c>
      <c r="E35" s="1" t="s">
        <v>23</v>
      </c>
      <c r="F35" s="1">
        <v>20.3</v>
      </c>
      <c r="G35" s="1">
        <v>1</v>
      </c>
      <c r="H35" s="1">
        <v>21.2</v>
      </c>
      <c r="I35" s="1">
        <v>1</v>
      </c>
      <c r="J35" s="1">
        <v>22.2</v>
      </c>
      <c r="K35" s="1">
        <v>1</v>
      </c>
      <c r="L35" s="1">
        <v>22</v>
      </c>
      <c r="M35" s="1">
        <v>1</v>
      </c>
      <c r="N35" s="1">
        <v>21.4</v>
      </c>
      <c r="O35" s="1">
        <v>1</v>
      </c>
      <c r="P35" s="1">
        <v>20.9</v>
      </c>
      <c r="Q35" s="1">
        <v>2</v>
      </c>
      <c r="R35" s="167">
        <v>22</v>
      </c>
      <c r="S35" s="167"/>
      <c r="T35" s="7" t="s">
        <v>246</v>
      </c>
      <c r="U35" s="7" t="s">
        <v>36</v>
      </c>
      <c r="W35" s="5" t="s">
        <v>255</v>
      </c>
    </row>
    <row r="36" spans="1:23" s="5" customFormat="1" x14ac:dyDescent="0.25">
      <c r="A36" s="5">
        <v>1</v>
      </c>
      <c r="B36" s="6" t="s">
        <v>604</v>
      </c>
      <c r="C36" s="1" t="s">
        <v>15</v>
      </c>
      <c r="D36" s="1">
        <v>18</v>
      </c>
      <c r="E36" s="1" t="s">
        <v>23</v>
      </c>
      <c r="F36" s="1">
        <v>31.5</v>
      </c>
      <c r="G36" s="1">
        <v>1</v>
      </c>
      <c r="H36" s="1">
        <v>34.4</v>
      </c>
      <c r="I36" s="1">
        <v>1</v>
      </c>
      <c r="J36" s="1">
        <v>36.9</v>
      </c>
      <c r="K36" s="1">
        <v>1</v>
      </c>
      <c r="L36" s="1">
        <v>39.5</v>
      </c>
      <c r="M36" s="1">
        <v>1</v>
      </c>
      <c r="N36" s="1">
        <v>41.7</v>
      </c>
      <c r="O36" s="1">
        <v>1</v>
      </c>
      <c r="P36" s="1">
        <v>45.6</v>
      </c>
      <c r="Q36" s="1">
        <v>1</v>
      </c>
      <c r="R36" s="167">
        <v>51.9</v>
      </c>
      <c r="S36" s="167"/>
      <c r="T36" s="7" t="s">
        <v>247</v>
      </c>
      <c r="U36" s="7" t="s">
        <v>36</v>
      </c>
      <c r="W36" s="5" t="s">
        <v>256</v>
      </c>
    </row>
    <row r="37" spans="1:23" s="5" customFormat="1" x14ac:dyDescent="0.25">
      <c r="A37" s="5">
        <v>1</v>
      </c>
      <c r="B37" s="6" t="s">
        <v>604</v>
      </c>
      <c r="C37" s="1" t="s">
        <v>15</v>
      </c>
      <c r="D37" s="1">
        <v>19</v>
      </c>
      <c r="E37" s="1" t="s">
        <v>23</v>
      </c>
      <c r="F37" s="1">
        <v>19</v>
      </c>
      <c r="G37" s="1">
        <v>1</v>
      </c>
      <c r="H37" s="1">
        <v>19.600000000000001</v>
      </c>
      <c r="I37" s="1">
        <v>1</v>
      </c>
      <c r="J37" s="1">
        <v>20</v>
      </c>
      <c r="K37" s="1">
        <v>1</v>
      </c>
      <c r="L37" s="1">
        <v>20.2</v>
      </c>
      <c r="M37" s="1">
        <v>1</v>
      </c>
      <c r="N37" s="1">
        <v>19.8</v>
      </c>
      <c r="O37" s="1">
        <v>1</v>
      </c>
      <c r="P37" s="1"/>
      <c r="Q37" s="1">
        <v>4</v>
      </c>
      <c r="R37" s="167">
        <v>20</v>
      </c>
      <c r="S37" s="167" t="s">
        <v>738</v>
      </c>
      <c r="T37" s="7" t="s">
        <v>248</v>
      </c>
      <c r="U37" s="7" t="s">
        <v>36</v>
      </c>
      <c r="W37" s="5" t="s">
        <v>257</v>
      </c>
    </row>
    <row r="38" spans="1:23" s="5" customFormat="1" x14ac:dyDescent="0.25">
      <c r="A38" s="5">
        <v>1</v>
      </c>
      <c r="B38" s="6" t="s">
        <v>604</v>
      </c>
      <c r="C38" s="1" t="s">
        <v>15</v>
      </c>
      <c r="D38" s="1">
        <v>20</v>
      </c>
      <c r="E38" s="1" t="s">
        <v>23</v>
      </c>
      <c r="F38" s="1">
        <v>32.5</v>
      </c>
      <c r="G38" s="1">
        <v>1</v>
      </c>
      <c r="H38" s="1">
        <v>35.700000000000003</v>
      </c>
      <c r="I38" s="1">
        <v>1</v>
      </c>
      <c r="J38" s="1">
        <v>38.4</v>
      </c>
      <c r="K38" s="1">
        <v>1</v>
      </c>
      <c r="L38" s="1">
        <v>40.6</v>
      </c>
      <c r="M38" s="1">
        <v>1</v>
      </c>
      <c r="N38" s="1">
        <v>43</v>
      </c>
      <c r="O38" s="1">
        <v>1</v>
      </c>
      <c r="P38" s="1">
        <v>47.3</v>
      </c>
      <c r="Q38" s="1">
        <v>1</v>
      </c>
      <c r="R38" s="167">
        <v>52.5</v>
      </c>
      <c r="S38" s="167"/>
      <c r="T38" s="7"/>
      <c r="U38" s="7" t="s">
        <v>36</v>
      </c>
      <c r="W38" s="5" t="s">
        <v>258</v>
      </c>
    </row>
    <row r="39" spans="1:23" s="5" customFormat="1" x14ac:dyDescent="0.25">
      <c r="A39" s="5">
        <v>1</v>
      </c>
      <c r="B39" s="6" t="s">
        <v>604</v>
      </c>
      <c r="C39" s="1" t="s">
        <v>15</v>
      </c>
      <c r="D39" s="1">
        <v>21</v>
      </c>
      <c r="E39" s="1" t="s">
        <v>23</v>
      </c>
      <c r="F39" s="1">
        <v>15.8</v>
      </c>
      <c r="G39" s="1">
        <v>1</v>
      </c>
      <c r="H39" s="1">
        <v>16</v>
      </c>
      <c r="I39" s="1">
        <v>1</v>
      </c>
      <c r="J39" s="1">
        <v>15.9</v>
      </c>
      <c r="K39" s="1">
        <v>1</v>
      </c>
      <c r="L39" s="1">
        <v>16</v>
      </c>
      <c r="M39" s="1">
        <v>1</v>
      </c>
      <c r="N39" s="1">
        <v>15.7</v>
      </c>
      <c r="O39" s="1">
        <v>1</v>
      </c>
      <c r="P39" s="1"/>
      <c r="Q39" s="1">
        <v>4</v>
      </c>
      <c r="R39" s="167"/>
      <c r="S39" s="167"/>
      <c r="T39" s="7" t="s">
        <v>224</v>
      </c>
      <c r="U39" s="7" t="s">
        <v>36</v>
      </c>
    </row>
    <row r="40" spans="1:23" s="5" customFormat="1" x14ac:dyDescent="0.25">
      <c r="A40" s="5">
        <v>1</v>
      </c>
      <c r="B40" s="6" t="s">
        <v>604</v>
      </c>
      <c r="C40" s="1" t="s">
        <v>15</v>
      </c>
      <c r="D40" s="1">
        <v>22</v>
      </c>
      <c r="E40" s="1" t="s">
        <v>23</v>
      </c>
      <c r="F40" s="1">
        <v>30</v>
      </c>
      <c r="G40" s="1">
        <v>1</v>
      </c>
      <c r="H40" s="1">
        <v>32.700000000000003</v>
      </c>
      <c r="I40" s="1">
        <v>1</v>
      </c>
      <c r="J40" s="1">
        <v>35</v>
      </c>
      <c r="K40" s="1">
        <v>1</v>
      </c>
      <c r="L40" s="1">
        <v>36.299999999999997</v>
      </c>
      <c r="M40" s="1">
        <v>1</v>
      </c>
      <c r="N40" s="1">
        <v>38.1</v>
      </c>
      <c r="O40" s="1">
        <v>1</v>
      </c>
      <c r="P40" s="1">
        <v>40.299999999999997</v>
      </c>
      <c r="Q40" s="1">
        <v>1</v>
      </c>
      <c r="R40" s="167">
        <v>43.7</v>
      </c>
      <c r="S40" s="167"/>
      <c r="T40" s="7"/>
      <c r="U40" s="7" t="s">
        <v>36</v>
      </c>
    </row>
    <row r="41" spans="1:23" s="5" customFormat="1" x14ac:dyDescent="0.25">
      <c r="A41" s="5">
        <v>1</v>
      </c>
      <c r="B41" s="6" t="s">
        <v>604</v>
      </c>
      <c r="C41" s="1" t="s">
        <v>15</v>
      </c>
      <c r="D41" s="1">
        <v>23</v>
      </c>
      <c r="E41" s="1" t="s">
        <v>23</v>
      </c>
      <c r="F41" s="1">
        <v>22.2</v>
      </c>
      <c r="G41" s="1">
        <v>1</v>
      </c>
      <c r="H41" s="1">
        <v>24</v>
      </c>
      <c r="I41" s="1">
        <v>1</v>
      </c>
      <c r="J41" s="1">
        <v>25.2</v>
      </c>
      <c r="K41" s="1">
        <v>1</v>
      </c>
      <c r="L41" s="1">
        <v>26.5</v>
      </c>
      <c r="M41" s="1">
        <v>1</v>
      </c>
      <c r="N41" s="1">
        <v>27.8</v>
      </c>
      <c r="O41" s="1">
        <v>1</v>
      </c>
      <c r="P41" s="1">
        <v>29.8</v>
      </c>
      <c r="Q41" s="1">
        <v>2</v>
      </c>
      <c r="R41" s="167">
        <v>30.9</v>
      </c>
      <c r="S41" s="167"/>
      <c r="T41" s="7" t="s">
        <v>249</v>
      </c>
      <c r="U41" s="7" t="s">
        <v>36</v>
      </c>
    </row>
    <row r="42" spans="1:23" s="5" customFormat="1" x14ac:dyDescent="0.25">
      <c r="A42" s="5">
        <v>1</v>
      </c>
      <c r="B42" s="6" t="s">
        <v>604</v>
      </c>
      <c r="C42" s="1" t="s">
        <v>15</v>
      </c>
      <c r="D42" s="1">
        <v>24</v>
      </c>
      <c r="E42" s="1" t="s">
        <v>23</v>
      </c>
      <c r="F42" s="1">
        <v>15.1</v>
      </c>
      <c r="G42" s="1">
        <v>1</v>
      </c>
      <c r="H42" s="1">
        <v>14.9</v>
      </c>
      <c r="I42" s="1">
        <v>1</v>
      </c>
      <c r="J42" s="1"/>
      <c r="K42" s="1">
        <v>1</v>
      </c>
      <c r="L42" s="1"/>
      <c r="M42" s="1">
        <v>4</v>
      </c>
      <c r="N42" s="1"/>
      <c r="O42" s="1"/>
      <c r="P42" s="24"/>
      <c r="Q42" s="1"/>
      <c r="R42" s="167"/>
      <c r="S42" s="167"/>
      <c r="T42" s="7"/>
      <c r="U42" s="7" t="s">
        <v>36</v>
      </c>
    </row>
    <row r="43" spans="1:23" s="5" customFormat="1" x14ac:dyDescent="0.25">
      <c r="A43" s="5">
        <v>1</v>
      </c>
      <c r="B43" s="6" t="s">
        <v>604</v>
      </c>
      <c r="C43" s="1" t="s">
        <v>15</v>
      </c>
      <c r="D43" s="1">
        <v>25</v>
      </c>
      <c r="E43" s="1" t="s">
        <v>23</v>
      </c>
      <c r="F43" s="1">
        <v>18.899999999999999</v>
      </c>
      <c r="G43" s="1">
        <v>1</v>
      </c>
      <c r="H43" s="1">
        <v>19.100000000000001</v>
      </c>
      <c r="I43" s="1">
        <v>1</v>
      </c>
      <c r="J43" s="1">
        <v>19.5</v>
      </c>
      <c r="K43" s="1">
        <v>1</v>
      </c>
      <c r="L43" s="1">
        <v>19.7</v>
      </c>
      <c r="M43" s="1">
        <v>1</v>
      </c>
      <c r="N43" s="1">
        <v>19.7</v>
      </c>
      <c r="O43" s="1">
        <v>1</v>
      </c>
      <c r="P43" s="1">
        <v>19.899999999999999</v>
      </c>
      <c r="Q43" s="1">
        <v>2</v>
      </c>
      <c r="R43" s="167"/>
      <c r="S43" s="167"/>
      <c r="T43" s="7"/>
      <c r="U43" s="7" t="s">
        <v>36</v>
      </c>
    </row>
    <row r="44" spans="1:23" s="5" customFormat="1" x14ac:dyDescent="0.25">
      <c r="A44" s="5">
        <v>1</v>
      </c>
      <c r="B44" s="6" t="s">
        <v>604</v>
      </c>
      <c r="C44" s="1" t="s">
        <v>15</v>
      </c>
      <c r="D44" s="1">
        <v>26</v>
      </c>
      <c r="E44" s="1" t="s">
        <v>23</v>
      </c>
      <c r="F44" s="1">
        <v>15.6</v>
      </c>
      <c r="G44" s="1">
        <v>1</v>
      </c>
      <c r="H44" s="1"/>
      <c r="I44" s="1">
        <v>4</v>
      </c>
      <c r="J44" s="1"/>
      <c r="K44" s="1"/>
      <c r="L44" s="1"/>
      <c r="M44" s="1"/>
      <c r="N44" s="1"/>
      <c r="O44" s="1"/>
      <c r="P44" s="1"/>
      <c r="Q44" s="1"/>
      <c r="R44" s="167"/>
      <c r="S44" s="167"/>
      <c r="T44" s="7"/>
      <c r="U44" s="7" t="s">
        <v>36</v>
      </c>
    </row>
    <row r="45" spans="1:23" s="5" customFormat="1" x14ac:dyDescent="0.25">
      <c r="A45" s="5">
        <v>1</v>
      </c>
      <c r="B45" s="6" t="s">
        <v>604</v>
      </c>
      <c r="C45" s="1" t="s">
        <v>15</v>
      </c>
      <c r="D45" s="1">
        <v>27</v>
      </c>
      <c r="E45" s="1" t="s">
        <v>23</v>
      </c>
      <c r="F45" s="1">
        <v>33</v>
      </c>
      <c r="G45" s="1">
        <v>1</v>
      </c>
      <c r="H45" s="1">
        <v>36.6</v>
      </c>
      <c r="I45" s="1">
        <v>1</v>
      </c>
      <c r="J45" s="1">
        <v>39.4</v>
      </c>
      <c r="K45" s="1">
        <v>1</v>
      </c>
      <c r="L45" s="1">
        <v>42.4</v>
      </c>
      <c r="M45" s="1">
        <v>1</v>
      </c>
      <c r="N45" s="1">
        <v>45.7</v>
      </c>
      <c r="O45" s="1">
        <v>1</v>
      </c>
      <c r="P45" s="1">
        <v>50.8</v>
      </c>
      <c r="Q45" s="1">
        <v>1</v>
      </c>
      <c r="R45" s="167"/>
      <c r="S45" s="167"/>
      <c r="T45" s="7"/>
      <c r="U45" s="7" t="s">
        <v>36</v>
      </c>
    </row>
    <row r="46" spans="1:23" s="5" customFormat="1" x14ac:dyDescent="0.25">
      <c r="A46" s="5">
        <v>1</v>
      </c>
      <c r="B46" s="6" t="s">
        <v>604</v>
      </c>
      <c r="C46" s="1" t="s">
        <v>15</v>
      </c>
      <c r="D46" s="1">
        <v>28</v>
      </c>
      <c r="E46" s="1" t="s">
        <v>23</v>
      </c>
      <c r="F46" s="1">
        <v>19.100000000000001</v>
      </c>
      <c r="G46" s="1">
        <v>1</v>
      </c>
      <c r="H46" s="1">
        <v>20</v>
      </c>
      <c r="I46" s="1">
        <v>1</v>
      </c>
      <c r="J46" s="1">
        <v>20.399999999999999</v>
      </c>
      <c r="K46" s="1">
        <v>1</v>
      </c>
      <c r="L46" s="1">
        <v>20.6</v>
      </c>
      <c r="M46" s="1">
        <v>1</v>
      </c>
      <c r="N46" s="1">
        <v>21.1</v>
      </c>
      <c r="O46" s="1">
        <v>1</v>
      </c>
      <c r="P46" s="1">
        <v>21.8</v>
      </c>
      <c r="Q46" s="1">
        <v>2</v>
      </c>
      <c r="R46" s="167"/>
      <c r="S46" s="167"/>
      <c r="T46" s="7"/>
      <c r="U46" s="7" t="s">
        <v>36</v>
      </c>
    </row>
    <row r="47" spans="1:23" s="5" customFormat="1" x14ac:dyDescent="0.25">
      <c r="A47" s="5">
        <v>1</v>
      </c>
      <c r="B47" s="6" t="s">
        <v>604</v>
      </c>
      <c r="C47" s="1" t="s">
        <v>15</v>
      </c>
      <c r="D47" s="1">
        <v>29</v>
      </c>
      <c r="E47" s="1" t="s">
        <v>23</v>
      </c>
      <c r="F47" s="1">
        <v>15.3</v>
      </c>
      <c r="G47" s="1">
        <v>1</v>
      </c>
      <c r="H47" s="1">
        <v>15.3</v>
      </c>
      <c r="I47" s="1">
        <v>1</v>
      </c>
      <c r="J47" s="1"/>
      <c r="K47" s="1">
        <v>4</v>
      </c>
      <c r="L47" s="1"/>
      <c r="M47" s="1"/>
      <c r="N47" s="1"/>
      <c r="O47" s="1"/>
      <c r="P47" s="1"/>
      <c r="Q47" s="1"/>
      <c r="R47" s="167"/>
      <c r="S47" s="167"/>
      <c r="U47" s="7" t="s">
        <v>36</v>
      </c>
    </row>
    <row r="48" spans="1:23" s="5" customFormat="1" x14ac:dyDescent="0.25">
      <c r="A48" s="5">
        <v>1</v>
      </c>
      <c r="B48" s="6" t="s">
        <v>604</v>
      </c>
      <c r="C48" s="1" t="s">
        <v>15</v>
      </c>
      <c r="D48" s="1">
        <v>30</v>
      </c>
      <c r="E48" s="1" t="s">
        <v>23</v>
      </c>
      <c r="F48" s="1">
        <v>19.2</v>
      </c>
      <c r="G48" s="1">
        <v>1</v>
      </c>
      <c r="H48" s="1">
        <v>19.399999999999999</v>
      </c>
      <c r="I48" s="1">
        <v>1</v>
      </c>
      <c r="J48" s="1"/>
      <c r="K48" s="1">
        <v>4</v>
      </c>
      <c r="L48" s="1"/>
      <c r="M48" s="1"/>
      <c r="N48" s="1"/>
      <c r="O48" s="1"/>
      <c r="P48" s="1"/>
      <c r="Q48" s="1"/>
      <c r="R48" s="167"/>
      <c r="S48" s="167"/>
      <c r="T48" s="7" t="s">
        <v>250</v>
      </c>
      <c r="U48" s="7" t="s">
        <v>36</v>
      </c>
    </row>
    <row r="49" spans="1:21" s="5" customFormat="1" x14ac:dyDescent="0.25">
      <c r="A49" s="5">
        <v>1</v>
      </c>
      <c r="B49" s="6" t="s">
        <v>604</v>
      </c>
      <c r="C49" s="1" t="s">
        <v>15</v>
      </c>
      <c r="D49" s="1">
        <v>31</v>
      </c>
      <c r="E49" s="1" t="s">
        <v>23</v>
      </c>
      <c r="F49" s="1">
        <v>33.5</v>
      </c>
      <c r="G49" s="1">
        <v>1</v>
      </c>
      <c r="H49" s="1">
        <v>34.799999999999997</v>
      </c>
      <c r="I49" s="1">
        <v>1</v>
      </c>
      <c r="J49" s="1">
        <v>36.200000000000003</v>
      </c>
      <c r="K49" s="1">
        <v>1</v>
      </c>
      <c r="L49" s="1">
        <v>38.4</v>
      </c>
      <c r="M49" s="1">
        <v>1</v>
      </c>
      <c r="N49" s="1">
        <v>37.4</v>
      </c>
      <c r="O49" s="1">
        <v>1</v>
      </c>
      <c r="P49" s="1">
        <v>38.5</v>
      </c>
      <c r="Q49" s="1">
        <v>1</v>
      </c>
      <c r="R49" s="167">
        <v>41</v>
      </c>
      <c r="S49" s="167"/>
      <c r="T49" s="7"/>
      <c r="U49" s="7" t="s">
        <v>36</v>
      </c>
    </row>
    <row r="50" spans="1:21" s="5" customFormat="1" x14ac:dyDescent="0.25">
      <c r="A50" s="5">
        <v>1</v>
      </c>
      <c r="B50" s="6" t="s">
        <v>604</v>
      </c>
      <c r="C50" s="1" t="s">
        <v>15</v>
      </c>
      <c r="D50" s="1">
        <v>32</v>
      </c>
      <c r="E50" s="1" t="s">
        <v>23</v>
      </c>
      <c r="F50" s="1">
        <v>32.9</v>
      </c>
      <c r="G50" s="1">
        <v>1</v>
      </c>
      <c r="H50" s="1">
        <v>34.799999999999997</v>
      </c>
      <c r="I50" s="1">
        <v>1</v>
      </c>
      <c r="J50" s="1">
        <v>36.6</v>
      </c>
      <c r="K50" s="1">
        <v>1</v>
      </c>
      <c r="L50" s="1">
        <v>38.4</v>
      </c>
      <c r="M50" s="1">
        <v>1</v>
      </c>
      <c r="N50" s="1">
        <v>39.700000000000003</v>
      </c>
      <c r="O50" s="1">
        <v>1</v>
      </c>
      <c r="P50" s="1">
        <v>43.6</v>
      </c>
      <c r="Q50" s="1">
        <v>1</v>
      </c>
      <c r="R50" s="167">
        <v>48.2</v>
      </c>
      <c r="S50" s="167"/>
      <c r="T50" s="7"/>
      <c r="U50" s="7" t="s">
        <v>36</v>
      </c>
    </row>
    <row r="51" spans="1:21" s="5" customFormat="1" x14ac:dyDescent="0.25">
      <c r="A51" s="5">
        <v>1</v>
      </c>
      <c r="B51" s="6" t="s">
        <v>604</v>
      </c>
      <c r="C51" s="1" t="s">
        <v>15</v>
      </c>
      <c r="D51" s="1">
        <v>33</v>
      </c>
      <c r="E51" s="1" t="s">
        <v>23</v>
      </c>
      <c r="F51" s="1">
        <v>33.5</v>
      </c>
      <c r="G51" s="1">
        <v>1</v>
      </c>
      <c r="H51" s="1">
        <v>36.1</v>
      </c>
      <c r="I51" s="1">
        <v>1</v>
      </c>
      <c r="J51" s="1">
        <v>38</v>
      </c>
      <c r="K51" s="1">
        <v>1</v>
      </c>
      <c r="L51" s="1">
        <v>40.1</v>
      </c>
      <c r="M51" s="1">
        <v>1</v>
      </c>
      <c r="N51" s="1">
        <v>42.8</v>
      </c>
      <c r="O51" s="1">
        <v>1</v>
      </c>
      <c r="P51" s="1">
        <v>45.5</v>
      </c>
      <c r="Q51" s="1">
        <v>1</v>
      </c>
      <c r="R51" s="167"/>
      <c r="S51" s="167"/>
      <c r="T51" s="7" t="s">
        <v>251</v>
      </c>
      <c r="U51" s="7" t="s">
        <v>36</v>
      </c>
    </row>
    <row r="52" spans="1:21" s="5" customFormat="1" x14ac:dyDescent="0.25">
      <c r="A52" s="5">
        <v>1</v>
      </c>
      <c r="B52" s="6" t="s">
        <v>604</v>
      </c>
      <c r="C52" s="1" t="s">
        <v>15</v>
      </c>
      <c r="D52" s="1">
        <v>34</v>
      </c>
      <c r="E52" s="1" t="s">
        <v>23</v>
      </c>
      <c r="F52" s="1">
        <v>15.3</v>
      </c>
      <c r="G52" s="1">
        <v>1</v>
      </c>
      <c r="H52" s="1"/>
      <c r="I52" s="1">
        <v>4</v>
      </c>
      <c r="J52" s="1"/>
      <c r="K52" s="1"/>
      <c r="L52" s="1"/>
      <c r="M52" s="1"/>
      <c r="N52" s="1"/>
      <c r="O52" s="1"/>
      <c r="P52" s="1"/>
      <c r="Q52" s="1"/>
      <c r="R52" s="167"/>
      <c r="S52" s="167"/>
      <c r="T52" s="7"/>
      <c r="U52" s="7" t="s">
        <v>36</v>
      </c>
    </row>
    <row r="53" spans="1:21" s="5" customFormat="1" x14ac:dyDescent="0.25">
      <c r="A53" s="5">
        <v>1</v>
      </c>
      <c r="B53" s="6" t="s">
        <v>604</v>
      </c>
      <c r="C53" s="1" t="s">
        <v>15</v>
      </c>
      <c r="D53" s="1">
        <v>35</v>
      </c>
      <c r="E53" s="1" t="s">
        <v>23</v>
      </c>
      <c r="F53" s="1">
        <v>25</v>
      </c>
      <c r="G53" s="1">
        <v>1</v>
      </c>
      <c r="H53" s="1">
        <v>26.7</v>
      </c>
      <c r="I53" s="1">
        <v>1</v>
      </c>
      <c r="J53" s="1">
        <v>28</v>
      </c>
      <c r="K53" s="1">
        <v>1</v>
      </c>
      <c r="L53" s="1">
        <v>29.7</v>
      </c>
      <c r="M53" s="1">
        <v>1</v>
      </c>
      <c r="N53" s="1">
        <v>31.2</v>
      </c>
      <c r="O53" s="1">
        <v>1</v>
      </c>
      <c r="P53" s="1">
        <v>33.9</v>
      </c>
      <c r="Q53" s="1">
        <v>2</v>
      </c>
      <c r="R53" s="167">
        <v>35.6</v>
      </c>
      <c r="S53" s="167"/>
      <c r="T53" s="7"/>
      <c r="U53" s="7" t="s">
        <v>36</v>
      </c>
    </row>
    <row r="54" spans="1:21" s="5" customFormat="1" x14ac:dyDescent="0.25">
      <c r="A54" s="5">
        <v>1</v>
      </c>
      <c r="B54" s="6" t="s">
        <v>604</v>
      </c>
      <c r="C54" s="1" t="s">
        <v>15</v>
      </c>
      <c r="D54" s="1">
        <v>37</v>
      </c>
      <c r="E54" s="1" t="s">
        <v>23</v>
      </c>
      <c r="F54" s="1">
        <v>27.5</v>
      </c>
      <c r="G54" s="1">
        <v>1</v>
      </c>
      <c r="H54" s="1"/>
      <c r="I54" s="1">
        <v>1</v>
      </c>
      <c r="J54" s="1">
        <v>33.1</v>
      </c>
      <c r="K54" s="1">
        <v>1</v>
      </c>
      <c r="L54" s="1">
        <v>36</v>
      </c>
      <c r="M54" s="1">
        <v>1</v>
      </c>
      <c r="N54" s="1">
        <v>38.1</v>
      </c>
      <c r="O54" s="1">
        <v>1</v>
      </c>
      <c r="P54" s="1">
        <v>42</v>
      </c>
      <c r="Q54" s="1">
        <v>1</v>
      </c>
      <c r="R54" s="167">
        <v>44.9</v>
      </c>
      <c r="S54" s="167"/>
      <c r="T54" s="7"/>
      <c r="U54" s="7" t="s">
        <v>36</v>
      </c>
    </row>
    <row r="55" spans="1:21" s="5" customFormat="1" x14ac:dyDescent="0.25">
      <c r="A55" s="5">
        <v>1</v>
      </c>
      <c r="B55" s="6" t="s">
        <v>604</v>
      </c>
      <c r="C55" s="1" t="s">
        <v>15</v>
      </c>
      <c r="D55" s="1">
        <v>38</v>
      </c>
      <c r="E55" s="1" t="s">
        <v>23</v>
      </c>
      <c r="F55" s="1">
        <v>16.100000000000001</v>
      </c>
      <c r="G55" s="1">
        <v>1</v>
      </c>
      <c r="H55" s="1">
        <v>16</v>
      </c>
      <c r="I55" s="1">
        <v>1</v>
      </c>
      <c r="J55" s="1">
        <v>16</v>
      </c>
      <c r="K55" s="1">
        <v>1</v>
      </c>
      <c r="L55" s="1"/>
      <c r="M55" s="1">
        <v>4</v>
      </c>
      <c r="N55" s="1"/>
      <c r="O55" s="1"/>
      <c r="P55" s="1"/>
      <c r="Q55" s="1"/>
      <c r="R55" s="167"/>
      <c r="S55" s="167"/>
      <c r="T55" s="7" t="s">
        <v>252</v>
      </c>
      <c r="U55" s="7" t="s">
        <v>36</v>
      </c>
    </row>
    <row r="56" spans="1:21" s="5" customFormat="1" x14ac:dyDescent="0.25">
      <c r="A56" s="5">
        <v>1</v>
      </c>
      <c r="B56" s="6" t="s">
        <v>604</v>
      </c>
      <c r="C56" s="1" t="s">
        <v>15</v>
      </c>
      <c r="D56" s="1">
        <v>39</v>
      </c>
      <c r="E56" s="1" t="s">
        <v>23</v>
      </c>
      <c r="F56" s="1">
        <v>17.7</v>
      </c>
      <c r="G56" s="1">
        <v>1</v>
      </c>
      <c r="H56" s="1">
        <v>17.8</v>
      </c>
      <c r="I56" s="1">
        <v>1</v>
      </c>
      <c r="J56" s="1">
        <v>17.8</v>
      </c>
      <c r="K56" s="1">
        <v>1</v>
      </c>
      <c r="L56" s="1">
        <v>18</v>
      </c>
      <c r="M56" s="1">
        <v>1</v>
      </c>
      <c r="N56" s="1"/>
      <c r="O56" s="1">
        <v>4</v>
      </c>
      <c r="P56" s="1"/>
      <c r="Q56" s="1"/>
      <c r="R56" s="167">
        <v>18</v>
      </c>
      <c r="S56" s="167"/>
      <c r="T56" s="7" t="s">
        <v>252</v>
      </c>
      <c r="U56" s="7" t="s">
        <v>36</v>
      </c>
    </row>
    <row r="57" spans="1:21" s="5" customFormat="1" x14ac:dyDescent="0.25">
      <c r="A57" s="5">
        <v>1</v>
      </c>
      <c r="B57" s="6" t="s">
        <v>604</v>
      </c>
      <c r="C57" s="1" t="s">
        <v>15</v>
      </c>
      <c r="D57" s="1">
        <v>40</v>
      </c>
      <c r="E57" s="1" t="s">
        <v>23</v>
      </c>
      <c r="F57" s="1">
        <v>16.899999999999999</v>
      </c>
      <c r="G57" s="1">
        <v>1</v>
      </c>
      <c r="H57" s="1">
        <v>17.399999999999999</v>
      </c>
      <c r="I57" s="1">
        <v>1</v>
      </c>
      <c r="J57" s="1">
        <v>17.5</v>
      </c>
      <c r="K57" s="1">
        <v>1</v>
      </c>
      <c r="L57" s="1"/>
      <c r="M57" s="1">
        <v>4</v>
      </c>
      <c r="N57" s="1"/>
      <c r="O57" s="1"/>
      <c r="P57" s="1"/>
      <c r="Q57" s="1"/>
      <c r="R57" s="167">
        <v>18.3</v>
      </c>
      <c r="S57" s="167"/>
      <c r="T57" s="7" t="s">
        <v>253</v>
      </c>
      <c r="U57" s="7" t="s">
        <v>36</v>
      </c>
    </row>
    <row r="58" spans="1:21" s="5" customFormat="1" x14ac:dyDescent="0.25">
      <c r="A58" s="5">
        <v>1</v>
      </c>
      <c r="B58" s="6" t="s">
        <v>604</v>
      </c>
      <c r="C58" s="1" t="s">
        <v>15</v>
      </c>
      <c r="D58" s="1">
        <v>41</v>
      </c>
      <c r="E58" s="1" t="s">
        <v>23</v>
      </c>
      <c r="F58" s="1">
        <v>18.8</v>
      </c>
      <c r="G58" s="1">
        <v>1</v>
      </c>
      <c r="H58" s="1">
        <v>20</v>
      </c>
      <c r="I58" s="1">
        <v>1</v>
      </c>
      <c r="J58" s="1">
        <v>20.7</v>
      </c>
      <c r="K58" s="1">
        <v>1</v>
      </c>
      <c r="L58" s="1">
        <v>21.5</v>
      </c>
      <c r="M58" s="1">
        <v>1</v>
      </c>
      <c r="N58" s="1">
        <v>21.5</v>
      </c>
      <c r="O58" s="1">
        <v>1</v>
      </c>
      <c r="P58" s="1">
        <v>21.8</v>
      </c>
      <c r="Q58" s="1">
        <v>2</v>
      </c>
      <c r="R58" s="167">
        <v>22.1</v>
      </c>
      <c r="S58" s="167"/>
      <c r="T58" s="7"/>
      <c r="U58" s="7" t="s">
        <v>36</v>
      </c>
    </row>
    <row r="59" spans="1:21" s="5" customFormat="1" x14ac:dyDescent="0.25">
      <c r="A59" s="5">
        <v>1</v>
      </c>
      <c r="B59" s="6" t="s">
        <v>604</v>
      </c>
      <c r="C59" s="1" t="s">
        <v>15</v>
      </c>
      <c r="D59" s="1">
        <v>42</v>
      </c>
      <c r="E59" s="1" t="s">
        <v>23</v>
      </c>
      <c r="F59" s="1">
        <v>16.8</v>
      </c>
      <c r="G59" s="1">
        <v>1</v>
      </c>
      <c r="H59" s="1">
        <v>17</v>
      </c>
      <c r="I59" s="1">
        <v>1</v>
      </c>
      <c r="J59" s="1">
        <v>17.100000000000001</v>
      </c>
      <c r="K59" s="1">
        <v>1</v>
      </c>
      <c r="L59" s="1"/>
      <c r="M59" s="1">
        <v>4</v>
      </c>
      <c r="N59" s="1"/>
      <c r="O59" s="1"/>
      <c r="P59" s="1"/>
      <c r="Q59" s="1"/>
      <c r="R59" s="167"/>
      <c r="S59" s="167"/>
      <c r="T59" s="7" t="s">
        <v>254</v>
      </c>
      <c r="U59" s="7" t="s">
        <v>36</v>
      </c>
    </row>
    <row r="60" spans="1:21" s="5" customFormat="1" x14ac:dyDescent="0.25">
      <c r="A60" s="5">
        <v>1</v>
      </c>
      <c r="B60" s="6" t="s">
        <v>604</v>
      </c>
      <c r="C60" s="1" t="s">
        <v>15</v>
      </c>
      <c r="D60" s="1">
        <v>43</v>
      </c>
      <c r="E60" s="1" t="s">
        <v>23</v>
      </c>
      <c r="F60" s="1">
        <v>30.6</v>
      </c>
      <c r="G60" s="1">
        <v>1</v>
      </c>
      <c r="H60" s="1">
        <v>32.700000000000003</v>
      </c>
      <c r="I60" s="1">
        <v>1</v>
      </c>
      <c r="J60" s="1">
        <v>34.5</v>
      </c>
      <c r="K60" s="1">
        <v>1</v>
      </c>
      <c r="L60" s="1">
        <v>36</v>
      </c>
      <c r="M60" s="1">
        <v>1</v>
      </c>
      <c r="N60" s="1">
        <v>38</v>
      </c>
      <c r="O60" s="1">
        <v>1</v>
      </c>
      <c r="P60" s="1">
        <v>40.700000000000003</v>
      </c>
      <c r="Q60" s="1">
        <v>1</v>
      </c>
      <c r="R60" s="167">
        <v>43.7</v>
      </c>
      <c r="S60" s="167"/>
      <c r="T60" s="7"/>
      <c r="U60" s="7" t="s">
        <v>36</v>
      </c>
    </row>
    <row r="61" spans="1:21" s="5" customFormat="1" x14ac:dyDescent="0.25">
      <c r="A61" s="5">
        <v>1</v>
      </c>
      <c r="B61" s="6" t="s">
        <v>604</v>
      </c>
      <c r="C61" s="1" t="s">
        <v>15</v>
      </c>
      <c r="D61" s="1">
        <v>44</v>
      </c>
      <c r="E61" s="1" t="s">
        <v>23</v>
      </c>
      <c r="F61" s="1">
        <v>23.1</v>
      </c>
      <c r="G61" s="1">
        <v>1</v>
      </c>
      <c r="H61" s="1">
        <v>23.7</v>
      </c>
      <c r="I61" s="1">
        <v>1</v>
      </c>
      <c r="J61" s="1">
        <v>23.9</v>
      </c>
      <c r="K61" s="1">
        <v>1</v>
      </c>
      <c r="L61" s="1">
        <v>24.1</v>
      </c>
      <c r="M61" s="1">
        <v>1</v>
      </c>
      <c r="N61" s="1">
        <v>24.5</v>
      </c>
      <c r="O61" s="1">
        <v>1</v>
      </c>
      <c r="P61" s="1">
        <v>25</v>
      </c>
      <c r="Q61" s="1">
        <v>2</v>
      </c>
      <c r="R61" s="167">
        <v>25.1</v>
      </c>
      <c r="S61" s="167"/>
      <c r="T61" s="7"/>
      <c r="U61" s="7" t="s">
        <v>36</v>
      </c>
    </row>
    <row r="62" spans="1:21" s="5" customFormat="1" x14ac:dyDescent="0.25">
      <c r="A62" s="5">
        <v>1</v>
      </c>
      <c r="B62" s="6" t="s">
        <v>604</v>
      </c>
      <c r="C62" s="1" t="s">
        <v>15</v>
      </c>
      <c r="D62" s="1">
        <v>45</v>
      </c>
      <c r="E62" s="1" t="s">
        <v>23</v>
      </c>
      <c r="F62" s="1">
        <v>35.200000000000003</v>
      </c>
      <c r="G62" s="1">
        <v>1</v>
      </c>
      <c r="H62" s="1">
        <v>38.799999999999997</v>
      </c>
      <c r="I62" s="1">
        <v>1</v>
      </c>
      <c r="J62" s="1">
        <v>42</v>
      </c>
      <c r="K62" s="1">
        <v>1</v>
      </c>
      <c r="L62" s="1">
        <v>45</v>
      </c>
      <c r="M62" s="1">
        <v>1</v>
      </c>
      <c r="N62" s="1">
        <v>47.3</v>
      </c>
      <c r="O62" s="1">
        <v>1</v>
      </c>
      <c r="P62" s="1">
        <v>51.9</v>
      </c>
      <c r="Q62" s="1">
        <v>1</v>
      </c>
      <c r="R62" s="167">
        <v>57.4</v>
      </c>
      <c r="S62" s="167"/>
      <c r="T62" s="7"/>
      <c r="U62" s="7" t="s">
        <v>36</v>
      </c>
    </row>
    <row r="63" spans="1:21" s="5" customFormat="1" x14ac:dyDescent="0.25">
      <c r="A63" s="5">
        <v>1</v>
      </c>
      <c r="B63" s="6" t="s">
        <v>604</v>
      </c>
      <c r="C63" s="1" t="s">
        <v>15</v>
      </c>
      <c r="D63" s="1">
        <v>46</v>
      </c>
      <c r="E63" s="1" t="s">
        <v>23</v>
      </c>
      <c r="F63" s="1">
        <v>47.4</v>
      </c>
      <c r="G63" s="1">
        <v>1</v>
      </c>
      <c r="H63" s="1">
        <v>50.5</v>
      </c>
      <c r="I63" s="1">
        <v>1</v>
      </c>
      <c r="J63" s="1">
        <v>52.7</v>
      </c>
      <c r="K63" s="1">
        <v>1</v>
      </c>
      <c r="L63" s="1">
        <v>54.5</v>
      </c>
      <c r="M63" s="1">
        <v>1</v>
      </c>
      <c r="N63" s="1">
        <v>56.7</v>
      </c>
      <c r="O63" s="1">
        <v>1</v>
      </c>
      <c r="P63" s="1">
        <v>59.5</v>
      </c>
      <c r="Q63" s="1">
        <v>1</v>
      </c>
      <c r="R63" s="167">
        <v>62.1</v>
      </c>
      <c r="S63" s="167"/>
      <c r="T63" s="7"/>
      <c r="U63" s="7" t="s">
        <v>36</v>
      </c>
    </row>
    <row r="64" spans="1:21" s="5" customFormat="1" x14ac:dyDescent="0.25">
      <c r="A64" s="5">
        <v>1</v>
      </c>
      <c r="B64" s="6" t="s">
        <v>604</v>
      </c>
      <c r="C64" s="1" t="s">
        <v>15</v>
      </c>
      <c r="D64" s="1">
        <v>47</v>
      </c>
      <c r="E64" s="1" t="s">
        <v>23</v>
      </c>
      <c r="F64" s="1">
        <v>19</v>
      </c>
      <c r="G64" s="1">
        <v>1</v>
      </c>
      <c r="H64" s="1">
        <v>19.8</v>
      </c>
      <c r="I64" s="1">
        <v>1</v>
      </c>
      <c r="J64" s="1">
        <v>20.7</v>
      </c>
      <c r="K64" s="1">
        <v>1</v>
      </c>
      <c r="L64" s="1">
        <v>21.5</v>
      </c>
      <c r="M64" s="1">
        <v>1</v>
      </c>
      <c r="N64" s="1">
        <v>22</v>
      </c>
      <c r="O64" s="1">
        <v>1</v>
      </c>
      <c r="P64" s="1">
        <v>23.5</v>
      </c>
      <c r="Q64" s="1">
        <v>2</v>
      </c>
      <c r="R64" s="167">
        <v>25</v>
      </c>
      <c r="S64" s="167"/>
      <c r="T64" s="7"/>
      <c r="U64" s="7" t="s">
        <v>36</v>
      </c>
    </row>
    <row r="65" spans="1:23" s="5" customFormat="1" ht="15" customHeight="1" thickBot="1" x14ac:dyDescent="0.3">
      <c r="A65" s="5">
        <v>1</v>
      </c>
      <c r="B65" s="6" t="s">
        <v>604</v>
      </c>
      <c r="C65" s="12" t="s">
        <v>16</v>
      </c>
      <c r="D65" s="12">
        <v>1</v>
      </c>
      <c r="E65" s="12" t="s">
        <v>23</v>
      </c>
      <c r="F65" s="12">
        <v>38.200000000000003</v>
      </c>
      <c r="G65" s="12">
        <v>1</v>
      </c>
      <c r="H65" s="12">
        <v>42.3</v>
      </c>
      <c r="I65" s="12">
        <v>1</v>
      </c>
      <c r="J65" s="12">
        <v>46.2</v>
      </c>
      <c r="K65" s="12">
        <v>1</v>
      </c>
      <c r="L65" s="12">
        <v>50.2</v>
      </c>
      <c r="M65" s="12">
        <v>1</v>
      </c>
      <c r="N65" s="12">
        <v>53</v>
      </c>
      <c r="O65" s="12">
        <v>1</v>
      </c>
      <c r="P65" s="12">
        <v>58.8</v>
      </c>
      <c r="Q65" s="12">
        <v>1</v>
      </c>
      <c r="R65" s="12">
        <v>60.8</v>
      </c>
      <c r="S65" s="12"/>
      <c r="T65" s="13" t="s">
        <v>777</v>
      </c>
      <c r="U65" s="7" t="s">
        <v>36</v>
      </c>
    </row>
    <row r="66" spans="1:23" s="20" customFormat="1" x14ac:dyDescent="0.25">
      <c r="A66" s="5">
        <v>1</v>
      </c>
      <c r="B66" s="6" t="s">
        <v>604</v>
      </c>
      <c r="C66" s="18" t="s">
        <v>16</v>
      </c>
      <c r="D66" s="18">
        <v>2</v>
      </c>
      <c r="E66" s="18" t="s">
        <v>23</v>
      </c>
      <c r="F66" s="18">
        <v>23.4</v>
      </c>
      <c r="G66" s="18">
        <v>1</v>
      </c>
      <c r="H66" s="18">
        <v>25.8</v>
      </c>
      <c r="I66" s="18">
        <v>1</v>
      </c>
      <c r="J66" s="18">
        <v>26.3</v>
      </c>
      <c r="K66" s="18">
        <v>1</v>
      </c>
      <c r="L66" s="18">
        <v>27.6</v>
      </c>
      <c r="M66" s="18">
        <v>1</v>
      </c>
      <c r="N66" s="18">
        <v>29.2</v>
      </c>
      <c r="O66" s="18">
        <v>1</v>
      </c>
      <c r="P66" s="18">
        <v>30.9</v>
      </c>
      <c r="Q66" s="18">
        <v>2</v>
      </c>
      <c r="R66" s="18">
        <v>32.799999999999997</v>
      </c>
      <c r="S66" s="18"/>
      <c r="T66" s="19" t="s">
        <v>259</v>
      </c>
      <c r="U66" s="19" t="s">
        <v>36</v>
      </c>
    </row>
    <row r="67" spans="1:23" s="14" customFormat="1" x14ac:dyDescent="0.25">
      <c r="A67" s="5">
        <v>1</v>
      </c>
      <c r="B67" s="6" t="s">
        <v>604</v>
      </c>
      <c r="C67" s="12" t="s">
        <v>16</v>
      </c>
      <c r="D67" s="12">
        <v>3</v>
      </c>
      <c r="E67" s="12" t="s">
        <v>23</v>
      </c>
      <c r="F67" s="12">
        <v>20.6</v>
      </c>
      <c r="G67" s="12">
        <v>1</v>
      </c>
      <c r="H67" s="12">
        <v>20.8</v>
      </c>
      <c r="I67" s="12">
        <v>1</v>
      </c>
      <c r="J67" s="12">
        <v>20.8</v>
      </c>
      <c r="K67" s="12">
        <v>1</v>
      </c>
      <c r="L67" s="12">
        <v>20.7</v>
      </c>
      <c r="M67" s="12">
        <v>1</v>
      </c>
      <c r="N67" s="12">
        <v>20.8</v>
      </c>
      <c r="O67" s="12">
        <v>1</v>
      </c>
      <c r="P67" s="12">
        <v>20.9</v>
      </c>
      <c r="Q67" s="12">
        <v>2</v>
      </c>
      <c r="R67" s="12">
        <v>21.5</v>
      </c>
      <c r="S67" s="12"/>
      <c r="T67" s="13" t="s">
        <v>260</v>
      </c>
      <c r="U67" s="13" t="s">
        <v>36</v>
      </c>
    </row>
    <row r="68" spans="1:23" s="14" customFormat="1" x14ac:dyDescent="0.25">
      <c r="A68" s="5">
        <v>1</v>
      </c>
      <c r="B68" s="6" t="s">
        <v>604</v>
      </c>
      <c r="C68" s="12" t="s">
        <v>16</v>
      </c>
      <c r="D68" s="12">
        <v>4</v>
      </c>
      <c r="E68" s="12" t="s">
        <v>23</v>
      </c>
      <c r="F68" s="12">
        <v>38.5</v>
      </c>
      <c r="G68" s="12">
        <v>1</v>
      </c>
      <c r="H68" s="12">
        <v>42.3</v>
      </c>
      <c r="I68" s="12">
        <v>1</v>
      </c>
      <c r="J68" s="12">
        <v>45.6</v>
      </c>
      <c r="K68" s="12">
        <v>1</v>
      </c>
      <c r="L68" s="12">
        <v>48.6</v>
      </c>
      <c r="M68" s="12">
        <v>1</v>
      </c>
      <c r="N68" s="12">
        <v>52.7</v>
      </c>
      <c r="O68" s="12">
        <v>1</v>
      </c>
      <c r="P68" s="12">
        <v>57.7</v>
      </c>
      <c r="Q68" s="12">
        <v>1</v>
      </c>
      <c r="R68" s="12">
        <v>60.2</v>
      </c>
      <c r="S68" s="12"/>
      <c r="T68" s="13"/>
      <c r="U68" s="13" t="s">
        <v>36</v>
      </c>
    </row>
    <row r="69" spans="1:23" s="14" customFormat="1" x14ac:dyDescent="0.25">
      <c r="A69" s="5">
        <v>1</v>
      </c>
      <c r="B69" s="6" t="s">
        <v>604</v>
      </c>
      <c r="C69" s="12" t="s">
        <v>16</v>
      </c>
      <c r="D69" s="12">
        <v>5</v>
      </c>
      <c r="E69" s="12" t="s">
        <v>23</v>
      </c>
      <c r="F69" s="12">
        <v>43.4</v>
      </c>
      <c r="G69" s="12">
        <v>1</v>
      </c>
      <c r="H69" s="12">
        <v>47</v>
      </c>
      <c r="I69" s="12">
        <v>1</v>
      </c>
      <c r="J69" s="12">
        <v>49.7</v>
      </c>
      <c r="K69" s="12">
        <v>1</v>
      </c>
      <c r="L69" s="12">
        <v>53</v>
      </c>
      <c r="M69" s="12">
        <v>1</v>
      </c>
      <c r="N69" s="12">
        <v>53.6</v>
      </c>
      <c r="O69" s="12">
        <v>1</v>
      </c>
      <c r="P69" s="12">
        <v>57.7</v>
      </c>
      <c r="Q69" s="12">
        <v>1</v>
      </c>
      <c r="R69" s="12">
        <v>62.1</v>
      </c>
      <c r="S69" s="12"/>
      <c r="T69" s="13" t="s">
        <v>261</v>
      </c>
      <c r="U69" s="13" t="s">
        <v>36</v>
      </c>
    </row>
    <row r="70" spans="1:23" s="14" customFormat="1" x14ac:dyDescent="0.25">
      <c r="A70" s="5">
        <v>1</v>
      </c>
      <c r="B70" s="6" t="s">
        <v>604</v>
      </c>
      <c r="C70" s="12" t="s">
        <v>16</v>
      </c>
      <c r="D70" s="12">
        <v>6</v>
      </c>
      <c r="E70" s="12" t="s">
        <v>23</v>
      </c>
      <c r="F70" s="12">
        <v>25.7</v>
      </c>
      <c r="G70" s="12">
        <v>1</v>
      </c>
      <c r="H70" s="12">
        <v>26.2</v>
      </c>
      <c r="I70" s="12">
        <v>1</v>
      </c>
      <c r="J70" s="12"/>
      <c r="K70" s="12">
        <v>4</v>
      </c>
      <c r="L70" s="12"/>
      <c r="M70" s="12"/>
      <c r="N70" s="12"/>
      <c r="O70" s="12"/>
      <c r="P70" s="12"/>
      <c r="Q70" s="12"/>
      <c r="R70" s="12"/>
      <c r="S70" s="12"/>
      <c r="T70" s="13" t="s">
        <v>262</v>
      </c>
      <c r="U70" s="13" t="s">
        <v>36</v>
      </c>
    </row>
    <row r="71" spans="1:23" s="14" customFormat="1" x14ac:dyDescent="0.25">
      <c r="A71" s="5">
        <v>1</v>
      </c>
      <c r="B71" s="6" t="s">
        <v>604</v>
      </c>
      <c r="C71" s="12" t="s">
        <v>16</v>
      </c>
      <c r="D71" s="12">
        <v>7</v>
      </c>
      <c r="E71" s="12" t="s">
        <v>23</v>
      </c>
      <c r="F71" s="12">
        <v>30.2</v>
      </c>
      <c r="G71" s="12">
        <v>1</v>
      </c>
      <c r="H71" s="12">
        <v>33</v>
      </c>
      <c r="I71" s="12">
        <v>1</v>
      </c>
      <c r="J71" s="12">
        <v>35.1</v>
      </c>
      <c r="K71" s="12">
        <v>1</v>
      </c>
      <c r="L71" s="12">
        <v>37.299999999999997</v>
      </c>
      <c r="M71" s="12">
        <v>1</v>
      </c>
      <c r="N71" s="12">
        <v>37.9</v>
      </c>
      <c r="O71" s="12">
        <v>1</v>
      </c>
      <c r="P71" s="12">
        <v>40.9</v>
      </c>
      <c r="Q71" s="12">
        <v>1</v>
      </c>
      <c r="R71" s="12">
        <v>44.2</v>
      </c>
      <c r="S71" s="12"/>
      <c r="T71" s="13" t="s">
        <v>263</v>
      </c>
      <c r="U71" s="13" t="s">
        <v>36</v>
      </c>
    </row>
    <row r="72" spans="1:23" s="14" customFormat="1" x14ac:dyDescent="0.25">
      <c r="A72" s="5">
        <v>1</v>
      </c>
      <c r="B72" s="6" t="s">
        <v>604</v>
      </c>
      <c r="C72" s="12" t="s">
        <v>16</v>
      </c>
      <c r="D72" s="12">
        <v>8</v>
      </c>
      <c r="E72" s="12" t="s">
        <v>23</v>
      </c>
      <c r="F72" s="12">
        <v>17.100000000000001</v>
      </c>
      <c r="G72" s="12">
        <v>1</v>
      </c>
      <c r="H72" s="12"/>
      <c r="I72" s="12">
        <v>4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3"/>
      <c r="U72" s="13" t="s">
        <v>36</v>
      </c>
    </row>
    <row r="73" spans="1:23" s="14" customFormat="1" x14ac:dyDescent="0.25">
      <c r="A73" s="5">
        <v>1</v>
      </c>
      <c r="B73" s="6" t="s">
        <v>604</v>
      </c>
      <c r="C73" s="12" t="s">
        <v>16</v>
      </c>
      <c r="D73" s="12">
        <v>9</v>
      </c>
      <c r="E73" s="12" t="s">
        <v>23</v>
      </c>
      <c r="F73" s="12">
        <v>31.5</v>
      </c>
      <c r="G73" s="12">
        <v>1</v>
      </c>
      <c r="H73" s="12">
        <v>29.9</v>
      </c>
      <c r="I73" s="12">
        <v>1</v>
      </c>
      <c r="J73" s="12">
        <v>33.799999999999997</v>
      </c>
      <c r="K73" s="12">
        <v>1</v>
      </c>
      <c r="L73" s="12">
        <v>34.9</v>
      </c>
      <c r="M73" s="12">
        <v>1</v>
      </c>
      <c r="N73" s="12">
        <v>34.5</v>
      </c>
      <c r="O73" s="12">
        <v>1</v>
      </c>
      <c r="P73" s="12">
        <v>35.5</v>
      </c>
      <c r="Q73" s="12">
        <v>2</v>
      </c>
      <c r="R73" s="12">
        <v>36.200000000000003</v>
      </c>
      <c r="S73" s="12"/>
      <c r="T73" s="13" t="s">
        <v>776</v>
      </c>
      <c r="U73" s="13" t="s">
        <v>36</v>
      </c>
    </row>
    <row r="74" spans="1:23" s="14" customFormat="1" x14ac:dyDescent="0.25">
      <c r="A74" s="5">
        <v>1</v>
      </c>
      <c r="B74" s="6" t="s">
        <v>604</v>
      </c>
      <c r="C74" s="12" t="s">
        <v>16</v>
      </c>
      <c r="D74" s="12">
        <v>10</v>
      </c>
      <c r="E74" s="12" t="s">
        <v>23</v>
      </c>
      <c r="F74" s="12">
        <v>26.5</v>
      </c>
      <c r="G74" s="12">
        <v>1</v>
      </c>
      <c r="H74" s="12">
        <v>28</v>
      </c>
      <c r="I74" s="12">
        <v>1</v>
      </c>
      <c r="J74" s="12">
        <v>29.4</v>
      </c>
      <c r="K74" s="12">
        <v>1</v>
      </c>
      <c r="L74" s="12">
        <v>30.4</v>
      </c>
      <c r="M74" s="12">
        <v>1</v>
      </c>
      <c r="N74" s="12">
        <v>31.4</v>
      </c>
      <c r="O74" s="12">
        <v>1</v>
      </c>
      <c r="P74" s="12"/>
      <c r="Q74" s="12">
        <v>1</v>
      </c>
      <c r="R74" s="12"/>
      <c r="S74" s="12"/>
      <c r="T74" s="13" t="s">
        <v>265</v>
      </c>
      <c r="U74" s="13" t="s">
        <v>36</v>
      </c>
    </row>
    <row r="75" spans="1:23" s="14" customFormat="1" x14ac:dyDescent="0.25">
      <c r="A75" s="5">
        <v>1</v>
      </c>
      <c r="B75" s="6" t="s">
        <v>604</v>
      </c>
      <c r="C75" s="12" t="s">
        <v>16</v>
      </c>
      <c r="D75" s="12">
        <v>11</v>
      </c>
      <c r="E75" s="12" t="s">
        <v>23</v>
      </c>
      <c r="F75" s="12">
        <v>15.5</v>
      </c>
      <c r="G75" s="12">
        <v>1</v>
      </c>
      <c r="H75" s="12"/>
      <c r="I75" s="12">
        <v>4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3"/>
      <c r="U75" s="13" t="s">
        <v>36</v>
      </c>
    </row>
    <row r="76" spans="1:23" s="14" customFormat="1" x14ac:dyDescent="0.25">
      <c r="A76" s="5">
        <v>1</v>
      </c>
      <c r="B76" s="6" t="s">
        <v>604</v>
      </c>
      <c r="C76" s="12" t="s">
        <v>16</v>
      </c>
      <c r="D76" s="12">
        <v>12</v>
      </c>
      <c r="E76" s="12" t="s">
        <v>23</v>
      </c>
      <c r="F76" s="12">
        <v>18.899999999999999</v>
      </c>
      <c r="G76" s="12">
        <v>1</v>
      </c>
      <c r="H76" s="12">
        <v>19</v>
      </c>
      <c r="I76" s="12">
        <v>1</v>
      </c>
      <c r="J76" s="12">
        <v>19.100000000000001</v>
      </c>
      <c r="K76" s="12">
        <v>1</v>
      </c>
      <c r="L76" s="12">
        <v>19</v>
      </c>
      <c r="M76" s="12">
        <v>1</v>
      </c>
      <c r="N76" s="12">
        <v>19</v>
      </c>
      <c r="O76" s="12">
        <v>1</v>
      </c>
      <c r="P76" s="12"/>
      <c r="Q76" s="12">
        <v>4</v>
      </c>
      <c r="R76" s="12"/>
      <c r="S76" s="12"/>
      <c r="T76" s="13" t="s">
        <v>114</v>
      </c>
      <c r="U76" s="13" t="s">
        <v>36</v>
      </c>
    </row>
    <row r="77" spans="1:23" s="14" customFormat="1" x14ac:dyDescent="0.25">
      <c r="A77" s="5">
        <v>1</v>
      </c>
      <c r="B77" s="6" t="s">
        <v>604</v>
      </c>
      <c r="C77" s="12" t="s">
        <v>16</v>
      </c>
      <c r="D77" s="12">
        <v>13</v>
      </c>
      <c r="E77" s="12" t="s">
        <v>23</v>
      </c>
      <c r="F77" s="12">
        <v>19.600000000000001</v>
      </c>
      <c r="G77" s="12">
        <v>1</v>
      </c>
      <c r="H77" s="12"/>
      <c r="I77" s="12">
        <v>4</v>
      </c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3" t="s">
        <v>266</v>
      </c>
      <c r="U77" s="13" t="s">
        <v>36</v>
      </c>
    </row>
    <row r="78" spans="1:23" s="14" customFormat="1" x14ac:dyDescent="0.25">
      <c r="A78" s="5">
        <v>1</v>
      </c>
      <c r="B78" s="6" t="s">
        <v>604</v>
      </c>
      <c r="C78" s="12" t="s">
        <v>16</v>
      </c>
      <c r="D78" s="12">
        <v>14</v>
      </c>
      <c r="E78" s="12" t="s">
        <v>23</v>
      </c>
      <c r="F78" s="12">
        <v>19.399999999999999</v>
      </c>
      <c r="G78" s="12">
        <v>1</v>
      </c>
      <c r="H78" s="12">
        <v>20.2</v>
      </c>
      <c r="I78" s="12">
        <v>1</v>
      </c>
      <c r="J78" s="12">
        <v>20.3</v>
      </c>
      <c r="K78" s="12">
        <v>1</v>
      </c>
      <c r="L78" s="12">
        <v>20.6</v>
      </c>
      <c r="M78" s="12">
        <v>1</v>
      </c>
      <c r="N78" s="12">
        <v>20.6</v>
      </c>
      <c r="O78" s="12">
        <v>1</v>
      </c>
      <c r="P78" s="12"/>
      <c r="Q78" s="12">
        <v>4</v>
      </c>
      <c r="R78" s="12"/>
      <c r="S78" s="12"/>
      <c r="T78" s="13" t="s">
        <v>267</v>
      </c>
      <c r="U78" s="13" t="s">
        <v>36</v>
      </c>
      <c r="W78" s="14" t="s">
        <v>275</v>
      </c>
    </row>
    <row r="79" spans="1:23" s="14" customFormat="1" x14ac:dyDescent="0.25">
      <c r="A79" s="5">
        <v>1</v>
      </c>
      <c r="B79" s="6" t="s">
        <v>604</v>
      </c>
      <c r="C79" s="12" t="s">
        <v>16</v>
      </c>
      <c r="D79" s="12">
        <v>15</v>
      </c>
      <c r="E79" s="12" t="s">
        <v>23</v>
      </c>
      <c r="F79" s="12">
        <v>17.7</v>
      </c>
      <c r="G79" s="12">
        <v>1</v>
      </c>
      <c r="H79" s="12">
        <v>18</v>
      </c>
      <c r="I79" s="12">
        <v>1</v>
      </c>
      <c r="J79" s="12">
        <v>18</v>
      </c>
      <c r="K79" s="12">
        <v>1</v>
      </c>
      <c r="L79" s="12">
        <v>18</v>
      </c>
      <c r="M79" s="12">
        <v>1</v>
      </c>
      <c r="N79" s="12">
        <v>18.3</v>
      </c>
      <c r="O79" s="12">
        <v>1</v>
      </c>
      <c r="P79" s="12"/>
      <c r="Q79" s="12">
        <v>4</v>
      </c>
      <c r="R79" s="12"/>
      <c r="S79" s="12"/>
      <c r="T79" s="13" t="s">
        <v>114</v>
      </c>
      <c r="U79" s="13" t="s">
        <v>36</v>
      </c>
      <c r="W79" s="14" t="s">
        <v>276</v>
      </c>
    </row>
    <row r="80" spans="1:23" s="14" customFormat="1" x14ac:dyDescent="0.25">
      <c r="A80" s="5">
        <v>1</v>
      </c>
      <c r="B80" s="6" t="s">
        <v>604</v>
      </c>
      <c r="C80" s="12" t="s">
        <v>16</v>
      </c>
      <c r="D80" s="12">
        <v>16</v>
      </c>
      <c r="E80" s="12" t="s">
        <v>23</v>
      </c>
      <c r="F80" s="12">
        <v>35.9</v>
      </c>
      <c r="G80" s="12">
        <v>1</v>
      </c>
      <c r="H80" s="12">
        <v>38.4</v>
      </c>
      <c r="I80" s="12">
        <v>1</v>
      </c>
      <c r="J80" s="12">
        <v>40.6</v>
      </c>
      <c r="K80" s="12">
        <v>1</v>
      </c>
      <c r="L80" s="12">
        <v>42.3</v>
      </c>
      <c r="M80" s="12">
        <v>1</v>
      </c>
      <c r="N80" s="12">
        <v>44</v>
      </c>
      <c r="O80" s="12">
        <v>1</v>
      </c>
      <c r="P80" s="12">
        <v>45.4</v>
      </c>
      <c r="Q80" s="12">
        <v>2</v>
      </c>
      <c r="R80" s="12">
        <v>43.4</v>
      </c>
      <c r="S80" s="12"/>
      <c r="T80" s="13" t="s">
        <v>268</v>
      </c>
      <c r="U80" s="13" t="s">
        <v>36</v>
      </c>
      <c r="W80" s="14" t="s">
        <v>277</v>
      </c>
    </row>
    <row r="81" spans="1:23" s="14" customFormat="1" x14ac:dyDescent="0.25">
      <c r="A81" s="5">
        <v>1</v>
      </c>
      <c r="B81" s="6" t="s">
        <v>604</v>
      </c>
      <c r="C81" s="12" t="s">
        <v>16</v>
      </c>
      <c r="D81" s="12">
        <v>17</v>
      </c>
      <c r="E81" s="12" t="s">
        <v>23</v>
      </c>
      <c r="F81" s="12">
        <v>35.700000000000003</v>
      </c>
      <c r="G81" s="12">
        <v>1</v>
      </c>
      <c r="H81" s="12">
        <v>39.1</v>
      </c>
      <c r="I81" s="12">
        <v>1</v>
      </c>
      <c r="J81" s="12">
        <v>41.6</v>
      </c>
      <c r="K81" s="12">
        <v>1</v>
      </c>
      <c r="L81" s="12">
        <v>43.7</v>
      </c>
      <c r="M81" s="12">
        <v>1</v>
      </c>
      <c r="N81" s="12">
        <v>46</v>
      </c>
      <c r="O81" s="12">
        <v>1</v>
      </c>
      <c r="P81" s="12">
        <v>49.8</v>
      </c>
      <c r="Q81" s="12">
        <v>1</v>
      </c>
      <c r="R81" s="12">
        <v>55.1</v>
      </c>
      <c r="S81" s="12"/>
      <c r="T81" s="13" t="s">
        <v>269</v>
      </c>
      <c r="U81" s="13" t="s">
        <v>36</v>
      </c>
      <c r="W81" s="14" t="s">
        <v>549</v>
      </c>
    </row>
    <row r="82" spans="1:23" s="14" customFormat="1" x14ac:dyDescent="0.25">
      <c r="A82" s="5">
        <v>1</v>
      </c>
      <c r="B82" s="6" t="s">
        <v>604</v>
      </c>
      <c r="C82" s="12" t="s">
        <v>16</v>
      </c>
      <c r="D82" s="12">
        <v>18</v>
      </c>
      <c r="E82" s="12" t="s">
        <v>23</v>
      </c>
      <c r="F82" s="12">
        <v>32.4</v>
      </c>
      <c r="G82" s="12">
        <v>1</v>
      </c>
      <c r="H82" s="12">
        <v>36.299999999999997</v>
      </c>
      <c r="I82" s="12">
        <v>1</v>
      </c>
      <c r="J82" s="12">
        <v>38.9</v>
      </c>
      <c r="K82" s="12">
        <v>1</v>
      </c>
      <c r="L82" s="12">
        <v>40.5</v>
      </c>
      <c r="M82" s="12">
        <v>1</v>
      </c>
      <c r="N82" s="12">
        <v>42.5</v>
      </c>
      <c r="O82" s="12">
        <v>1</v>
      </c>
      <c r="P82" s="12">
        <v>46.3</v>
      </c>
      <c r="Q82" s="12">
        <v>1</v>
      </c>
      <c r="R82" s="12">
        <v>46.3</v>
      </c>
      <c r="S82" s="12"/>
      <c r="T82" s="13"/>
      <c r="U82" s="13" t="s">
        <v>36</v>
      </c>
    </row>
    <row r="83" spans="1:23" s="14" customFormat="1" x14ac:dyDescent="0.25">
      <c r="A83" s="5">
        <v>1</v>
      </c>
      <c r="B83" s="6" t="s">
        <v>604</v>
      </c>
      <c r="C83" s="12" t="s">
        <v>16</v>
      </c>
      <c r="D83" s="12">
        <v>19</v>
      </c>
      <c r="E83" s="12" t="s">
        <v>23</v>
      </c>
      <c r="F83" s="12">
        <v>17.7</v>
      </c>
      <c r="G83" s="12">
        <v>1</v>
      </c>
      <c r="H83" s="12">
        <v>17.8</v>
      </c>
      <c r="I83" s="12">
        <v>1</v>
      </c>
      <c r="J83" s="12"/>
      <c r="K83" s="12">
        <v>3</v>
      </c>
      <c r="L83" s="12"/>
      <c r="M83" s="12"/>
      <c r="N83" s="12"/>
      <c r="O83" s="12"/>
      <c r="P83" s="12"/>
      <c r="Q83" s="12"/>
      <c r="R83" s="12"/>
      <c r="S83" s="12"/>
      <c r="T83" s="13"/>
      <c r="U83" s="13" t="s">
        <v>36</v>
      </c>
    </row>
    <row r="84" spans="1:23" s="14" customFormat="1" x14ac:dyDescent="0.25">
      <c r="A84" s="5">
        <v>1</v>
      </c>
      <c r="B84" s="6" t="s">
        <v>604</v>
      </c>
      <c r="C84" s="12" t="s">
        <v>16</v>
      </c>
      <c r="D84" s="12">
        <v>20</v>
      </c>
      <c r="E84" s="12" t="s">
        <v>23</v>
      </c>
      <c r="F84" s="12">
        <v>19.5</v>
      </c>
      <c r="G84" s="12">
        <v>1</v>
      </c>
      <c r="H84" s="12">
        <v>19.600000000000001</v>
      </c>
      <c r="I84" s="12">
        <v>1</v>
      </c>
      <c r="J84" s="12"/>
      <c r="K84" s="12">
        <v>3</v>
      </c>
      <c r="L84" s="12"/>
      <c r="M84" s="12"/>
      <c r="N84" s="12"/>
      <c r="O84" s="12"/>
      <c r="P84" s="12"/>
      <c r="Q84" s="12"/>
      <c r="R84" s="12"/>
      <c r="S84" s="12"/>
      <c r="T84" s="13" t="s">
        <v>122</v>
      </c>
      <c r="U84" s="13" t="s">
        <v>36</v>
      </c>
    </row>
    <row r="85" spans="1:23" s="14" customFormat="1" x14ac:dyDescent="0.25">
      <c r="A85" s="5">
        <v>1</v>
      </c>
      <c r="B85" s="6" t="s">
        <v>604</v>
      </c>
      <c r="C85" s="12" t="s">
        <v>16</v>
      </c>
      <c r="D85" s="12">
        <v>21</v>
      </c>
      <c r="E85" s="12" t="s">
        <v>23</v>
      </c>
      <c r="F85" s="12">
        <v>32.700000000000003</v>
      </c>
      <c r="G85" s="12">
        <v>1</v>
      </c>
      <c r="H85" s="12">
        <v>34.1</v>
      </c>
      <c r="I85" s="12">
        <v>1</v>
      </c>
      <c r="J85" s="12">
        <v>34.799999999999997</v>
      </c>
      <c r="K85" s="12">
        <v>1</v>
      </c>
      <c r="L85" s="12">
        <v>35.9</v>
      </c>
      <c r="M85" s="12">
        <v>1</v>
      </c>
      <c r="N85" s="12">
        <v>35.9</v>
      </c>
      <c r="O85" s="12">
        <v>1</v>
      </c>
      <c r="P85" s="12"/>
      <c r="Q85" s="12">
        <v>4</v>
      </c>
      <c r="R85" s="12"/>
      <c r="S85" s="12"/>
      <c r="T85" s="13" t="s">
        <v>270</v>
      </c>
      <c r="U85" s="13" t="s">
        <v>36</v>
      </c>
    </row>
    <row r="86" spans="1:23" s="14" customFormat="1" x14ac:dyDescent="0.25">
      <c r="A86" s="5">
        <v>1</v>
      </c>
      <c r="B86" s="6" t="s">
        <v>604</v>
      </c>
      <c r="C86" s="12" t="s">
        <v>16</v>
      </c>
      <c r="D86" s="12">
        <v>22</v>
      </c>
      <c r="E86" s="12" t="s">
        <v>23</v>
      </c>
      <c r="F86" s="12">
        <v>15.6</v>
      </c>
      <c r="G86" s="12">
        <v>1</v>
      </c>
      <c r="H86" s="12"/>
      <c r="I86" s="12">
        <v>4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3"/>
      <c r="U86" s="13" t="s">
        <v>36</v>
      </c>
    </row>
    <row r="87" spans="1:23" s="14" customFormat="1" x14ac:dyDescent="0.25">
      <c r="A87" s="5">
        <v>1</v>
      </c>
      <c r="B87" s="6" t="s">
        <v>604</v>
      </c>
      <c r="C87" s="12" t="s">
        <v>16</v>
      </c>
      <c r="D87" s="12">
        <v>23</v>
      </c>
      <c r="E87" s="12" t="s">
        <v>23</v>
      </c>
      <c r="F87" s="12">
        <v>20.6</v>
      </c>
      <c r="G87" s="12">
        <v>1</v>
      </c>
      <c r="H87" s="12">
        <v>21.2</v>
      </c>
      <c r="I87" s="12">
        <v>1</v>
      </c>
      <c r="J87" s="12">
        <v>20.9</v>
      </c>
      <c r="K87" s="12">
        <v>1</v>
      </c>
      <c r="L87" s="12">
        <v>21</v>
      </c>
      <c r="M87" s="12">
        <v>1</v>
      </c>
      <c r="N87" s="12">
        <v>21.2</v>
      </c>
      <c r="O87" s="12">
        <v>1</v>
      </c>
      <c r="P87" s="12"/>
      <c r="Q87" s="12">
        <v>4</v>
      </c>
      <c r="R87" s="12"/>
      <c r="S87" s="12"/>
      <c r="T87" s="13" t="s">
        <v>114</v>
      </c>
      <c r="U87" s="13" t="s">
        <v>36</v>
      </c>
    </row>
    <row r="88" spans="1:23" s="14" customFormat="1" x14ac:dyDescent="0.25">
      <c r="A88" s="5">
        <v>1</v>
      </c>
      <c r="B88" s="6" t="s">
        <v>604</v>
      </c>
      <c r="C88" s="12" t="s">
        <v>16</v>
      </c>
      <c r="D88" s="12">
        <v>24</v>
      </c>
      <c r="E88" s="12" t="s">
        <v>23</v>
      </c>
      <c r="F88" s="12">
        <v>15.4</v>
      </c>
      <c r="G88" s="12">
        <v>1</v>
      </c>
      <c r="H88" s="12">
        <v>15.3</v>
      </c>
      <c r="I88" s="12">
        <v>1</v>
      </c>
      <c r="J88" s="12"/>
      <c r="K88" s="12">
        <v>3</v>
      </c>
      <c r="L88" s="12"/>
      <c r="M88" s="12"/>
      <c r="N88" s="12"/>
      <c r="O88" s="12"/>
      <c r="P88" s="12"/>
      <c r="Q88" s="12"/>
      <c r="R88" s="12"/>
      <c r="S88" s="12"/>
      <c r="T88" s="13" t="s">
        <v>775</v>
      </c>
      <c r="U88" s="13" t="s">
        <v>36</v>
      </c>
    </row>
    <row r="89" spans="1:23" s="14" customFormat="1" x14ac:dyDescent="0.25">
      <c r="A89" s="5">
        <v>1</v>
      </c>
      <c r="B89" s="6" t="s">
        <v>604</v>
      </c>
      <c r="C89" s="12" t="s">
        <v>16</v>
      </c>
      <c r="D89" s="12">
        <v>25</v>
      </c>
      <c r="E89" s="12" t="s">
        <v>23</v>
      </c>
      <c r="F89" s="12">
        <v>21.6</v>
      </c>
      <c r="G89" s="12">
        <v>1</v>
      </c>
      <c r="H89" s="12">
        <v>23.3</v>
      </c>
      <c r="I89" s="12">
        <v>1</v>
      </c>
      <c r="J89" s="12">
        <v>24.2</v>
      </c>
      <c r="K89" s="12">
        <v>1</v>
      </c>
      <c r="L89" s="12">
        <v>24.7</v>
      </c>
      <c r="M89" s="12">
        <v>1</v>
      </c>
      <c r="N89" s="12">
        <v>25.9</v>
      </c>
      <c r="O89" s="12">
        <v>1</v>
      </c>
      <c r="P89" s="12">
        <v>27.3</v>
      </c>
      <c r="Q89" s="12">
        <v>2</v>
      </c>
      <c r="R89" s="12">
        <v>23.1</v>
      </c>
      <c r="S89" s="12"/>
      <c r="T89" s="13" t="s">
        <v>271</v>
      </c>
      <c r="U89" s="13" t="s">
        <v>36</v>
      </c>
    </row>
    <row r="90" spans="1:23" s="14" customFormat="1" x14ac:dyDescent="0.25">
      <c r="A90" s="5">
        <v>1</v>
      </c>
      <c r="B90" s="6" t="s">
        <v>604</v>
      </c>
      <c r="C90" s="12" t="s">
        <v>16</v>
      </c>
      <c r="D90" s="12">
        <v>26</v>
      </c>
      <c r="E90" s="12" t="s">
        <v>23</v>
      </c>
      <c r="F90" s="12">
        <v>27.2</v>
      </c>
      <c r="G90" s="12">
        <v>1</v>
      </c>
      <c r="H90" s="12">
        <v>29.8</v>
      </c>
      <c r="I90" s="12">
        <v>1</v>
      </c>
      <c r="J90" s="12">
        <v>33.1</v>
      </c>
      <c r="K90" s="12">
        <v>1</v>
      </c>
      <c r="L90" s="12">
        <v>34.4</v>
      </c>
      <c r="M90" s="12">
        <v>1</v>
      </c>
      <c r="N90" s="12">
        <v>36</v>
      </c>
      <c r="O90" s="12">
        <v>1</v>
      </c>
      <c r="P90" s="12">
        <v>37.299999999999997</v>
      </c>
      <c r="Q90" s="12">
        <v>2</v>
      </c>
      <c r="R90" s="12">
        <v>39</v>
      </c>
      <c r="S90" s="12"/>
      <c r="T90" s="13" t="s">
        <v>774</v>
      </c>
      <c r="U90" s="13" t="s">
        <v>36</v>
      </c>
    </row>
    <row r="91" spans="1:23" s="14" customFormat="1" x14ac:dyDescent="0.25">
      <c r="A91" s="5">
        <v>1</v>
      </c>
      <c r="B91" s="6" t="s">
        <v>604</v>
      </c>
      <c r="C91" s="12" t="s">
        <v>16</v>
      </c>
      <c r="D91" s="12">
        <v>27</v>
      </c>
      <c r="E91" s="12" t="s">
        <v>23</v>
      </c>
      <c r="F91" s="12">
        <v>15.7</v>
      </c>
      <c r="G91" s="12">
        <v>1</v>
      </c>
      <c r="H91" s="12"/>
      <c r="I91" s="12">
        <v>4</v>
      </c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3" t="s">
        <v>272</v>
      </c>
      <c r="U91" s="13" t="s">
        <v>36</v>
      </c>
    </row>
    <row r="92" spans="1:23" s="14" customFormat="1" x14ac:dyDescent="0.25">
      <c r="A92" s="5">
        <v>1</v>
      </c>
      <c r="B92" s="6" t="s">
        <v>604</v>
      </c>
      <c r="C92" s="12" t="s">
        <v>16</v>
      </c>
      <c r="D92" s="12">
        <v>28</v>
      </c>
      <c r="E92" s="12" t="s">
        <v>23</v>
      </c>
      <c r="F92" s="12">
        <v>16.7</v>
      </c>
      <c r="G92" s="12">
        <v>1</v>
      </c>
      <c r="H92" s="12">
        <v>16.7</v>
      </c>
      <c r="I92" s="12">
        <v>1</v>
      </c>
      <c r="J92" s="12"/>
      <c r="K92" s="12">
        <v>4</v>
      </c>
      <c r="L92" s="12"/>
      <c r="M92" s="12"/>
      <c r="N92" s="12"/>
      <c r="O92" s="12"/>
      <c r="P92" s="12"/>
      <c r="Q92" s="12"/>
      <c r="R92" s="12"/>
      <c r="S92" s="12"/>
      <c r="T92" s="13"/>
      <c r="U92" s="13" t="s">
        <v>36</v>
      </c>
    </row>
    <row r="93" spans="1:23" s="14" customFormat="1" x14ac:dyDescent="0.25">
      <c r="A93" s="5">
        <v>1</v>
      </c>
      <c r="B93" s="6" t="s">
        <v>604</v>
      </c>
      <c r="C93" s="12" t="s">
        <v>16</v>
      </c>
      <c r="D93" s="12">
        <v>29</v>
      </c>
      <c r="E93" s="12" t="s">
        <v>23</v>
      </c>
      <c r="F93" s="12">
        <v>20.399999999999999</v>
      </c>
      <c r="G93" s="12">
        <v>1</v>
      </c>
      <c r="H93" s="12">
        <v>20.5</v>
      </c>
      <c r="I93" s="12">
        <v>1</v>
      </c>
      <c r="J93" s="12"/>
      <c r="K93" s="12">
        <v>3</v>
      </c>
      <c r="L93" s="12"/>
      <c r="M93" s="12"/>
      <c r="N93" s="12"/>
      <c r="O93" s="12"/>
      <c r="P93" s="12"/>
      <c r="Q93" s="12"/>
      <c r="R93" s="12"/>
      <c r="S93" s="12"/>
      <c r="T93" s="13"/>
      <c r="U93" s="13" t="s">
        <v>36</v>
      </c>
    </row>
    <row r="94" spans="1:23" s="14" customFormat="1" x14ac:dyDescent="0.25">
      <c r="A94" s="5">
        <v>1</v>
      </c>
      <c r="B94" s="6" t="s">
        <v>604</v>
      </c>
      <c r="C94" s="12" t="s">
        <v>16</v>
      </c>
      <c r="D94" s="12">
        <v>30</v>
      </c>
      <c r="E94" s="12" t="s">
        <v>23</v>
      </c>
      <c r="F94" s="12">
        <v>22.8</v>
      </c>
      <c r="G94" s="12">
        <v>1</v>
      </c>
      <c r="H94" s="12">
        <v>22.1</v>
      </c>
      <c r="I94" s="12">
        <v>1</v>
      </c>
      <c r="J94" s="12">
        <v>22.3</v>
      </c>
      <c r="K94" s="12">
        <v>1</v>
      </c>
      <c r="L94" s="12"/>
      <c r="M94" s="12">
        <v>4</v>
      </c>
      <c r="N94" s="12"/>
      <c r="O94" s="12"/>
      <c r="P94" s="12"/>
      <c r="Q94" s="12"/>
      <c r="R94" s="12"/>
      <c r="S94" s="12"/>
      <c r="T94" s="13"/>
      <c r="U94" s="13" t="s">
        <v>36</v>
      </c>
    </row>
    <row r="95" spans="1:23" s="14" customFormat="1" x14ac:dyDescent="0.25">
      <c r="A95" s="5">
        <v>1</v>
      </c>
      <c r="B95" s="6" t="s">
        <v>604</v>
      </c>
      <c r="C95" s="12" t="s">
        <v>16</v>
      </c>
      <c r="D95" s="12">
        <v>31</v>
      </c>
      <c r="E95" s="12" t="s">
        <v>23</v>
      </c>
      <c r="F95" s="12">
        <v>45</v>
      </c>
      <c r="G95" s="12">
        <v>1</v>
      </c>
      <c r="H95" s="12">
        <v>48.1</v>
      </c>
      <c r="I95" s="12">
        <v>1</v>
      </c>
      <c r="J95" s="12">
        <v>50.2</v>
      </c>
      <c r="K95" s="12">
        <v>1</v>
      </c>
      <c r="L95" s="12">
        <v>52.4</v>
      </c>
      <c r="M95" s="12">
        <v>1</v>
      </c>
      <c r="N95" s="12">
        <v>55.4</v>
      </c>
      <c r="O95" s="12">
        <v>1</v>
      </c>
      <c r="P95" s="12">
        <v>60.5</v>
      </c>
      <c r="Q95" s="12">
        <v>1</v>
      </c>
      <c r="R95" s="12">
        <v>67.400000000000006</v>
      </c>
      <c r="S95" s="12"/>
      <c r="T95" s="13" t="s">
        <v>273</v>
      </c>
      <c r="U95" s="13" t="s">
        <v>36</v>
      </c>
    </row>
    <row r="96" spans="1:23" s="14" customFormat="1" x14ac:dyDescent="0.25">
      <c r="A96" s="5">
        <v>1</v>
      </c>
      <c r="B96" s="6" t="s">
        <v>604</v>
      </c>
      <c r="C96" s="12" t="s">
        <v>16</v>
      </c>
      <c r="D96" s="12">
        <v>32</v>
      </c>
      <c r="E96" s="12" t="s">
        <v>23</v>
      </c>
      <c r="F96" s="12">
        <v>23.2</v>
      </c>
      <c r="G96" s="12">
        <v>1</v>
      </c>
      <c r="H96" s="12">
        <v>22.5</v>
      </c>
      <c r="I96" s="12">
        <v>1</v>
      </c>
      <c r="J96" s="12">
        <v>23.3</v>
      </c>
      <c r="K96" s="12">
        <v>1</v>
      </c>
      <c r="L96" s="12">
        <v>24</v>
      </c>
      <c r="M96" s="12">
        <v>1</v>
      </c>
      <c r="N96" s="12">
        <v>24.4</v>
      </c>
      <c r="O96" s="12">
        <v>1</v>
      </c>
      <c r="P96" s="12">
        <v>24.8</v>
      </c>
      <c r="Q96" s="12">
        <v>2</v>
      </c>
      <c r="R96" s="12"/>
      <c r="S96" s="12"/>
      <c r="T96" s="13"/>
      <c r="U96" s="13" t="s">
        <v>36</v>
      </c>
    </row>
    <row r="97" spans="1:21" s="14" customFormat="1" x14ac:dyDescent="0.25">
      <c r="A97" s="5">
        <v>1</v>
      </c>
      <c r="B97" s="6" t="s">
        <v>604</v>
      </c>
      <c r="C97" s="12" t="s">
        <v>16</v>
      </c>
      <c r="D97" s="12">
        <v>33</v>
      </c>
      <c r="E97" s="12" t="s">
        <v>23</v>
      </c>
      <c r="F97" s="12">
        <v>16.2</v>
      </c>
      <c r="G97" s="12">
        <v>1</v>
      </c>
      <c r="H97" s="12">
        <v>16.600000000000001</v>
      </c>
      <c r="I97" s="12">
        <v>1</v>
      </c>
      <c r="J97" s="12">
        <v>16.600000000000001</v>
      </c>
      <c r="K97" s="12">
        <v>1</v>
      </c>
      <c r="L97" s="12"/>
      <c r="M97" s="12">
        <v>3</v>
      </c>
      <c r="N97" s="12"/>
      <c r="O97" s="12"/>
      <c r="P97" s="12"/>
      <c r="Q97" s="12"/>
      <c r="R97" s="12"/>
      <c r="S97" s="12"/>
      <c r="T97" s="13" t="s">
        <v>114</v>
      </c>
      <c r="U97" s="13" t="s">
        <v>36</v>
      </c>
    </row>
    <row r="98" spans="1:21" s="14" customFormat="1" x14ac:dyDescent="0.25">
      <c r="A98" s="5">
        <v>1</v>
      </c>
      <c r="B98" s="6" t="s">
        <v>604</v>
      </c>
      <c r="C98" s="12" t="s">
        <v>16</v>
      </c>
      <c r="D98" s="12">
        <v>34</v>
      </c>
      <c r="E98" s="12" t="s">
        <v>23</v>
      </c>
      <c r="F98" s="12">
        <v>18.8</v>
      </c>
      <c r="G98" s="12">
        <v>1</v>
      </c>
      <c r="H98" s="12">
        <v>19</v>
      </c>
      <c r="I98" s="12">
        <v>1</v>
      </c>
      <c r="J98" s="12">
        <v>19.100000000000001</v>
      </c>
      <c r="K98" s="12">
        <v>1</v>
      </c>
      <c r="L98" s="12">
        <v>19.100000000000001</v>
      </c>
      <c r="M98" s="12">
        <v>1</v>
      </c>
      <c r="N98" s="12">
        <v>19.3</v>
      </c>
      <c r="O98" s="12">
        <v>1</v>
      </c>
      <c r="P98" s="12"/>
      <c r="Q98" s="12">
        <v>4</v>
      </c>
      <c r="R98" s="12"/>
      <c r="S98" s="12"/>
      <c r="T98" s="13" t="s">
        <v>114</v>
      </c>
      <c r="U98" s="13" t="s">
        <v>36</v>
      </c>
    </row>
    <row r="99" spans="1:21" s="14" customFormat="1" x14ac:dyDescent="0.25">
      <c r="A99" s="5">
        <v>1</v>
      </c>
      <c r="B99" s="6" t="s">
        <v>604</v>
      </c>
      <c r="C99" s="12" t="s">
        <v>16</v>
      </c>
      <c r="D99" s="12">
        <v>35</v>
      </c>
      <c r="E99" s="12" t="s">
        <v>23</v>
      </c>
      <c r="F99" s="12">
        <v>20.100000000000001</v>
      </c>
      <c r="G99" s="12">
        <v>1</v>
      </c>
      <c r="H99" s="12">
        <v>20.5</v>
      </c>
      <c r="I99" s="12">
        <v>1</v>
      </c>
      <c r="J99" s="12">
        <v>20.7</v>
      </c>
      <c r="K99" s="12">
        <v>1</v>
      </c>
      <c r="L99" s="12">
        <v>20.9</v>
      </c>
      <c r="M99" s="12">
        <v>1</v>
      </c>
      <c r="N99" s="12">
        <v>20.9</v>
      </c>
      <c r="O99" s="12">
        <v>1</v>
      </c>
      <c r="P99" s="12">
        <v>21</v>
      </c>
      <c r="Q99" s="12">
        <v>2</v>
      </c>
      <c r="R99" s="12">
        <v>20.6</v>
      </c>
      <c r="S99" s="12"/>
      <c r="T99" s="13" t="s">
        <v>773</v>
      </c>
      <c r="U99" s="13" t="s">
        <v>36</v>
      </c>
    </row>
    <row r="100" spans="1:21" s="14" customFormat="1" x14ac:dyDescent="0.25">
      <c r="A100" s="5">
        <v>1</v>
      </c>
      <c r="B100" s="6" t="s">
        <v>604</v>
      </c>
      <c r="C100" s="12" t="s">
        <v>16</v>
      </c>
      <c r="D100" s="12">
        <v>36</v>
      </c>
      <c r="E100" s="12" t="s">
        <v>23</v>
      </c>
      <c r="F100" s="12">
        <v>22.1</v>
      </c>
      <c r="G100" s="12">
        <v>1</v>
      </c>
      <c r="H100" s="12">
        <v>23.3</v>
      </c>
      <c r="I100" s="12">
        <v>1</v>
      </c>
      <c r="J100" s="12">
        <v>24</v>
      </c>
      <c r="K100" s="12">
        <v>1</v>
      </c>
      <c r="L100" s="12">
        <v>24.4</v>
      </c>
      <c r="M100" s="12">
        <v>1</v>
      </c>
      <c r="N100" s="12">
        <v>24.6</v>
      </c>
      <c r="O100" s="12">
        <v>1</v>
      </c>
      <c r="P100" s="12">
        <v>24.7</v>
      </c>
      <c r="Q100" s="12">
        <v>2</v>
      </c>
      <c r="R100" s="12">
        <v>24.7</v>
      </c>
      <c r="S100" s="12"/>
      <c r="T100" s="13" t="s">
        <v>772</v>
      </c>
      <c r="U100" s="13" t="s">
        <v>36</v>
      </c>
    </row>
    <row r="101" spans="1:21" s="14" customFormat="1" x14ac:dyDescent="0.25">
      <c r="A101" s="5">
        <v>1</v>
      </c>
      <c r="B101" s="6" t="s">
        <v>604</v>
      </c>
      <c r="C101" s="12" t="s">
        <v>16</v>
      </c>
      <c r="D101" s="12">
        <v>37</v>
      </c>
      <c r="E101" s="12" t="s">
        <v>23</v>
      </c>
      <c r="F101" s="12">
        <v>15.1</v>
      </c>
      <c r="G101" s="12">
        <v>1</v>
      </c>
      <c r="H101" s="12"/>
      <c r="I101" s="12">
        <v>3</v>
      </c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3"/>
      <c r="U101" s="13" t="s">
        <v>36</v>
      </c>
    </row>
    <row r="102" spans="1:21" s="14" customFormat="1" x14ac:dyDescent="0.25">
      <c r="A102" s="5">
        <v>1</v>
      </c>
      <c r="B102" s="6" t="s">
        <v>604</v>
      </c>
      <c r="C102" s="12" t="s">
        <v>16</v>
      </c>
      <c r="D102" s="12">
        <v>38</v>
      </c>
      <c r="E102" s="12" t="s">
        <v>23</v>
      </c>
      <c r="F102" s="12">
        <v>16.899999999999999</v>
      </c>
      <c r="G102" s="12">
        <v>1</v>
      </c>
      <c r="H102" s="12">
        <v>17.2</v>
      </c>
      <c r="I102" s="12">
        <v>1</v>
      </c>
      <c r="J102" s="12">
        <v>17.600000000000001</v>
      </c>
      <c r="K102" s="12">
        <v>1</v>
      </c>
      <c r="L102" s="12">
        <v>17.8</v>
      </c>
      <c r="M102" s="12">
        <v>1</v>
      </c>
      <c r="N102" s="12">
        <v>18.899999999999999</v>
      </c>
      <c r="O102" s="12">
        <v>1</v>
      </c>
      <c r="P102" s="12">
        <v>19.100000000000001</v>
      </c>
      <c r="Q102" s="12">
        <v>2</v>
      </c>
      <c r="R102" s="12">
        <v>20</v>
      </c>
      <c r="S102" s="12"/>
      <c r="T102" s="13" t="s">
        <v>274</v>
      </c>
      <c r="U102" s="13" t="s">
        <v>36</v>
      </c>
    </row>
    <row r="103" spans="1:21" s="14" customFormat="1" x14ac:dyDescent="0.25">
      <c r="A103" s="5">
        <v>1</v>
      </c>
      <c r="B103" s="6" t="s">
        <v>604</v>
      </c>
      <c r="C103" s="12" t="s">
        <v>16</v>
      </c>
      <c r="D103" s="12">
        <v>39</v>
      </c>
      <c r="E103" s="12" t="s">
        <v>23</v>
      </c>
      <c r="F103" s="12">
        <v>33.1</v>
      </c>
      <c r="G103" s="12">
        <v>1</v>
      </c>
      <c r="H103" s="12">
        <v>36.700000000000003</v>
      </c>
      <c r="I103" s="12">
        <v>1</v>
      </c>
      <c r="J103" s="12">
        <v>40.200000000000003</v>
      </c>
      <c r="K103" s="12">
        <v>1</v>
      </c>
      <c r="L103" s="12">
        <v>43.1</v>
      </c>
      <c r="M103" s="12">
        <v>1</v>
      </c>
      <c r="N103" s="12">
        <v>46.7</v>
      </c>
      <c r="O103" s="12">
        <v>1</v>
      </c>
      <c r="P103" s="12">
        <v>53</v>
      </c>
      <c r="Q103" s="12">
        <v>1</v>
      </c>
      <c r="R103" s="12">
        <v>60.9</v>
      </c>
      <c r="S103" s="12"/>
      <c r="T103" s="13" t="s">
        <v>274</v>
      </c>
      <c r="U103" s="13" t="s">
        <v>36</v>
      </c>
    </row>
    <row r="104" spans="1:21" s="14" customFormat="1" x14ac:dyDescent="0.25">
      <c r="A104" s="5">
        <v>1</v>
      </c>
      <c r="B104" s="6" t="s">
        <v>604</v>
      </c>
      <c r="C104" s="1" t="s">
        <v>16</v>
      </c>
      <c r="D104" s="1">
        <v>40</v>
      </c>
      <c r="E104" s="1" t="s">
        <v>23</v>
      </c>
      <c r="F104" s="1">
        <v>19.3</v>
      </c>
      <c r="G104" s="1">
        <v>1</v>
      </c>
      <c r="H104" s="1">
        <v>20.5</v>
      </c>
      <c r="I104" s="1">
        <v>1</v>
      </c>
      <c r="J104" s="1">
        <v>21.6</v>
      </c>
      <c r="K104" s="1">
        <v>1</v>
      </c>
      <c r="L104" s="1">
        <v>22</v>
      </c>
      <c r="M104" s="1">
        <v>1</v>
      </c>
      <c r="N104" s="1"/>
      <c r="O104" s="1">
        <v>4</v>
      </c>
      <c r="P104" s="1"/>
      <c r="Q104" s="1"/>
      <c r="R104" s="1"/>
      <c r="S104" s="1"/>
      <c r="T104" s="32" t="s">
        <v>605</v>
      </c>
      <c r="U104" s="13" t="s">
        <v>36</v>
      </c>
    </row>
    <row r="105" spans="1:21" s="17" customFormat="1" ht="13" thickBot="1" x14ac:dyDescent="0.3">
      <c r="A105" s="5">
        <v>1</v>
      </c>
      <c r="B105" s="6" t="s">
        <v>604</v>
      </c>
      <c r="C105" s="15" t="s">
        <v>17</v>
      </c>
      <c r="D105" s="15">
        <v>1</v>
      </c>
      <c r="E105" s="15" t="s">
        <v>23</v>
      </c>
      <c r="F105" s="15">
        <v>40.5</v>
      </c>
      <c r="G105" s="15">
        <v>1</v>
      </c>
      <c r="H105" s="15">
        <v>42.9</v>
      </c>
      <c r="I105" s="15">
        <v>1</v>
      </c>
      <c r="J105" s="15">
        <v>44.7</v>
      </c>
      <c r="K105" s="15">
        <v>1</v>
      </c>
      <c r="L105" s="15">
        <v>46.3</v>
      </c>
      <c r="M105" s="15">
        <v>1</v>
      </c>
      <c r="N105" s="15">
        <v>48</v>
      </c>
      <c r="O105" s="15">
        <v>1</v>
      </c>
      <c r="P105" s="15">
        <v>51</v>
      </c>
      <c r="Q105" s="15">
        <v>1</v>
      </c>
      <c r="R105" s="15">
        <v>57.5</v>
      </c>
      <c r="S105" s="15"/>
      <c r="T105" s="16"/>
      <c r="U105" s="16" t="s">
        <v>36</v>
      </c>
    </row>
    <row r="106" spans="1:21" s="5" customFormat="1" x14ac:dyDescent="0.25">
      <c r="A106" s="5">
        <v>1</v>
      </c>
      <c r="B106" s="6" t="s">
        <v>604</v>
      </c>
      <c r="C106" s="1" t="s">
        <v>17</v>
      </c>
      <c r="D106" s="1">
        <v>2</v>
      </c>
      <c r="E106" s="1" t="s">
        <v>23</v>
      </c>
      <c r="F106" s="1">
        <v>29</v>
      </c>
      <c r="G106" s="1">
        <v>1</v>
      </c>
      <c r="H106" s="1">
        <v>30.2</v>
      </c>
      <c r="I106" s="1">
        <v>1</v>
      </c>
      <c r="J106" s="1">
        <v>30.8</v>
      </c>
      <c r="K106" s="1">
        <v>1</v>
      </c>
      <c r="L106" s="1">
        <v>32.799999999999997</v>
      </c>
      <c r="M106" s="1">
        <v>1</v>
      </c>
      <c r="N106" s="1">
        <v>31.8</v>
      </c>
      <c r="O106" s="1">
        <v>1</v>
      </c>
      <c r="P106" s="1">
        <v>32.5</v>
      </c>
      <c r="Q106" s="1">
        <v>2</v>
      </c>
      <c r="R106" s="1">
        <v>36.1</v>
      </c>
      <c r="S106" s="1"/>
      <c r="T106" s="7" t="s">
        <v>756</v>
      </c>
      <c r="U106" s="7" t="s">
        <v>36</v>
      </c>
    </row>
    <row r="107" spans="1:21" s="5" customFormat="1" x14ac:dyDescent="0.25">
      <c r="A107" s="5">
        <v>1</v>
      </c>
      <c r="B107" s="6" t="s">
        <v>604</v>
      </c>
      <c r="C107" s="1" t="s">
        <v>17</v>
      </c>
      <c r="D107" s="1">
        <v>3</v>
      </c>
      <c r="E107" s="1" t="s">
        <v>23</v>
      </c>
      <c r="F107" s="1">
        <v>32.799999999999997</v>
      </c>
      <c r="G107" s="1">
        <v>1</v>
      </c>
      <c r="H107" s="1">
        <v>34.299999999999997</v>
      </c>
      <c r="I107" s="1">
        <v>1</v>
      </c>
      <c r="J107" s="1">
        <v>35.5</v>
      </c>
      <c r="K107" s="1">
        <v>1</v>
      </c>
      <c r="L107" s="1">
        <v>36.700000000000003</v>
      </c>
      <c r="M107" s="1">
        <v>1</v>
      </c>
      <c r="N107" s="1">
        <v>37.299999999999997</v>
      </c>
      <c r="O107" s="1">
        <v>1</v>
      </c>
      <c r="P107" s="1">
        <v>38.299999999999997</v>
      </c>
      <c r="Q107" s="1">
        <v>1</v>
      </c>
      <c r="R107" s="1">
        <v>42.9</v>
      </c>
      <c r="S107" s="1"/>
      <c r="T107" s="7"/>
      <c r="U107" s="7" t="s">
        <v>36</v>
      </c>
    </row>
    <row r="108" spans="1:21" s="5" customFormat="1" x14ac:dyDescent="0.25">
      <c r="A108" s="5">
        <v>1</v>
      </c>
      <c r="B108" s="6" t="s">
        <v>604</v>
      </c>
      <c r="C108" s="1" t="s">
        <v>17</v>
      </c>
      <c r="D108" s="1">
        <v>4</v>
      </c>
      <c r="E108" s="1" t="s">
        <v>23</v>
      </c>
      <c r="F108" s="1">
        <v>16.5</v>
      </c>
      <c r="G108" s="1">
        <v>1</v>
      </c>
      <c r="H108" s="1"/>
      <c r="I108" s="1">
        <v>3</v>
      </c>
      <c r="J108" s="1"/>
      <c r="K108" s="1"/>
      <c r="L108" s="1"/>
      <c r="M108" s="1">
        <v>4</v>
      </c>
      <c r="N108" s="1"/>
      <c r="O108" s="1"/>
      <c r="P108" s="1"/>
      <c r="Q108" s="1"/>
      <c r="R108" s="1"/>
      <c r="S108" s="1"/>
      <c r="T108" s="7" t="s">
        <v>757</v>
      </c>
      <c r="U108" s="7" t="s">
        <v>36</v>
      </c>
    </row>
    <row r="109" spans="1:21" s="5" customFormat="1" x14ac:dyDescent="0.25">
      <c r="A109" s="5">
        <v>1</v>
      </c>
      <c r="B109" s="6" t="s">
        <v>604</v>
      </c>
      <c r="C109" s="1" t="s">
        <v>17</v>
      </c>
      <c r="D109" s="1">
        <v>5</v>
      </c>
      <c r="E109" s="1" t="s">
        <v>23</v>
      </c>
      <c r="F109" s="1">
        <v>24.1</v>
      </c>
      <c r="G109" s="1">
        <v>1</v>
      </c>
      <c r="H109" s="1">
        <v>24.3</v>
      </c>
      <c r="I109" s="1">
        <v>1</v>
      </c>
      <c r="J109" s="1">
        <v>25.2</v>
      </c>
      <c r="K109" s="1">
        <v>1</v>
      </c>
      <c r="L109" s="1"/>
      <c r="M109" s="1">
        <v>4</v>
      </c>
      <c r="N109" s="1"/>
      <c r="O109" s="1"/>
      <c r="P109" s="1"/>
      <c r="Q109" s="1"/>
      <c r="R109" s="1">
        <v>28.6</v>
      </c>
      <c r="S109" s="1"/>
      <c r="T109" s="7" t="s">
        <v>278</v>
      </c>
      <c r="U109" s="7" t="s">
        <v>36</v>
      </c>
    </row>
    <row r="110" spans="1:21" s="5" customFormat="1" x14ac:dyDescent="0.25">
      <c r="A110" s="5">
        <v>1</v>
      </c>
      <c r="B110" s="6" t="s">
        <v>604</v>
      </c>
      <c r="C110" s="1" t="s">
        <v>17</v>
      </c>
      <c r="D110" s="1">
        <v>6</v>
      </c>
      <c r="E110" s="1" t="s">
        <v>23</v>
      </c>
      <c r="F110" s="1">
        <v>36.5</v>
      </c>
      <c r="G110" s="1">
        <v>1</v>
      </c>
      <c r="H110" s="1">
        <v>38.299999999999997</v>
      </c>
      <c r="I110" s="1">
        <v>1</v>
      </c>
      <c r="J110" s="1">
        <v>39.700000000000003</v>
      </c>
      <c r="K110" s="1">
        <v>1</v>
      </c>
      <c r="L110" s="1">
        <v>42.6</v>
      </c>
      <c r="M110" s="1">
        <v>1</v>
      </c>
      <c r="N110" s="1">
        <v>43</v>
      </c>
      <c r="O110" s="1">
        <v>1</v>
      </c>
      <c r="P110" s="1">
        <v>46.1</v>
      </c>
      <c r="Q110" s="1">
        <v>1</v>
      </c>
      <c r="R110" s="1">
        <v>51.5</v>
      </c>
      <c r="S110" s="1"/>
      <c r="T110" s="7"/>
      <c r="U110" s="7" t="s">
        <v>36</v>
      </c>
    </row>
    <row r="111" spans="1:21" s="5" customFormat="1" x14ac:dyDescent="0.25">
      <c r="A111" s="5">
        <v>1</v>
      </c>
      <c r="B111" s="6" t="s">
        <v>604</v>
      </c>
      <c r="C111" s="1" t="s">
        <v>17</v>
      </c>
      <c r="D111" s="1">
        <v>7</v>
      </c>
      <c r="E111" s="1" t="s">
        <v>23</v>
      </c>
      <c r="F111" s="1">
        <v>25.5</v>
      </c>
      <c r="G111" s="1">
        <v>1</v>
      </c>
      <c r="H111" s="1">
        <v>26.5</v>
      </c>
      <c r="I111" s="1">
        <v>1</v>
      </c>
      <c r="J111" s="1">
        <v>27.4</v>
      </c>
      <c r="K111" s="1">
        <v>1</v>
      </c>
      <c r="L111" s="1">
        <v>27.5</v>
      </c>
      <c r="M111" s="1">
        <v>1</v>
      </c>
      <c r="N111" s="1">
        <v>27.5</v>
      </c>
      <c r="O111" s="1">
        <v>1</v>
      </c>
      <c r="P111" s="1">
        <v>28.2</v>
      </c>
      <c r="Q111" s="1">
        <v>1</v>
      </c>
      <c r="R111" s="1">
        <v>31.1</v>
      </c>
      <c r="S111" s="1"/>
      <c r="T111" s="7"/>
      <c r="U111" s="7" t="s">
        <v>36</v>
      </c>
    </row>
    <row r="112" spans="1:21" s="5" customFormat="1" x14ac:dyDescent="0.25">
      <c r="A112" s="5">
        <v>1</v>
      </c>
      <c r="B112" s="6" t="s">
        <v>604</v>
      </c>
      <c r="C112" s="1" t="s">
        <v>17</v>
      </c>
      <c r="D112" s="1">
        <v>8</v>
      </c>
      <c r="E112" s="1" t="s">
        <v>23</v>
      </c>
      <c r="F112" s="1"/>
      <c r="G112" s="1">
        <v>4</v>
      </c>
      <c r="H112" s="1"/>
      <c r="I112" s="1">
        <v>3</v>
      </c>
      <c r="J112" s="1"/>
      <c r="K112" s="1"/>
      <c r="L112" s="1"/>
      <c r="M112" s="1">
        <v>4</v>
      </c>
      <c r="N112" s="1"/>
      <c r="O112" s="1"/>
      <c r="P112" s="1"/>
      <c r="Q112" s="1"/>
      <c r="R112" s="1"/>
      <c r="S112" s="1"/>
      <c r="T112" s="7" t="s">
        <v>758</v>
      </c>
      <c r="U112" s="7" t="s">
        <v>36</v>
      </c>
    </row>
    <row r="113" spans="1:23" s="5" customFormat="1" x14ac:dyDescent="0.25">
      <c r="A113" s="5">
        <v>1</v>
      </c>
      <c r="B113" s="6" t="s">
        <v>604</v>
      </c>
      <c r="C113" s="1" t="s">
        <v>17</v>
      </c>
      <c r="D113" s="1">
        <v>9</v>
      </c>
      <c r="E113" s="1" t="s">
        <v>23</v>
      </c>
      <c r="F113" s="1">
        <v>41.5</v>
      </c>
      <c r="G113" s="1">
        <v>1</v>
      </c>
      <c r="H113" s="1">
        <v>44</v>
      </c>
      <c r="I113" s="1">
        <v>1</v>
      </c>
      <c r="J113" s="1">
        <v>46</v>
      </c>
      <c r="K113" s="1">
        <v>1</v>
      </c>
      <c r="L113" s="1">
        <v>47</v>
      </c>
      <c r="M113" s="1">
        <v>1</v>
      </c>
      <c r="N113" s="1">
        <v>49.4</v>
      </c>
      <c r="O113" s="1">
        <v>1</v>
      </c>
      <c r="P113" s="1">
        <v>51.9</v>
      </c>
      <c r="Q113" s="1">
        <v>1</v>
      </c>
      <c r="R113" s="1">
        <v>57.5</v>
      </c>
      <c r="S113" s="1"/>
      <c r="T113" s="7"/>
      <c r="U113" s="7" t="s">
        <v>36</v>
      </c>
    </row>
    <row r="114" spans="1:23" s="5" customFormat="1" x14ac:dyDescent="0.25">
      <c r="A114" s="5">
        <v>1</v>
      </c>
      <c r="B114" s="6" t="s">
        <v>604</v>
      </c>
      <c r="C114" s="1" t="s">
        <v>17</v>
      </c>
      <c r="D114" s="1">
        <v>10</v>
      </c>
      <c r="E114" s="1" t="s">
        <v>23</v>
      </c>
      <c r="F114" s="1">
        <v>27.9</v>
      </c>
      <c r="G114" s="1">
        <v>1</v>
      </c>
      <c r="H114" s="1">
        <v>28.7</v>
      </c>
      <c r="I114" s="1">
        <v>1</v>
      </c>
      <c r="J114" s="1">
        <v>28.5</v>
      </c>
      <c r="K114" s="1">
        <v>1</v>
      </c>
      <c r="L114" s="1">
        <v>28.3</v>
      </c>
      <c r="M114" s="1">
        <v>1</v>
      </c>
      <c r="N114" s="1">
        <v>28.6</v>
      </c>
      <c r="O114" s="1">
        <v>1</v>
      </c>
      <c r="P114" s="1">
        <v>28.7</v>
      </c>
      <c r="Q114" s="1">
        <v>2</v>
      </c>
      <c r="R114" s="1">
        <v>32.299999999999997</v>
      </c>
      <c r="S114" s="1"/>
      <c r="T114" s="7" t="s">
        <v>759</v>
      </c>
      <c r="U114" s="7" t="s">
        <v>36</v>
      </c>
    </row>
    <row r="115" spans="1:23" s="5" customFormat="1" x14ac:dyDescent="0.25">
      <c r="A115" s="5">
        <v>1</v>
      </c>
      <c r="B115" s="6" t="s">
        <v>604</v>
      </c>
      <c r="C115" s="1" t="s">
        <v>17</v>
      </c>
      <c r="D115" s="1">
        <v>11</v>
      </c>
      <c r="E115" s="1" t="s">
        <v>23</v>
      </c>
      <c r="F115" s="1">
        <v>28.6</v>
      </c>
      <c r="G115" s="1">
        <v>1</v>
      </c>
      <c r="H115" s="1">
        <v>30.3</v>
      </c>
      <c r="I115" s="1">
        <v>1</v>
      </c>
      <c r="J115" s="1">
        <v>31.3</v>
      </c>
      <c r="K115" s="1">
        <v>1</v>
      </c>
      <c r="L115" s="1"/>
      <c r="M115" s="1">
        <v>4</v>
      </c>
      <c r="N115" s="1"/>
      <c r="O115" s="1"/>
      <c r="P115" s="1"/>
      <c r="Q115" s="1"/>
      <c r="R115" s="1"/>
      <c r="S115" s="1"/>
      <c r="T115" s="7" t="s">
        <v>760</v>
      </c>
      <c r="U115" s="7" t="s">
        <v>36</v>
      </c>
    </row>
    <row r="116" spans="1:23" s="5" customFormat="1" x14ac:dyDescent="0.25">
      <c r="A116" s="5">
        <v>1</v>
      </c>
      <c r="B116" s="6" t="s">
        <v>604</v>
      </c>
      <c r="C116" s="1" t="s">
        <v>17</v>
      </c>
      <c r="D116" s="1">
        <v>12</v>
      </c>
      <c r="E116" s="1" t="s">
        <v>23</v>
      </c>
      <c r="F116" s="1">
        <v>28.9</v>
      </c>
      <c r="G116" s="1">
        <v>1</v>
      </c>
      <c r="H116" s="1">
        <v>30.4</v>
      </c>
      <c r="I116" s="1">
        <v>1</v>
      </c>
      <c r="J116" s="1">
        <v>31.6</v>
      </c>
      <c r="K116" s="1">
        <v>1</v>
      </c>
      <c r="L116" s="1">
        <v>33.1</v>
      </c>
      <c r="M116" s="1">
        <v>1</v>
      </c>
      <c r="N116" s="1">
        <v>33.9</v>
      </c>
      <c r="O116" s="1">
        <v>1</v>
      </c>
      <c r="P116" s="1">
        <v>35.9</v>
      </c>
      <c r="Q116" s="1">
        <v>1</v>
      </c>
      <c r="R116" s="1">
        <v>40</v>
      </c>
      <c r="S116" s="1"/>
      <c r="T116" s="7"/>
      <c r="U116" s="7" t="s">
        <v>36</v>
      </c>
    </row>
    <row r="117" spans="1:23" s="5" customFormat="1" x14ac:dyDescent="0.25">
      <c r="A117" s="5">
        <v>1</v>
      </c>
      <c r="B117" s="6" t="s">
        <v>604</v>
      </c>
      <c r="C117" s="1" t="s">
        <v>17</v>
      </c>
      <c r="D117" s="1">
        <v>13</v>
      </c>
      <c r="E117" s="1" t="s">
        <v>23</v>
      </c>
      <c r="F117" s="1">
        <v>26.3</v>
      </c>
      <c r="G117" s="1">
        <v>1</v>
      </c>
      <c r="H117" s="1">
        <v>27</v>
      </c>
      <c r="I117" s="1">
        <v>1</v>
      </c>
      <c r="J117" s="1">
        <v>27.7</v>
      </c>
      <c r="K117" s="1">
        <v>1</v>
      </c>
      <c r="L117" s="1">
        <v>27.4</v>
      </c>
      <c r="M117" s="1">
        <v>1</v>
      </c>
      <c r="N117" s="1">
        <v>28.6</v>
      </c>
      <c r="O117" s="1">
        <v>1</v>
      </c>
      <c r="P117" s="1"/>
      <c r="Q117" s="1">
        <v>4</v>
      </c>
      <c r="R117" s="1"/>
      <c r="S117" s="1"/>
      <c r="T117" s="7" t="s">
        <v>757</v>
      </c>
      <c r="U117" s="7" t="s">
        <v>36</v>
      </c>
    </row>
    <row r="118" spans="1:23" s="5" customFormat="1" x14ac:dyDescent="0.25">
      <c r="A118" s="5">
        <v>1</v>
      </c>
      <c r="B118" s="6" t="s">
        <v>604</v>
      </c>
      <c r="C118" s="1" t="s">
        <v>17</v>
      </c>
      <c r="D118" s="1">
        <v>14</v>
      </c>
      <c r="E118" s="1" t="s">
        <v>23</v>
      </c>
      <c r="F118" s="1">
        <v>38.299999999999997</v>
      </c>
      <c r="G118" s="1">
        <v>1</v>
      </c>
      <c r="H118" s="1">
        <v>40.700000000000003</v>
      </c>
      <c r="I118" s="1">
        <v>1</v>
      </c>
      <c r="J118" s="1">
        <v>42.5</v>
      </c>
      <c r="K118" s="1">
        <v>1</v>
      </c>
      <c r="L118" s="1">
        <v>44.6</v>
      </c>
      <c r="M118" s="1">
        <v>1</v>
      </c>
      <c r="N118" s="1">
        <v>46.3</v>
      </c>
      <c r="O118" s="1">
        <v>1</v>
      </c>
      <c r="P118" s="1">
        <v>49.3</v>
      </c>
      <c r="Q118" s="1">
        <v>1</v>
      </c>
      <c r="R118" s="1">
        <v>55.8</v>
      </c>
      <c r="S118" s="1"/>
      <c r="T118" s="7"/>
      <c r="U118" s="7" t="s">
        <v>36</v>
      </c>
    </row>
    <row r="119" spans="1:23" s="5" customFormat="1" x14ac:dyDescent="0.25">
      <c r="A119" s="5">
        <v>1</v>
      </c>
      <c r="B119" s="6" t="s">
        <v>604</v>
      </c>
      <c r="C119" s="1" t="s">
        <v>17</v>
      </c>
      <c r="D119" s="1">
        <v>15</v>
      </c>
      <c r="E119" s="1" t="s">
        <v>23</v>
      </c>
      <c r="F119" s="1">
        <v>40.9</v>
      </c>
      <c r="G119" s="1">
        <v>1</v>
      </c>
      <c r="H119" s="1">
        <v>43.3</v>
      </c>
      <c r="I119" s="1">
        <v>1</v>
      </c>
      <c r="J119" s="1">
        <v>45</v>
      </c>
      <c r="K119" s="1">
        <v>1</v>
      </c>
      <c r="L119" s="1">
        <v>46.8</v>
      </c>
      <c r="M119" s="1">
        <v>1</v>
      </c>
      <c r="N119" s="1">
        <v>48.3</v>
      </c>
      <c r="O119" s="1">
        <v>1</v>
      </c>
      <c r="P119" s="1">
        <v>52.3</v>
      </c>
      <c r="Q119" s="1">
        <v>1</v>
      </c>
      <c r="R119" s="1">
        <v>60.9</v>
      </c>
      <c r="S119" s="1"/>
      <c r="T119" s="7"/>
      <c r="U119" s="7" t="s">
        <v>36</v>
      </c>
      <c r="W119" s="5" t="s">
        <v>280</v>
      </c>
    </row>
    <row r="120" spans="1:23" s="5" customFormat="1" x14ac:dyDescent="0.25">
      <c r="A120" s="5">
        <v>1</v>
      </c>
      <c r="B120" s="6" t="s">
        <v>604</v>
      </c>
      <c r="C120" s="1" t="s">
        <v>17</v>
      </c>
      <c r="D120" s="1">
        <v>16</v>
      </c>
      <c r="E120" s="1" t="s">
        <v>23</v>
      </c>
      <c r="F120" s="1">
        <v>39.4</v>
      </c>
      <c r="G120" s="1">
        <v>1</v>
      </c>
      <c r="H120" s="1">
        <v>42.7</v>
      </c>
      <c r="I120" s="1">
        <v>1</v>
      </c>
      <c r="J120" s="1">
        <v>45.7</v>
      </c>
      <c r="K120" s="1">
        <v>1</v>
      </c>
      <c r="L120" s="1">
        <v>48.2</v>
      </c>
      <c r="M120" s="1">
        <v>1</v>
      </c>
      <c r="N120" s="1">
        <v>51.1</v>
      </c>
      <c r="O120" s="1">
        <v>1</v>
      </c>
      <c r="P120" s="1">
        <v>55.6</v>
      </c>
      <c r="Q120" s="1">
        <v>1</v>
      </c>
      <c r="R120" s="1">
        <v>64.400000000000006</v>
      </c>
      <c r="S120" s="1"/>
      <c r="T120" s="7"/>
      <c r="U120" s="7" t="s">
        <v>36</v>
      </c>
      <c r="W120" s="5" t="s">
        <v>281</v>
      </c>
    </row>
    <row r="121" spans="1:23" s="5" customFormat="1" x14ac:dyDescent="0.25">
      <c r="A121" s="5">
        <v>1</v>
      </c>
      <c r="B121" s="6" t="s">
        <v>604</v>
      </c>
      <c r="C121" s="1" t="s">
        <v>17</v>
      </c>
      <c r="D121" s="1">
        <v>17</v>
      </c>
      <c r="E121" s="1" t="s">
        <v>23</v>
      </c>
      <c r="F121" s="1">
        <v>33.799999999999997</v>
      </c>
      <c r="G121" s="1">
        <v>1</v>
      </c>
      <c r="H121" s="1">
        <v>36.1</v>
      </c>
      <c r="I121" s="1">
        <v>1</v>
      </c>
      <c r="J121" s="1">
        <v>37.799999999999997</v>
      </c>
      <c r="K121" s="1">
        <v>1</v>
      </c>
      <c r="L121" s="1">
        <v>39.5</v>
      </c>
      <c r="M121" s="1">
        <v>1</v>
      </c>
      <c r="N121" s="1">
        <v>40.9</v>
      </c>
      <c r="O121" s="1">
        <v>1</v>
      </c>
      <c r="P121" s="1">
        <v>43.4</v>
      </c>
      <c r="Q121" s="1">
        <v>1</v>
      </c>
      <c r="R121" s="1">
        <v>48.4</v>
      </c>
      <c r="S121" s="1"/>
      <c r="T121" s="7"/>
      <c r="U121" s="7" t="s">
        <v>36</v>
      </c>
      <c r="W121" s="5" t="s">
        <v>282</v>
      </c>
    </row>
    <row r="122" spans="1:23" s="5" customFormat="1" x14ac:dyDescent="0.25">
      <c r="A122" s="5">
        <v>1</v>
      </c>
      <c r="B122" s="6" t="s">
        <v>604</v>
      </c>
      <c r="C122" s="1" t="s">
        <v>17</v>
      </c>
      <c r="D122" s="1">
        <v>18</v>
      </c>
      <c r="E122" s="1" t="s">
        <v>23</v>
      </c>
      <c r="F122" s="1">
        <v>34.799999999999997</v>
      </c>
      <c r="G122" s="1">
        <v>1</v>
      </c>
      <c r="H122" s="1">
        <v>36.200000000000003</v>
      </c>
      <c r="I122" s="1">
        <v>1</v>
      </c>
      <c r="J122" s="1">
        <v>37.299999999999997</v>
      </c>
      <c r="K122" s="1">
        <v>1</v>
      </c>
      <c r="L122" s="1">
        <v>38.700000000000003</v>
      </c>
      <c r="M122" s="1">
        <v>1</v>
      </c>
      <c r="N122" s="1">
        <v>38.799999999999997</v>
      </c>
      <c r="O122" s="1">
        <v>1</v>
      </c>
      <c r="P122" s="1">
        <v>39.6</v>
      </c>
      <c r="Q122" s="1">
        <v>1</v>
      </c>
      <c r="R122" s="1">
        <v>44.1</v>
      </c>
      <c r="S122" s="1"/>
      <c r="T122" s="7"/>
      <c r="U122" s="7" t="s">
        <v>36</v>
      </c>
      <c r="W122" s="5" t="s">
        <v>550</v>
      </c>
    </row>
    <row r="123" spans="1:23" s="5" customFormat="1" x14ac:dyDescent="0.25">
      <c r="A123" s="5">
        <v>1</v>
      </c>
      <c r="B123" s="6" t="s">
        <v>604</v>
      </c>
      <c r="C123" s="1" t="s">
        <v>17</v>
      </c>
      <c r="D123" s="1">
        <v>19</v>
      </c>
      <c r="E123" s="1" t="s">
        <v>23</v>
      </c>
      <c r="F123" s="1">
        <v>19</v>
      </c>
      <c r="G123" s="1">
        <v>1</v>
      </c>
      <c r="H123" s="1">
        <v>19</v>
      </c>
      <c r="I123" s="1">
        <v>1</v>
      </c>
      <c r="J123" s="1">
        <v>19.100000000000001</v>
      </c>
      <c r="K123" s="1">
        <v>1</v>
      </c>
      <c r="L123" s="1"/>
      <c r="M123" s="1">
        <v>4</v>
      </c>
      <c r="N123" s="1"/>
      <c r="O123" s="1"/>
      <c r="P123" s="1"/>
      <c r="Q123" s="1"/>
      <c r="R123" s="1"/>
      <c r="S123" s="1"/>
      <c r="T123" s="7" t="s">
        <v>758</v>
      </c>
      <c r="U123" s="7" t="s">
        <v>36</v>
      </c>
    </row>
    <row r="124" spans="1:23" s="5" customFormat="1" x14ac:dyDescent="0.25">
      <c r="A124" s="5">
        <v>1</v>
      </c>
      <c r="B124" s="6" t="s">
        <v>604</v>
      </c>
      <c r="C124" s="1" t="s">
        <v>17</v>
      </c>
      <c r="D124" s="1">
        <v>20</v>
      </c>
      <c r="E124" s="1" t="s">
        <v>23</v>
      </c>
      <c r="F124" s="1">
        <v>31.3</v>
      </c>
      <c r="G124" s="1">
        <v>1</v>
      </c>
      <c r="H124" s="1">
        <v>32.9</v>
      </c>
      <c r="I124" s="1">
        <v>1</v>
      </c>
      <c r="J124" s="1">
        <v>34.299999999999997</v>
      </c>
      <c r="K124" s="1">
        <v>1</v>
      </c>
      <c r="L124" s="1">
        <v>35.700000000000003</v>
      </c>
      <c r="M124" s="1">
        <v>1</v>
      </c>
      <c r="N124" s="1">
        <v>36.700000000000003</v>
      </c>
      <c r="O124" s="1">
        <v>1</v>
      </c>
      <c r="P124" s="1">
        <v>38.299999999999997</v>
      </c>
      <c r="Q124" s="1">
        <v>1</v>
      </c>
      <c r="R124" s="1">
        <v>42.9</v>
      </c>
      <c r="S124" s="1"/>
      <c r="T124" s="7"/>
      <c r="U124" s="7" t="s">
        <v>36</v>
      </c>
    </row>
    <row r="125" spans="1:23" s="5" customFormat="1" x14ac:dyDescent="0.25">
      <c r="A125" s="5">
        <v>1</v>
      </c>
      <c r="B125" s="6" t="s">
        <v>604</v>
      </c>
      <c r="C125" s="1" t="s">
        <v>17</v>
      </c>
      <c r="D125" s="1">
        <v>21</v>
      </c>
      <c r="E125" s="1" t="s">
        <v>23</v>
      </c>
      <c r="F125" s="1">
        <v>32.799999999999997</v>
      </c>
      <c r="G125" s="1">
        <v>1</v>
      </c>
      <c r="H125" s="1">
        <v>35.9</v>
      </c>
      <c r="I125" s="1">
        <v>1</v>
      </c>
      <c r="J125" s="1">
        <v>39.299999999999997</v>
      </c>
      <c r="K125" s="1">
        <v>1</v>
      </c>
      <c r="L125" s="1">
        <v>42.1</v>
      </c>
      <c r="M125" s="1">
        <v>1</v>
      </c>
      <c r="N125" s="1">
        <v>45.1</v>
      </c>
      <c r="O125" s="1">
        <v>1</v>
      </c>
      <c r="P125" s="1">
        <v>50.8</v>
      </c>
      <c r="Q125" s="1">
        <v>1</v>
      </c>
      <c r="R125" s="1">
        <v>64.400000000000006</v>
      </c>
      <c r="S125" s="1"/>
      <c r="T125" s="7" t="s">
        <v>761</v>
      </c>
      <c r="U125" s="7" t="s">
        <v>36</v>
      </c>
    </row>
    <row r="126" spans="1:23" s="5" customFormat="1" x14ac:dyDescent="0.25">
      <c r="A126" s="5">
        <v>1</v>
      </c>
      <c r="B126" s="6" t="s">
        <v>604</v>
      </c>
      <c r="C126" s="1" t="s">
        <v>17</v>
      </c>
      <c r="D126" s="1">
        <v>22</v>
      </c>
      <c r="E126" s="1" t="s">
        <v>23</v>
      </c>
      <c r="F126" s="1">
        <v>38.4</v>
      </c>
      <c r="G126" s="1">
        <v>1</v>
      </c>
      <c r="H126" s="1">
        <v>41.1</v>
      </c>
      <c r="I126" s="1">
        <v>1</v>
      </c>
      <c r="J126" s="1">
        <v>43.2</v>
      </c>
      <c r="K126" s="1">
        <v>1</v>
      </c>
      <c r="L126" s="1">
        <v>45.7</v>
      </c>
      <c r="M126" s="1">
        <v>1</v>
      </c>
      <c r="N126" s="1">
        <v>48.3</v>
      </c>
      <c r="O126" s="1">
        <v>1</v>
      </c>
      <c r="P126" s="1">
        <v>53.2</v>
      </c>
      <c r="Q126" s="1">
        <v>1</v>
      </c>
      <c r="R126" s="1">
        <v>62.7</v>
      </c>
      <c r="S126" s="1"/>
      <c r="T126" s="7"/>
      <c r="U126" s="7" t="s">
        <v>36</v>
      </c>
    </row>
    <row r="127" spans="1:23" s="5" customFormat="1" x14ac:dyDescent="0.25">
      <c r="A127" s="5">
        <v>1</v>
      </c>
      <c r="B127" s="6" t="s">
        <v>604</v>
      </c>
      <c r="C127" s="1" t="s">
        <v>17</v>
      </c>
      <c r="D127" s="1">
        <v>23</v>
      </c>
      <c r="E127" s="1" t="s">
        <v>23</v>
      </c>
      <c r="F127" s="1">
        <v>38.200000000000003</v>
      </c>
      <c r="G127" s="1">
        <v>1</v>
      </c>
      <c r="H127" s="1">
        <v>40.5</v>
      </c>
      <c r="I127" s="1">
        <v>1</v>
      </c>
      <c r="J127" s="1">
        <v>42.6</v>
      </c>
      <c r="K127" s="1">
        <v>1</v>
      </c>
      <c r="L127" s="1">
        <v>44.5</v>
      </c>
      <c r="M127" s="1">
        <v>1</v>
      </c>
      <c r="N127" s="1">
        <v>47.2</v>
      </c>
      <c r="O127" s="1">
        <v>1</v>
      </c>
      <c r="P127" s="1">
        <v>51.9</v>
      </c>
      <c r="Q127" s="1">
        <v>1</v>
      </c>
      <c r="R127" s="1">
        <v>59.7</v>
      </c>
      <c r="S127" s="1"/>
      <c r="T127" s="7"/>
      <c r="U127" s="7" t="s">
        <v>36</v>
      </c>
    </row>
    <row r="128" spans="1:23" s="5" customFormat="1" x14ac:dyDescent="0.25">
      <c r="A128" s="5">
        <v>1</v>
      </c>
      <c r="B128" s="6" t="s">
        <v>604</v>
      </c>
      <c r="C128" s="1" t="s">
        <v>17</v>
      </c>
      <c r="D128" s="1">
        <v>24</v>
      </c>
      <c r="E128" s="1" t="s">
        <v>23</v>
      </c>
      <c r="F128" s="1">
        <v>22</v>
      </c>
      <c r="G128" s="1">
        <v>1</v>
      </c>
      <c r="H128" s="1"/>
      <c r="I128" s="1">
        <v>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7" t="s">
        <v>757</v>
      </c>
      <c r="U128" s="7" t="s">
        <v>36</v>
      </c>
    </row>
    <row r="129" spans="1:21" s="5" customFormat="1" x14ac:dyDescent="0.25">
      <c r="A129" s="5">
        <v>1</v>
      </c>
      <c r="B129" s="6" t="s">
        <v>604</v>
      </c>
      <c r="C129" s="1" t="s">
        <v>17</v>
      </c>
      <c r="D129" s="1">
        <v>25</v>
      </c>
      <c r="E129" s="1" t="s">
        <v>23</v>
      </c>
      <c r="F129" s="1">
        <v>21.5</v>
      </c>
      <c r="G129" s="1">
        <v>1</v>
      </c>
      <c r="H129" s="1"/>
      <c r="I129" s="1">
        <v>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7" t="s">
        <v>757</v>
      </c>
      <c r="U129" s="7" t="s">
        <v>36</v>
      </c>
    </row>
    <row r="130" spans="1:21" s="5" customFormat="1" x14ac:dyDescent="0.25">
      <c r="A130" s="5">
        <v>1</v>
      </c>
      <c r="B130" s="6" t="s">
        <v>604</v>
      </c>
      <c r="C130" s="1" t="s">
        <v>17</v>
      </c>
      <c r="D130" s="1">
        <v>26</v>
      </c>
      <c r="E130" s="1" t="s">
        <v>23</v>
      </c>
      <c r="F130" s="1">
        <v>26.5</v>
      </c>
      <c r="G130" s="1">
        <v>1</v>
      </c>
      <c r="H130" s="1">
        <v>27.2</v>
      </c>
      <c r="I130" s="1">
        <v>1</v>
      </c>
      <c r="J130" s="1">
        <v>27.4</v>
      </c>
      <c r="K130" s="1">
        <v>1</v>
      </c>
      <c r="L130" s="1">
        <v>27.8</v>
      </c>
      <c r="M130" s="1">
        <v>1</v>
      </c>
      <c r="N130" s="1">
        <v>27.2</v>
      </c>
      <c r="O130" s="1">
        <v>1</v>
      </c>
      <c r="P130" s="1"/>
      <c r="Q130" s="1">
        <v>4</v>
      </c>
      <c r="R130" s="1">
        <v>30.2</v>
      </c>
      <c r="S130" s="1"/>
      <c r="T130" s="7" t="s">
        <v>762</v>
      </c>
      <c r="U130" s="7" t="s">
        <v>36</v>
      </c>
    </row>
    <row r="131" spans="1:21" s="5" customFormat="1" x14ac:dyDescent="0.25">
      <c r="A131" s="5">
        <v>1</v>
      </c>
      <c r="B131" s="6" t="s">
        <v>604</v>
      </c>
      <c r="C131" s="1" t="s">
        <v>17</v>
      </c>
      <c r="D131" s="1">
        <v>27</v>
      </c>
      <c r="E131" s="1" t="s">
        <v>23</v>
      </c>
      <c r="F131" s="1">
        <v>19.8</v>
      </c>
      <c r="G131" s="1">
        <v>1</v>
      </c>
      <c r="H131" s="1"/>
      <c r="I131" s="1">
        <v>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7"/>
      <c r="U131" s="7" t="s">
        <v>36</v>
      </c>
    </row>
    <row r="132" spans="1:21" s="5" customFormat="1" x14ac:dyDescent="0.25">
      <c r="A132" s="5">
        <v>1</v>
      </c>
      <c r="B132" s="6" t="s">
        <v>604</v>
      </c>
      <c r="C132" s="1" t="s">
        <v>17</v>
      </c>
      <c r="D132" s="1">
        <v>28</v>
      </c>
      <c r="E132" s="1" t="s">
        <v>23</v>
      </c>
      <c r="F132" s="1">
        <v>27.2</v>
      </c>
      <c r="G132" s="1">
        <v>1</v>
      </c>
      <c r="H132" s="1">
        <v>29.2</v>
      </c>
      <c r="I132" s="1">
        <v>1</v>
      </c>
      <c r="J132" s="1">
        <v>30.6</v>
      </c>
      <c r="K132" s="1">
        <v>1</v>
      </c>
      <c r="L132" s="1">
        <v>32.299999999999997</v>
      </c>
      <c r="M132" s="1">
        <v>1</v>
      </c>
      <c r="N132" s="1">
        <v>33.5</v>
      </c>
      <c r="O132" s="1">
        <v>1</v>
      </c>
      <c r="P132" s="1">
        <v>35.299999999999997</v>
      </c>
      <c r="Q132" s="1">
        <v>1</v>
      </c>
      <c r="R132" s="1"/>
      <c r="S132" s="1"/>
      <c r="T132" s="7"/>
      <c r="U132" s="7" t="s">
        <v>36</v>
      </c>
    </row>
    <row r="133" spans="1:21" s="5" customFormat="1" x14ac:dyDescent="0.25">
      <c r="A133" s="5">
        <v>1</v>
      </c>
      <c r="B133" s="6" t="s">
        <v>604</v>
      </c>
      <c r="C133" s="1" t="s">
        <v>17</v>
      </c>
      <c r="D133" s="1">
        <v>29</v>
      </c>
      <c r="E133" s="1" t="s">
        <v>23</v>
      </c>
      <c r="F133" s="1">
        <v>23.8</v>
      </c>
      <c r="G133" s="1">
        <v>1</v>
      </c>
      <c r="H133" s="1">
        <v>24.2</v>
      </c>
      <c r="I133" s="1">
        <v>1</v>
      </c>
      <c r="J133" s="1">
        <v>24.3</v>
      </c>
      <c r="K133" s="1">
        <v>1</v>
      </c>
      <c r="L133" s="1"/>
      <c r="M133" s="1">
        <v>4</v>
      </c>
      <c r="N133" s="1"/>
      <c r="O133" s="1"/>
      <c r="P133" s="1"/>
      <c r="Q133" s="1"/>
      <c r="R133" s="1"/>
      <c r="S133" s="1"/>
      <c r="T133" s="32" t="s">
        <v>605</v>
      </c>
      <c r="U133" s="7" t="s">
        <v>36</v>
      </c>
    </row>
    <row r="134" spans="1:21" s="5" customFormat="1" x14ac:dyDescent="0.25">
      <c r="A134" s="5">
        <v>1</v>
      </c>
      <c r="B134" s="6" t="s">
        <v>604</v>
      </c>
      <c r="C134" s="1" t="s">
        <v>17</v>
      </c>
      <c r="D134" s="1">
        <v>30</v>
      </c>
      <c r="E134" s="1" t="s">
        <v>23</v>
      </c>
      <c r="F134" s="1">
        <v>35</v>
      </c>
      <c r="G134" s="1">
        <v>1</v>
      </c>
      <c r="H134" s="1">
        <v>37.5</v>
      </c>
      <c r="I134" s="1">
        <v>1</v>
      </c>
      <c r="J134" s="1">
        <v>39.799999999999997</v>
      </c>
      <c r="K134" s="1">
        <v>1</v>
      </c>
      <c r="L134" s="1">
        <v>42.5</v>
      </c>
      <c r="M134" s="1">
        <v>1</v>
      </c>
      <c r="N134" s="1">
        <v>45.1</v>
      </c>
      <c r="O134" s="1">
        <v>1</v>
      </c>
      <c r="P134" s="1">
        <v>49.3</v>
      </c>
      <c r="Q134" s="1">
        <v>1</v>
      </c>
      <c r="R134" s="1"/>
      <c r="S134" s="1"/>
      <c r="T134" s="7"/>
      <c r="U134" s="7" t="s">
        <v>36</v>
      </c>
    </row>
    <row r="135" spans="1:21" s="5" customFormat="1" x14ac:dyDescent="0.25">
      <c r="A135" s="5">
        <v>1</v>
      </c>
      <c r="B135" s="6" t="s">
        <v>604</v>
      </c>
      <c r="C135" s="1" t="s">
        <v>17</v>
      </c>
      <c r="D135" s="1">
        <v>31</v>
      </c>
      <c r="E135" s="1" t="s">
        <v>23</v>
      </c>
      <c r="F135" s="1">
        <v>22</v>
      </c>
      <c r="G135" s="1">
        <v>1</v>
      </c>
      <c r="H135" s="1">
        <v>22.2</v>
      </c>
      <c r="I135" s="1">
        <v>2</v>
      </c>
      <c r="J135" s="1"/>
      <c r="K135" s="1">
        <v>4</v>
      </c>
      <c r="L135" s="1"/>
      <c r="M135" s="1"/>
      <c r="N135" s="1"/>
      <c r="O135" s="1"/>
      <c r="P135" s="1"/>
      <c r="Q135" s="1"/>
      <c r="R135" s="1"/>
      <c r="S135" s="1"/>
      <c r="T135" s="7"/>
      <c r="U135" s="7" t="s">
        <v>36</v>
      </c>
    </row>
    <row r="136" spans="1:21" s="5" customFormat="1" x14ac:dyDescent="0.25">
      <c r="A136" s="5">
        <v>1</v>
      </c>
      <c r="B136" s="6" t="s">
        <v>604</v>
      </c>
      <c r="C136" s="1" t="s">
        <v>17</v>
      </c>
      <c r="D136" s="1">
        <v>32</v>
      </c>
      <c r="E136" s="1" t="s">
        <v>23</v>
      </c>
      <c r="F136" s="1">
        <v>33</v>
      </c>
      <c r="G136" s="1">
        <v>1</v>
      </c>
      <c r="H136" s="1">
        <v>35</v>
      </c>
      <c r="I136" s="1">
        <v>1</v>
      </c>
      <c r="J136" s="1"/>
      <c r="K136" s="1">
        <v>3</v>
      </c>
      <c r="L136" s="1"/>
      <c r="M136" s="1"/>
      <c r="N136" s="1"/>
      <c r="O136" s="1"/>
      <c r="P136" s="1"/>
      <c r="Q136" s="1"/>
      <c r="R136" s="1"/>
      <c r="S136" s="1"/>
      <c r="T136" s="7"/>
      <c r="U136" s="7" t="s">
        <v>36</v>
      </c>
    </row>
    <row r="137" spans="1:21" s="5" customFormat="1" x14ac:dyDescent="0.25">
      <c r="A137" s="5">
        <v>1</v>
      </c>
      <c r="B137" s="6" t="s">
        <v>604</v>
      </c>
      <c r="C137" s="1" t="s">
        <v>17</v>
      </c>
      <c r="D137" s="1">
        <v>33</v>
      </c>
      <c r="E137" s="1" t="s">
        <v>23</v>
      </c>
      <c r="F137" s="1">
        <v>25.6</v>
      </c>
      <c r="G137" s="1">
        <v>1</v>
      </c>
      <c r="H137" s="1"/>
      <c r="I137" s="1">
        <v>4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7"/>
      <c r="U137" s="7" t="s">
        <v>36</v>
      </c>
    </row>
    <row r="138" spans="1:21" s="5" customFormat="1" x14ac:dyDescent="0.25">
      <c r="A138" s="5">
        <v>1</v>
      </c>
      <c r="B138" s="6" t="s">
        <v>604</v>
      </c>
      <c r="C138" s="1" t="s">
        <v>17</v>
      </c>
      <c r="D138" s="1">
        <v>34</v>
      </c>
      <c r="E138" s="1" t="s">
        <v>23</v>
      </c>
      <c r="F138" s="1">
        <v>49.9</v>
      </c>
      <c r="G138" s="1">
        <v>1</v>
      </c>
      <c r="H138" s="1">
        <v>45.5</v>
      </c>
      <c r="I138" s="1">
        <v>1</v>
      </c>
      <c r="J138" s="1">
        <v>56</v>
      </c>
      <c r="K138" s="1">
        <v>1</v>
      </c>
      <c r="L138" s="1">
        <v>59.1</v>
      </c>
      <c r="M138" s="1">
        <v>1</v>
      </c>
      <c r="N138" s="1">
        <v>62.2</v>
      </c>
      <c r="O138" s="1">
        <v>1</v>
      </c>
      <c r="P138" s="1">
        <v>66.2</v>
      </c>
      <c r="Q138" s="1">
        <v>1</v>
      </c>
      <c r="R138" s="1"/>
      <c r="S138" s="1"/>
      <c r="T138" s="7"/>
      <c r="U138" s="7" t="s">
        <v>36</v>
      </c>
    </row>
    <row r="139" spans="1:21" s="5" customFormat="1" x14ac:dyDescent="0.25">
      <c r="A139" s="5">
        <v>1</v>
      </c>
      <c r="B139" s="6" t="s">
        <v>604</v>
      </c>
      <c r="C139" s="1" t="s">
        <v>17</v>
      </c>
      <c r="D139" s="1">
        <v>35</v>
      </c>
      <c r="E139" s="1" t="s">
        <v>23</v>
      </c>
      <c r="F139" s="1">
        <v>21.8</v>
      </c>
      <c r="G139" s="1">
        <v>1</v>
      </c>
      <c r="H139" s="1">
        <v>22.4</v>
      </c>
      <c r="I139" s="1">
        <v>1</v>
      </c>
      <c r="J139" s="1">
        <v>22.9</v>
      </c>
      <c r="K139" s="1">
        <v>1</v>
      </c>
      <c r="L139" s="1">
        <v>23.1</v>
      </c>
      <c r="M139" s="1">
        <v>1</v>
      </c>
      <c r="N139" s="1">
        <v>23</v>
      </c>
      <c r="O139" s="1">
        <v>1</v>
      </c>
      <c r="P139" s="1">
        <v>23</v>
      </c>
      <c r="Q139" s="1">
        <v>2</v>
      </c>
      <c r="R139" s="1"/>
      <c r="S139" s="1"/>
      <c r="T139" s="7"/>
      <c r="U139" s="7" t="s">
        <v>36</v>
      </c>
    </row>
    <row r="140" spans="1:21" s="5" customFormat="1" x14ac:dyDescent="0.25">
      <c r="A140" s="5">
        <v>1</v>
      </c>
      <c r="B140" s="6" t="s">
        <v>604</v>
      </c>
      <c r="C140" s="1" t="s">
        <v>17</v>
      </c>
      <c r="D140" s="1">
        <v>36</v>
      </c>
      <c r="E140" s="1" t="s">
        <v>23</v>
      </c>
      <c r="F140" s="1"/>
      <c r="G140" s="1"/>
      <c r="H140" s="1"/>
      <c r="I140" s="1"/>
      <c r="J140" s="1"/>
      <c r="K140" s="1"/>
      <c r="L140" s="1">
        <v>30</v>
      </c>
      <c r="M140" s="1">
        <v>1</v>
      </c>
      <c r="N140" s="1">
        <v>31.2</v>
      </c>
      <c r="O140" s="1">
        <v>1</v>
      </c>
      <c r="P140" s="1">
        <v>32.1</v>
      </c>
      <c r="Q140" s="1">
        <v>1</v>
      </c>
      <c r="R140" s="1"/>
      <c r="S140" s="1"/>
      <c r="T140" s="7"/>
      <c r="U140" s="7" t="s">
        <v>36</v>
      </c>
    </row>
    <row r="141" spans="1:21" s="5" customFormat="1" ht="13" thickBot="1" x14ac:dyDescent="0.3">
      <c r="A141" s="5">
        <v>1</v>
      </c>
      <c r="B141" s="6" t="s">
        <v>604</v>
      </c>
      <c r="C141" s="12" t="s">
        <v>19</v>
      </c>
      <c r="D141" s="12">
        <v>1</v>
      </c>
      <c r="E141" s="12" t="s">
        <v>23</v>
      </c>
      <c r="F141" s="12">
        <v>24.1</v>
      </c>
      <c r="G141" s="12">
        <v>1</v>
      </c>
      <c r="H141" s="12">
        <v>25.9</v>
      </c>
      <c r="I141" s="12">
        <v>1</v>
      </c>
      <c r="J141" s="12">
        <v>27.3</v>
      </c>
      <c r="K141" s="12">
        <v>1</v>
      </c>
      <c r="L141" s="12">
        <v>29.1</v>
      </c>
      <c r="M141" s="12">
        <v>1</v>
      </c>
      <c r="N141" s="12">
        <v>30</v>
      </c>
      <c r="O141" s="12">
        <v>1</v>
      </c>
      <c r="P141" s="12">
        <v>33</v>
      </c>
      <c r="Q141" s="12">
        <v>1</v>
      </c>
      <c r="R141" s="12"/>
      <c r="S141" s="12"/>
      <c r="T141" s="13"/>
      <c r="U141" s="7" t="s">
        <v>36</v>
      </c>
    </row>
    <row r="142" spans="1:21" s="20" customFormat="1" x14ac:dyDescent="0.25">
      <c r="A142" s="5">
        <v>1</v>
      </c>
      <c r="B142" s="6" t="s">
        <v>604</v>
      </c>
      <c r="C142" s="18" t="s">
        <v>19</v>
      </c>
      <c r="D142" s="18">
        <v>2</v>
      </c>
      <c r="E142" s="18" t="s">
        <v>23</v>
      </c>
      <c r="F142" s="18">
        <v>26.2</v>
      </c>
      <c r="G142" s="18">
        <v>1</v>
      </c>
      <c r="H142" s="18">
        <v>26.1</v>
      </c>
      <c r="I142" s="18">
        <v>1</v>
      </c>
      <c r="J142" s="18"/>
      <c r="K142" s="18">
        <v>4</v>
      </c>
      <c r="L142" s="18"/>
      <c r="M142" s="18"/>
      <c r="N142" s="18"/>
      <c r="O142" s="18"/>
      <c r="P142" s="18"/>
      <c r="Q142" s="18"/>
      <c r="R142" s="18"/>
      <c r="S142" s="18"/>
      <c r="T142" s="19"/>
      <c r="U142" s="19" t="s">
        <v>36</v>
      </c>
    </row>
    <row r="143" spans="1:21" s="14" customFormat="1" x14ac:dyDescent="0.25">
      <c r="A143" s="5">
        <v>1</v>
      </c>
      <c r="B143" s="6" t="s">
        <v>604</v>
      </c>
      <c r="C143" s="12" t="s">
        <v>19</v>
      </c>
      <c r="D143" s="12">
        <v>3</v>
      </c>
      <c r="E143" s="12" t="s">
        <v>23</v>
      </c>
      <c r="F143" s="12">
        <v>42.3</v>
      </c>
      <c r="G143" s="12">
        <v>1</v>
      </c>
      <c r="H143" s="12">
        <v>46.2</v>
      </c>
      <c r="I143" s="12">
        <v>1</v>
      </c>
      <c r="J143" s="12">
        <v>49.3</v>
      </c>
      <c r="K143" s="12">
        <v>1</v>
      </c>
      <c r="L143" s="12">
        <v>51.8</v>
      </c>
      <c r="M143" s="12">
        <v>1</v>
      </c>
      <c r="N143" s="12">
        <v>54.8</v>
      </c>
      <c r="O143" s="12">
        <v>1</v>
      </c>
      <c r="P143" s="12">
        <v>58.2</v>
      </c>
      <c r="Q143" s="12">
        <v>1</v>
      </c>
      <c r="R143" s="12"/>
      <c r="S143" s="12"/>
      <c r="T143" s="13"/>
      <c r="U143" s="13" t="s">
        <v>36</v>
      </c>
    </row>
    <row r="144" spans="1:21" s="14" customFormat="1" x14ac:dyDescent="0.25">
      <c r="A144" s="5">
        <v>1</v>
      </c>
      <c r="B144" s="6" t="s">
        <v>604</v>
      </c>
      <c r="C144" s="12" t="s">
        <v>19</v>
      </c>
      <c r="D144" s="12">
        <v>4</v>
      </c>
      <c r="E144" s="12" t="s">
        <v>23</v>
      </c>
      <c r="F144" s="12">
        <v>24</v>
      </c>
      <c r="G144" s="12">
        <v>1</v>
      </c>
      <c r="H144" s="12">
        <v>25</v>
      </c>
      <c r="I144" s="12">
        <v>1</v>
      </c>
      <c r="J144" s="12">
        <v>25.4</v>
      </c>
      <c r="K144" s="12">
        <v>1</v>
      </c>
      <c r="L144" s="12">
        <v>22.2</v>
      </c>
      <c r="M144" s="12">
        <v>1</v>
      </c>
      <c r="N144" s="12">
        <v>26.7</v>
      </c>
      <c r="O144" s="12">
        <v>1</v>
      </c>
      <c r="P144" s="12"/>
      <c r="Q144" s="12">
        <v>4</v>
      </c>
      <c r="R144" s="12"/>
      <c r="S144" s="12"/>
      <c r="T144" s="13" t="s">
        <v>283</v>
      </c>
      <c r="U144" s="13" t="s">
        <v>36</v>
      </c>
    </row>
    <row r="145" spans="1:24" s="14" customFormat="1" x14ac:dyDescent="0.25">
      <c r="A145" s="5">
        <v>1</v>
      </c>
      <c r="B145" s="6" t="s">
        <v>604</v>
      </c>
      <c r="C145" s="12" t="s">
        <v>19</v>
      </c>
      <c r="D145" s="12">
        <v>5</v>
      </c>
      <c r="E145" s="12" t="s">
        <v>23</v>
      </c>
      <c r="F145" s="12">
        <v>28.6</v>
      </c>
      <c r="G145" s="12">
        <v>1</v>
      </c>
      <c r="H145" s="12">
        <v>30.3</v>
      </c>
      <c r="I145" s="12">
        <v>1</v>
      </c>
      <c r="J145" s="12">
        <v>31.6</v>
      </c>
      <c r="K145" s="12">
        <v>1</v>
      </c>
      <c r="L145" s="12">
        <v>33.200000000000003</v>
      </c>
      <c r="M145" s="12">
        <v>1</v>
      </c>
      <c r="N145" s="12">
        <v>33.5</v>
      </c>
      <c r="O145" s="12">
        <v>1</v>
      </c>
      <c r="P145" s="12">
        <v>35</v>
      </c>
      <c r="Q145" s="12">
        <v>1</v>
      </c>
      <c r="R145" s="12"/>
      <c r="S145" s="12"/>
      <c r="T145" s="13"/>
      <c r="U145" s="13" t="s">
        <v>36</v>
      </c>
    </row>
    <row r="146" spans="1:24" s="14" customFormat="1" x14ac:dyDescent="0.25">
      <c r="A146" s="5">
        <v>1</v>
      </c>
      <c r="B146" s="6" t="s">
        <v>604</v>
      </c>
      <c r="C146" s="12" t="s">
        <v>19</v>
      </c>
      <c r="D146" s="12">
        <v>6</v>
      </c>
      <c r="E146" s="12" t="s">
        <v>23</v>
      </c>
      <c r="F146" s="12">
        <v>31.4</v>
      </c>
      <c r="G146" s="12">
        <v>1</v>
      </c>
      <c r="H146" s="12">
        <v>33.5</v>
      </c>
      <c r="I146" s="12">
        <v>1</v>
      </c>
      <c r="J146" s="12">
        <v>35.4</v>
      </c>
      <c r="K146" s="12">
        <v>1</v>
      </c>
      <c r="L146" s="12">
        <v>37.200000000000003</v>
      </c>
      <c r="M146" s="12">
        <v>1</v>
      </c>
      <c r="N146" s="12">
        <v>39</v>
      </c>
      <c r="O146" s="12">
        <v>1</v>
      </c>
      <c r="P146" s="12">
        <v>42</v>
      </c>
      <c r="Q146" s="12">
        <v>1</v>
      </c>
      <c r="R146" s="12"/>
      <c r="S146" s="12"/>
      <c r="T146" s="13"/>
      <c r="U146" s="13" t="s">
        <v>36</v>
      </c>
    </row>
    <row r="147" spans="1:24" s="14" customFormat="1" x14ac:dyDescent="0.25">
      <c r="A147" s="5">
        <v>1</v>
      </c>
      <c r="B147" s="6" t="s">
        <v>604</v>
      </c>
      <c r="C147" s="12" t="s">
        <v>19</v>
      </c>
      <c r="D147" s="12">
        <v>7</v>
      </c>
      <c r="E147" s="12" t="s">
        <v>23</v>
      </c>
      <c r="F147" s="12">
        <v>31</v>
      </c>
      <c r="G147" s="12">
        <v>1</v>
      </c>
      <c r="H147" s="12">
        <v>33.5</v>
      </c>
      <c r="I147" s="12">
        <v>1</v>
      </c>
      <c r="J147" s="12">
        <v>35.799999999999997</v>
      </c>
      <c r="K147" s="12">
        <v>1</v>
      </c>
      <c r="L147" s="12">
        <v>38.1</v>
      </c>
      <c r="M147" s="12">
        <v>1</v>
      </c>
      <c r="N147" s="12">
        <v>40.200000000000003</v>
      </c>
      <c r="O147" s="12">
        <v>1</v>
      </c>
      <c r="P147" s="12">
        <v>44</v>
      </c>
      <c r="Q147" s="12">
        <v>1</v>
      </c>
      <c r="R147" s="12"/>
      <c r="S147" s="12"/>
      <c r="T147" s="13"/>
      <c r="U147" s="13" t="s">
        <v>36</v>
      </c>
    </row>
    <row r="148" spans="1:24" s="14" customFormat="1" x14ac:dyDescent="0.25">
      <c r="A148" s="5">
        <v>1</v>
      </c>
      <c r="B148" s="6" t="s">
        <v>604</v>
      </c>
      <c r="C148" s="12" t="s">
        <v>19</v>
      </c>
      <c r="D148" s="12">
        <v>8</v>
      </c>
      <c r="E148" s="12" t="s">
        <v>23</v>
      </c>
      <c r="F148" s="12">
        <v>30.2</v>
      </c>
      <c r="G148" s="12">
        <v>1</v>
      </c>
      <c r="H148" s="12">
        <v>32.1</v>
      </c>
      <c r="I148" s="12">
        <v>1</v>
      </c>
      <c r="J148" s="12">
        <v>33.299999999999997</v>
      </c>
      <c r="K148" s="12">
        <v>1</v>
      </c>
      <c r="L148" s="12">
        <v>35.799999999999997</v>
      </c>
      <c r="M148" s="12">
        <v>1</v>
      </c>
      <c r="N148" s="12">
        <v>35.700000000000003</v>
      </c>
      <c r="O148" s="12">
        <v>1</v>
      </c>
      <c r="P148" s="12">
        <v>39.6</v>
      </c>
      <c r="Q148" s="12">
        <v>1</v>
      </c>
      <c r="R148" s="12"/>
      <c r="S148" s="12"/>
      <c r="T148" s="13"/>
      <c r="U148" s="13" t="s">
        <v>36</v>
      </c>
    </row>
    <row r="149" spans="1:24" s="14" customFormat="1" x14ac:dyDescent="0.25">
      <c r="A149" s="5">
        <v>1</v>
      </c>
      <c r="B149" s="6" t="s">
        <v>604</v>
      </c>
      <c r="C149" s="12" t="s">
        <v>19</v>
      </c>
      <c r="D149" s="12">
        <v>9</v>
      </c>
      <c r="E149" s="12" t="s">
        <v>23</v>
      </c>
      <c r="F149" s="12">
        <v>28.4</v>
      </c>
      <c r="G149" s="12">
        <v>1</v>
      </c>
      <c r="H149" s="12">
        <v>30</v>
      </c>
      <c r="I149" s="12">
        <v>1</v>
      </c>
      <c r="J149" s="12">
        <v>31.1</v>
      </c>
      <c r="K149" s="12">
        <v>1</v>
      </c>
      <c r="L149" s="12">
        <v>32.200000000000003</v>
      </c>
      <c r="M149" s="12">
        <v>1</v>
      </c>
      <c r="N149" s="12">
        <v>33</v>
      </c>
      <c r="O149" s="12">
        <v>1</v>
      </c>
      <c r="P149" s="12">
        <v>35.200000000000003</v>
      </c>
      <c r="Q149" s="12">
        <v>2</v>
      </c>
      <c r="R149" s="12"/>
      <c r="S149" s="12"/>
      <c r="T149" s="13" t="s">
        <v>284</v>
      </c>
      <c r="U149" s="13" t="s">
        <v>36</v>
      </c>
    </row>
    <row r="150" spans="1:24" s="14" customFormat="1" x14ac:dyDescent="0.25">
      <c r="A150" s="5">
        <v>1</v>
      </c>
      <c r="B150" s="6" t="s">
        <v>604</v>
      </c>
      <c r="C150" s="12" t="s">
        <v>19</v>
      </c>
      <c r="D150" s="12">
        <v>10</v>
      </c>
      <c r="E150" s="12" t="s">
        <v>23</v>
      </c>
      <c r="F150" s="12">
        <v>24.2</v>
      </c>
      <c r="G150" s="12">
        <v>1</v>
      </c>
      <c r="H150" s="12">
        <v>25.3</v>
      </c>
      <c r="I150" s="12">
        <v>1</v>
      </c>
      <c r="J150" s="12">
        <v>26</v>
      </c>
      <c r="K150" s="12">
        <v>1</v>
      </c>
      <c r="L150" s="12">
        <v>26.2</v>
      </c>
      <c r="M150" s="12">
        <v>1</v>
      </c>
      <c r="N150" s="12">
        <v>26.3</v>
      </c>
      <c r="O150" s="12">
        <v>1</v>
      </c>
      <c r="P150" s="12"/>
      <c r="Q150" s="12">
        <v>4</v>
      </c>
      <c r="R150" s="12"/>
      <c r="S150" s="12"/>
      <c r="T150" s="13" t="s">
        <v>285</v>
      </c>
      <c r="U150" s="13" t="s">
        <v>36</v>
      </c>
    </row>
    <row r="151" spans="1:24" s="14" customFormat="1" x14ac:dyDescent="0.25">
      <c r="A151" s="5">
        <v>1</v>
      </c>
      <c r="B151" s="6" t="s">
        <v>604</v>
      </c>
      <c r="C151" s="12" t="s">
        <v>19</v>
      </c>
      <c r="D151" s="12">
        <v>11</v>
      </c>
      <c r="E151" s="12" t="s">
        <v>23</v>
      </c>
      <c r="F151" s="12">
        <v>27.5</v>
      </c>
      <c r="G151" s="12">
        <v>1</v>
      </c>
      <c r="H151" s="12">
        <v>29.1</v>
      </c>
      <c r="I151" s="12">
        <v>1</v>
      </c>
      <c r="J151" s="12">
        <v>30.4</v>
      </c>
      <c r="K151" s="12">
        <v>1</v>
      </c>
      <c r="L151" s="12">
        <v>31.6</v>
      </c>
      <c r="M151" s="12">
        <v>1</v>
      </c>
      <c r="N151" s="12">
        <v>32.5</v>
      </c>
      <c r="O151" s="12">
        <v>1</v>
      </c>
      <c r="P151" s="12">
        <v>34.5</v>
      </c>
      <c r="Q151" s="12">
        <v>1</v>
      </c>
      <c r="R151" s="12"/>
      <c r="S151" s="12"/>
      <c r="T151" s="13"/>
      <c r="U151" s="13" t="s">
        <v>36</v>
      </c>
    </row>
    <row r="152" spans="1:24" s="14" customFormat="1" x14ac:dyDescent="0.25">
      <c r="A152" s="5">
        <v>1</v>
      </c>
      <c r="B152" s="6" t="s">
        <v>604</v>
      </c>
      <c r="C152" s="12" t="s">
        <v>19</v>
      </c>
      <c r="D152" s="12">
        <v>12</v>
      </c>
      <c r="E152" s="12" t="s">
        <v>23</v>
      </c>
      <c r="F152" s="12">
        <v>16.8</v>
      </c>
      <c r="G152" s="12">
        <v>1</v>
      </c>
      <c r="H152" s="12"/>
      <c r="I152" s="12">
        <v>3</v>
      </c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3"/>
      <c r="U152" s="13" t="s">
        <v>36</v>
      </c>
    </row>
    <row r="153" spans="1:24" s="14" customFormat="1" x14ac:dyDescent="0.25">
      <c r="A153" s="5">
        <v>1</v>
      </c>
      <c r="B153" s="6" t="s">
        <v>604</v>
      </c>
      <c r="C153" s="12" t="s">
        <v>19</v>
      </c>
      <c r="D153" s="12">
        <v>13</v>
      </c>
      <c r="E153" s="12" t="s">
        <v>23</v>
      </c>
      <c r="F153" s="12">
        <v>40.6</v>
      </c>
      <c r="G153" s="12">
        <v>1</v>
      </c>
      <c r="H153" s="12">
        <v>44.6</v>
      </c>
      <c r="I153" s="12">
        <v>1</v>
      </c>
      <c r="J153" s="12">
        <v>47.8</v>
      </c>
      <c r="K153" s="12">
        <v>1</v>
      </c>
      <c r="L153" s="12">
        <v>50.6</v>
      </c>
      <c r="M153" s="12">
        <v>1</v>
      </c>
      <c r="N153" s="12">
        <v>54.2</v>
      </c>
      <c r="O153" s="12">
        <v>1</v>
      </c>
      <c r="P153" s="12">
        <v>58.8</v>
      </c>
      <c r="Q153" s="12">
        <v>1</v>
      </c>
      <c r="R153" s="12"/>
      <c r="S153" s="12"/>
      <c r="T153" s="13"/>
      <c r="U153" s="13" t="s">
        <v>36</v>
      </c>
    </row>
    <row r="154" spans="1:24" s="14" customFormat="1" x14ac:dyDescent="0.25">
      <c r="A154" s="5">
        <v>1</v>
      </c>
      <c r="B154" s="6" t="s">
        <v>604</v>
      </c>
      <c r="C154" s="12" t="s">
        <v>19</v>
      </c>
      <c r="D154" s="12">
        <v>14</v>
      </c>
      <c r="E154" s="12" t="s">
        <v>23</v>
      </c>
      <c r="F154" s="12">
        <v>26</v>
      </c>
      <c r="G154" s="12">
        <v>1</v>
      </c>
      <c r="H154" s="12">
        <v>27.3</v>
      </c>
      <c r="I154" s="12">
        <v>1</v>
      </c>
      <c r="J154" s="12">
        <v>28.5</v>
      </c>
      <c r="K154" s="12">
        <v>1</v>
      </c>
      <c r="L154" s="12">
        <v>29.7</v>
      </c>
      <c r="M154" s="12">
        <v>1</v>
      </c>
      <c r="N154" s="12">
        <v>30.6</v>
      </c>
      <c r="O154" s="12">
        <v>1</v>
      </c>
      <c r="P154" s="12">
        <v>33.1</v>
      </c>
      <c r="Q154" s="12">
        <v>1</v>
      </c>
      <c r="R154" s="12"/>
      <c r="S154" s="12"/>
      <c r="T154" s="13"/>
      <c r="U154" s="13" t="s">
        <v>36</v>
      </c>
    </row>
    <row r="155" spans="1:24" s="14" customFormat="1" x14ac:dyDescent="0.25">
      <c r="A155" s="5">
        <v>1</v>
      </c>
      <c r="B155" s="6" t="s">
        <v>604</v>
      </c>
      <c r="C155" s="12" t="s">
        <v>19</v>
      </c>
      <c r="D155" s="12">
        <v>15</v>
      </c>
      <c r="E155" s="12" t="s">
        <v>23</v>
      </c>
      <c r="F155" s="12">
        <v>31.8</v>
      </c>
      <c r="G155" s="12">
        <v>1</v>
      </c>
      <c r="H155" s="12">
        <v>33.9</v>
      </c>
      <c r="I155" s="12">
        <v>1</v>
      </c>
      <c r="J155" s="12">
        <v>35.5</v>
      </c>
      <c r="K155" s="12">
        <v>1</v>
      </c>
      <c r="L155" s="12">
        <v>36.4</v>
      </c>
      <c r="M155" s="12">
        <v>1</v>
      </c>
      <c r="N155" s="12">
        <v>37</v>
      </c>
      <c r="O155" s="12">
        <v>1</v>
      </c>
      <c r="P155" s="12">
        <v>38.6</v>
      </c>
      <c r="Q155" s="12">
        <v>1</v>
      </c>
      <c r="R155" s="12"/>
      <c r="S155" s="12"/>
      <c r="T155" s="13" t="s">
        <v>286</v>
      </c>
      <c r="U155" s="13" t="s">
        <v>36</v>
      </c>
      <c r="X155" s="14" t="s">
        <v>294</v>
      </c>
    </row>
    <row r="156" spans="1:24" s="14" customFormat="1" x14ac:dyDescent="0.25">
      <c r="A156" s="5">
        <v>1</v>
      </c>
      <c r="B156" s="6" t="s">
        <v>604</v>
      </c>
      <c r="C156" s="12" t="s">
        <v>19</v>
      </c>
      <c r="D156" s="12">
        <v>16</v>
      </c>
      <c r="E156" s="12" t="s">
        <v>23</v>
      </c>
      <c r="F156" s="12">
        <v>20.3</v>
      </c>
      <c r="G156" s="12">
        <v>1</v>
      </c>
      <c r="H156" s="12">
        <v>20.7</v>
      </c>
      <c r="I156" s="12">
        <v>1</v>
      </c>
      <c r="J156" s="12">
        <v>20.7</v>
      </c>
      <c r="K156" s="12">
        <v>1</v>
      </c>
      <c r="L156" s="12">
        <v>21.8</v>
      </c>
      <c r="M156" s="12">
        <v>1</v>
      </c>
      <c r="N156" s="12">
        <v>20.9</v>
      </c>
      <c r="O156" s="12">
        <v>1</v>
      </c>
      <c r="P156" s="12"/>
      <c r="Q156" s="12">
        <v>4</v>
      </c>
      <c r="R156" s="12"/>
      <c r="S156" s="12"/>
      <c r="T156" s="13" t="s">
        <v>285</v>
      </c>
      <c r="U156" s="13" t="s">
        <v>36</v>
      </c>
      <c r="X156" s="14" t="s">
        <v>295</v>
      </c>
    </row>
    <row r="157" spans="1:24" s="14" customFormat="1" x14ac:dyDescent="0.25">
      <c r="A157" s="5">
        <v>1</v>
      </c>
      <c r="B157" s="6" t="s">
        <v>604</v>
      </c>
      <c r="C157" s="12" t="s">
        <v>19</v>
      </c>
      <c r="D157" s="12">
        <v>17</v>
      </c>
      <c r="E157" s="12" t="s">
        <v>23</v>
      </c>
      <c r="F157" s="12">
        <v>24.4</v>
      </c>
      <c r="G157" s="12">
        <v>1</v>
      </c>
      <c r="H157" s="12">
        <v>25.1</v>
      </c>
      <c r="I157" s="12">
        <v>1</v>
      </c>
      <c r="J157" s="12">
        <v>25.5</v>
      </c>
      <c r="K157" s="12">
        <v>1</v>
      </c>
      <c r="L157" s="12">
        <v>25.7</v>
      </c>
      <c r="M157" s="12">
        <v>1</v>
      </c>
      <c r="N157" s="12">
        <v>25.7</v>
      </c>
      <c r="O157" s="12">
        <v>1</v>
      </c>
      <c r="P157" s="12"/>
      <c r="Q157" s="12">
        <v>4</v>
      </c>
      <c r="R157" s="12"/>
      <c r="S157" s="12"/>
      <c r="T157" s="13" t="s">
        <v>287</v>
      </c>
      <c r="U157" s="13" t="s">
        <v>36</v>
      </c>
      <c r="X157" s="14" t="s">
        <v>218</v>
      </c>
    </row>
    <row r="158" spans="1:24" s="14" customFormat="1" x14ac:dyDescent="0.25">
      <c r="A158" s="5">
        <v>1</v>
      </c>
      <c r="B158" s="6" t="s">
        <v>604</v>
      </c>
      <c r="C158" s="12" t="s">
        <v>19</v>
      </c>
      <c r="D158" s="12">
        <v>18</v>
      </c>
      <c r="E158" s="12" t="s">
        <v>23</v>
      </c>
      <c r="F158" s="12">
        <v>17.899999999999999</v>
      </c>
      <c r="G158" s="12">
        <v>1</v>
      </c>
      <c r="H158" s="12"/>
      <c r="I158" s="12">
        <v>3</v>
      </c>
      <c r="J158" s="12">
        <v>17.8</v>
      </c>
      <c r="K158" s="12"/>
      <c r="L158" s="12"/>
      <c r="M158" s="12"/>
      <c r="N158" s="12"/>
      <c r="O158" s="12"/>
      <c r="P158" s="12"/>
      <c r="Q158" s="12"/>
      <c r="R158" s="12"/>
      <c r="S158" s="12"/>
      <c r="T158" s="13"/>
      <c r="U158" s="13" t="s">
        <v>36</v>
      </c>
      <c r="X158" s="14" t="s">
        <v>551</v>
      </c>
    </row>
    <row r="159" spans="1:24" s="14" customFormat="1" x14ac:dyDescent="0.25">
      <c r="A159" s="5">
        <v>1</v>
      </c>
      <c r="B159" s="6" t="s">
        <v>604</v>
      </c>
      <c r="C159" s="12" t="s">
        <v>19</v>
      </c>
      <c r="D159" s="12">
        <v>19</v>
      </c>
      <c r="E159" s="12" t="s">
        <v>23</v>
      </c>
      <c r="F159" s="12">
        <v>33.4</v>
      </c>
      <c r="G159" s="12">
        <v>1</v>
      </c>
      <c r="H159" s="12">
        <v>35.299999999999997</v>
      </c>
      <c r="I159" s="12">
        <v>1</v>
      </c>
      <c r="J159" s="12">
        <v>36.5</v>
      </c>
      <c r="K159" s="12">
        <v>1</v>
      </c>
      <c r="L159" s="12">
        <v>38.299999999999997</v>
      </c>
      <c r="M159" s="12">
        <v>1</v>
      </c>
      <c r="N159" s="12">
        <v>38.9</v>
      </c>
      <c r="O159" s="12">
        <v>1</v>
      </c>
      <c r="P159" s="12">
        <v>40.200000000000003</v>
      </c>
      <c r="Q159" s="12">
        <v>1</v>
      </c>
      <c r="R159" s="12"/>
      <c r="S159" s="12"/>
      <c r="T159" s="13"/>
      <c r="U159" s="13" t="s">
        <v>36</v>
      </c>
    </row>
    <row r="160" spans="1:24" s="14" customFormat="1" x14ac:dyDescent="0.25">
      <c r="A160" s="5">
        <v>1</v>
      </c>
      <c r="B160" s="6" t="s">
        <v>604</v>
      </c>
      <c r="C160" s="12" t="s">
        <v>19</v>
      </c>
      <c r="D160" s="12">
        <v>20</v>
      </c>
      <c r="E160" s="12" t="s">
        <v>23</v>
      </c>
      <c r="F160" s="12">
        <v>25.8</v>
      </c>
      <c r="G160" s="12">
        <v>1</v>
      </c>
      <c r="H160" s="12">
        <v>26.9</v>
      </c>
      <c r="I160" s="12">
        <v>1</v>
      </c>
      <c r="J160" s="12">
        <v>27.6</v>
      </c>
      <c r="K160" s="12">
        <v>1</v>
      </c>
      <c r="L160" s="12">
        <v>29</v>
      </c>
      <c r="M160" s="12">
        <v>1</v>
      </c>
      <c r="N160" s="12">
        <v>29.2</v>
      </c>
      <c r="O160" s="12">
        <v>1</v>
      </c>
      <c r="P160" s="12">
        <v>29.5</v>
      </c>
      <c r="Q160" s="12">
        <v>2</v>
      </c>
      <c r="R160" s="12"/>
      <c r="S160" s="12"/>
      <c r="T160" s="13"/>
      <c r="U160" s="13" t="s">
        <v>36</v>
      </c>
    </row>
    <row r="161" spans="1:21" s="14" customFormat="1" x14ac:dyDescent="0.25">
      <c r="A161" s="5">
        <v>1</v>
      </c>
      <c r="B161" s="6" t="s">
        <v>604</v>
      </c>
      <c r="C161" s="12" t="s">
        <v>19</v>
      </c>
      <c r="D161" s="12">
        <v>21</v>
      </c>
      <c r="E161" s="12" t="s">
        <v>23</v>
      </c>
      <c r="F161" s="12">
        <v>36.1</v>
      </c>
      <c r="G161" s="12">
        <v>1</v>
      </c>
      <c r="H161" s="12">
        <v>39.1</v>
      </c>
      <c r="I161" s="12">
        <v>1</v>
      </c>
      <c r="J161" s="12">
        <v>41.6</v>
      </c>
      <c r="K161" s="12">
        <v>1</v>
      </c>
      <c r="L161" s="12">
        <v>44.1</v>
      </c>
      <c r="M161" s="12">
        <v>1</v>
      </c>
      <c r="N161" s="12">
        <v>46.5</v>
      </c>
      <c r="O161" s="12">
        <v>1</v>
      </c>
      <c r="P161" s="12">
        <v>50.7</v>
      </c>
      <c r="Q161" s="12">
        <v>1</v>
      </c>
      <c r="R161" s="12"/>
      <c r="S161" s="12"/>
      <c r="T161" s="13" t="s">
        <v>288</v>
      </c>
      <c r="U161" s="13" t="s">
        <v>36</v>
      </c>
    </row>
    <row r="162" spans="1:21" s="14" customFormat="1" x14ac:dyDescent="0.25">
      <c r="A162" s="5">
        <v>1</v>
      </c>
      <c r="B162" s="6" t="s">
        <v>604</v>
      </c>
      <c r="C162" s="12" t="s">
        <v>19</v>
      </c>
      <c r="D162" s="12">
        <v>22</v>
      </c>
      <c r="E162" s="12" t="s">
        <v>23</v>
      </c>
      <c r="F162" s="12">
        <v>18.5</v>
      </c>
      <c r="G162" s="12">
        <v>1</v>
      </c>
      <c r="H162" s="12">
        <v>18.5</v>
      </c>
      <c r="I162" s="12">
        <v>1</v>
      </c>
      <c r="J162" s="12"/>
      <c r="K162" s="12">
        <v>4</v>
      </c>
      <c r="L162" s="12"/>
      <c r="M162" s="12"/>
      <c r="N162" s="12"/>
      <c r="O162" s="12"/>
      <c r="P162" s="12"/>
      <c r="Q162" s="12"/>
      <c r="R162" s="12"/>
      <c r="S162" s="12"/>
      <c r="T162" s="13" t="s">
        <v>289</v>
      </c>
      <c r="U162" s="13" t="s">
        <v>36</v>
      </c>
    </row>
    <row r="163" spans="1:21" s="14" customFormat="1" x14ac:dyDescent="0.25">
      <c r="A163" s="5">
        <v>1</v>
      </c>
      <c r="B163" s="6" t="s">
        <v>604</v>
      </c>
      <c r="C163" s="12" t="s">
        <v>19</v>
      </c>
      <c r="D163" s="12">
        <v>23</v>
      </c>
      <c r="E163" s="12" t="s">
        <v>23</v>
      </c>
      <c r="F163" s="12">
        <v>18.100000000000001</v>
      </c>
      <c r="G163" s="12">
        <v>1</v>
      </c>
      <c r="H163" s="12">
        <v>18.3</v>
      </c>
      <c r="I163" s="12">
        <v>1</v>
      </c>
      <c r="J163" s="12">
        <v>18.2</v>
      </c>
      <c r="K163" s="12">
        <v>1</v>
      </c>
      <c r="L163" s="12"/>
      <c r="M163" s="12">
        <v>4</v>
      </c>
      <c r="N163" s="12"/>
      <c r="O163" s="12"/>
      <c r="P163" s="12"/>
      <c r="Q163" s="12"/>
      <c r="R163" s="12"/>
      <c r="S163" s="12"/>
      <c r="T163" s="13" t="s">
        <v>285</v>
      </c>
      <c r="U163" s="13" t="s">
        <v>36</v>
      </c>
    </row>
    <row r="164" spans="1:21" s="14" customFormat="1" x14ac:dyDescent="0.25">
      <c r="A164" s="5">
        <v>1</v>
      </c>
      <c r="B164" s="6" t="s">
        <v>604</v>
      </c>
      <c r="C164" s="12" t="s">
        <v>19</v>
      </c>
      <c r="D164" s="12">
        <v>24</v>
      </c>
      <c r="E164" s="12" t="s">
        <v>23</v>
      </c>
      <c r="F164" s="12">
        <v>38.799999999999997</v>
      </c>
      <c r="G164" s="12">
        <v>1</v>
      </c>
      <c r="H164" s="12">
        <v>42.7</v>
      </c>
      <c r="I164" s="12">
        <v>1</v>
      </c>
      <c r="J164" s="12">
        <v>45.7</v>
      </c>
      <c r="K164" s="12">
        <v>1</v>
      </c>
      <c r="L164" s="12">
        <v>48.8</v>
      </c>
      <c r="M164" s="12">
        <v>1</v>
      </c>
      <c r="N164" s="12">
        <v>51.2</v>
      </c>
      <c r="O164" s="12">
        <v>1</v>
      </c>
      <c r="P164" s="12">
        <v>55.2</v>
      </c>
      <c r="Q164" s="12">
        <v>1</v>
      </c>
      <c r="R164" s="12"/>
      <c r="S164" s="12"/>
      <c r="T164" s="13" t="s">
        <v>290</v>
      </c>
      <c r="U164" s="13" t="s">
        <v>36</v>
      </c>
    </row>
    <row r="165" spans="1:21" s="14" customFormat="1" x14ac:dyDescent="0.25">
      <c r="A165" s="5">
        <v>1</v>
      </c>
      <c r="B165" s="6" t="s">
        <v>604</v>
      </c>
      <c r="C165" s="12" t="s">
        <v>19</v>
      </c>
      <c r="D165" s="12">
        <v>25</v>
      </c>
      <c r="E165" s="12" t="s">
        <v>23</v>
      </c>
      <c r="F165" s="12">
        <v>23.4</v>
      </c>
      <c r="G165" s="12">
        <v>1</v>
      </c>
      <c r="H165" s="12">
        <v>24.7</v>
      </c>
      <c r="I165" s="12">
        <v>1</v>
      </c>
      <c r="J165" s="12">
        <v>25.3</v>
      </c>
      <c r="K165" s="12">
        <v>1</v>
      </c>
      <c r="L165" s="12">
        <v>26.3</v>
      </c>
      <c r="M165" s="12">
        <v>1</v>
      </c>
      <c r="N165" s="12">
        <v>25.9</v>
      </c>
      <c r="O165" s="12">
        <v>1</v>
      </c>
      <c r="P165" s="12">
        <v>26</v>
      </c>
      <c r="Q165" s="12">
        <v>2</v>
      </c>
      <c r="R165" s="12"/>
      <c r="S165" s="12"/>
      <c r="T165" s="13"/>
      <c r="U165" s="13" t="s">
        <v>36</v>
      </c>
    </row>
    <row r="166" spans="1:21" s="14" customFormat="1" x14ac:dyDescent="0.25">
      <c r="A166" s="5">
        <v>1</v>
      </c>
      <c r="B166" s="6" t="s">
        <v>604</v>
      </c>
      <c r="C166" s="12" t="s">
        <v>19</v>
      </c>
      <c r="D166" s="12">
        <v>26</v>
      </c>
      <c r="E166" s="12" t="s">
        <v>23</v>
      </c>
      <c r="F166" s="12">
        <v>24.2</v>
      </c>
      <c r="G166" s="12">
        <v>1</v>
      </c>
      <c r="H166" s="12">
        <v>26.2</v>
      </c>
      <c r="I166" s="12">
        <v>1</v>
      </c>
      <c r="J166" s="12">
        <v>27.5</v>
      </c>
      <c r="K166" s="12">
        <v>1</v>
      </c>
      <c r="L166" s="12">
        <v>29.8</v>
      </c>
      <c r="M166" s="12">
        <v>1</v>
      </c>
      <c r="N166" s="12">
        <v>29</v>
      </c>
      <c r="O166" s="12">
        <v>1</v>
      </c>
      <c r="P166" s="12">
        <v>30.5</v>
      </c>
      <c r="Q166" s="12">
        <v>1</v>
      </c>
      <c r="R166" s="12"/>
      <c r="S166" s="12"/>
      <c r="T166" s="13" t="s">
        <v>291</v>
      </c>
      <c r="U166" s="13" t="s">
        <v>36</v>
      </c>
    </row>
    <row r="167" spans="1:21" s="14" customFormat="1" x14ac:dyDescent="0.25">
      <c r="A167" s="5">
        <v>1</v>
      </c>
      <c r="B167" s="6" t="s">
        <v>604</v>
      </c>
      <c r="C167" s="12" t="s">
        <v>19</v>
      </c>
      <c r="D167" s="12">
        <v>27</v>
      </c>
      <c r="E167" s="12" t="s">
        <v>23</v>
      </c>
      <c r="F167" s="12">
        <v>22.1</v>
      </c>
      <c r="G167" s="12">
        <v>1</v>
      </c>
      <c r="H167" s="12">
        <v>22.9</v>
      </c>
      <c r="I167" s="12">
        <v>1</v>
      </c>
      <c r="J167" s="12">
        <v>23.1</v>
      </c>
      <c r="K167" s="12">
        <v>1</v>
      </c>
      <c r="L167" s="12"/>
      <c r="M167" s="12">
        <v>4</v>
      </c>
      <c r="N167" s="12"/>
      <c r="O167" s="12"/>
      <c r="P167" s="12"/>
      <c r="Q167" s="12"/>
      <c r="R167" s="12"/>
      <c r="S167" s="12"/>
      <c r="T167" s="13"/>
      <c r="U167" s="13" t="s">
        <v>36</v>
      </c>
    </row>
    <row r="168" spans="1:21" s="14" customFormat="1" x14ac:dyDescent="0.25">
      <c r="A168" s="5">
        <v>1</v>
      </c>
      <c r="B168" s="6" t="s">
        <v>604</v>
      </c>
      <c r="C168" s="12" t="s">
        <v>19</v>
      </c>
      <c r="D168" s="12">
        <v>28</v>
      </c>
      <c r="E168" s="12" t="s">
        <v>23</v>
      </c>
      <c r="F168" s="12">
        <v>15.1</v>
      </c>
      <c r="G168" s="12">
        <v>1</v>
      </c>
      <c r="H168" s="12">
        <v>14.5</v>
      </c>
      <c r="I168" s="12">
        <v>1</v>
      </c>
      <c r="J168" s="12"/>
      <c r="K168" s="12">
        <v>4</v>
      </c>
      <c r="L168" s="12"/>
      <c r="M168" s="12"/>
      <c r="N168" s="12"/>
      <c r="O168" s="12"/>
      <c r="P168" s="12"/>
      <c r="Q168" s="12"/>
      <c r="R168" s="12"/>
      <c r="S168" s="12"/>
      <c r="T168" s="13"/>
      <c r="U168" s="13" t="s">
        <v>36</v>
      </c>
    </row>
    <row r="169" spans="1:21" s="14" customFormat="1" x14ac:dyDescent="0.25">
      <c r="A169" s="5">
        <v>1</v>
      </c>
      <c r="B169" s="6" t="s">
        <v>604</v>
      </c>
      <c r="C169" s="12" t="s">
        <v>19</v>
      </c>
      <c r="D169" s="12">
        <v>29</v>
      </c>
      <c r="E169" s="12" t="s">
        <v>23</v>
      </c>
      <c r="F169" s="12">
        <v>33.1</v>
      </c>
      <c r="G169" s="12">
        <v>1</v>
      </c>
      <c r="H169" s="12">
        <v>36.700000000000003</v>
      </c>
      <c r="I169" s="12">
        <v>1</v>
      </c>
      <c r="J169" s="12">
        <v>38.700000000000003</v>
      </c>
      <c r="K169" s="12">
        <v>1</v>
      </c>
      <c r="L169" s="12">
        <v>41.5</v>
      </c>
      <c r="M169" s="12">
        <v>1</v>
      </c>
      <c r="N169" s="12">
        <v>42.3</v>
      </c>
      <c r="O169" s="12">
        <v>1</v>
      </c>
      <c r="P169" s="12">
        <v>46.3</v>
      </c>
      <c r="Q169" s="12">
        <v>1</v>
      </c>
      <c r="R169" s="12"/>
      <c r="S169" s="12"/>
      <c r="T169" s="13"/>
      <c r="U169" s="13" t="s">
        <v>36</v>
      </c>
    </row>
    <row r="170" spans="1:21" s="14" customFormat="1" x14ac:dyDescent="0.25">
      <c r="A170" s="5">
        <v>1</v>
      </c>
      <c r="B170" s="6" t="s">
        <v>604</v>
      </c>
      <c r="C170" s="12" t="s">
        <v>19</v>
      </c>
      <c r="D170" s="12">
        <v>30</v>
      </c>
      <c r="E170" s="12" t="s">
        <v>23</v>
      </c>
      <c r="F170" s="12">
        <v>22.7</v>
      </c>
      <c r="G170" s="12">
        <v>1</v>
      </c>
      <c r="H170" s="12">
        <v>23.2</v>
      </c>
      <c r="I170" s="12">
        <v>1</v>
      </c>
      <c r="J170" s="12">
        <v>23.1</v>
      </c>
      <c r="K170" s="12">
        <v>1</v>
      </c>
      <c r="L170" s="12">
        <v>24.5</v>
      </c>
      <c r="M170" s="12">
        <v>1</v>
      </c>
      <c r="N170" s="12"/>
      <c r="O170" s="12">
        <v>4</v>
      </c>
      <c r="P170" s="12"/>
      <c r="Q170" s="12"/>
      <c r="R170" s="12"/>
      <c r="S170" s="12"/>
      <c r="T170" s="13" t="s">
        <v>285</v>
      </c>
      <c r="U170" s="13" t="s">
        <v>36</v>
      </c>
    </row>
    <row r="171" spans="1:21" s="14" customFormat="1" x14ac:dyDescent="0.25">
      <c r="A171" s="5">
        <v>1</v>
      </c>
      <c r="B171" s="6" t="s">
        <v>604</v>
      </c>
      <c r="C171" s="12" t="s">
        <v>19</v>
      </c>
      <c r="D171" s="12">
        <v>31</v>
      </c>
      <c r="E171" s="12" t="s">
        <v>23</v>
      </c>
      <c r="F171" s="12">
        <v>37.5</v>
      </c>
      <c r="G171" s="12">
        <v>1</v>
      </c>
      <c r="H171" s="12">
        <v>41.2</v>
      </c>
      <c r="I171" s="12">
        <v>1</v>
      </c>
      <c r="J171" s="12">
        <v>44.7</v>
      </c>
      <c r="K171" s="12">
        <v>1</v>
      </c>
      <c r="L171" s="12">
        <v>48</v>
      </c>
      <c r="M171" s="12">
        <v>1</v>
      </c>
      <c r="N171" s="12">
        <v>51.5</v>
      </c>
      <c r="O171" s="12">
        <v>1</v>
      </c>
      <c r="P171" s="12">
        <v>57.4</v>
      </c>
      <c r="Q171" s="12">
        <v>1</v>
      </c>
      <c r="R171" s="12"/>
      <c r="S171" s="12"/>
      <c r="T171" s="13"/>
      <c r="U171" s="13" t="s">
        <v>36</v>
      </c>
    </row>
    <row r="172" spans="1:21" s="14" customFormat="1" x14ac:dyDescent="0.25">
      <c r="A172" s="5">
        <v>1</v>
      </c>
      <c r="B172" s="6" t="s">
        <v>604</v>
      </c>
      <c r="C172" s="12" t="s">
        <v>19</v>
      </c>
      <c r="D172" s="12">
        <v>32</v>
      </c>
      <c r="E172" s="12" t="s">
        <v>23</v>
      </c>
      <c r="F172" s="12">
        <v>44.6</v>
      </c>
      <c r="G172" s="12">
        <v>1</v>
      </c>
      <c r="H172" s="12">
        <v>25.4</v>
      </c>
      <c r="I172" s="12">
        <v>1</v>
      </c>
      <c r="J172" s="12">
        <v>25.8</v>
      </c>
      <c r="K172" s="12">
        <v>1</v>
      </c>
      <c r="L172" s="12">
        <v>26.7</v>
      </c>
      <c r="M172" s="12">
        <v>1</v>
      </c>
      <c r="N172" s="12">
        <v>26.2</v>
      </c>
      <c r="O172" s="12">
        <v>1</v>
      </c>
      <c r="P172" s="12">
        <v>26.5</v>
      </c>
      <c r="Q172" s="12">
        <v>2</v>
      </c>
      <c r="R172" s="12"/>
      <c r="S172" s="12"/>
      <c r="T172" s="13"/>
      <c r="U172" s="13" t="s">
        <v>36</v>
      </c>
    </row>
    <row r="173" spans="1:21" s="14" customFormat="1" x14ac:dyDescent="0.25">
      <c r="A173" s="5">
        <v>1</v>
      </c>
      <c r="B173" s="6" t="s">
        <v>604</v>
      </c>
      <c r="C173" s="12" t="s">
        <v>19</v>
      </c>
      <c r="D173" s="12">
        <v>33</v>
      </c>
      <c r="E173" s="12" t="s">
        <v>23</v>
      </c>
      <c r="F173" s="12">
        <v>19.5</v>
      </c>
      <c r="G173" s="12">
        <v>1</v>
      </c>
      <c r="H173" s="12">
        <v>19.899999999999999</v>
      </c>
      <c r="I173" s="12">
        <v>1</v>
      </c>
      <c r="J173" s="12"/>
      <c r="K173" s="12">
        <v>3</v>
      </c>
      <c r="L173" s="12"/>
      <c r="M173" s="12"/>
      <c r="N173" s="12"/>
      <c r="O173" s="12"/>
      <c r="P173" s="12"/>
      <c r="Q173" s="12"/>
      <c r="R173" s="12"/>
      <c r="S173" s="12"/>
      <c r="T173" s="13" t="s">
        <v>292</v>
      </c>
      <c r="U173" s="13" t="s">
        <v>36</v>
      </c>
    </row>
    <row r="174" spans="1:21" s="14" customFormat="1" x14ac:dyDescent="0.25">
      <c r="A174" s="5">
        <v>1</v>
      </c>
      <c r="B174" s="6" t="s">
        <v>604</v>
      </c>
      <c r="C174" s="12" t="s">
        <v>19</v>
      </c>
      <c r="D174" s="12">
        <v>34</v>
      </c>
      <c r="E174" s="12" t="s">
        <v>23</v>
      </c>
      <c r="F174" s="12">
        <v>25.7</v>
      </c>
      <c r="G174" s="12">
        <v>1</v>
      </c>
      <c r="H174" s="12">
        <v>26.9</v>
      </c>
      <c r="I174" s="12">
        <v>1</v>
      </c>
      <c r="J174" s="12">
        <v>27.8</v>
      </c>
      <c r="K174" s="12">
        <v>1</v>
      </c>
      <c r="L174" s="12">
        <v>29.4</v>
      </c>
      <c r="M174" s="12">
        <v>1</v>
      </c>
      <c r="N174" s="12">
        <v>28.5</v>
      </c>
      <c r="O174" s="12">
        <v>1</v>
      </c>
      <c r="P174" s="12">
        <v>29.1</v>
      </c>
      <c r="Q174" s="12">
        <v>2</v>
      </c>
      <c r="R174" s="12"/>
      <c r="S174" s="12"/>
      <c r="T174" s="13"/>
      <c r="U174" s="13" t="s">
        <v>36</v>
      </c>
    </row>
    <row r="175" spans="1:21" s="14" customFormat="1" x14ac:dyDescent="0.25">
      <c r="A175" s="5">
        <v>1</v>
      </c>
      <c r="B175" s="6" t="s">
        <v>604</v>
      </c>
      <c r="C175" s="12" t="s">
        <v>19</v>
      </c>
      <c r="D175" s="12">
        <v>35</v>
      </c>
      <c r="E175" s="12" t="s">
        <v>23</v>
      </c>
      <c r="F175" s="12">
        <v>17.2</v>
      </c>
      <c r="G175" s="12">
        <v>1</v>
      </c>
      <c r="H175" s="12">
        <v>17.2</v>
      </c>
      <c r="I175" s="12">
        <v>1</v>
      </c>
      <c r="J175" s="12"/>
      <c r="K175" s="12">
        <v>4</v>
      </c>
      <c r="L175" s="12"/>
      <c r="M175" s="12"/>
      <c r="N175" s="12"/>
      <c r="O175" s="12"/>
      <c r="P175" s="12"/>
      <c r="Q175" s="12"/>
      <c r="R175" s="12"/>
      <c r="S175" s="12"/>
      <c r="T175" s="13"/>
      <c r="U175" s="13" t="s">
        <v>36</v>
      </c>
    </row>
    <row r="176" spans="1:21" s="14" customFormat="1" x14ac:dyDescent="0.25">
      <c r="A176" s="5">
        <v>1</v>
      </c>
      <c r="B176" s="6" t="s">
        <v>604</v>
      </c>
      <c r="C176" s="12" t="s">
        <v>19</v>
      </c>
      <c r="D176" s="12">
        <v>36</v>
      </c>
      <c r="E176" s="12" t="s">
        <v>23</v>
      </c>
      <c r="F176" s="12">
        <v>19.7</v>
      </c>
      <c r="G176" s="12">
        <v>1</v>
      </c>
      <c r="H176" s="12">
        <v>19.7</v>
      </c>
      <c r="I176" s="12">
        <v>1</v>
      </c>
      <c r="J176" s="12"/>
      <c r="K176" s="12">
        <v>4</v>
      </c>
      <c r="L176" s="12"/>
      <c r="M176" s="12"/>
      <c r="N176" s="12"/>
      <c r="O176" s="12"/>
      <c r="P176" s="12"/>
      <c r="Q176" s="12"/>
      <c r="R176" s="12"/>
      <c r="S176" s="12"/>
      <c r="T176" s="13" t="s">
        <v>285</v>
      </c>
      <c r="U176" s="13" t="s">
        <v>36</v>
      </c>
    </row>
    <row r="177" spans="1:21" s="14" customFormat="1" x14ac:dyDescent="0.25">
      <c r="A177" s="5">
        <v>1</v>
      </c>
      <c r="B177" s="6" t="s">
        <v>604</v>
      </c>
      <c r="C177" s="12" t="s">
        <v>19</v>
      </c>
      <c r="D177" s="12">
        <v>37</v>
      </c>
      <c r="E177" s="12" t="s">
        <v>23</v>
      </c>
      <c r="F177" s="12">
        <v>22.6</v>
      </c>
      <c r="G177" s="12">
        <v>1</v>
      </c>
      <c r="H177" s="12">
        <v>23.4</v>
      </c>
      <c r="I177" s="12">
        <v>1</v>
      </c>
      <c r="J177" s="12">
        <v>24</v>
      </c>
      <c r="K177" s="12">
        <v>1</v>
      </c>
      <c r="L177" s="12">
        <v>25.5</v>
      </c>
      <c r="M177" s="12">
        <v>1</v>
      </c>
      <c r="N177" s="12">
        <v>24.7</v>
      </c>
      <c r="O177" s="12">
        <v>1</v>
      </c>
      <c r="P177" s="12">
        <v>25</v>
      </c>
      <c r="Q177" s="12">
        <v>2</v>
      </c>
      <c r="R177" s="12"/>
      <c r="S177" s="12"/>
      <c r="T177" s="13"/>
      <c r="U177" s="13" t="s">
        <v>36</v>
      </c>
    </row>
    <row r="178" spans="1:21" s="14" customFormat="1" x14ac:dyDescent="0.25">
      <c r="A178" s="5">
        <v>1</v>
      </c>
      <c r="B178" s="6" t="s">
        <v>604</v>
      </c>
      <c r="C178" s="12" t="s">
        <v>19</v>
      </c>
      <c r="D178" s="12">
        <v>38</v>
      </c>
      <c r="E178" s="12" t="s">
        <v>23</v>
      </c>
      <c r="F178" s="12">
        <v>25.1</v>
      </c>
      <c r="G178" s="12">
        <v>1</v>
      </c>
      <c r="H178" s="12">
        <v>27</v>
      </c>
      <c r="I178" s="12">
        <v>1</v>
      </c>
      <c r="J178" s="12">
        <v>28.5</v>
      </c>
      <c r="K178" s="12">
        <v>1</v>
      </c>
      <c r="L178" s="12">
        <v>30</v>
      </c>
      <c r="M178" s="12">
        <v>1</v>
      </c>
      <c r="N178" s="12">
        <v>31.1</v>
      </c>
      <c r="O178" s="12">
        <v>1</v>
      </c>
      <c r="P178" s="12">
        <v>32.9</v>
      </c>
      <c r="Q178" s="12">
        <v>1</v>
      </c>
      <c r="R178" s="12"/>
      <c r="S178" s="12"/>
      <c r="T178" s="13"/>
      <c r="U178" s="13" t="s">
        <v>36</v>
      </c>
    </row>
    <row r="179" spans="1:21" s="14" customFormat="1" x14ac:dyDescent="0.25">
      <c r="A179" s="5">
        <v>1</v>
      </c>
      <c r="B179" s="6" t="s">
        <v>604</v>
      </c>
      <c r="C179" s="12" t="s">
        <v>19</v>
      </c>
      <c r="D179" s="12">
        <v>39</v>
      </c>
      <c r="E179" s="12" t="s">
        <v>23</v>
      </c>
      <c r="F179" s="12">
        <v>20.5</v>
      </c>
      <c r="G179" s="12">
        <v>1</v>
      </c>
      <c r="H179" s="12">
        <v>28.5</v>
      </c>
      <c r="I179" s="12">
        <v>1</v>
      </c>
      <c r="J179" s="12">
        <v>29.6</v>
      </c>
      <c r="K179" s="12">
        <v>1</v>
      </c>
      <c r="L179" s="12">
        <v>30.9</v>
      </c>
      <c r="M179" s="12">
        <v>1</v>
      </c>
      <c r="N179" s="12">
        <v>31.9</v>
      </c>
      <c r="O179" s="12">
        <v>1</v>
      </c>
      <c r="P179" s="12">
        <v>33.9</v>
      </c>
      <c r="Q179" s="12">
        <v>1</v>
      </c>
      <c r="R179" s="12"/>
      <c r="S179" s="12"/>
      <c r="T179" s="13"/>
      <c r="U179" s="13" t="s">
        <v>36</v>
      </c>
    </row>
    <row r="180" spans="1:21" s="14" customFormat="1" x14ac:dyDescent="0.25">
      <c r="A180" s="5">
        <v>1</v>
      </c>
      <c r="B180" s="6" t="s">
        <v>604</v>
      </c>
      <c r="C180" s="12" t="s">
        <v>19</v>
      </c>
      <c r="D180" s="12">
        <v>40</v>
      </c>
      <c r="E180" s="12" t="s">
        <v>23</v>
      </c>
      <c r="F180" s="12">
        <v>20.3</v>
      </c>
      <c r="G180" s="12">
        <v>1</v>
      </c>
      <c r="H180" s="12">
        <v>21.3</v>
      </c>
      <c r="I180" s="12">
        <v>1</v>
      </c>
      <c r="J180" s="12"/>
      <c r="K180" s="12">
        <v>1</v>
      </c>
      <c r="L180" s="12">
        <v>22.2</v>
      </c>
      <c r="M180" s="12">
        <v>1</v>
      </c>
      <c r="N180" s="12">
        <v>22.3</v>
      </c>
      <c r="O180" s="12">
        <v>1</v>
      </c>
      <c r="P180" s="12">
        <v>22.8</v>
      </c>
      <c r="Q180" s="12">
        <v>2</v>
      </c>
      <c r="R180" s="12"/>
      <c r="S180" s="12"/>
      <c r="T180" s="13" t="s">
        <v>293</v>
      </c>
      <c r="U180" s="13" t="s">
        <v>36</v>
      </c>
    </row>
    <row r="181" spans="1:21" s="14" customFormat="1" x14ac:dyDescent="0.25">
      <c r="A181" s="5">
        <v>1</v>
      </c>
      <c r="B181" s="6" t="s">
        <v>604</v>
      </c>
      <c r="C181" s="12" t="s">
        <v>19</v>
      </c>
      <c r="D181" s="12">
        <v>41</v>
      </c>
      <c r="E181" s="12" t="s">
        <v>23</v>
      </c>
      <c r="F181" s="12">
        <v>16</v>
      </c>
      <c r="G181" s="12">
        <v>1</v>
      </c>
      <c r="H181" s="12">
        <v>16.2</v>
      </c>
      <c r="I181" s="12">
        <v>2</v>
      </c>
      <c r="J181" s="12"/>
      <c r="K181" s="12">
        <v>4</v>
      </c>
      <c r="L181" s="12"/>
      <c r="M181" s="12"/>
      <c r="N181" s="12"/>
      <c r="O181" s="12"/>
      <c r="P181" s="12"/>
      <c r="Q181" s="12"/>
      <c r="R181" s="12"/>
      <c r="S181" s="12"/>
      <c r="T181" s="13" t="s">
        <v>285</v>
      </c>
      <c r="U181" s="13" t="s">
        <v>36</v>
      </c>
    </row>
    <row r="182" spans="1:21" s="14" customFormat="1" x14ac:dyDescent="0.25">
      <c r="A182" s="5">
        <v>1</v>
      </c>
      <c r="B182" s="6" t="s">
        <v>604</v>
      </c>
      <c r="C182" s="12" t="s">
        <v>19</v>
      </c>
      <c r="D182" s="12">
        <v>42</v>
      </c>
      <c r="E182" s="12" t="s">
        <v>23</v>
      </c>
      <c r="F182" s="12">
        <v>17.5</v>
      </c>
      <c r="G182" s="12">
        <v>1</v>
      </c>
      <c r="H182" s="12">
        <v>17.600000000000001</v>
      </c>
      <c r="I182" s="12">
        <v>1</v>
      </c>
      <c r="J182" s="12"/>
      <c r="K182" s="12">
        <v>4</v>
      </c>
      <c r="L182" s="12"/>
      <c r="M182" s="12"/>
      <c r="N182" s="12"/>
      <c r="O182" s="12"/>
      <c r="P182" s="12"/>
      <c r="Q182" s="12"/>
      <c r="R182" s="12"/>
      <c r="S182" s="12"/>
      <c r="T182" s="13" t="s">
        <v>285</v>
      </c>
      <c r="U182" s="13" t="s">
        <v>36</v>
      </c>
    </row>
    <row r="183" spans="1:21" s="14" customFormat="1" x14ac:dyDescent="0.25">
      <c r="A183" s="5">
        <v>1</v>
      </c>
      <c r="B183" s="6" t="s">
        <v>604</v>
      </c>
      <c r="C183" s="12" t="s">
        <v>19</v>
      </c>
      <c r="D183" s="12">
        <v>43</v>
      </c>
      <c r="E183" s="12" t="s">
        <v>23</v>
      </c>
      <c r="F183" s="12">
        <v>20.2</v>
      </c>
      <c r="G183" s="12">
        <v>1</v>
      </c>
      <c r="H183" s="12">
        <v>20.2</v>
      </c>
      <c r="I183" s="12">
        <v>1</v>
      </c>
      <c r="J183" s="12">
        <v>20.399999999999999</v>
      </c>
      <c r="K183" s="12">
        <v>1</v>
      </c>
      <c r="L183" s="12"/>
      <c r="M183" s="12">
        <v>4</v>
      </c>
      <c r="N183" s="12"/>
      <c r="O183" s="12"/>
      <c r="P183" s="12"/>
      <c r="Q183" s="12"/>
      <c r="R183" s="12"/>
      <c r="S183" s="12"/>
      <c r="T183" s="13" t="s">
        <v>285</v>
      </c>
      <c r="U183" s="13" t="s">
        <v>36</v>
      </c>
    </row>
    <row r="184" spans="1:21" s="14" customFormat="1" x14ac:dyDescent="0.25">
      <c r="A184" s="5">
        <v>1</v>
      </c>
      <c r="B184" s="6" t="s">
        <v>604</v>
      </c>
      <c r="C184" s="1" t="s">
        <v>19</v>
      </c>
      <c r="D184" s="1">
        <v>44</v>
      </c>
      <c r="E184" s="1" t="s">
        <v>23</v>
      </c>
      <c r="F184" s="1">
        <v>29.5</v>
      </c>
      <c r="G184" s="1">
        <v>1</v>
      </c>
      <c r="H184" s="1">
        <v>32.200000000000003</v>
      </c>
      <c r="I184" s="1">
        <v>1</v>
      </c>
      <c r="J184" s="1">
        <v>34</v>
      </c>
      <c r="K184" s="1">
        <v>1</v>
      </c>
      <c r="L184" s="1">
        <v>34.700000000000003</v>
      </c>
      <c r="M184" s="1">
        <v>1</v>
      </c>
      <c r="N184" s="1">
        <v>36</v>
      </c>
      <c r="O184" s="1">
        <v>1</v>
      </c>
      <c r="P184" s="1">
        <v>39.1</v>
      </c>
      <c r="Q184" s="1">
        <v>1</v>
      </c>
      <c r="R184" s="1"/>
      <c r="S184" s="1"/>
      <c r="T184" s="7"/>
      <c r="U184" s="13" t="s">
        <v>36</v>
      </c>
    </row>
    <row r="186" spans="1:21" s="91" customFormat="1" x14ac:dyDescent="0.25"/>
    <row r="187" spans="1:21" s="91" customFormat="1" x14ac:dyDescent="0.25"/>
    <row r="188" spans="1:21" s="91" customFormat="1" x14ac:dyDescent="0.25"/>
    <row r="189" spans="1:21" s="91" customFormat="1" x14ac:dyDescent="0.25"/>
    <row r="190" spans="1:21" s="91" customFormat="1" x14ac:dyDescent="0.25"/>
    <row r="191" spans="1:21" s="91" customFormat="1" x14ac:dyDescent="0.25"/>
    <row r="192" spans="1:21" s="91" customFormat="1" x14ac:dyDescent="0.25"/>
    <row r="193" s="91" customFormat="1" x14ac:dyDescent="0.25"/>
    <row r="194" s="91" customFormat="1" x14ac:dyDescent="0.25"/>
    <row r="195" s="91" customFormat="1" x14ac:dyDescent="0.25"/>
    <row r="196" s="91" customFormat="1" x14ac:dyDescent="0.25"/>
    <row r="197" s="91" customFormat="1" x14ac:dyDescent="0.25"/>
    <row r="198" s="91" customFormat="1" x14ac:dyDescent="0.25"/>
    <row r="199" s="91" customFormat="1" x14ac:dyDescent="0.25"/>
    <row r="200" s="91" customFormat="1" x14ac:dyDescent="0.25"/>
    <row r="201" s="91" customFormat="1" x14ac:dyDescent="0.25"/>
    <row r="202" s="91" customFormat="1" x14ac:dyDescent="0.25"/>
    <row r="203" s="91" customFormat="1" x14ac:dyDescent="0.25"/>
    <row r="204" s="91" customFormat="1" x14ac:dyDescent="0.25"/>
    <row r="205" s="91" customFormat="1" x14ac:dyDescent="0.25"/>
    <row r="206" s="91" customFormat="1" x14ac:dyDescent="0.25"/>
    <row r="212" spans="1:12" x14ac:dyDescent="0.25">
      <c r="I212" s="84">
        <v>1985</v>
      </c>
      <c r="J212" s="85"/>
      <c r="K212" s="85"/>
      <c r="L212" s="84">
        <v>2009</v>
      </c>
    </row>
    <row r="213" spans="1:12" ht="14.5" x14ac:dyDescent="0.25">
      <c r="A213" s="80" t="s">
        <v>657</v>
      </c>
      <c r="B213" s="55"/>
      <c r="C213" s="55"/>
      <c r="D213" s="55"/>
      <c r="E213" s="58"/>
      <c r="H213" s="54" t="s">
        <v>599</v>
      </c>
      <c r="I213" s="86" t="s">
        <v>627</v>
      </c>
      <c r="J213" s="86" t="s">
        <v>661</v>
      </c>
      <c r="K213" s="86" t="s">
        <v>661</v>
      </c>
      <c r="L213" s="86" t="s">
        <v>627</v>
      </c>
    </row>
    <row r="214" spans="1:12" x14ac:dyDescent="0.25">
      <c r="A214" s="80" t="s">
        <v>599</v>
      </c>
      <c r="B214" s="80" t="s">
        <v>0</v>
      </c>
      <c r="C214" s="80" t="s">
        <v>1</v>
      </c>
      <c r="D214" s="80" t="s">
        <v>3</v>
      </c>
      <c r="E214" s="58" t="s">
        <v>656</v>
      </c>
      <c r="H214" s="54">
        <v>1</v>
      </c>
      <c r="I214" s="59">
        <v>2</v>
      </c>
      <c r="J214" s="59">
        <v>1.7724248094868169</v>
      </c>
      <c r="K214" s="59">
        <v>1.940031277099499</v>
      </c>
      <c r="L214" s="59">
        <v>1</v>
      </c>
    </row>
    <row r="215" spans="1:12" x14ac:dyDescent="0.25">
      <c r="A215" s="54">
        <v>1</v>
      </c>
      <c r="B215" s="54" t="s">
        <v>604</v>
      </c>
      <c r="C215" s="54" t="s">
        <v>14</v>
      </c>
      <c r="D215" s="54" t="s">
        <v>25</v>
      </c>
      <c r="E215" s="59">
        <v>1.7724248094868169</v>
      </c>
      <c r="H215" s="54">
        <v>1</v>
      </c>
      <c r="I215" s="62">
        <v>10</v>
      </c>
      <c r="J215" s="62">
        <v>33.506349453515746</v>
      </c>
      <c r="K215" s="62">
        <v>21.985170922391774</v>
      </c>
      <c r="L215" s="62">
        <v>3</v>
      </c>
    </row>
    <row r="216" spans="1:12" x14ac:dyDescent="0.25">
      <c r="A216" s="56"/>
      <c r="B216" s="56"/>
      <c r="C216" s="56"/>
      <c r="D216" s="61" t="s">
        <v>23</v>
      </c>
      <c r="E216" s="62">
        <v>29.485152782540535</v>
      </c>
      <c r="H216" s="54">
        <v>1</v>
      </c>
      <c r="I216" s="59">
        <v>12</v>
      </c>
      <c r="J216" s="59">
        <v>35.27877426300256</v>
      </c>
      <c r="K216" s="59">
        <v>23.925202199491274</v>
      </c>
      <c r="L216" s="59">
        <v>4</v>
      </c>
    </row>
    <row r="217" spans="1:12" x14ac:dyDescent="0.25">
      <c r="A217" s="56"/>
      <c r="B217" s="56"/>
      <c r="C217" s="54" t="s">
        <v>622</v>
      </c>
      <c r="D217" s="55"/>
      <c r="E217" s="59">
        <v>31.257577592027353</v>
      </c>
      <c r="H217" s="54">
        <v>1</v>
      </c>
      <c r="I217" s="59">
        <v>1</v>
      </c>
      <c r="J217" s="59">
        <v>1.7583735030310994</v>
      </c>
      <c r="K217" s="59">
        <v>2.217234053490412</v>
      </c>
      <c r="L217" s="59">
        <v>1</v>
      </c>
    </row>
    <row r="218" spans="1:12" x14ac:dyDescent="0.25">
      <c r="A218" s="56"/>
      <c r="B218" s="56"/>
      <c r="C218" s="54" t="s">
        <v>15</v>
      </c>
      <c r="D218" s="54" t="s">
        <v>25</v>
      </c>
      <c r="E218" s="59">
        <v>1.5215779366412971</v>
      </c>
      <c r="H218" s="54">
        <v>1</v>
      </c>
      <c r="I218" s="62">
        <v>41</v>
      </c>
      <c r="J218" s="62">
        <v>58.313795145913133</v>
      </c>
      <c r="K218" s="62">
        <v>69.142015255764463</v>
      </c>
      <c r="L218" s="62">
        <v>29</v>
      </c>
    </row>
    <row r="219" spans="1:12" x14ac:dyDescent="0.25">
      <c r="A219" s="56"/>
      <c r="B219" s="56"/>
      <c r="C219" s="56"/>
      <c r="D219" s="61" t="s">
        <v>23</v>
      </c>
      <c r="E219" s="62">
        <v>53.438399371297706</v>
      </c>
      <c r="H219" s="54">
        <v>1</v>
      </c>
      <c r="I219" s="62">
        <v>1</v>
      </c>
      <c r="J219" s="62">
        <v>1.2324781286794506</v>
      </c>
      <c r="K219" s="62"/>
      <c r="L219" s="62"/>
    </row>
    <row r="220" spans="1:12" x14ac:dyDescent="0.25">
      <c r="A220" s="56"/>
      <c r="B220" s="56"/>
      <c r="C220" s="56"/>
      <c r="D220" s="61" t="s">
        <v>30</v>
      </c>
      <c r="E220" s="62">
        <v>1.2129926153071564</v>
      </c>
      <c r="H220" s="54">
        <v>1</v>
      </c>
      <c r="I220" s="59">
        <v>43</v>
      </c>
      <c r="J220" s="59">
        <v>61.304646777623688</v>
      </c>
      <c r="K220" s="59">
        <v>71.359249309254878</v>
      </c>
      <c r="L220" s="59">
        <v>30</v>
      </c>
    </row>
    <row r="221" spans="1:12" x14ac:dyDescent="0.25">
      <c r="A221" s="56"/>
      <c r="B221" s="56"/>
      <c r="C221" s="54" t="s">
        <v>623</v>
      </c>
      <c r="D221" s="55"/>
      <c r="E221" s="59">
        <v>56.172969923246164</v>
      </c>
      <c r="H221" s="54">
        <v>1</v>
      </c>
      <c r="I221" s="59">
        <v>34</v>
      </c>
      <c r="J221" s="59">
        <v>53.181031450152304</v>
      </c>
      <c r="K221" s="59">
        <v>61.441064779111599</v>
      </c>
      <c r="L221" s="59">
        <v>18</v>
      </c>
    </row>
    <row r="222" spans="1:12" x14ac:dyDescent="0.25">
      <c r="A222" s="56"/>
      <c r="B222" s="56"/>
      <c r="C222" s="54" t="s">
        <v>16</v>
      </c>
      <c r="D222" s="54" t="s">
        <v>23</v>
      </c>
      <c r="E222" s="59">
        <v>50.517726640338367</v>
      </c>
      <c r="H222" s="54">
        <v>1</v>
      </c>
      <c r="I222" s="59">
        <v>34</v>
      </c>
      <c r="J222" s="59">
        <v>53.181031450152304</v>
      </c>
      <c r="K222" s="59">
        <v>61.441064779111599</v>
      </c>
      <c r="L222" s="59">
        <v>18</v>
      </c>
    </row>
    <row r="223" spans="1:12" x14ac:dyDescent="0.25">
      <c r="A223" s="56"/>
      <c r="B223" s="56"/>
      <c r="C223" s="54" t="s">
        <v>624</v>
      </c>
      <c r="D223" s="55"/>
      <c r="E223" s="59">
        <v>50.517726640338367</v>
      </c>
      <c r="H223" s="54">
        <v>1</v>
      </c>
      <c r="I223" s="59">
        <v>29</v>
      </c>
      <c r="J223" s="59">
        <v>65.838774357878151</v>
      </c>
      <c r="K223" s="59">
        <v>77.655437890090951</v>
      </c>
      <c r="L223" s="59">
        <v>22</v>
      </c>
    </row>
    <row r="224" spans="1:12" x14ac:dyDescent="0.25">
      <c r="A224" s="56"/>
      <c r="B224" s="56"/>
      <c r="C224" s="54" t="s">
        <v>17</v>
      </c>
      <c r="D224" s="54" t="s">
        <v>23</v>
      </c>
      <c r="E224" s="59">
        <v>64.821296744276651</v>
      </c>
      <c r="H224" s="54">
        <v>1</v>
      </c>
      <c r="I224" s="59">
        <v>29</v>
      </c>
      <c r="J224" s="59">
        <v>65.838774357878151</v>
      </c>
      <c r="K224" s="59">
        <v>77.655437890090951</v>
      </c>
      <c r="L224" s="59">
        <v>22</v>
      </c>
    </row>
    <row r="225" spans="1:12" x14ac:dyDescent="0.25">
      <c r="A225" s="56"/>
      <c r="B225" s="56"/>
      <c r="C225" s="54" t="s">
        <v>625</v>
      </c>
      <c r="D225" s="55"/>
      <c r="E225" s="59">
        <v>64.821296744276651</v>
      </c>
      <c r="H225" s="54">
        <v>1</v>
      </c>
      <c r="I225" s="59">
        <v>42</v>
      </c>
      <c r="J225" s="59">
        <v>66.480748273544236</v>
      </c>
      <c r="K225" s="59">
        <v>74.364656852349071</v>
      </c>
      <c r="L225" s="59">
        <v>26</v>
      </c>
    </row>
    <row r="226" spans="1:12" x14ac:dyDescent="0.25">
      <c r="A226" s="56"/>
      <c r="B226" s="56"/>
      <c r="C226" s="54" t="s">
        <v>19</v>
      </c>
      <c r="D226" s="54" t="s">
        <v>23</v>
      </c>
      <c r="E226" s="59">
        <v>62.217030711034965</v>
      </c>
      <c r="H226" s="54">
        <v>1</v>
      </c>
      <c r="I226" s="59">
        <v>42</v>
      </c>
      <c r="J226" s="59">
        <v>66.480748273544236</v>
      </c>
      <c r="K226" s="59">
        <v>74.364656852349071</v>
      </c>
      <c r="L226" s="59">
        <v>26</v>
      </c>
    </row>
    <row r="227" spans="1:12" x14ac:dyDescent="0.25">
      <c r="A227" s="56"/>
      <c r="B227" s="56"/>
      <c r="C227" s="54" t="s">
        <v>665</v>
      </c>
      <c r="D227" s="55"/>
      <c r="E227" s="59">
        <v>62.217030711034965</v>
      </c>
      <c r="H227" s="54">
        <v>1</v>
      </c>
      <c r="I227" s="59">
        <v>160</v>
      </c>
      <c r="J227" s="59">
        <v>282.08397512220091</v>
      </c>
      <c r="K227" s="59">
        <v>308.74561103029777</v>
      </c>
      <c r="L227" s="59">
        <v>100</v>
      </c>
    </row>
    <row r="228" spans="1:12" x14ac:dyDescent="0.25">
      <c r="A228" s="56"/>
      <c r="B228" s="54" t="s">
        <v>666</v>
      </c>
      <c r="C228" s="55"/>
      <c r="D228" s="55"/>
      <c r="E228" s="59">
        <v>264.98660161092351</v>
      </c>
      <c r="H228" s="54" t="s">
        <v>619</v>
      </c>
      <c r="I228" s="59">
        <v>160</v>
      </c>
      <c r="J228" s="59">
        <v>282.08397512220091</v>
      </c>
      <c r="K228" s="59">
        <v>308.74561103029777</v>
      </c>
      <c r="L228" s="59">
        <v>100</v>
      </c>
    </row>
    <row r="229" spans="1:12" x14ac:dyDescent="0.25">
      <c r="A229" s="54" t="s">
        <v>619</v>
      </c>
      <c r="B229" s="55"/>
      <c r="C229" s="55"/>
      <c r="D229" s="55"/>
      <c r="E229" s="59">
        <v>264.98660161092351</v>
      </c>
      <c r="H229" s="57" t="s">
        <v>618</v>
      </c>
      <c r="I229" s="60">
        <v>160</v>
      </c>
      <c r="J229" s="60">
        <v>282.08397512220091</v>
      </c>
      <c r="K229" s="60">
        <v>308.74561103029777</v>
      </c>
      <c r="L229" s="60">
        <v>100</v>
      </c>
    </row>
    <row r="230" spans="1:12" x14ac:dyDescent="0.25">
      <c r="A230" s="57" t="s">
        <v>618</v>
      </c>
      <c r="B230" s="63"/>
      <c r="C230" s="63"/>
      <c r="D230" s="63"/>
      <c r="E230" s="60">
        <v>264.98660161092351</v>
      </c>
    </row>
  </sheetData>
  <autoFilter ref="A1:X184" xr:uid="{00000000-0009-0000-0000-00000D000000}"/>
  <phoneticPr fontId="11" type="noConversion"/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161"/>
  <sheetViews>
    <sheetView topLeftCell="A110" zoomScaleNormal="100" workbookViewId="0">
      <pane xSplit="16660" activePane="topRight"/>
      <selection activeCell="BB85" sqref="BB85"/>
      <selection pane="topRight" activeCell="BB85" sqref="BB85"/>
    </sheetView>
  </sheetViews>
  <sheetFormatPr defaultColWidth="8.81640625" defaultRowHeight="12.5" x14ac:dyDescent="0.25"/>
  <cols>
    <col min="1" max="1" width="8.81640625" customWidth="1"/>
    <col min="2" max="3" width="10.36328125" bestFit="1" customWidth="1"/>
    <col min="4" max="4" width="8.81640625" customWidth="1"/>
    <col min="5" max="5" width="12" bestFit="1" customWidth="1"/>
    <col min="6" max="6" width="5.36328125" customWidth="1"/>
    <col min="7" max="7" width="0" hidden="1" customWidth="1"/>
    <col min="8" max="11" width="12" hidden="1" customWidth="1"/>
    <col min="12" max="12" width="12" customWidth="1"/>
    <col min="13" max="13" width="8.81640625" customWidth="1"/>
    <col min="14" max="18" width="12" hidden="1" customWidth="1"/>
    <col min="19" max="19" width="8.81640625" customWidth="1"/>
    <col min="20" max="20" width="12" bestFit="1" customWidth="1"/>
    <col min="21" max="24" width="12" hidden="1" customWidth="1"/>
    <col min="25" max="25" width="0" hidden="1" customWidth="1"/>
    <col min="26" max="27" width="8.81640625" customWidth="1"/>
    <col min="28" max="30" width="0" hidden="1" customWidth="1"/>
    <col min="31" max="31" width="45.453125" hidden="1" customWidth="1"/>
    <col min="32" max="32" width="12" hidden="1" customWidth="1"/>
    <col min="33" max="34" width="12" customWidth="1"/>
    <col min="35" max="35" width="5.36328125" hidden="1" customWidth="1"/>
    <col min="36" max="39" width="0" hidden="1" customWidth="1"/>
    <col min="40" max="41" width="8.81640625" customWidth="1"/>
    <col min="42" max="45" width="0" hidden="1" customWidth="1"/>
    <col min="48" max="48" width="11" customWidth="1"/>
    <col min="49" max="49" width="15.36328125" customWidth="1"/>
  </cols>
  <sheetData>
    <row r="1" spans="1:59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9" s="5" customFormat="1" hidden="1" x14ac:dyDescent="0.25">
      <c r="A2" s="5">
        <v>2</v>
      </c>
      <c r="B2" s="6" t="s">
        <v>601</v>
      </c>
      <c r="C2" s="1" t="s">
        <v>14</v>
      </c>
      <c r="D2" s="1">
        <v>20</v>
      </c>
      <c r="E2" s="1" t="s">
        <v>25</v>
      </c>
      <c r="F2" s="1"/>
      <c r="G2" s="1"/>
      <c r="H2" s="1"/>
      <c r="I2" s="1"/>
      <c r="J2" s="38"/>
      <c r="K2" s="1"/>
      <c r="L2" s="1"/>
      <c r="M2" s="1"/>
      <c r="N2" s="1"/>
      <c r="O2" s="1"/>
      <c r="P2" s="1"/>
      <c r="Q2" s="38"/>
      <c r="R2" s="1"/>
      <c r="S2" s="1"/>
      <c r="T2" s="1"/>
      <c r="U2" s="1"/>
      <c r="V2" s="1"/>
      <c r="W2" s="1"/>
      <c r="X2" s="38"/>
      <c r="Y2" s="1"/>
      <c r="Z2" s="1"/>
      <c r="AA2" s="1">
        <v>25.1</v>
      </c>
      <c r="AB2" s="1">
        <v>0.251</v>
      </c>
      <c r="AC2" s="1">
        <f t="shared" ref="AC2:AC8" si="0">POWER((AB2/2),2)*3.14159265</f>
        <v>4.9480869635662506E-2</v>
      </c>
      <c r="AD2" s="1">
        <v>4.9480869635662506E-2</v>
      </c>
      <c r="AE2" s="38">
        <f t="shared" ref="AE2:AE8" si="1">AD2/0.040468</f>
        <v>1.2227159641114587</v>
      </c>
      <c r="AF2" s="1">
        <v>1</v>
      </c>
      <c r="AG2" s="1">
        <v>1</v>
      </c>
      <c r="AH2" s="1">
        <v>26.7</v>
      </c>
      <c r="AI2" s="1">
        <v>0.26700000000000002</v>
      </c>
      <c r="AJ2" s="1">
        <f>POWER((AI2/2),2)*3.14159265</f>
        <v>5.5990249606462511E-2</v>
      </c>
      <c r="AK2" s="1">
        <v>5.5990249606462511E-2</v>
      </c>
      <c r="AL2" s="38">
        <f>AK2/0.040468</f>
        <v>1.3835684888421103</v>
      </c>
      <c r="AM2" s="1">
        <v>1</v>
      </c>
      <c r="AN2" s="1">
        <v>1</v>
      </c>
      <c r="AO2" s="1">
        <v>27</v>
      </c>
      <c r="AP2" s="1">
        <v>0.27</v>
      </c>
      <c r="AQ2" s="1">
        <f>POWER((AP2/2),2)*3.14159265</f>
        <v>5.7255526046250012E-2</v>
      </c>
      <c r="AR2" s="1">
        <v>5.7255526046250012E-2</v>
      </c>
      <c r="AS2" s="38">
        <f>AR2/0.040468</f>
        <v>1.4148345864942675</v>
      </c>
      <c r="AT2" s="1">
        <v>1</v>
      </c>
      <c r="AX2" s="7"/>
      <c r="AY2" s="7" t="s">
        <v>36</v>
      </c>
    </row>
    <row r="3" spans="1:59" s="5" customFormat="1" hidden="1" x14ac:dyDescent="0.25">
      <c r="A3" s="5">
        <v>2</v>
      </c>
      <c r="B3" s="6" t="s">
        <v>601</v>
      </c>
      <c r="C3" s="1" t="s">
        <v>14</v>
      </c>
      <c r="D3" s="1">
        <v>21</v>
      </c>
      <c r="E3" s="1" t="s">
        <v>25</v>
      </c>
      <c r="F3" s="1"/>
      <c r="G3" s="1"/>
      <c r="H3" s="1"/>
      <c r="I3" s="1"/>
      <c r="J3" s="38"/>
      <c r="K3" s="1"/>
      <c r="L3" s="1"/>
      <c r="M3" s="1"/>
      <c r="N3" s="1"/>
      <c r="O3" s="1"/>
      <c r="P3" s="1"/>
      <c r="Q3" s="38"/>
      <c r="R3" s="1"/>
      <c r="S3" s="1"/>
      <c r="T3" s="1"/>
      <c r="U3" s="1"/>
      <c r="V3" s="1"/>
      <c r="W3" s="1"/>
      <c r="X3" s="38"/>
      <c r="Y3" s="1"/>
      <c r="Z3" s="1"/>
      <c r="AA3" s="1">
        <v>21</v>
      </c>
      <c r="AB3" s="1">
        <v>0.21</v>
      </c>
      <c r="AC3" s="1">
        <f t="shared" si="0"/>
        <v>3.4636058966249994E-2</v>
      </c>
      <c r="AD3" s="1">
        <v>3.4636058966249994E-2</v>
      </c>
      <c r="AE3" s="38">
        <f t="shared" si="1"/>
        <v>0.85588758936072939</v>
      </c>
      <c r="AF3" s="1">
        <v>1</v>
      </c>
      <c r="AG3" s="1">
        <v>1</v>
      </c>
      <c r="AH3" s="1">
        <v>22.4</v>
      </c>
      <c r="AI3" s="1">
        <v>0.22399999999999998</v>
      </c>
      <c r="AJ3" s="1">
        <f>POWER((AI3/2),2)*3.14159265</f>
        <v>3.9408138201599996E-2</v>
      </c>
      <c r="AK3" s="1">
        <v>3.9408138201599996E-2</v>
      </c>
      <c r="AL3" s="38">
        <f>AK3/0.040468</f>
        <v>0.97380987945042996</v>
      </c>
      <c r="AM3" s="1">
        <v>1</v>
      </c>
      <c r="AN3" s="1">
        <v>1</v>
      </c>
      <c r="AO3" s="1">
        <v>22.2</v>
      </c>
      <c r="AP3" s="1">
        <v>0.222</v>
      </c>
      <c r="AQ3" s="1">
        <f>POWER((AP3/2),2)*3.14159265</f>
        <v>3.8707563040650005E-2</v>
      </c>
      <c r="AR3" s="1">
        <v>3.8707563040650005E-2</v>
      </c>
      <c r="AS3" s="38">
        <f>AR3/0.040468</f>
        <v>0.95649804884476641</v>
      </c>
      <c r="AT3" s="1">
        <v>1</v>
      </c>
      <c r="AX3" s="7" t="s">
        <v>317</v>
      </c>
      <c r="AY3" s="7" t="s">
        <v>36</v>
      </c>
    </row>
    <row r="4" spans="1:59" s="5" customFormat="1" hidden="1" x14ac:dyDescent="0.25">
      <c r="A4" s="5">
        <v>2</v>
      </c>
      <c r="B4" s="6" t="s">
        <v>601</v>
      </c>
      <c r="C4" s="1" t="s">
        <v>14</v>
      </c>
      <c r="D4" s="1">
        <v>22</v>
      </c>
      <c r="E4" s="1" t="s">
        <v>25</v>
      </c>
      <c r="F4" s="1"/>
      <c r="G4" s="1"/>
      <c r="H4" s="1"/>
      <c r="I4" s="1"/>
      <c r="J4" s="38"/>
      <c r="K4" s="1"/>
      <c r="L4" s="1"/>
      <c r="M4" s="1"/>
      <c r="N4" s="1"/>
      <c r="O4" s="1"/>
      <c r="P4" s="1"/>
      <c r="Q4" s="38"/>
      <c r="R4" s="1"/>
      <c r="S4" s="1"/>
      <c r="T4" s="1"/>
      <c r="U4" s="1"/>
      <c r="V4" s="1"/>
      <c r="W4" s="1"/>
      <c r="X4" s="38"/>
      <c r="Y4" s="1"/>
      <c r="Z4" s="1"/>
      <c r="AA4" s="1">
        <v>20.5</v>
      </c>
      <c r="AB4" s="1">
        <v>0.20499999999999999</v>
      </c>
      <c r="AC4" s="1">
        <f t="shared" si="0"/>
        <v>3.3006357779062495E-2</v>
      </c>
      <c r="AD4" s="1">
        <v>3.3006357779062495E-2</v>
      </c>
      <c r="AE4" s="38">
        <f t="shared" si="1"/>
        <v>0.81561623453253185</v>
      </c>
      <c r="AF4" s="1">
        <v>1</v>
      </c>
      <c r="AG4" s="1">
        <v>1</v>
      </c>
      <c r="AH4" s="1"/>
      <c r="AI4" s="1"/>
      <c r="AJ4" s="1"/>
      <c r="AK4" s="1"/>
      <c r="AL4" s="38"/>
      <c r="AM4" s="1"/>
      <c r="AN4" s="1">
        <v>4</v>
      </c>
      <c r="AO4" s="1"/>
      <c r="AP4" s="1"/>
      <c r="AQ4" s="1"/>
      <c r="AR4" s="1"/>
      <c r="AS4" s="38"/>
      <c r="AT4" s="1">
        <v>4</v>
      </c>
      <c r="AX4" s="7"/>
      <c r="AY4" s="7" t="s">
        <v>36</v>
      </c>
    </row>
    <row r="5" spans="1:59" s="5" customFormat="1" hidden="1" x14ac:dyDescent="0.25">
      <c r="A5" s="5">
        <v>2</v>
      </c>
      <c r="B5" s="6" t="s">
        <v>601</v>
      </c>
      <c r="C5" s="1" t="s">
        <v>14</v>
      </c>
      <c r="D5" s="1">
        <v>23</v>
      </c>
      <c r="E5" s="1" t="s">
        <v>25</v>
      </c>
      <c r="F5" s="1"/>
      <c r="G5" s="1"/>
      <c r="H5" s="1"/>
      <c r="I5" s="1"/>
      <c r="J5" s="38"/>
      <c r="K5" s="1"/>
      <c r="L5" s="1"/>
      <c r="M5" s="1"/>
      <c r="N5" s="1"/>
      <c r="O5" s="1"/>
      <c r="P5" s="1"/>
      <c r="Q5" s="38"/>
      <c r="R5" s="1"/>
      <c r="S5" s="1"/>
      <c r="T5" s="1"/>
      <c r="U5" s="1"/>
      <c r="V5" s="1"/>
      <c r="W5" s="1"/>
      <c r="X5" s="38"/>
      <c r="Y5" s="1"/>
      <c r="Z5" s="1"/>
      <c r="AA5" s="1">
        <v>22.3</v>
      </c>
      <c r="AB5" s="1">
        <v>0.223</v>
      </c>
      <c r="AC5" s="1">
        <f t="shared" si="0"/>
        <v>3.9057065222962505E-2</v>
      </c>
      <c r="AD5" s="1">
        <v>3.9057065222962505E-2</v>
      </c>
      <c r="AE5" s="38">
        <f t="shared" si="1"/>
        <v>0.9651345562657534</v>
      </c>
      <c r="AF5" s="1">
        <v>1</v>
      </c>
      <c r="AG5" s="1">
        <v>1</v>
      </c>
      <c r="AH5" s="1">
        <v>26.9</v>
      </c>
      <c r="AI5" s="1">
        <v>0.26900000000000002</v>
      </c>
      <c r="AJ5" s="1">
        <f>POWER((AI5/2),2)*3.14159265</f>
        <v>5.6832196436662513E-2</v>
      </c>
      <c r="AK5" s="1">
        <v>5.6832196436662513E-2</v>
      </c>
      <c r="AL5" s="38">
        <f>AK5/0.040468</f>
        <v>1.4043737381798587</v>
      </c>
      <c r="AM5" s="1">
        <v>1</v>
      </c>
      <c r="AN5" s="1">
        <v>1</v>
      </c>
      <c r="AO5" s="1">
        <v>28.2</v>
      </c>
      <c r="AP5" s="1">
        <v>0.28199999999999997</v>
      </c>
      <c r="AQ5" s="1">
        <f>POWER((AP5/2),2)*3.14159265</f>
        <v>6.2458003474649991E-2</v>
      </c>
      <c r="AR5" s="1">
        <v>6.2458003474649991E-2</v>
      </c>
      <c r="AS5" s="38">
        <f>AR5/0.040468</f>
        <v>1.5433923958349807</v>
      </c>
      <c r="AT5" s="1">
        <v>1</v>
      </c>
      <c r="AX5" s="7"/>
      <c r="AY5" s="7" t="s">
        <v>36</v>
      </c>
    </row>
    <row r="6" spans="1:59" s="5" customFormat="1" hidden="1" x14ac:dyDescent="0.25">
      <c r="A6" s="5">
        <v>2</v>
      </c>
      <c r="B6" s="6" t="s">
        <v>601</v>
      </c>
      <c r="C6" s="1" t="s">
        <v>14</v>
      </c>
      <c r="D6" s="1">
        <v>24</v>
      </c>
      <c r="E6" s="1" t="s">
        <v>25</v>
      </c>
      <c r="F6" s="1"/>
      <c r="G6" s="1"/>
      <c r="H6" s="1"/>
      <c r="I6" s="1"/>
      <c r="J6" s="38"/>
      <c r="K6" s="1"/>
      <c r="L6" s="1"/>
      <c r="M6" s="1"/>
      <c r="N6" s="1"/>
      <c r="O6" s="1"/>
      <c r="P6" s="1"/>
      <c r="Q6" s="38"/>
      <c r="R6" s="1"/>
      <c r="S6" s="1"/>
      <c r="T6" s="1"/>
      <c r="U6" s="1"/>
      <c r="V6" s="1"/>
      <c r="W6" s="1"/>
      <c r="X6" s="38"/>
      <c r="Y6" s="1"/>
      <c r="Z6" s="1"/>
      <c r="AA6" s="1">
        <v>24.3</v>
      </c>
      <c r="AB6" s="1">
        <v>0.24300000000000002</v>
      </c>
      <c r="AC6" s="1">
        <f t="shared" si="0"/>
        <v>4.6376976097462511E-2</v>
      </c>
      <c r="AD6" s="1">
        <v>4.6376976097462511E-2</v>
      </c>
      <c r="AE6" s="38">
        <f t="shared" si="1"/>
        <v>1.1460160150603567</v>
      </c>
      <c r="AF6" s="1">
        <v>1</v>
      </c>
      <c r="AG6" s="1">
        <v>1</v>
      </c>
      <c r="AH6" s="1">
        <v>29</v>
      </c>
      <c r="AI6" s="1">
        <v>0.28999999999999998</v>
      </c>
      <c r="AJ6" s="1">
        <f>POWER((AI6/2),2)*3.14159265</f>
        <v>6.6051985466250004E-2</v>
      </c>
      <c r="AK6" s="1">
        <v>6.6051985466250004E-2</v>
      </c>
      <c r="AL6" s="38">
        <f>AK6/0.040468</f>
        <v>1.6322028631573098</v>
      </c>
      <c r="AM6" s="1">
        <v>1</v>
      </c>
      <c r="AN6" s="1">
        <v>1</v>
      </c>
      <c r="AO6" s="1">
        <v>29.9</v>
      </c>
      <c r="AP6" s="1">
        <v>0.29899999999999999</v>
      </c>
      <c r="AQ6" s="1">
        <f>POWER((AP6/2),2)*3.14159265</f>
        <v>7.0215381125662502E-2</v>
      </c>
      <c r="AR6" s="1">
        <v>7.0215381125662502E-2</v>
      </c>
      <c r="AS6" s="38">
        <f>AR6/0.040468</f>
        <v>1.7350840448172014</v>
      </c>
      <c r="AT6" s="1">
        <v>1</v>
      </c>
      <c r="AX6" s="7"/>
      <c r="AY6" s="7" t="s">
        <v>36</v>
      </c>
    </row>
    <row r="7" spans="1:59" s="5" customFormat="1" hidden="1" x14ac:dyDescent="0.25">
      <c r="A7" s="5">
        <v>2</v>
      </c>
      <c r="B7" s="6" t="s">
        <v>601</v>
      </c>
      <c r="C7" s="1" t="s">
        <v>14</v>
      </c>
      <c r="D7" s="1">
        <v>25</v>
      </c>
      <c r="E7" s="1" t="s">
        <v>25</v>
      </c>
      <c r="F7" s="1"/>
      <c r="G7" s="1"/>
      <c r="H7" s="1"/>
      <c r="I7" s="1"/>
      <c r="J7" s="38"/>
      <c r="K7" s="1"/>
      <c r="L7" s="1"/>
      <c r="M7" s="1"/>
      <c r="N7" s="1"/>
      <c r="O7" s="1"/>
      <c r="P7" s="1"/>
      <c r="Q7" s="38"/>
      <c r="R7" s="1"/>
      <c r="S7" s="1"/>
      <c r="T7" s="1"/>
      <c r="U7" s="1"/>
      <c r="V7" s="1"/>
      <c r="W7" s="1"/>
      <c r="X7" s="38"/>
      <c r="Y7" s="1"/>
      <c r="Z7" s="1"/>
      <c r="AA7" s="1">
        <v>42</v>
      </c>
      <c r="AB7" s="1">
        <v>0.42</v>
      </c>
      <c r="AC7" s="1">
        <f t="shared" si="0"/>
        <v>0.13854423586499998</v>
      </c>
      <c r="AD7" s="1">
        <v>0.13854423586499998</v>
      </c>
      <c r="AE7" s="38">
        <f t="shared" si="1"/>
        <v>3.4235503574429176</v>
      </c>
      <c r="AF7" s="1">
        <v>1</v>
      </c>
      <c r="AG7" s="1">
        <v>1</v>
      </c>
      <c r="AH7" s="1">
        <v>45</v>
      </c>
      <c r="AI7" s="1">
        <v>0.45</v>
      </c>
      <c r="AJ7" s="1">
        <f>POWER((AI7/2),2)*3.14159265</f>
        <v>0.15904312790625003</v>
      </c>
      <c r="AK7" s="1">
        <v>0.15904312790625003</v>
      </c>
      <c r="AL7" s="38">
        <f>AK7/0.040468</f>
        <v>3.9300960735951871</v>
      </c>
      <c r="AM7" s="1">
        <v>1</v>
      </c>
      <c r="AN7" s="1">
        <v>1</v>
      </c>
      <c r="AO7" s="1"/>
      <c r="AP7" s="1"/>
      <c r="AQ7" s="1"/>
      <c r="AR7" s="1"/>
      <c r="AS7" s="38"/>
      <c r="AT7" s="1">
        <v>4</v>
      </c>
      <c r="AX7" s="7" t="s">
        <v>313</v>
      </c>
      <c r="AY7" s="7" t="s">
        <v>36</v>
      </c>
    </row>
    <row r="8" spans="1:59" s="5" customFormat="1" hidden="1" x14ac:dyDescent="0.25">
      <c r="A8" s="5">
        <v>2</v>
      </c>
      <c r="B8" s="6" t="s">
        <v>601</v>
      </c>
      <c r="C8" s="1" t="s">
        <v>14</v>
      </c>
      <c r="D8" s="1">
        <v>26</v>
      </c>
      <c r="E8" s="1" t="s">
        <v>25</v>
      </c>
      <c r="F8" s="1"/>
      <c r="G8" s="1"/>
      <c r="H8" s="1"/>
      <c r="I8" s="1"/>
      <c r="J8" s="38"/>
      <c r="K8" s="1"/>
      <c r="L8" s="1"/>
      <c r="M8" s="1"/>
      <c r="N8" s="1"/>
      <c r="O8" s="1"/>
      <c r="P8" s="1"/>
      <c r="Q8" s="38"/>
      <c r="R8" s="1"/>
      <c r="S8" s="1"/>
      <c r="T8" s="1"/>
      <c r="U8" s="1"/>
      <c r="V8" s="1"/>
      <c r="W8" s="1"/>
      <c r="X8" s="38"/>
      <c r="Y8" s="1"/>
      <c r="Z8" s="1"/>
      <c r="AA8" s="1">
        <v>60</v>
      </c>
      <c r="AB8" s="1">
        <v>0.6</v>
      </c>
      <c r="AC8" s="1">
        <f t="shared" si="0"/>
        <v>0.2827433385</v>
      </c>
      <c r="AD8" s="1">
        <v>0.2827433385</v>
      </c>
      <c r="AE8" s="38">
        <f t="shared" si="1"/>
        <v>6.9868374641692208</v>
      </c>
      <c r="AF8" s="1">
        <v>1</v>
      </c>
      <c r="AG8" s="1">
        <v>1</v>
      </c>
      <c r="AH8" s="1">
        <v>48</v>
      </c>
      <c r="AI8" s="1">
        <v>0.48</v>
      </c>
      <c r="AJ8" s="1">
        <f>POWER((AI8/2),2)*3.14159265</f>
        <v>0.18095573664</v>
      </c>
      <c r="AK8" s="1">
        <v>0.18095573664</v>
      </c>
      <c r="AL8" s="38">
        <f>AK8/0.040468</f>
        <v>4.4715759770683015</v>
      </c>
      <c r="AM8" s="1">
        <v>1</v>
      </c>
      <c r="AN8" s="1">
        <v>1</v>
      </c>
      <c r="AO8" s="1"/>
      <c r="AP8" s="1"/>
      <c r="AQ8" s="1"/>
      <c r="AR8" s="1"/>
      <c r="AS8" s="38"/>
      <c r="AT8" s="1">
        <v>4</v>
      </c>
      <c r="AX8" s="7"/>
      <c r="AY8" s="7" t="s">
        <v>36</v>
      </c>
    </row>
    <row r="9" spans="1:59" s="5" customFormat="1" x14ac:dyDescent="0.25">
      <c r="A9" s="5">
        <v>2</v>
      </c>
      <c r="B9" s="6" t="s">
        <v>601</v>
      </c>
      <c r="C9" s="1" t="s">
        <v>14</v>
      </c>
      <c r="D9" s="1">
        <v>1</v>
      </c>
      <c r="E9" s="1" t="s">
        <v>23</v>
      </c>
      <c r="F9" s="1">
        <v>25.1</v>
      </c>
      <c r="G9" s="1">
        <v>0.251</v>
      </c>
      <c r="H9" s="1">
        <f t="shared" ref="H9:H27" si="2">POWER((G9/2),2)*3.14159265</f>
        <v>4.9480869635662506E-2</v>
      </c>
      <c r="I9" s="1">
        <v>4.9480869635662506E-2</v>
      </c>
      <c r="J9" s="38">
        <f t="shared" ref="J9:J27" si="3">I9/0.040468</f>
        <v>1.2227159641114587</v>
      </c>
      <c r="K9" s="1">
        <v>1</v>
      </c>
      <c r="L9" s="1">
        <v>1</v>
      </c>
      <c r="M9" s="1"/>
      <c r="N9" s="1"/>
      <c r="O9" s="1"/>
      <c r="P9" s="1"/>
      <c r="Q9" s="38"/>
      <c r="R9" s="1"/>
      <c r="S9" s="1">
        <v>4</v>
      </c>
      <c r="T9" s="110"/>
      <c r="U9" s="110"/>
      <c r="V9" s="110"/>
      <c r="W9" s="110"/>
      <c r="X9" s="111"/>
      <c r="Y9" s="110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X9" s="7"/>
      <c r="AY9" s="7" t="s">
        <v>36</v>
      </c>
    </row>
    <row r="10" spans="1:59" s="5" customFormat="1" x14ac:dyDescent="0.25">
      <c r="A10" s="5">
        <v>2</v>
      </c>
      <c r="B10" s="6" t="s">
        <v>601</v>
      </c>
      <c r="C10" s="1" t="s">
        <v>14</v>
      </c>
      <c r="D10" s="1">
        <v>2</v>
      </c>
      <c r="E10" s="1" t="s">
        <v>23</v>
      </c>
      <c r="F10" s="1">
        <v>18.8</v>
      </c>
      <c r="G10" s="1">
        <v>0.188</v>
      </c>
      <c r="H10" s="1">
        <f t="shared" si="2"/>
        <v>2.7759112655400001E-2</v>
      </c>
      <c r="I10" s="1">
        <v>2.7759112655400001E-2</v>
      </c>
      <c r="J10" s="38">
        <f t="shared" si="3"/>
        <v>0.68595217592665814</v>
      </c>
      <c r="K10" s="1">
        <v>1</v>
      </c>
      <c r="L10" s="1">
        <v>1</v>
      </c>
      <c r="M10" s="1"/>
      <c r="N10" s="1"/>
      <c r="O10" s="1"/>
      <c r="P10" s="1"/>
      <c r="Q10" s="38"/>
      <c r="R10" s="1"/>
      <c r="S10" s="1">
        <v>3</v>
      </c>
      <c r="T10" s="110"/>
      <c r="U10" s="110"/>
      <c r="V10" s="110"/>
      <c r="W10" s="110"/>
      <c r="X10" s="111"/>
      <c r="Y10" s="110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X10" s="7"/>
      <c r="AY10" s="7" t="s">
        <v>36</v>
      </c>
    </row>
    <row r="11" spans="1:59" s="5" customFormat="1" x14ac:dyDescent="0.25">
      <c r="A11" s="5">
        <v>2</v>
      </c>
      <c r="B11" s="6" t="s">
        <v>601</v>
      </c>
      <c r="C11" s="1" t="s">
        <v>14</v>
      </c>
      <c r="D11" s="1">
        <v>3</v>
      </c>
      <c r="E11" s="1" t="s">
        <v>23</v>
      </c>
      <c r="F11" s="1">
        <v>33.299999999999997</v>
      </c>
      <c r="G11" s="1">
        <v>0.33299999999999996</v>
      </c>
      <c r="H11" s="1">
        <f t="shared" si="2"/>
        <v>8.7092016841462491E-2</v>
      </c>
      <c r="I11" s="1">
        <v>8.7092016841462491E-2</v>
      </c>
      <c r="J11" s="38">
        <f t="shared" si="3"/>
        <v>2.1521206099007242</v>
      </c>
      <c r="K11" s="1">
        <v>1</v>
      </c>
      <c r="L11" s="1">
        <v>1</v>
      </c>
      <c r="M11" s="1"/>
      <c r="N11" s="1"/>
      <c r="O11" s="1"/>
      <c r="P11" s="1"/>
      <c r="Q11" s="38"/>
      <c r="R11" s="1"/>
      <c r="S11" s="1">
        <v>3</v>
      </c>
      <c r="T11" s="110"/>
      <c r="U11" s="110"/>
      <c r="V11" s="110"/>
      <c r="W11" s="110"/>
      <c r="X11" s="111"/>
      <c r="Y11" s="110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1"/>
      <c r="AX11" s="7"/>
      <c r="AY11" s="7" t="s">
        <v>36</v>
      </c>
    </row>
    <row r="12" spans="1:59" s="5" customFormat="1" x14ac:dyDescent="0.25">
      <c r="A12" s="5">
        <v>2</v>
      </c>
      <c r="B12" s="6" t="s">
        <v>601</v>
      </c>
      <c r="C12" s="1" t="s">
        <v>14</v>
      </c>
      <c r="D12" s="1">
        <v>4</v>
      </c>
      <c r="E12" s="1" t="s">
        <v>23</v>
      </c>
      <c r="F12" s="1">
        <v>30.2</v>
      </c>
      <c r="G12" s="1">
        <v>0.30199999999999999</v>
      </c>
      <c r="H12" s="1">
        <f t="shared" si="2"/>
        <v>7.1631454012650003E-2</v>
      </c>
      <c r="I12" s="1">
        <v>7.1631454012650003E-2</v>
      </c>
      <c r="J12" s="38">
        <f t="shared" si="3"/>
        <v>1.7700764557835822</v>
      </c>
      <c r="K12" s="1">
        <v>1</v>
      </c>
      <c r="L12" s="1">
        <v>1</v>
      </c>
      <c r="M12" s="1">
        <v>31.3</v>
      </c>
      <c r="N12" s="1">
        <v>0.313</v>
      </c>
      <c r="O12" s="1">
        <f t="shared" ref="O12:O17" si="4">POWER((N12/2),2)*3.14159265</f>
        <v>7.6944672581962512E-2</v>
      </c>
      <c r="P12" s="1">
        <v>7.6944672581962512E-2</v>
      </c>
      <c r="Q12" s="38">
        <f t="shared" ref="Q12:Q17" si="5">P12/0.040468</f>
        <v>1.9013707764644292</v>
      </c>
      <c r="R12" s="1">
        <v>1</v>
      </c>
      <c r="S12" s="1">
        <v>1</v>
      </c>
      <c r="T12" s="110"/>
      <c r="U12" s="110"/>
      <c r="V12" s="110"/>
      <c r="W12" s="110"/>
      <c r="X12" s="111"/>
      <c r="Y12" s="110"/>
      <c r="Z12" s="1"/>
      <c r="AA12" s="1"/>
      <c r="AB12" s="1"/>
      <c r="AC12" s="1"/>
      <c r="AD12" s="1"/>
      <c r="AE12" s="38"/>
      <c r="AF12" s="1"/>
      <c r="AG12" s="1">
        <v>4</v>
      </c>
      <c r="AH12" s="1"/>
      <c r="AI12" s="1"/>
      <c r="AJ12" s="1"/>
      <c r="AK12" s="1"/>
      <c r="AL12" s="38"/>
      <c r="AM12" s="1"/>
      <c r="AN12" s="1"/>
      <c r="AO12" s="1"/>
      <c r="AP12" s="1"/>
      <c r="AQ12" s="1"/>
      <c r="AR12" s="1"/>
      <c r="AS12" s="38"/>
      <c r="AT12" s="1"/>
      <c r="AX12" s="7"/>
      <c r="AY12" s="7" t="s">
        <v>55</v>
      </c>
    </row>
    <row r="13" spans="1:59" s="5" customFormat="1" x14ac:dyDescent="0.25">
      <c r="A13" s="5">
        <v>2</v>
      </c>
      <c r="B13" s="6" t="s">
        <v>601</v>
      </c>
      <c r="C13" s="1" t="s">
        <v>14</v>
      </c>
      <c r="D13" s="1">
        <v>5</v>
      </c>
      <c r="E13" s="1" t="s">
        <v>23</v>
      </c>
      <c r="F13" s="1">
        <v>57.7</v>
      </c>
      <c r="G13" s="1">
        <v>0.57700000000000007</v>
      </c>
      <c r="H13" s="1">
        <f t="shared" si="2"/>
        <v>0.26148182484296256</v>
      </c>
      <c r="I13" s="1">
        <v>0.26148182484296256</v>
      </c>
      <c r="J13" s="38">
        <f t="shared" si="3"/>
        <v>6.4614466947455416</v>
      </c>
      <c r="K13" s="1">
        <v>1</v>
      </c>
      <c r="L13" s="1">
        <v>1</v>
      </c>
      <c r="M13" s="1">
        <v>61</v>
      </c>
      <c r="N13" s="1">
        <v>0.61</v>
      </c>
      <c r="O13" s="1">
        <f t="shared" si="4"/>
        <v>0.29224665626625002</v>
      </c>
      <c r="P13" s="1">
        <v>0.29224665626625002</v>
      </c>
      <c r="Q13" s="38">
        <f t="shared" si="5"/>
        <v>7.2216728344926864</v>
      </c>
      <c r="R13" s="1">
        <v>1</v>
      </c>
      <c r="S13" s="1">
        <v>1</v>
      </c>
      <c r="T13" s="110">
        <v>61</v>
      </c>
      <c r="U13" s="110">
        <v>0.61</v>
      </c>
      <c r="V13" s="110">
        <f>POWER((U13/2),2)*3.14159265</f>
        <v>0.29224665626625002</v>
      </c>
      <c r="W13" s="110">
        <v>0.29224665626625002</v>
      </c>
      <c r="X13" s="111">
        <f>W13/0.040468</f>
        <v>7.2216728344926864</v>
      </c>
      <c r="Y13" s="110">
        <v>1</v>
      </c>
      <c r="Z13" s="1"/>
      <c r="AA13" s="1">
        <v>64</v>
      </c>
      <c r="AB13" s="1">
        <v>0.64</v>
      </c>
      <c r="AC13" s="1">
        <f>POWER((AB13/2),2)*3.14159265</f>
        <v>0.32169908736000002</v>
      </c>
      <c r="AD13" s="1">
        <v>0.32169908736000002</v>
      </c>
      <c r="AE13" s="38">
        <f>AD13/0.040468</f>
        <v>7.9494684036769803</v>
      </c>
      <c r="AF13" s="1">
        <v>1</v>
      </c>
      <c r="AG13" s="1">
        <v>1</v>
      </c>
      <c r="AH13" s="1">
        <v>67.3</v>
      </c>
      <c r="AI13" s="1">
        <v>0.67299999999999993</v>
      </c>
      <c r="AJ13" s="1">
        <f>POWER((AI13/2),2)*3.14159265</f>
        <v>0.35572960434296247</v>
      </c>
      <c r="AK13" s="1">
        <v>0.35572960434296247</v>
      </c>
      <c r="AL13" s="38">
        <f>AK13/0.040468</f>
        <v>8.7903925161352792</v>
      </c>
      <c r="AM13" s="1">
        <v>1</v>
      </c>
      <c r="AN13" s="1">
        <v>1</v>
      </c>
      <c r="AO13" s="1">
        <v>72</v>
      </c>
      <c r="AP13" s="1">
        <v>0.72</v>
      </c>
      <c r="AQ13" s="1">
        <f>POWER((AP13/2),2)*3.14159265</f>
        <v>0.40715040744000003</v>
      </c>
      <c r="AR13" s="1">
        <v>0.40715040744000003</v>
      </c>
      <c r="AS13" s="38">
        <f>AR13/0.040468</f>
        <v>10.061045948403679</v>
      </c>
      <c r="AT13" s="1">
        <v>1</v>
      </c>
      <c r="AV13" s="5">
        <v>74.099999999999994</v>
      </c>
      <c r="AX13" s="7"/>
      <c r="AY13" s="7" t="s">
        <v>36</v>
      </c>
      <c r="BC13" s="14" t="s">
        <v>240</v>
      </c>
      <c r="BD13" s="14"/>
      <c r="BE13" s="14" t="s">
        <v>318</v>
      </c>
      <c r="BF13" s="14"/>
      <c r="BG13" s="14"/>
    </row>
    <row r="14" spans="1:59" s="5" customFormat="1" x14ac:dyDescent="0.25">
      <c r="A14" s="5">
        <v>2</v>
      </c>
      <c r="B14" s="6" t="s">
        <v>601</v>
      </c>
      <c r="C14" s="1" t="s">
        <v>14</v>
      </c>
      <c r="D14" s="1">
        <v>6</v>
      </c>
      <c r="E14" s="1" t="s">
        <v>23</v>
      </c>
      <c r="F14" s="1">
        <v>41.9</v>
      </c>
      <c r="G14" s="1">
        <v>0.41899999999999998</v>
      </c>
      <c r="H14" s="1">
        <f t="shared" si="2"/>
        <v>0.13788528680666251</v>
      </c>
      <c r="I14" s="1">
        <v>0.13788528680666251</v>
      </c>
      <c r="J14" s="38">
        <f t="shared" si="3"/>
        <v>3.4072671445750351</v>
      </c>
      <c r="K14" s="1">
        <v>1</v>
      </c>
      <c r="L14" s="1">
        <v>1</v>
      </c>
      <c r="M14" s="1">
        <v>47.5</v>
      </c>
      <c r="N14" s="1">
        <v>0.47499999999999998</v>
      </c>
      <c r="O14" s="1">
        <f t="shared" si="4"/>
        <v>0.17720546041406252</v>
      </c>
      <c r="P14" s="1">
        <v>0.17720546041406252</v>
      </c>
      <c r="Q14" s="38">
        <f t="shared" si="5"/>
        <v>4.3789033412588347</v>
      </c>
      <c r="R14" s="1">
        <v>1</v>
      </c>
      <c r="S14" s="1">
        <v>1</v>
      </c>
      <c r="T14" s="110">
        <v>47.5</v>
      </c>
      <c r="U14" s="110">
        <v>0.47499999999999998</v>
      </c>
      <c r="V14" s="110">
        <f>POWER((U14/2),2)*3.14159265</f>
        <v>0.17720546041406252</v>
      </c>
      <c r="W14" s="110">
        <v>0.17720546041406252</v>
      </c>
      <c r="X14" s="111">
        <f>W14/0.040468</f>
        <v>4.3789033412588347</v>
      </c>
      <c r="Y14" s="110">
        <v>1</v>
      </c>
      <c r="Z14" s="1"/>
      <c r="AA14" s="1">
        <v>58</v>
      </c>
      <c r="AB14" s="1">
        <v>0.57999999999999996</v>
      </c>
      <c r="AC14" s="1">
        <f>POWER((AB14/2),2)*3.14159265</f>
        <v>0.26420794186500002</v>
      </c>
      <c r="AD14" s="1">
        <v>0.26420794186500002</v>
      </c>
      <c r="AE14" s="38">
        <f>AD14/0.040468</f>
        <v>6.5288114526292391</v>
      </c>
      <c r="AF14" s="1">
        <v>1</v>
      </c>
      <c r="AG14" s="1">
        <v>1</v>
      </c>
      <c r="AH14" s="1">
        <v>65</v>
      </c>
      <c r="AI14" s="1">
        <v>0.65</v>
      </c>
      <c r="AJ14" s="1">
        <f>POWER((AI14/2),2)*3.14159265</f>
        <v>0.33183072365625005</v>
      </c>
      <c r="AK14" s="1">
        <v>0.33183072365625005</v>
      </c>
      <c r="AL14" s="38">
        <f>AK14/0.040468</f>
        <v>8.1998300794763779</v>
      </c>
      <c r="AM14" s="1">
        <v>1</v>
      </c>
      <c r="AN14" s="1">
        <v>1</v>
      </c>
      <c r="AO14" s="1">
        <v>75.2</v>
      </c>
      <c r="AP14" s="1">
        <v>0.752</v>
      </c>
      <c r="AQ14" s="1">
        <f>POWER((AP14/2),2)*3.14159265</f>
        <v>0.44414580248640001</v>
      </c>
      <c r="AR14" s="1">
        <v>0.44414580248640001</v>
      </c>
      <c r="AS14" s="38">
        <f>AR14/0.040468</f>
        <v>10.97523481482653</v>
      </c>
      <c r="AT14" s="1">
        <v>1</v>
      </c>
      <c r="AV14" s="5">
        <v>81.599999999999994</v>
      </c>
      <c r="AW14" s="5" t="s">
        <v>884</v>
      </c>
      <c r="AX14" s="7"/>
      <c r="AY14" s="7" t="s">
        <v>36</v>
      </c>
      <c r="BC14" s="14" t="s">
        <v>303</v>
      </c>
      <c r="BD14" s="14"/>
      <c r="BE14" s="14"/>
      <c r="BF14" s="14" t="s">
        <v>319</v>
      </c>
      <c r="BG14" s="14"/>
    </row>
    <row r="15" spans="1:59" s="5" customFormat="1" x14ac:dyDescent="0.25">
      <c r="A15" s="5">
        <v>2</v>
      </c>
      <c r="B15" s="6" t="s">
        <v>601</v>
      </c>
      <c r="C15" s="1" t="s">
        <v>14</v>
      </c>
      <c r="D15" s="1">
        <v>7</v>
      </c>
      <c r="E15" s="1" t="s">
        <v>23</v>
      </c>
      <c r="F15" s="1">
        <v>24.9</v>
      </c>
      <c r="G15" s="1">
        <v>0.249</v>
      </c>
      <c r="H15" s="1">
        <f t="shared" si="2"/>
        <v>4.8695471473162506E-2</v>
      </c>
      <c r="I15" s="1">
        <v>4.8695471473162506E-2</v>
      </c>
      <c r="J15" s="38">
        <f t="shared" si="3"/>
        <v>1.2033080822665443</v>
      </c>
      <c r="K15" s="1">
        <v>1</v>
      </c>
      <c r="L15" s="1">
        <v>1</v>
      </c>
      <c r="M15" s="1">
        <v>24.5</v>
      </c>
      <c r="N15" s="1">
        <v>0.245</v>
      </c>
      <c r="O15" s="1">
        <f t="shared" si="4"/>
        <v>4.7143524704062502E-2</v>
      </c>
      <c r="P15" s="1">
        <v>4.7143524704062502E-2</v>
      </c>
      <c r="Q15" s="38">
        <f t="shared" si="5"/>
        <v>1.164958107740993</v>
      </c>
      <c r="R15" s="1">
        <v>1</v>
      </c>
      <c r="S15" s="1">
        <v>1</v>
      </c>
      <c r="T15" s="110"/>
      <c r="U15" s="110"/>
      <c r="V15" s="110"/>
      <c r="W15" s="110"/>
      <c r="X15" s="111"/>
      <c r="Y15" s="110"/>
      <c r="Z15" s="1"/>
      <c r="AA15" s="1"/>
      <c r="AB15" s="1"/>
      <c r="AC15" s="1"/>
      <c r="AD15" s="1"/>
      <c r="AE15" s="38"/>
      <c r="AF15" s="1"/>
      <c r="AG15" s="1">
        <v>4</v>
      </c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X15" s="7" t="s">
        <v>114</v>
      </c>
      <c r="AY15" s="7" t="s">
        <v>56</v>
      </c>
      <c r="BC15" s="14" t="s">
        <v>320</v>
      </c>
      <c r="BD15" s="14"/>
      <c r="BE15" s="14"/>
      <c r="BF15" s="14"/>
      <c r="BG15" s="14"/>
    </row>
    <row r="16" spans="1:59" s="5" customFormat="1" x14ac:dyDescent="0.25">
      <c r="A16" s="5">
        <v>2</v>
      </c>
      <c r="B16" s="6" t="s">
        <v>601</v>
      </c>
      <c r="C16" s="1" t="s">
        <v>14</v>
      </c>
      <c r="D16" s="1">
        <v>8</v>
      </c>
      <c r="E16" s="1" t="s">
        <v>23</v>
      </c>
      <c r="F16" s="1">
        <v>16.3</v>
      </c>
      <c r="G16" s="1">
        <v>0.16300000000000001</v>
      </c>
      <c r="H16" s="1">
        <f t="shared" si="2"/>
        <v>2.0867243779462502E-2</v>
      </c>
      <c r="I16" s="1">
        <v>2.0867243779462502E-2</v>
      </c>
      <c r="J16" s="38">
        <f t="shared" si="3"/>
        <v>0.51564801273753347</v>
      </c>
      <c r="K16" s="1">
        <v>1</v>
      </c>
      <c r="L16" s="1">
        <v>1</v>
      </c>
      <c r="M16" s="1">
        <v>16.3</v>
      </c>
      <c r="N16" s="1">
        <v>0.16300000000000001</v>
      </c>
      <c r="O16" s="1">
        <f t="shared" si="4"/>
        <v>2.0867243779462502E-2</v>
      </c>
      <c r="P16" s="1">
        <v>2.0867243779462502E-2</v>
      </c>
      <c r="Q16" s="38">
        <f t="shared" si="5"/>
        <v>0.51564801273753347</v>
      </c>
      <c r="R16" s="1">
        <v>1</v>
      </c>
      <c r="S16" s="1">
        <v>1</v>
      </c>
      <c r="T16" s="110"/>
      <c r="U16" s="110"/>
      <c r="V16" s="110"/>
      <c r="W16" s="110"/>
      <c r="X16" s="111"/>
      <c r="Y16" s="110"/>
      <c r="Z16" s="1"/>
      <c r="AA16" s="1"/>
      <c r="AB16" s="1"/>
      <c r="AC16" s="1"/>
      <c r="AD16" s="1"/>
      <c r="AE16" s="38"/>
      <c r="AF16" s="1"/>
      <c r="AG16" s="1">
        <v>4</v>
      </c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30"/>
      <c r="AX16" s="7"/>
      <c r="AY16" s="7" t="s">
        <v>36</v>
      </c>
      <c r="BC16" s="14" t="s">
        <v>557</v>
      </c>
      <c r="BD16" s="14"/>
      <c r="BE16" s="14"/>
      <c r="BF16" s="14"/>
      <c r="BG16" s="14"/>
    </row>
    <row r="17" spans="1:59" s="5" customFormat="1" x14ac:dyDescent="0.25">
      <c r="A17" s="5">
        <v>2</v>
      </c>
      <c r="B17" s="6" t="s">
        <v>601</v>
      </c>
      <c r="C17" s="1" t="s">
        <v>14</v>
      </c>
      <c r="D17" s="1">
        <v>9</v>
      </c>
      <c r="E17" s="1" t="s">
        <v>23</v>
      </c>
      <c r="F17" s="1">
        <v>27.7</v>
      </c>
      <c r="G17" s="1">
        <v>0.27700000000000002</v>
      </c>
      <c r="H17" s="1">
        <f t="shared" si="2"/>
        <v>6.0262815610462518E-2</v>
      </c>
      <c r="I17" s="1">
        <v>6.0262815610462518E-2</v>
      </c>
      <c r="J17" s="38">
        <f t="shared" si="3"/>
        <v>1.4891473660784453</v>
      </c>
      <c r="K17" s="1">
        <v>1</v>
      </c>
      <c r="L17" s="1">
        <v>1</v>
      </c>
      <c r="M17" s="1">
        <v>28.4</v>
      </c>
      <c r="N17" s="1">
        <v>0.28399999999999997</v>
      </c>
      <c r="O17" s="1">
        <f t="shared" si="4"/>
        <v>6.3347074194599992E-2</v>
      </c>
      <c r="P17" s="1">
        <v>6.3347074194599992E-2</v>
      </c>
      <c r="Q17" s="38">
        <f t="shared" si="5"/>
        <v>1.5653621180834238</v>
      </c>
      <c r="R17" s="1">
        <v>1</v>
      </c>
      <c r="S17" s="1">
        <v>1</v>
      </c>
      <c r="T17" s="110">
        <v>28.4</v>
      </c>
      <c r="U17" s="110">
        <v>0.28399999999999997</v>
      </c>
      <c r="V17" s="110">
        <f>POWER((U17/2),2)*3.14159265</f>
        <v>6.3347074194599992E-2</v>
      </c>
      <c r="W17" s="110">
        <v>6.3347074194599992E-2</v>
      </c>
      <c r="X17" s="111">
        <f>W17/0.040468</f>
        <v>1.5653621180834238</v>
      </c>
      <c r="Y17" s="110">
        <v>1</v>
      </c>
      <c r="Z17" s="1"/>
      <c r="AA17" s="1">
        <v>31.2</v>
      </c>
      <c r="AB17" s="1">
        <v>0.312</v>
      </c>
      <c r="AC17" s="1">
        <f>POWER((AB17/2),2)*3.14159265</f>
        <v>7.6453798730400008E-2</v>
      </c>
      <c r="AD17" s="1">
        <v>7.6453798730400008E-2</v>
      </c>
      <c r="AE17" s="38">
        <f>AD17/0.040468</f>
        <v>1.8892408503113574</v>
      </c>
      <c r="AF17" s="1">
        <v>1</v>
      </c>
      <c r="AG17" s="1">
        <v>1</v>
      </c>
      <c r="AH17" s="1">
        <v>32.5</v>
      </c>
      <c r="AI17" s="1">
        <v>0.32500000000000001</v>
      </c>
      <c r="AJ17" s="1">
        <f>POWER((AI17/2),2)*3.14159265</f>
        <v>8.2957680914062512E-2</v>
      </c>
      <c r="AK17" s="1">
        <v>8.2957680914062512E-2</v>
      </c>
      <c r="AL17" s="38">
        <f>AK17/0.040468</f>
        <v>2.0499575198690945</v>
      </c>
      <c r="AM17" s="1">
        <v>1</v>
      </c>
      <c r="AN17" s="1">
        <v>1</v>
      </c>
      <c r="AO17" s="1"/>
      <c r="AP17" s="1"/>
      <c r="AQ17" s="1"/>
      <c r="AR17" s="1"/>
      <c r="AS17" s="38"/>
      <c r="AT17" s="1">
        <v>4</v>
      </c>
      <c r="AX17" s="7" t="s">
        <v>314</v>
      </c>
      <c r="AY17" s="7" t="s">
        <v>57</v>
      </c>
      <c r="BC17" s="14"/>
      <c r="BD17" s="14"/>
      <c r="BE17" s="14"/>
      <c r="BF17" s="14"/>
      <c r="BG17" s="14"/>
    </row>
    <row r="18" spans="1:59" s="5" customFormat="1" x14ac:dyDescent="0.25">
      <c r="A18" s="5">
        <v>2</v>
      </c>
      <c r="B18" s="6" t="s">
        <v>601</v>
      </c>
      <c r="C18" s="1" t="s">
        <v>14</v>
      </c>
      <c r="D18" s="1">
        <v>10</v>
      </c>
      <c r="E18" s="1" t="s">
        <v>23</v>
      </c>
      <c r="F18" s="1">
        <v>30</v>
      </c>
      <c r="G18" s="1">
        <v>0.3</v>
      </c>
      <c r="H18" s="1">
        <f t="shared" si="2"/>
        <v>7.0685834624999999E-2</v>
      </c>
      <c r="I18" s="1">
        <v>7.0685834624999999E-2</v>
      </c>
      <c r="J18" s="38">
        <f t="shared" si="3"/>
        <v>1.7467093660423052</v>
      </c>
      <c r="K18" s="1">
        <v>1</v>
      </c>
      <c r="L18" s="1">
        <v>1</v>
      </c>
      <c r="M18" s="1"/>
      <c r="N18" s="1"/>
      <c r="O18" s="1"/>
      <c r="P18" s="1"/>
      <c r="Q18" s="38"/>
      <c r="R18" s="1"/>
      <c r="S18" s="1">
        <v>3</v>
      </c>
      <c r="T18" s="110"/>
      <c r="U18" s="110"/>
      <c r="V18" s="110"/>
      <c r="W18" s="110"/>
      <c r="X18" s="111"/>
      <c r="Y18" s="110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1">
        <v>0</v>
      </c>
      <c r="AX18" s="7"/>
      <c r="AY18" s="7" t="s">
        <v>36</v>
      </c>
      <c r="BC18" s="14"/>
      <c r="BD18" s="14"/>
      <c r="BE18" s="14"/>
      <c r="BF18" s="14"/>
      <c r="BG18" s="14"/>
    </row>
    <row r="19" spans="1:59" s="5" customFormat="1" x14ac:dyDescent="0.25">
      <c r="A19" s="5">
        <v>2</v>
      </c>
      <c r="B19" s="6" t="s">
        <v>601</v>
      </c>
      <c r="C19" s="1" t="s">
        <v>14</v>
      </c>
      <c r="D19" s="1">
        <v>11</v>
      </c>
      <c r="E19" s="1" t="s">
        <v>23</v>
      </c>
      <c r="F19" s="1">
        <v>24.1</v>
      </c>
      <c r="G19" s="1">
        <v>0.24100000000000002</v>
      </c>
      <c r="H19" s="1">
        <f t="shared" si="2"/>
        <v>4.5616710676162506E-2</v>
      </c>
      <c r="I19" s="1">
        <v>4.5616710676162506E-2</v>
      </c>
      <c r="J19" s="38">
        <f t="shared" si="3"/>
        <v>1.1272291854344794</v>
      </c>
      <c r="K19" s="1">
        <v>1</v>
      </c>
      <c r="L19" s="1">
        <v>1</v>
      </c>
      <c r="M19" s="1">
        <v>25.3</v>
      </c>
      <c r="N19" s="1">
        <v>0.253</v>
      </c>
      <c r="O19" s="1">
        <f>POWER((N19/2),2)*3.14159265</f>
        <v>5.0272550983462498E-2</v>
      </c>
      <c r="P19" s="1">
        <v>5.0272550983462498E-2</v>
      </c>
      <c r="Q19" s="38">
        <f>P19/0.040468</f>
        <v>1.2422791090111323</v>
      </c>
      <c r="R19" s="1">
        <v>1</v>
      </c>
      <c r="S19" s="1">
        <v>1</v>
      </c>
      <c r="T19" s="110"/>
      <c r="U19" s="110"/>
      <c r="V19" s="110"/>
      <c r="W19" s="110"/>
      <c r="X19" s="111"/>
      <c r="Y19" s="110"/>
      <c r="Z19" s="1"/>
      <c r="AA19" s="1"/>
      <c r="AB19" s="1"/>
      <c r="AC19" s="1"/>
      <c r="AD19" s="1"/>
      <c r="AE19" s="38"/>
      <c r="AF19" s="1"/>
      <c r="AG19" s="1">
        <v>3</v>
      </c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V19" s="5">
        <v>26.3</v>
      </c>
      <c r="AW19" s="5" t="s">
        <v>883</v>
      </c>
      <c r="AX19" s="7" t="s">
        <v>315</v>
      </c>
      <c r="AY19" s="7" t="s">
        <v>36</v>
      </c>
      <c r="BC19" s="14"/>
      <c r="BD19" s="14"/>
      <c r="BE19" s="14"/>
      <c r="BF19" s="14"/>
      <c r="BG19" s="14"/>
    </row>
    <row r="20" spans="1:59" s="5" customFormat="1" x14ac:dyDescent="0.25">
      <c r="A20" s="5">
        <v>2</v>
      </c>
      <c r="B20" s="6" t="s">
        <v>601</v>
      </c>
      <c r="C20" s="1" t="s">
        <v>14</v>
      </c>
      <c r="D20" s="1">
        <v>12</v>
      </c>
      <c r="E20" s="1" t="s">
        <v>23</v>
      </c>
      <c r="F20" s="1">
        <v>15.5</v>
      </c>
      <c r="G20" s="1">
        <v>0.155</v>
      </c>
      <c r="H20" s="1">
        <f t="shared" si="2"/>
        <v>1.8869190854062502E-2</v>
      </c>
      <c r="I20" s="1">
        <v>1.8869190854062502E-2</v>
      </c>
      <c r="J20" s="38">
        <f t="shared" si="3"/>
        <v>0.46627436132407096</v>
      </c>
      <c r="K20" s="1">
        <v>1</v>
      </c>
      <c r="L20" s="1">
        <v>1</v>
      </c>
      <c r="M20" s="1"/>
      <c r="N20" s="1"/>
      <c r="O20" s="1"/>
      <c r="P20" s="1"/>
      <c r="Q20" s="38"/>
      <c r="R20" s="1"/>
      <c r="S20" s="1">
        <v>4</v>
      </c>
      <c r="T20" s="110"/>
      <c r="U20" s="110"/>
      <c r="V20" s="110"/>
      <c r="W20" s="110"/>
      <c r="X20" s="111"/>
      <c r="Y20" s="110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X20" s="7"/>
      <c r="AY20" s="7" t="s">
        <v>36</v>
      </c>
    </row>
    <row r="21" spans="1:59" s="5" customFormat="1" x14ac:dyDescent="0.25">
      <c r="A21" s="5">
        <v>2</v>
      </c>
      <c r="B21" s="6" t="s">
        <v>601</v>
      </c>
      <c r="C21" s="1" t="s">
        <v>14</v>
      </c>
      <c r="D21" s="1">
        <v>13</v>
      </c>
      <c r="E21" s="1" t="s">
        <v>23</v>
      </c>
      <c r="F21" s="1">
        <v>23.9</v>
      </c>
      <c r="G21" s="1">
        <v>0.23899999999999999</v>
      </c>
      <c r="H21" s="1">
        <f t="shared" si="2"/>
        <v>4.4862728440162501E-2</v>
      </c>
      <c r="I21" s="1">
        <v>4.4862728440162501E-2</v>
      </c>
      <c r="J21" s="38">
        <f t="shared" si="3"/>
        <v>1.1085976188633613</v>
      </c>
      <c r="K21" s="1">
        <v>1</v>
      </c>
      <c r="L21" s="1">
        <v>1</v>
      </c>
      <c r="M21" s="1"/>
      <c r="N21" s="1"/>
      <c r="O21" s="1"/>
      <c r="P21" s="1"/>
      <c r="Q21" s="38"/>
      <c r="R21" s="1"/>
      <c r="S21" s="1">
        <v>4</v>
      </c>
      <c r="T21" s="110"/>
      <c r="U21" s="110"/>
      <c r="V21" s="110"/>
      <c r="W21" s="110"/>
      <c r="X21" s="111"/>
      <c r="Y21" s="110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X21" s="7"/>
      <c r="AY21" s="7" t="s">
        <v>36</v>
      </c>
    </row>
    <row r="22" spans="1:59" s="5" customFormat="1" x14ac:dyDescent="0.25">
      <c r="A22" s="5">
        <v>2</v>
      </c>
      <c r="B22" s="6" t="s">
        <v>601</v>
      </c>
      <c r="C22" s="1" t="s">
        <v>14</v>
      </c>
      <c r="D22" s="1">
        <v>14</v>
      </c>
      <c r="E22" s="1" t="s">
        <v>23</v>
      </c>
      <c r="F22" s="1">
        <v>23.6</v>
      </c>
      <c r="G22" s="1">
        <v>0.23600000000000002</v>
      </c>
      <c r="H22" s="1">
        <f t="shared" si="2"/>
        <v>4.3743536058600013E-2</v>
      </c>
      <c r="I22" s="1">
        <v>4.3743536058600013E-2</v>
      </c>
      <c r="J22" s="38">
        <f t="shared" si="3"/>
        <v>1.0809413872343585</v>
      </c>
      <c r="K22" s="1">
        <v>1</v>
      </c>
      <c r="L22" s="1">
        <v>1</v>
      </c>
      <c r="M22" s="1">
        <v>23.5</v>
      </c>
      <c r="N22" s="1">
        <v>0.23499999999999999</v>
      </c>
      <c r="O22" s="1">
        <f>POWER((N22/2),2)*3.14159265</f>
        <v>4.33736135240625E-2</v>
      </c>
      <c r="P22" s="1">
        <v>4.33736135240625E-2</v>
      </c>
      <c r="Q22" s="38">
        <f>P22/0.040468</f>
        <v>1.0718002748854034</v>
      </c>
      <c r="R22" s="1">
        <v>1</v>
      </c>
      <c r="S22" s="1">
        <v>1</v>
      </c>
      <c r="T22" s="110">
        <v>23.5</v>
      </c>
      <c r="U22" s="110">
        <v>0.23499999999999999</v>
      </c>
      <c r="V22" s="110">
        <f>POWER((U22/2),2)*3.14159265</f>
        <v>4.33736135240625E-2</v>
      </c>
      <c r="W22" s="110">
        <v>4.33736135240625E-2</v>
      </c>
      <c r="X22" s="111">
        <f>W22/0.040468</f>
        <v>1.0718002748854034</v>
      </c>
      <c r="Y22" s="110">
        <v>1</v>
      </c>
      <c r="Z22" s="1"/>
      <c r="AA22" s="1">
        <v>24.3</v>
      </c>
      <c r="AB22" s="1">
        <v>0.24300000000000002</v>
      </c>
      <c r="AC22" s="1">
        <f>POWER((AB22/2),2)*3.14159265</f>
        <v>4.6376976097462511E-2</v>
      </c>
      <c r="AD22" s="1">
        <v>4.6376976097462511E-2</v>
      </c>
      <c r="AE22" s="38">
        <f>AD22/0.040468</f>
        <v>1.1460160150603567</v>
      </c>
      <c r="AF22" s="1">
        <v>1</v>
      </c>
      <c r="AG22" s="1">
        <v>1</v>
      </c>
      <c r="AH22" s="1"/>
      <c r="AI22" s="1"/>
      <c r="AJ22" s="1"/>
      <c r="AK22" s="1"/>
      <c r="AL22" s="38"/>
      <c r="AM22" s="1"/>
      <c r="AN22" s="1">
        <v>4</v>
      </c>
      <c r="AO22" s="1"/>
      <c r="AP22" s="1"/>
      <c r="AQ22" s="1"/>
      <c r="AR22" s="1"/>
      <c r="AS22" s="38"/>
      <c r="AT22" s="1"/>
      <c r="AX22" s="7"/>
      <c r="AY22" s="7" t="s">
        <v>36</v>
      </c>
    </row>
    <row r="23" spans="1:59" s="5" customFormat="1" x14ac:dyDescent="0.25">
      <c r="A23" s="5">
        <v>2</v>
      </c>
      <c r="B23" s="6" t="s">
        <v>601</v>
      </c>
      <c r="C23" s="1" t="s">
        <v>14</v>
      </c>
      <c r="D23" s="1">
        <v>15</v>
      </c>
      <c r="E23" s="1" t="s">
        <v>23</v>
      </c>
      <c r="F23" s="1">
        <v>23.4</v>
      </c>
      <c r="G23" s="1">
        <v>0.23399999999999999</v>
      </c>
      <c r="H23" s="1">
        <f t="shared" si="2"/>
        <v>4.3005261785849999E-2</v>
      </c>
      <c r="I23" s="1">
        <v>4.3005261785849999E-2</v>
      </c>
      <c r="J23" s="38">
        <f t="shared" si="3"/>
        <v>1.0626979783001385</v>
      </c>
      <c r="K23" s="1">
        <v>1</v>
      </c>
      <c r="L23" s="1">
        <v>1</v>
      </c>
      <c r="M23" s="1"/>
      <c r="N23" s="1"/>
      <c r="O23" s="1"/>
      <c r="P23" s="1"/>
      <c r="Q23" s="38"/>
      <c r="R23" s="1"/>
      <c r="S23" s="1">
        <v>4</v>
      </c>
      <c r="T23" s="110"/>
      <c r="U23" s="110"/>
      <c r="V23" s="110"/>
      <c r="W23" s="110"/>
      <c r="X23" s="111"/>
      <c r="Y23" s="110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N23" s="1"/>
      <c r="AO23" s="1"/>
      <c r="AP23" s="1"/>
      <c r="AQ23" s="1"/>
      <c r="AR23" s="1"/>
      <c r="AS23" s="38"/>
      <c r="AT23" s="1"/>
      <c r="AX23" s="7"/>
      <c r="AY23" s="7" t="s">
        <v>58</v>
      </c>
    </row>
    <row r="24" spans="1:59" s="5" customFormat="1" x14ac:dyDescent="0.25">
      <c r="A24" s="5">
        <v>2</v>
      </c>
      <c r="B24" s="6" t="s">
        <v>601</v>
      </c>
      <c r="C24" s="1" t="s">
        <v>14</v>
      </c>
      <c r="D24" s="1">
        <v>16</v>
      </c>
      <c r="E24" s="1" t="s">
        <v>23</v>
      </c>
      <c r="F24" s="1">
        <v>33</v>
      </c>
      <c r="G24" s="1">
        <v>0.33</v>
      </c>
      <c r="H24" s="1">
        <f t="shared" si="2"/>
        <v>8.5529859896250018E-2</v>
      </c>
      <c r="I24" s="1">
        <v>8.5529859896250018E-2</v>
      </c>
      <c r="J24" s="38">
        <f t="shared" si="3"/>
        <v>2.1135183329111897</v>
      </c>
      <c r="K24" s="1">
        <v>1</v>
      </c>
      <c r="L24" s="1">
        <v>1</v>
      </c>
      <c r="M24" s="1">
        <v>35.5</v>
      </c>
      <c r="N24" s="1">
        <v>0.35499999999999998</v>
      </c>
      <c r="O24" s="1">
        <f t="shared" ref="O24:O68" si="6">POWER((N24/2),2)*3.14159265</f>
        <v>9.8979803429062499E-2</v>
      </c>
      <c r="P24" s="1">
        <v>9.8979803429062499E-2</v>
      </c>
      <c r="Q24" s="38">
        <f t="shared" ref="Q24:Q68" si="7">P24/0.040468</f>
        <v>2.4458783095053502</v>
      </c>
      <c r="R24" s="1">
        <v>1</v>
      </c>
      <c r="S24" s="1">
        <v>1</v>
      </c>
      <c r="T24" s="110">
        <v>35.5</v>
      </c>
      <c r="U24" s="110">
        <v>0.35499999999999998</v>
      </c>
      <c r="V24" s="110">
        <f>POWER((U24/2),2)*3.14159265</f>
        <v>9.8979803429062499E-2</v>
      </c>
      <c r="W24" s="110">
        <v>9.8979803429062499E-2</v>
      </c>
      <c r="X24" s="111">
        <f>W24/0.040468</f>
        <v>2.4458783095053502</v>
      </c>
      <c r="Y24" s="110">
        <v>1</v>
      </c>
      <c r="Z24" s="1"/>
      <c r="AA24" s="1">
        <v>40.6</v>
      </c>
      <c r="AB24" s="1">
        <v>0.40600000000000003</v>
      </c>
      <c r="AC24" s="1">
        <f>POWER((AB24/2),2)*3.14159265</f>
        <v>0.12946189151385001</v>
      </c>
      <c r="AD24" s="1">
        <v>0.12946189151385001</v>
      </c>
      <c r="AE24" s="38">
        <f>AD24/0.040468</f>
        <v>3.1991176117883273</v>
      </c>
      <c r="AF24" s="1">
        <v>1</v>
      </c>
      <c r="AG24" s="1">
        <v>1</v>
      </c>
      <c r="AH24" s="1">
        <v>42.4</v>
      </c>
      <c r="AI24" s="1">
        <v>0.42399999999999999</v>
      </c>
      <c r="AJ24" s="1">
        <f>POWER((AI24/2),2)*3.14159265</f>
        <v>0.14119574006159999</v>
      </c>
      <c r="AK24" s="1">
        <v>0.14119574006159999</v>
      </c>
      <c r="AL24" s="38">
        <f>AK24/0.040468</f>
        <v>3.4890713665513493</v>
      </c>
      <c r="AM24" s="1">
        <v>1</v>
      </c>
      <c r="AN24" s="1">
        <v>1</v>
      </c>
      <c r="AO24" s="1">
        <v>44.5</v>
      </c>
      <c r="AP24" s="1">
        <v>0.44500000000000001</v>
      </c>
      <c r="AQ24" s="1">
        <f>POWER((AP24/2),2)*3.14159265</f>
        <v>0.15552847112906251</v>
      </c>
      <c r="AR24" s="1">
        <v>0.15552847112906251</v>
      </c>
      <c r="AS24" s="38">
        <f>AR24/0.040468</f>
        <v>3.8432458023391947</v>
      </c>
      <c r="AT24" s="1">
        <v>2</v>
      </c>
      <c r="AV24" s="5">
        <v>47.3</v>
      </c>
      <c r="AX24" s="7" t="s">
        <v>316</v>
      </c>
      <c r="AY24" s="7" t="s">
        <v>36</v>
      </c>
    </row>
    <row r="25" spans="1:59" s="5" customFormat="1" x14ac:dyDescent="0.25">
      <c r="A25" s="5">
        <v>2</v>
      </c>
      <c r="B25" s="6" t="s">
        <v>601</v>
      </c>
      <c r="C25" s="1" t="s">
        <v>14</v>
      </c>
      <c r="D25" s="1">
        <v>17</v>
      </c>
      <c r="E25" s="1" t="s">
        <v>23</v>
      </c>
      <c r="F25" s="1">
        <v>51.8</v>
      </c>
      <c r="G25" s="1">
        <v>0.51800000000000002</v>
      </c>
      <c r="H25" s="1">
        <f t="shared" si="2"/>
        <v>0.21074117655465002</v>
      </c>
      <c r="I25" s="1">
        <v>0.21074117655465002</v>
      </c>
      <c r="J25" s="38">
        <f t="shared" si="3"/>
        <v>5.2076004881548394</v>
      </c>
      <c r="K25" s="1">
        <v>1</v>
      </c>
      <c r="L25" s="1">
        <v>1</v>
      </c>
      <c r="M25" s="1">
        <v>56.8</v>
      </c>
      <c r="N25" s="1">
        <v>0.56799999999999995</v>
      </c>
      <c r="O25" s="1">
        <f t="shared" si="6"/>
        <v>0.25338829677839997</v>
      </c>
      <c r="P25" s="1">
        <v>0.25338829677839997</v>
      </c>
      <c r="Q25" s="38">
        <f t="shared" si="7"/>
        <v>6.2614484723336954</v>
      </c>
      <c r="R25" s="1">
        <v>1</v>
      </c>
      <c r="S25" s="1">
        <v>1</v>
      </c>
      <c r="T25" s="110">
        <v>56.8</v>
      </c>
      <c r="U25" s="110">
        <v>0.56799999999999995</v>
      </c>
      <c r="V25" s="110">
        <f>POWER((U25/2),2)*3.14159265</f>
        <v>0.25338829677839997</v>
      </c>
      <c r="W25" s="110">
        <v>0.25338829677839997</v>
      </c>
      <c r="X25" s="111">
        <f>W25/0.040468</f>
        <v>6.2614484723336954</v>
      </c>
      <c r="Y25" s="110">
        <v>1</v>
      </c>
      <c r="Z25" s="1"/>
      <c r="AA25" s="1">
        <v>67.5</v>
      </c>
      <c r="AB25" s="1">
        <v>0.67500000000000004</v>
      </c>
      <c r="AC25" s="1">
        <f>POWER((AB25/2),2)*3.14159265</f>
        <v>0.35784703778906257</v>
      </c>
      <c r="AD25" s="1">
        <v>0.35784703778906257</v>
      </c>
      <c r="AE25" s="38">
        <f>AD25/0.040468</f>
        <v>8.842716165589172</v>
      </c>
      <c r="AF25" s="1">
        <v>1</v>
      </c>
      <c r="AG25" s="1">
        <v>1</v>
      </c>
      <c r="AH25" s="1">
        <v>71.900000000000006</v>
      </c>
      <c r="AI25" s="1">
        <v>0.71900000000000008</v>
      </c>
      <c r="AJ25" s="1">
        <f>POWER((AI25/2),2)*3.14159265</f>
        <v>0.40602021948416261</v>
      </c>
      <c r="AK25" s="1">
        <v>0.40602021948416261</v>
      </c>
      <c r="AL25" s="38">
        <f>AK25/0.040468</f>
        <v>10.033118006428849</v>
      </c>
      <c r="AM25" s="1">
        <v>1</v>
      </c>
      <c r="AN25" s="1">
        <v>1</v>
      </c>
      <c r="AO25" s="1">
        <v>80.3</v>
      </c>
      <c r="AP25" s="1">
        <v>0.80299999999999994</v>
      </c>
      <c r="AQ25" s="1">
        <f>POWER((AP25/2),2)*3.14159265</f>
        <v>0.50643180376346242</v>
      </c>
      <c r="AR25" s="1">
        <v>0.50643180376346242</v>
      </c>
      <c r="AS25" s="38">
        <f>AR25/0.040468</f>
        <v>12.514376884537473</v>
      </c>
      <c r="AT25" s="1">
        <v>1</v>
      </c>
      <c r="AV25" s="5">
        <v>90.5</v>
      </c>
      <c r="AX25" s="7"/>
      <c r="AY25" s="7" t="s">
        <v>36</v>
      </c>
    </row>
    <row r="26" spans="1:59" s="5" customFormat="1" x14ac:dyDescent="0.25">
      <c r="A26" s="5">
        <v>2</v>
      </c>
      <c r="B26" s="6" t="s">
        <v>601</v>
      </c>
      <c r="C26" s="1" t="s">
        <v>14</v>
      </c>
      <c r="D26" s="1">
        <v>18</v>
      </c>
      <c r="E26" s="1" t="s">
        <v>23</v>
      </c>
      <c r="F26" s="1">
        <v>33.5</v>
      </c>
      <c r="G26" s="1">
        <v>0.33500000000000002</v>
      </c>
      <c r="H26" s="1">
        <f t="shared" si="2"/>
        <v>8.8141308786562525E-2</v>
      </c>
      <c r="I26" s="1">
        <v>8.8141308786562525E-2</v>
      </c>
      <c r="J26" s="38">
        <f t="shared" si="3"/>
        <v>2.1780495400455306</v>
      </c>
      <c r="K26" s="1">
        <v>1</v>
      </c>
      <c r="L26" s="1">
        <v>1</v>
      </c>
      <c r="M26" s="1">
        <v>34.6</v>
      </c>
      <c r="N26" s="1">
        <v>0.34600000000000003</v>
      </c>
      <c r="O26" s="1">
        <f t="shared" si="6"/>
        <v>9.4024726421850016E-2</v>
      </c>
      <c r="P26" s="1">
        <v>9.4024726421850016E-2</v>
      </c>
      <c r="Q26" s="38">
        <f t="shared" si="7"/>
        <v>2.3234339829457848</v>
      </c>
      <c r="R26" s="1">
        <v>1</v>
      </c>
      <c r="S26" s="1">
        <v>1</v>
      </c>
      <c r="T26" s="110"/>
      <c r="U26" s="110"/>
      <c r="V26" s="110"/>
      <c r="W26" s="110"/>
      <c r="X26" s="111"/>
      <c r="Y26" s="110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>
        <v>0</v>
      </c>
      <c r="AX26" s="7"/>
      <c r="AY26" s="7" t="s">
        <v>59</v>
      </c>
    </row>
    <row r="27" spans="1:59" s="5" customFormat="1" x14ac:dyDescent="0.25">
      <c r="A27" s="5">
        <v>2</v>
      </c>
      <c r="B27" s="6" t="s">
        <v>601</v>
      </c>
      <c r="C27" s="1" t="s">
        <v>14</v>
      </c>
      <c r="D27" s="1">
        <v>19</v>
      </c>
      <c r="E27" s="1" t="s">
        <v>23</v>
      </c>
      <c r="F27" s="1">
        <v>57.9</v>
      </c>
      <c r="G27" s="1">
        <v>0.57899999999999996</v>
      </c>
      <c r="H27" s="1">
        <f t="shared" si="2"/>
        <v>0.26329766539466248</v>
      </c>
      <c r="I27" s="1">
        <v>0.26329766539466248</v>
      </c>
      <c r="J27" s="38">
        <f t="shared" si="3"/>
        <v>6.5063177175709823</v>
      </c>
      <c r="K27" s="1">
        <v>1</v>
      </c>
      <c r="L27" s="1">
        <v>1</v>
      </c>
      <c r="M27" s="1">
        <v>62.1</v>
      </c>
      <c r="N27" s="1">
        <v>0.621</v>
      </c>
      <c r="O27" s="1">
        <f t="shared" si="6"/>
        <v>0.30288173278466252</v>
      </c>
      <c r="P27" s="1">
        <v>0.30288173278466252</v>
      </c>
      <c r="Q27" s="38">
        <f t="shared" si="7"/>
        <v>7.4844749625546738</v>
      </c>
      <c r="R27" s="1">
        <v>1</v>
      </c>
      <c r="S27" s="1">
        <v>1</v>
      </c>
      <c r="T27" s="110">
        <v>62.1</v>
      </c>
      <c r="U27" s="110">
        <v>0.621</v>
      </c>
      <c r="V27" s="110">
        <f>POWER((U27/2),2)*3.14159265</f>
        <v>0.30288173278466252</v>
      </c>
      <c r="W27" s="110">
        <v>0.30288173278466252</v>
      </c>
      <c r="X27" s="111">
        <f>W27/0.040468</f>
        <v>7.4844749625546738</v>
      </c>
      <c r="Y27" s="110">
        <v>1</v>
      </c>
      <c r="Z27" s="1"/>
      <c r="AA27" s="1">
        <v>69.5</v>
      </c>
      <c r="AB27" s="1">
        <v>0.69499999999999995</v>
      </c>
      <c r="AC27" s="1">
        <f>POWER((AB27/2),2)*3.14159265</f>
        <v>0.37936694744156246</v>
      </c>
      <c r="AD27" s="1">
        <v>0.37936694744156246</v>
      </c>
      <c r="AE27" s="38">
        <f>AD27/0.040468</f>
        <v>9.3744921281398259</v>
      </c>
      <c r="AF27" s="1">
        <v>1</v>
      </c>
      <c r="AG27" s="1">
        <v>1</v>
      </c>
      <c r="AH27" s="1">
        <v>75.900000000000006</v>
      </c>
      <c r="AI27" s="1">
        <v>0.75900000000000012</v>
      </c>
      <c r="AJ27" s="1">
        <f>POWER((AI27/2),2)*3.14159265</f>
        <v>0.45245295885116266</v>
      </c>
      <c r="AK27" s="1">
        <v>0.45245295885116266</v>
      </c>
      <c r="AL27" s="38">
        <f>AK27/0.040468</f>
        <v>11.180511981100196</v>
      </c>
      <c r="AM27" s="1">
        <v>1</v>
      </c>
      <c r="AN27" s="1">
        <v>1</v>
      </c>
      <c r="AO27" s="1">
        <v>88.4</v>
      </c>
      <c r="AP27" s="1">
        <v>0.88400000000000012</v>
      </c>
      <c r="AQ27" s="1">
        <f>POWER((AP27/2),2)*3.14159265</f>
        <v>0.61375410647460027</v>
      </c>
      <c r="AR27" s="1">
        <v>0.61375410647460027</v>
      </c>
      <c r="AS27" s="38">
        <f>AR27/0.040468</f>
        <v>15.166405714999513</v>
      </c>
      <c r="AT27" s="1">
        <v>1</v>
      </c>
      <c r="AV27" s="5">
        <v>92.5</v>
      </c>
      <c r="AX27" s="7"/>
      <c r="AY27" s="7" t="s">
        <v>36</v>
      </c>
    </row>
    <row r="28" spans="1:59" s="5" customFormat="1" x14ac:dyDescent="0.25">
      <c r="A28" s="5">
        <v>2</v>
      </c>
      <c r="B28" s="6" t="s">
        <v>601</v>
      </c>
      <c r="C28" s="1" t="s">
        <v>20</v>
      </c>
      <c r="D28" s="1">
        <v>1</v>
      </c>
      <c r="E28" s="1" t="s">
        <v>23</v>
      </c>
      <c r="F28" s="1"/>
      <c r="G28" s="1"/>
      <c r="H28" s="1"/>
      <c r="I28" s="1"/>
      <c r="J28" s="38"/>
      <c r="K28" s="1"/>
      <c r="L28" s="1"/>
      <c r="M28" s="1">
        <v>100.2</v>
      </c>
      <c r="N28" s="1">
        <v>1.002</v>
      </c>
      <c r="O28" s="1">
        <f t="shared" si="6"/>
        <v>0.78854289674264999</v>
      </c>
      <c r="P28" s="1">
        <v>0.78854289674264999</v>
      </c>
      <c r="Q28" s="38">
        <f t="shared" si="7"/>
        <v>19.48559100382154</v>
      </c>
      <c r="R28" s="1">
        <v>1</v>
      </c>
      <c r="S28" s="1">
        <v>1</v>
      </c>
      <c r="T28" s="1">
        <v>101</v>
      </c>
      <c r="U28" s="1">
        <v>1.01</v>
      </c>
      <c r="V28" s="1">
        <f>POWER((U28/2),2)*3.14159265</f>
        <v>0.80118466556625001</v>
      </c>
      <c r="W28" s="1">
        <v>0.80118466556625001</v>
      </c>
      <c r="X28" s="38">
        <f>W28/0.040468</f>
        <v>19.797980269997282</v>
      </c>
      <c r="Y28" s="1">
        <v>1</v>
      </c>
      <c r="Z28" s="1">
        <v>1</v>
      </c>
      <c r="AA28" s="1">
        <v>101.7</v>
      </c>
      <c r="AB28" s="1">
        <v>1.0170000000000001</v>
      </c>
      <c r="AC28" s="1">
        <f>POWER((AB28/2),2)*3.14159265</f>
        <v>0.81232868009396275</v>
      </c>
      <c r="AD28" s="1">
        <v>0.81232868009396275</v>
      </c>
      <c r="AE28" s="38">
        <f>AD28/0.040468</f>
        <v>20.07335870549478</v>
      </c>
      <c r="AF28" s="1">
        <v>1</v>
      </c>
      <c r="AG28" s="1">
        <v>1</v>
      </c>
      <c r="AH28" s="1">
        <v>104.1</v>
      </c>
      <c r="AI28" s="1">
        <v>1.0409999999999999</v>
      </c>
      <c r="AJ28" s="1">
        <f>POWER((AI28/2),2)*3.14159265</f>
        <v>0.85112106613616245</v>
      </c>
      <c r="AK28" s="1">
        <v>0.85112106613616245</v>
      </c>
      <c r="AL28" s="38">
        <f>AK28/0.040468</f>
        <v>21.03195280557879</v>
      </c>
      <c r="AM28" s="1">
        <v>1</v>
      </c>
      <c r="AN28" s="1">
        <v>1</v>
      </c>
      <c r="AO28" s="1">
        <v>104.9</v>
      </c>
      <c r="AP28" s="1">
        <v>1.0490000000000002</v>
      </c>
      <c r="AQ28" s="1">
        <f>POWER((AP28/2),2)*3.14159265</f>
        <v>0.86425292341316284</v>
      </c>
      <c r="AR28" s="1">
        <v>0.86425292341316284</v>
      </c>
      <c r="AS28" s="38">
        <f>AR28/0.040468</f>
        <v>21.356452590025771</v>
      </c>
      <c r="AT28" s="1">
        <v>1</v>
      </c>
      <c r="AV28" s="5">
        <v>108.2</v>
      </c>
      <c r="AW28" s="5" t="s">
        <v>891</v>
      </c>
      <c r="AX28" s="7" t="s">
        <v>321</v>
      </c>
      <c r="AY28" s="7" t="s">
        <v>36</v>
      </c>
    </row>
    <row r="29" spans="1:59" s="5" customFormat="1" x14ac:dyDescent="0.25">
      <c r="A29" s="5">
        <v>2</v>
      </c>
      <c r="B29" s="6" t="s">
        <v>601</v>
      </c>
      <c r="C29" s="1" t="s">
        <v>20</v>
      </c>
      <c r="D29" s="1">
        <v>2</v>
      </c>
      <c r="E29" s="1" t="s">
        <v>23</v>
      </c>
      <c r="F29" s="1"/>
      <c r="G29" s="1"/>
      <c r="H29" s="1"/>
      <c r="I29" s="1"/>
      <c r="J29" s="38"/>
      <c r="K29" s="1"/>
      <c r="L29" s="1"/>
      <c r="M29" s="1">
        <v>47.3</v>
      </c>
      <c r="N29" s="1">
        <v>0.47299999999999998</v>
      </c>
      <c r="O29" s="1">
        <f t="shared" si="6"/>
        <v>0.1757163454979625</v>
      </c>
      <c r="P29" s="1">
        <v>0.1757163454979625</v>
      </c>
      <c r="Q29" s="38">
        <f t="shared" si="7"/>
        <v>4.3421059972808767</v>
      </c>
      <c r="R29" s="1">
        <v>1</v>
      </c>
      <c r="S29" s="1">
        <v>1</v>
      </c>
      <c r="T29" s="1">
        <v>50.1</v>
      </c>
      <c r="U29" s="1">
        <v>0.501</v>
      </c>
      <c r="V29" s="1">
        <f>POWER((U29/2),2)*3.14159265</f>
        <v>0.1971357241856625</v>
      </c>
      <c r="W29" s="1">
        <v>0.1971357241856625</v>
      </c>
      <c r="X29" s="38">
        <f>W29/0.040468</f>
        <v>4.871397750955385</v>
      </c>
      <c r="Y29" s="1">
        <v>1</v>
      </c>
      <c r="Z29" s="1">
        <v>1</v>
      </c>
      <c r="AA29" s="1">
        <v>53.6</v>
      </c>
      <c r="AB29" s="1">
        <v>0.53600000000000003</v>
      </c>
      <c r="AC29" s="1">
        <f>POWER((AB29/2),2)*3.14159265</f>
        <v>0.22564175049360005</v>
      </c>
      <c r="AD29" s="1">
        <v>0.22564175049360005</v>
      </c>
      <c r="AE29" s="38">
        <f>AD29/0.040468</f>
        <v>5.575806822516558</v>
      </c>
      <c r="AF29" s="1">
        <v>1</v>
      </c>
      <c r="AG29" s="1">
        <v>1</v>
      </c>
      <c r="AH29" s="1">
        <v>57.9</v>
      </c>
      <c r="AI29" s="1">
        <v>0.57899999999999996</v>
      </c>
      <c r="AJ29" s="1">
        <f>POWER((AI29/2),2)*3.14159265</f>
        <v>0.26329766539466248</v>
      </c>
      <c r="AK29" s="1">
        <v>0.26329766539466248</v>
      </c>
      <c r="AL29" s="38">
        <f>AK29/0.040468</f>
        <v>6.5063177175709823</v>
      </c>
      <c r="AM29" s="1">
        <v>1</v>
      </c>
      <c r="AN29" s="1">
        <v>1</v>
      </c>
      <c r="AO29" s="1">
        <v>64.8</v>
      </c>
      <c r="AP29" s="1">
        <v>0.64800000000000002</v>
      </c>
      <c r="AQ29" s="1">
        <f>POWER((AP29/2),2)*3.14159265</f>
        <v>0.3297918300264</v>
      </c>
      <c r="AR29" s="1">
        <v>0.3297918300264</v>
      </c>
      <c r="AS29" s="38">
        <f>AR29/0.040468</f>
        <v>8.1494472182069781</v>
      </c>
      <c r="AT29" s="1">
        <v>1</v>
      </c>
      <c r="AV29" s="5">
        <v>68.7</v>
      </c>
      <c r="AX29" s="7"/>
      <c r="AY29" s="7" t="s">
        <v>36</v>
      </c>
    </row>
    <row r="30" spans="1:59" s="5" customFormat="1" x14ac:dyDescent="0.25">
      <c r="A30" s="5">
        <v>2</v>
      </c>
      <c r="B30" s="6" t="s">
        <v>601</v>
      </c>
      <c r="C30" s="1" t="s">
        <v>20</v>
      </c>
      <c r="D30" s="1">
        <v>3</v>
      </c>
      <c r="E30" s="1" t="s">
        <v>23</v>
      </c>
      <c r="F30" s="1"/>
      <c r="G30" s="1"/>
      <c r="H30" s="1"/>
      <c r="I30" s="1"/>
      <c r="J30" s="38"/>
      <c r="K30" s="1"/>
      <c r="L30" s="1"/>
      <c r="M30" s="1">
        <v>30.2</v>
      </c>
      <c r="N30" s="1">
        <v>0.30199999999999999</v>
      </c>
      <c r="O30" s="1">
        <f t="shared" si="6"/>
        <v>7.1631454012650003E-2</v>
      </c>
      <c r="P30" s="1">
        <v>7.1631454012650003E-2</v>
      </c>
      <c r="Q30" s="38">
        <f t="shared" si="7"/>
        <v>1.7700764557835822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>
        <v>0</v>
      </c>
      <c r="AX30" s="7"/>
      <c r="AY30" s="7" t="s">
        <v>36</v>
      </c>
    </row>
    <row r="31" spans="1:59" s="5" customFormat="1" x14ac:dyDescent="0.25">
      <c r="A31" s="5">
        <v>2</v>
      </c>
      <c r="B31" s="6" t="s">
        <v>601</v>
      </c>
      <c r="C31" s="1" t="s">
        <v>20</v>
      </c>
      <c r="D31" s="1">
        <v>4</v>
      </c>
      <c r="E31" s="1" t="s">
        <v>23</v>
      </c>
      <c r="F31" s="1"/>
      <c r="G31" s="1"/>
      <c r="H31" s="1"/>
      <c r="I31" s="1"/>
      <c r="J31" s="38"/>
      <c r="K31" s="1"/>
      <c r="L31" s="1"/>
      <c r="M31" s="1">
        <v>24.7</v>
      </c>
      <c r="N31" s="1">
        <v>0.247</v>
      </c>
      <c r="O31" s="1">
        <f t="shared" si="6"/>
        <v>4.79163564959625E-2</v>
      </c>
      <c r="P31" s="1">
        <v>4.79163564959625E-2</v>
      </c>
      <c r="Q31" s="38">
        <f t="shared" si="7"/>
        <v>1.1840554634763889</v>
      </c>
      <c r="R31" s="1">
        <v>1</v>
      </c>
      <c r="S31" s="1">
        <v>1</v>
      </c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N31" s="1"/>
      <c r="AO31" s="1"/>
      <c r="AP31" s="1"/>
      <c r="AQ31" s="1"/>
      <c r="AR31" s="1"/>
      <c r="AS31" s="38"/>
      <c r="AT31" s="1">
        <v>0</v>
      </c>
      <c r="AX31" s="7"/>
      <c r="AY31" s="7" t="s">
        <v>36</v>
      </c>
    </row>
    <row r="32" spans="1:59" s="5" customFormat="1" x14ac:dyDescent="0.25">
      <c r="A32" s="5">
        <v>2</v>
      </c>
      <c r="B32" s="6" t="s">
        <v>601</v>
      </c>
      <c r="C32" s="1" t="s">
        <v>20</v>
      </c>
      <c r="D32" s="1">
        <v>5</v>
      </c>
      <c r="E32" s="1" t="s">
        <v>23</v>
      </c>
      <c r="F32" s="1"/>
      <c r="G32" s="1"/>
      <c r="H32" s="1"/>
      <c r="I32" s="1"/>
      <c r="J32" s="38"/>
      <c r="K32" s="1"/>
      <c r="L32" s="1"/>
      <c r="M32" s="1">
        <v>24.8</v>
      </c>
      <c r="N32" s="1">
        <v>0.24800000000000003</v>
      </c>
      <c r="O32" s="1">
        <f t="shared" si="6"/>
        <v>4.8305128586400008E-2</v>
      </c>
      <c r="P32" s="1">
        <v>4.8305128586400008E-2</v>
      </c>
      <c r="Q32" s="38">
        <f t="shared" si="7"/>
        <v>1.1936623649896216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>
        <v>0</v>
      </c>
      <c r="AX32" s="7"/>
      <c r="AY32" s="7" t="s">
        <v>36</v>
      </c>
    </row>
    <row r="33" spans="1:58" s="5" customFormat="1" x14ac:dyDescent="0.25">
      <c r="A33" s="5">
        <v>2</v>
      </c>
      <c r="B33" s="6" t="s">
        <v>601</v>
      </c>
      <c r="C33" s="1" t="s">
        <v>20</v>
      </c>
      <c r="D33" s="1">
        <v>6</v>
      </c>
      <c r="E33" s="1" t="s">
        <v>23</v>
      </c>
      <c r="F33" s="1"/>
      <c r="G33" s="1"/>
      <c r="H33" s="1"/>
      <c r="I33" s="1"/>
      <c r="J33" s="38"/>
      <c r="K33" s="1"/>
      <c r="L33" s="1"/>
      <c r="M33" s="1">
        <v>28.7</v>
      </c>
      <c r="N33" s="1">
        <v>0.28699999999999998</v>
      </c>
      <c r="O33" s="1">
        <f t="shared" si="6"/>
        <v>6.4692461246962485E-2</v>
      </c>
      <c r="P33" s="1">
        <v>6.4692461246962485E-2</v>
      </c>
      <c r="Q33" s="38">
        <f t="shared" si="7"/>
        <v>1.5986078196837623</v>
      </c>
      <c r="R33" s="1">
        <v>1</v>
      </c>
      <c r="S33" s="1">
        <v>1</v>
      </c>
      <c r="T33" s="1">
        <v>29.5</v>
      </c>
      <c r="U33" s="1">
        <v>0.29499999999999998</v>
      </c>
      <c r="V33" s="1">
        <f>POWER((U33/2),2)*3.14159265</f>
        <v>6.8349275091562495E-2</v>
      </c>
      <c r="W33" s="1">
        <v>6.8349275091562495E-2</v>
      </c>
      <c r="X33" s="38">
        <f>W33/0.040468</f>
        <v>1.6889709175536844</v>
      </c>
      <c r="Y33" s="1">
        <v>1</v>
      </c>
      <c r="Z33" s="1">
        <v>1</v>
      </c>
      <c r="AA33" s="1">
        <v>31.2</v>
      </c>
      <c r="AB33" s="1">
        <v>0.312</v>
      </c>
      <c r="AC33" s="1">
        <f>POWER((AB33/2),2)*3.14159265</f>
        <v>7.6453798730400008E-2</v>
      </c>
      <c r="AD33" s="1">
        <v>7.6453798730400008E-2</v>
      </c>
      <c r="AE33" s="38">
        <f>AD33/0.040468</f>
        <v>1.8892408503113574</v>
      </c>
      <c r="AF33" s="1">
        <v>1</v>
      </c>
      <c r="AG33" s="1">
        <v>1</v>
      </c>
      <c r="AH33" s="1">
        <v>31</v>
      </c>
      <c r="AI33" s="1">
        <v>0.31</v>
      </c>
      <c r="AJ33" s="1">
        <f>POWER((AI33/2),2)*3.14159265</f>
        <v>7.5476763416250009E-2</v>
      </c>
      <c r="AK33" s="1">
        <v>7.5476763416250009E-2</v>
      </c>
      <c r="AL33" s="38">
        <f>AK33/0.040468</f>
        <v>1.8650974452962839</v>
      </c>
      <c r="AM33" s="1">
        <v>1</v>
      </c>
      <c r="AN33" s="1">
        <v>1</v>
      </c>
      <c r="AO33" s="1">
        <v>32.4</v>
      </c>
      <c r="AP33" s="1">
        <v>0.32400000000000001</v>
      </c>
      <c r="AQ33" s="1">
        <f>POWER((AP33/2),2)*3.14159265</f>
        <v>8.24479575066E-2</v>
      </c>
      <c r="AR33" s="1">
        <v>8.24479575066E-2</v>
      </c>
      <c r="AS33" s="38">
        <f>AR33/0.040468</f>
        <v>2.0373618045517445</v>
      </c>
      <c r="AT33" s="1">
        <v>2</v>
      </c>
      <c r="AV33" s="5">
        <v>34.700000000000003</v>
      </c>
      <c r="AX33" s="7" t="s">
        <v>322</v>
      </c>
      <c r="AY33" s="7" t="s">
        <v>36</v>
      </c>
    </row>
    <row r="34" spans="1:58" s="5" customFormat="1" x14ac:dyDescent="0.25">
      <c r="A34" s="5">
        <v>2</v>
      </c>
      <c r="B34" s="6" t="s">
        <v>601</v>
      </c>
      <c r="C34" s="1" t="s">
        <v>20</v>
      </c>
      <c r="D34" s="1">
        <v>7</v>
      </c>
      <c r="E34" s="1" t="s">
        <v>23</v>
      </c>
      <c r="F34" s="1"/>
      <c r="G34" s="1"/>
      <c r="H34" s="1"/>
      <c r="I34" s="1"/>
      <c r="J34" s="38"/>
      <c r="K34" s="1"/>
      <c r="L34" s="1"/>
      <c r="M34" s="1">
        <v>38.9</v>
      </c>
      <c r="N34" s="1">
        <v>0.38900000000000001</v>
      </c>
      <c r="O34" s="1">
        <f t="shared" si="6"/>
        <v>0.11884723534766252</v>
      </c>
      <c r="P34" s="1">
        <v>0.11884723534766252</v>
      </c>
      <c r="Q34" s="38">
        <f t="shared" si="7"/>
        <v>2.9368200886543079</v>
      </c>
      <c r="R34" s="1">
        <v>1</v>
      </c>
      <c r="S34" s="1">
        <v>1</v>
      </c>
      <c r="T34" s="1">
        <v>41.5</v>
      </c>
      <c r="U34" s="1">
        <v>0.41499999999999998</v>
      </c>
      <c r="V34" s="1">
        <f>POWER((U34/2),2)*3.14159265</f>
        <v>0.13526519853656249</v>
      </c>
      <c r="W34" s="1">
        <v>0.13526519853656249</v>
      </c>
      <c r="X34" s="38">
        <f>W34/0.040468</f>
        <v>3.3425224507403999</v>
      </c>
      <c r="Y34" s="1">
        <v>1</v>
      </c>
      <c r="Z34" s="1">
        <v>1</v>
      </c>
      <c r="AA34" s="1">
        <v>45.5</v>
      </c>
      <c r="AB34" s="1">
        <v>0.45500000000000002</v>
      </c>
      <c r="AC34" s="1">
        <f>POWER((AB34/2),2)*3.14159265</f>
        <v>0.16259705459156251</v>
      </c>
      <c r="AD34" s="1">
        <v>0.16259705459156251</v>
      </c>
      <c r="AE34" s="38">
        <f>AD34/0.040468</f>
        <v>4.0179167389434252</v>
      </c>
      <c r="AF34" s="1">
        <v>1</v>
      </c>
      <c r="AG34" s="1">
        <v>1</v>
      </c>
      <c r="AH34" s="1">
        <v>49.5</v>
      </c>
      <c r="AI34" s="1">
        <v>0.495</v>
      </c>
      <c r="AJ34" s="1">
        <f>POWER((AI34/2),2)*3.14159265</f>
        <v>0.1924421847665625</v>
      </c>
      <c r="AK34" s="1">
        <v>0.1924421847665625</v>
      </c>
      <c r="AL34" s="38">
        <f>AK34/0.040468</f>
        <v>4.7554162490501755</v>
      </c>
      <c r="AM34" s="1">
        <v>1</v>
      </c>
      <c r="AN34" s="1">
        <v>1</v>
      </c>
      <c r="AO34" s="1">
        <v>54.4</v>
      </c>
      <c r="AP34" s="1">
        <v>0.54400000000000004</v>
      </c>
      <c r="AQ34" s="1">
        <f>POWER((AP34/2),2)*3.14159265</f>
        <v>0.23242759061760004</v>
      </c>
      <c r="AR34" s="1">
        <v>0.23242759061760004</v>
      </c>
      <c r="AS34" s="38">
        <f>AR34/0.040468</f>
        <v>5.743490921656619</v>
      </c>
      <c r="AT34" s="1">
        <v>2</v>
      </c>
      <c r="AV34" s="5">
        <v>59.2</v>
      </c>
      <c r="AX34" s="7"/>
      <c r="AY34" s="7" t="s">
        <v>36</v>
      </c>
    </row>
    <row r="35" spans="1:58" s="5" customFormat="1" x14ac:dyDescent="0.25">
      <c r="A35" s="5">
        <v>2</v>
      </c>
      <c r="B35" s="6" t="s">
        <v>601</v>
      </c>
      <c r="C35" s="1" t="s">
        <v>20</v>
      </c>
      <c r="D35" s="1">
        <v>8</v>
      </c>
      <c r="E35" s="1" t="s">
        <v>23</v>
      </c>
      <c r="F35" s="1"/>
      <c r="G35" s="1"/>
      <c r="H35" s="1"/>
      <c r="I35" s="1"/>
      <c r="J35" s="38"/>
      <c r="K35" s="1"/>
      <c r="L35" s="1"/>
      <c r="M35" s="1">
        <v>16.899999999999999</v>
      </c>
      <c r="N35" s="1">
        <v>0.16899999999999998</v>
      </c>
      <c r="O35" s="1">
        <f t="shared" si="6"/>
        <v>2.2431756919162497E-2</v>
      </c>
      <c r="P35" s="1">
        <v>2.2431756919162497E-2</v>
      </c>
      <c r="Q35" s="38">
        <f t="shared" si="7"/>
        <v>0.55430851337260301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>
        <v>0</v>
      </c>
      <c r="AX35" s="7"/>
      <c r="AY35" s="7" t="s">
        <v>36</v>
      </c>
    </row>
    <row r="36" spans="1:58" s="5" customFormat="1" x14ac:dyDescent="0.25">
      <c r="A36" s="5">
        <v>2</v>
      </c>
      <c r="B36" s="6" t="s">
        <v>601</v>
      </c>
      <c r="C36" s="1" t="s">
        <v>20</v>
      </c>
      <c r="D36" s="1">
        <v>9</v>
      </c>
      <c r="E36" s="1" t="s">
        <v>23</v>
      </c>
      <c r="F36" s="1"/>
      <c r="G36" s="1"/>
      <c r="H36" s="1"/>
      <c r="I36" s="1"/>
      <c r="J36" s="38"/>
      <c r="K36" s="1"/>
      <c r="L36" s="1"/>
      <c r="M36" s="1">
        <v>21.8</v>
      </c>
      <c r="N36" s="1">
        <v>0.218</v>
      </c>
      <c r="O36" s="1">
        <f t="shared" si="6"/>
        <v>3.7325262274650002E-2</v>
      </c>
      <c r="P36" s="1">
        <v>3.7325262274650002E-2</v>
      </c>
      <c r="Q36" s="38">
        <f t="shared" si="7"/>
        <v>0.92234017679771685</v>
      </c>
      <c r="R36" s="1">
        <v>1</v>
      </c>
      <c r="S36" s="1">
        <v>1</v>
      </c>
      <c r="T36" s="1">
        <v>24</v>
      </c>
      <c r="U36" s="1">
        <v>0.24</v>
      </c>
      <c r="V36" s="1">
        <f>POWER((U36/2),2)*3.14159265</f>
        <v>4.5238934160000001E-2</v>
      </c>
      <c r="W36" s="1">
        <v>4.5238934160000001E-2</v>
      </c>
      <c r="X36" s="38">
        <f>W36/0.040468</f>
        <v>1.1178939942670754</v>
      </c>
      <c r="Y36" s="1">
        <v>1</v>
      </c>
      <c r="Z36" s="1">
        <v>1</v>
      </c>
      <c r="AA36" s="1">
        <v>26.5</v>
      </c>
      <c r="AB36" s="1">
        <v>0.26500000000000001</v>
      </c>
      <c r="AC36" s="1">
        <f>POWER((AB36/2),2)*3.14159265</f>
        <v>5.5154585961562509E-2</v>
      </c>
      <c r="AD36" s="1">
        <v>5.5154585961562509E-2</v>
      </c>
      <c r="AE36" s="38">
        <f>AD36/0.040468</f>
        <v>1.3629185025591211</v>
      </c>
      <c r="AF36" s="1">
        <v>1</v>
      </c>
      <c r="AG36" s="1">
        <v>1</v>
      </c>
      <c r="AH36" s="1">
        <v>28.7</v>
      </c>
      <c r="AI36" s="1">
        <v>0.28699999999999998</v>
      </c>
      <c r="AJ36" s="1">
        <f>POWER((AI36/2),2)*3.14159265</f>
        <v>6.4692461246962485E-2</v>
      </c>
      <c r="AK36" s="1">
        <v>6.4692461246962485E-2</v>
      </c>
      <c r="AL36" s="38">
        <f>AK36/0.040468</f>
        <v>1.5986078196837623</v>
      </c>
      <c r="AM36" s="1">
        <v>1</v>
      </c>
      <c r="AN36" s="1">
        <v>1</v>
      </c>
      <c r="AO36" s="1">
        <v>33</v>
      </c>
      <c r="AP36" s="1">
        <v>0.33</v>
      </c>
      <c r="AQ36" s="1">
        <f>POWER((AP36/2),2)*3.14159265</f>
        <v>8.5529859896250018E-2</v>
      </c>
      <c r="AR36" s="1">
        <v>8.5529859896250018E-2</v>
      </c>
      <c r="AS36" s="38">
        <f>AR36/0.040468</f>
        <v>2.1135183329111897</v>
      </c>
      <c r="AT36" s="1">
        <v>1</v>
      </c>
      <c r="AV36" s="5">
        <v>35.200000000000003</v>
      </c>
      <c r="AX36" s="7"/>
      <c r="AY36" s="7" t="s">
        <v>36</v>
      </c>
    </row>
    <row r="37" spans="1:58" s="5" customFormat="1" x14ac:dyDescent="0.25">
      <c r="A37" s="5">
        <v>2</v>
      </c>
      <c r="B37" s="6" t="s">
        <v>601</v>
      </c>
      <c r="C37" s="1" t="s">
        <v>20</v>
      </c>
      <c r="D37" s="1">
        <v>10</v>
      </c>
      <c r="E37" s="1" t="s">
        <v>23</v>
      </c>
      <c r="F37" s="1"/>
      <c r="G37" s="1"/>
      <c r="H37" s="1"/>
      <c r="I37" s="1"/>
      <c r="J37" s="38"/>
      <c r="K37" s="1"/>
      <c r="L37" s="1"/>
      <c r="M37" s="1">
        <v>22.1</v>
      </c>
      <c r="N37" s="1">
        <v>0.22100000000000003</v>
      </c>
      <c r="O37" s="1">
        <f t="shared" si="6"/>
        <v>3.8359631654662517E-2</v>
      </c>
      <c r="P37" s="1">
        <v>3.8359631654662517E-2</v>
      </c>
      <c r="Q37" s="38">
        <f t="shared" si="7"/>
        <v>0.94790035718746957</v>
      </c>
      <c r="R37" s="1">
        <v>1</v>
      </c>
      <c r="S37" s="1">
        <v>1</v>
      </c>
      <c r="T37" s="1">
        <v>24.1</v>
      </c>
      <c r="U37" s="1">
        <v>0.24100000000000002</v>
      </c>
      <c r="V37" s="1">
        <f>POWER((U37/2),2)*3.14159265</f>
        <v>4.5616710676162506E-2</v>
      </c>
      <c r="W37" s="1">
        <v>4.5616710676162506E-2</v>
      </c>
      <c r="X37" s="38">
        <f>W37/0.040468</f>
        <v>1.1272291854344794</v>
      </c>
      <c r="Y37" s="1">
        <v>1</v>
      </c>
      <c r="Z37" s="1">
        <v>1</v>
      </c>
      <c r="AA37" s="1">
        <v>26.8</v>
      </c>
      <c r="AB37" s="1">
        <v>0.26800000000000002</v>
      </c>
      <c r="AC37" s="1">
        <f>POWER((AB37/2),2)*3.14159265</f>
        <v>5.6410437623400013E-2</v>
      </c>
      <c r="AD37" s="1">
        <v>5.6410437623400013E-2</v>
      </c>
      <c r="AE37" s="38">
        <f>AD37/0.040468</f>
        <v>1.3939517056291395</v>
      </c>
      <c r="AF37" s="1">
        <v>1</v>
      </c>
      <c r="AG37" s="1">
        <v>1</v>
      </c>
      <c r="AH37" s="1">
        <v>28.7</v>
      </c>
      <c r="AI37" s="1">
        <v>0.28699999999999998</v>
      </c>
      <c r="AJ37" s="1">
        <f>POWER((AI37/2),2)*3.14159265</f>
        <v>6.4692461246962485E-2</v>
      </c>
      <c r="AK37" s="1">
        <v>6.4692461246962485E-2</v>
      </c>
      <c r="AL37" s="38">
        <f>AK37/0.040468</f>
        <v>1.5986078196837623</v>
      </c>
      <c r="AM37" s="1">
        <v>1</v>
      </c>
      <c r="AN37" s="1">
        <v>1</v>
      </c>
      <c r="AO37" s="1">
        <v>31.7</v>
      </c>
      <c r="AP37" s="1">
        <v>0.317</v>
      </c>
      <c r="AQ37" s="1">
        <f>POWER((AP37/2),2)*3.14159265</f>
        <v>7.892387595146251E-2</v>
      </c>
      <c r="AR37" s="1">
        <v>7.892387595146251E-2</v>
      </c>
      <c r="AS37" s="38">
        <f>AR37/0.040468</f>
        <v>1.9502786387136137</v>
      </c>
      <c r="AT37" s="1">
        <v>1</v>
      </c>
      <c r="AV37" s="5">
        <v>34.6</v>
      </c>
      <c r="AX37" s="7"/>
      <c r="AY37" s="7" t="s">
        <v>36</v>
      </c>
    </row>
    <row r="38" spans="1:58" s="5" customFormat="1" x14ac:dyDescent="0.25">
      <c r="A38" s="5">
        <v>2</v>
      </c>
      <c r="B38" s="6" t="s">
        <v>601</v>
      </c>
      <c r="C38" s="1" t="s">
        <v>20</v>
      </c>
      <c r="D38" s="1">
        <v>11</v>
      </c>
      <c r="E38" s="1" t="s">
        <v>23</v>
      </c>
      <c r="F38" s="1"/>
      <c r="G38" s="1"/>
      <c r="H38" s="1"/>
      <c r="I38" s="1"/>
      <c r="J38" s="38"/>
      <c r="K38" s="1"/>
      <c r="L38" s="1"/>
      <c r="M38" s="1">
        <v>16.100000000000001</v>
      </c>
      <c r="N38" s="1">
        <v>0.161</v>
      </c>
      <c r="O38" s="1">
        <f t="shared" si="6"/>
        <v>2.0358305770162503E-2</v>
      </c>
      <c r="P38" s="1">
        <v>2.0358305770162503E-2</v>
      </c>
      <c r="Q38" s="38">
        <f t="shared" si="7"/>
        <v>0.50307170530202894</v>
      </c>
      <c r="R38" s="1">
        <v>1</v>
      </c>
      <c r="S38" s="1">
        <v>1</v>
      </c>
      <c r="T38" s="1"/>
      <c r="U38" s="1"/>
      <c r="V38" s="1"/>
      <c r="W38" s="1"/>
      <c r="X38" s="38"/>
      <c r="Y38" s="1"/>
      <c r="Z38" s="1"/>
      <c r="AA38" s="1"/>
      <c r="AB38" s="1"/>
      <c r="AC38" s="1"/>
      <c r="AD38" s="1"/>
      <c r="AE38" s="38"/>
      <c r="AF38" s="1"/>
      <c r="AG38" s="1"/>
      <c r="AH38" s="1"/>
      <c r="AI38" s="1"/>
      <c r="AJ38" s="1"/>
      <c r="AK38" s="1"/>
      <c r="AL38" s="38"/>
      <c r="AM38" s="1"/>
      <c r="AN38" s="1"/>
      <c r="AO38" s="1"/>
      <c r="AP38" s="1"/>
      <c r="AQ38" s="1"/>
      <c r="AR38" s="1"/>
      <c r="AS38" s="38"/>
      <c r="AT38" s="1">
        <v>0</v>
      </c>
      <c r="AX38" s="7"/>
      <c r="AY38" s="7" t="s">
        <v>36</v>
      </c>
    </row>
    <row r="39" spans="1:58" s="5" customFormat="1" x14ac:dyDescent="0.25">
      <c r="A39" s="5">
        <v>2</v>
      </c>
      <c r="B39" s="6" t="s">
        <v>601</v>
      </c>
      <c r="C39" s="1" t="s">
        <v>20</v>
      </c>
      <c r="D39" s="1">
        <v>12</v>
      </c>
      <c r="E39" s="1" t="s">
        <v>23</v>
      </c>
      <c r="F39" s="1"/>
      <c r="G39" s="1"/>
      <c r="H39" s="1"/>
      <c r="I39" s="1"/>
      <c r="J39" s="38"/>
      <c r="K39" s="1"/>
      <c r="L39" s="1"/>
      <c r="M39" s="1">
        <v>24.3</v>
      </c>
      <c r="N39" s="1">
        <v>0.24300000000000002</v>
      </c>
      <c r="O39" s="1">
        <f t="shared" si="6"/>
        <v>4.6376976097462511E-2</v>
      </c>
      <c r="P39" s="1">
        <v>4.6376976097462511E-2</v>
      </c>
      <c r="Q39" s="38">
        <f t="shared" si="7"/>
        <v>1.1460160150603567</v>
      </c>
      <c r="R39" s="1">
        <v>1</v>
      </c>
      <c r="S39" s="1">
        <v>1</v>
      </c>
      <c r="T39" s="1">
        <v>26.8</v>
      </c>
      <c r="U39" s="1">
        <v>0.26800000000000002</v>
      </c>
      <c r="V39" s="1">
        <f>POWER((U39/2),2)*3.14159265</f>
        <v>5.6410437623400013E-2</v>
      </c>
      <c r="W39" s="1">
        <v>5.6410437623400013E-2</v>
      </c>
      <c r="X39" s="38">
        <f>W39/0.040468</f>
        <v>1.3939517056291395</v>
      </c>
      <c r="Y39" s="1">
        <v>1</v>
      </c>
      <c r="Z39" s="1">
        <v>1</v>
      </c>
      <c r="AA39" s="1">
        <v>29.3</v>
      </c>
      <c r="AB39" s="1">
        <v>0.29300000000000004</v>
      </c>
      <c r="AC39" s="1">
        <f>POWER((AB39/2),2)*3.14159265</f>
        <v>6.7425646852462523E-2</v>
      </c>
      <c r="AD39" s="1">
        <v>6.7425646852462523E-2</v>
      </c>
      <c r="AE39" s="38">
        <f>AD39/0.040468</f>
        <v>1.6661472485040656</v>
      </c>
      <c r="AF39" s="1">
        <v>1</v>
      </c>
      <c r="AG39" s="1">
        <v>1</v>
      </c>
      <c r="AH39" s="1">
        <v>30.5</v>
      </c>
      <c r="AI39" s="1">
        <v>0.30499999999999999</v>
      </c>
      <c r="AJ39" s="1">
        <f>POWER((AI39/2),2)*3.14159265</f>
        <v>7.3061664066562504E-2</v>
      </c>
      <c r="AK39" s="1">
        <v>7.3061664066562504E-2</v>
      </c>
      <c r="AL39" s="38">
        <f>AK39/0.040468</f>
        <v>1.8054182086231716</v>
      </c>
      <c r="AM39" s="1">
        <v>1</v>
      </c>
      <c r="AN39" s="1">
        <v>1</v>
      </c>
      <c r="AO39" s="1">
        <v>34.6</v>
      </c>
      <c r="AP39" s="1">
        <v>0.34600000000000003</v>
      </c>
      <c r="AQ39" s="1">
        <f>POWER((AP39/2),2)*3.14159265</f>
        <v>9.4024726421850016E-2</v>
      </c>
      <c r="AR39" s="1">
        <v>9.4024726421850016E-2</v>
      </c>
      <c r="AS39" s="38">
        <f>AR39/0.040468</f>
        <v>2.3234339829457848</v>
      </c>
      <c r="AT39" s="1">
        <v>1</v>
      </c>
      <c r="AV39" s="5">
        <v>35.6</v>
      </c>
      <c r="AX39" s="7"/>
      <c r="AY39" s="7" t="s">
        <v>36</v>
      </c>
    </row>
    <row r="40" spans="1:58" s="5" customFormat="1" x14ac:dyDescent="0.25">
      <c r="A40" s="5">
        <v>2</v>
      </c>
      <c r="B40" s="6" t="s">
        <v>601</v>
      </c>
      <c r="C40" s="1" t="s">
        <v>20</v>
      </c>
      <c r="D40" s="1">
        <v>13</v>
      </c>
      <c r="E40" s="1" t="s">
        <v>23</v>
      </c>
      <c r="F40" s="1"/>
      <c r="G40" s="1"/>
      <c r="H40" s="1"/>
      <c r="I40" s="1"/>
      <c r="J40" s="38"/>
      <c r="K40" s="1"/>
      <c r="L40" s="1"/>
      <c r="M40" s="1">
        <v>17.399999999999999</v>
      </c>
      <c r="N40" s="1">
        <v>0.17399999999999999</v>
      </c>
      <c r="O40" s="1">
        <f t="shared" si="6"/>
        <v>2.3778714767849998E-2</v>
      </c>
      <c r="P40" s="1">
        <v>2.3778714767849998E-2</v>
      </c>
      <c r="Q40" s="38">
        <f t="shared" si="7"/>
        <v>0.58759303073663138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>
        <v>0</v>
      </c>
      <c r="AX40" s="7"/>
      <c r="AY40" s="7" t="s">
        <v>36</v>
      </c>
    </row>
    <row r="41" spans="1:58" s="5" customFormat="1" x14ac:dyDescent="0.25">
      <c r="A41" s="5">
        <v>2</v>
      </c>
      <c r="B41" s="6" t="s">
        <v>601</v>
      </c>
      <c r="C41" s="1" t="s">
        <v>20</v>
      </c>
      <c r="D41" s="1">
        <v>14</v>
      </c>
      <c r="E41" s="1" t="s">
        <v>23</v>
      </c>
      <c r="F41" s="1"/>
      <c r="G41" s="1"/>
      <c r="H41" s="1"/>
      <c r="I41" s="1"/>
      <c r="J41" s="38"/>
      <c r="K41" s="1"/>
      <c r="L41" s="1"/>
      <c r="M41" s="1">
        <v>26.3</v>
      </c>
      <c r="N41" s="1">
        <v>0.26300000000000001</v>
      </c>
      <c r="O41" s="1">
        <f t="shared" si="6"/>
        <v>5.4325205501962508E-2</v>
      </c>
      <c r="P41" s="1">
        <v>5.4325205501962508E-2</v>
      </c>
      <c r="Q41" s="38">
        <f t="shared" si="7"/>
        <v>1.3424237793308913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>
        <v>0</v>
      </c>
      <c r="AX41" s="7"/>
      <c r="AY41" s="7" t="s">
        <v>36</v>
      </c>
      <c r="BB41" s="14" t="s">
        <v>240</v>
      </c>
      <c r="BC41" s="14"/>
      <c r="BD41" s="14" t="s">
        <v>323</v>
      </c>
      <c r="BE41" s="14"/>
      <c r="BF41" s="14"/>
    </row>
    <row r="42" spans="1:58" s="5" customFormat="1" x14ac:dyDescent="0.25">
      <c r="A42" s="5">
        <v>2</v>
      </c>
      <c r="B42" s="6" t="s">
        <v>601</v>
      </c>
      <c r="C42" s="1" t="s">
        <v>20</v>
      </c>
      <c r="D42" s="1">
        <v>15</v>
      </c>
      <c r="E42" s="1" t="s">
        <v>23</v>
      </c>
      <c r="F42" s="1"/>
      <c r="G42" s="1"/>
      <c r="H42" s="1"/>
      <c r="I42" s="1"/>
      <c r="J42" s="38"/>
      <c r="K42" s="1"/>
      <c r="L42" s="1"/>
      <c r="M42" s="1">
        <v>36.799999999999997</v>
      </c>
      <c r="N42" s="1">
        <v>0.36799999999999999</v>
      </c>
      <c r="O42" s="1">
        <f t="shared" si="6"/>
        <v>0.1063617607584</v>
      </c>
      <c r="P42" s="1">
        <v>0.1063617607584</v>
      </c>
      <c r="Q42" s="38">
        <f t="shared" si="7"/>
        <v>2.6282929909657016</v>
      </c>
      <c r="R42" s="1">
        <v>1</v>
      </c>
      <c r="S42" s="1">
        <v>1</v>
      </c>
      <c r="T42" s="1">
        <v>40.1</v>
      </c>
      <c r="U42" s="1">
        <v>0.40100000000000002</v>
      </c>
      <c r="V42" s="1">
        <f>POWER((U42/2),2)*3.14159265</f>
        <v>0.12629280992816252</v>
      </c>
      <c r="W42" s="1">
        <v>0.12629280992816252</v>
      </c>
      <c r="X42" s="38">
        <f>W42/0.040468</f>
        <v>3.1208068085440974</v>
      </c>
      <c r="Y42" s="1">
        <v>1</v>
      </c>
      <c r="Z42" s="1">
        <v>1</v>
      </c>
      <c r="AA42" s="1">
        <v>43.8</v>
      </c>
      <c r="AB42" s="1">
        <v>0.438</v>
      </c>
      <c r="AC42" s="1">
        <f>POWER((AB42/2),2)*3.14159265</f>
        <v>0.15067392508665001</v>
      </c>
      <c r="AD42" s="1">
        <v>0.15067392508665001</v>
      </c>
      <c r="AE42" s="38">
        <f>AD42/0.040468</f>
        <v>3.723285684655778</v>
      </c>
      <c r="AF42" s="1">
        <v>1</v>
      </c>
      <c r="AG42" s="1">
        <v>1</v>
      </c>
      <c r="AH42" s="1">
        <v>48.5</v>
      </c>
      <c r="AI42" s="1">
        <v>0.48499999999999999</v>
      </c>
      <c r="AJ42" s="1">
        <f>POWER((AI42/2),2)*3.14159265</f>
        <v>0.18474528277406249</v>
      </c>
      <c r="AK42" s="1">
        <v>0.18474528277406249</v>
      </c>
      <c r="AL42" s="38">
        <f>AK42/0.040468</f>
        <v>4.5652190069700138</v>
      </c>
      <c r="AM42" s="1">
        <v>1</v>
      </c>
      <c r="AN42" s="1">
        <v>1</v>
      </c>
      <c r="AO42" s="1">
        <v>55.2</v>
      </c>
      <c r="AP42" s="1">
        <v>0.55200000000000005</v>
      </c>
      <c r="AQ42" s="1">
        <f>POWER((AP42/2),2)*3.14159265</f>
        <v>0.23931396170640004</v>
      </c>
      <c r="AR42" s="1">
        <v>0.23931396170640004</v>
      </c>
      <c r="AS42" s="38">
        <f>AR42/0.040468</f>
        <v>5.9136592296728292</v>
      </c>
      <c r="AT42" s="1">
        <v>1</v>
      </c>
      <c r="AV42" s="5">
        <v>62.7</v>
      </c>
      <c r="AX42" s="7"/>
      <c r="AY42" s="7" t="s">
        <v>36</v>
      </c>
      <c r="BB42" s="14" t="s">
        <v>303</v>
      </c>
      <c r="BC42" s="14"/>
      <c r="BD42" s="14"/>
      <c r="BE42" s="14">
        <v>52</v>
      </c>
      <c r="BF42" s="14"/>
    </row>
    <row r="43" spans="1:58" s="5" customFormat="1" x14ac:dyDescent="0.25">
      <c r="A43" s="5">
        <v>2</v>
      </c>
      <c r="B43" s="6" t="s">
        <v>601</v>
      </c>
      <c r="C43" s="1" t="s">
        <v>20</v>
      </c>
      <c r="D43" s="1">
        <v>16</v>
      </c>
      <c r="E43" s="1" t="s">
        <v>23</v>
      </c>
      <c r="F43" s="1"/>
      <c r="G43" s="1"/>
      <c r="H43" s="1"/>
      <c r="I43" s="1"/>
      <c r="J43" s="38"/>
      <c r="K43" s="1"/>
      <c r="L43" s="1"/>
      <c r="M43" s="1">
        <v>30.9</v>
      </c>
      <c r="N43" s="1">
        <v>0.309</v>
      </c>
      <c r="O43" s="1">
        <f t="shared" si="6"/>
        <v>7.49906019536625E-2</v>
      </c>
      <c r="P43" s="1">
        <v>7.49906019536625E-2</v>
      </c>
      <c r="Q43" s="38">
        <f t="shared" si="7"/>
        <v>1.8530839664342815</v>
      </c>
      <c r="R43" s="1">
        <v>1</v>
      </c>
      <c r="S43" s="1">
        <v>1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>
        <v>0</v>
      </c>
      <c r="AX43" s="7"/>
      <c r="AY43" s="7" t="s">
        <v>36</v>
      </c>
      <c r="BB43" s="14" t="s">
        <v>324</v>
      </c>
      <c r="BC43" s="14"/>
      <c r="BD43" s="14"/>
      <c r="BE43" s="14"/>
      <c r="BF43" s="14"/>
    </row>
    <row r="44" spans="1:58" s="5" customFormat="1" x14ac:dyDescent="0.25">
      <c r="A44" s="5">
        <v>2</v>
      </c>
      <c r="B44" s="6" t="s">
        <v>601</v>
      </c>
      <c r="C44" s="1" t="s">
        <v>20</v>
      </c>
      <c r="D44" s="1">
        <v>17</v>
      </c>
      <c r="E44" s="1" t="s">
        <v>23</v>
      </c>
      <c r="F44" s="1"/>
      <c r="G44" s="1"/>
      <c r="H44" s="1"/>
      <c r="I44" s="1"/>
      <c r="J44" s="38"/>
      <c r="K44" s="1"/>
      <c r="L44" s="1"/>
      <c r="M44" s="1">
        <v>20.9</v>
      </c>
      <c r="N44" s="1">
        <v>0.20899999999999999</v>
      </c>
      <c r="O44" s="1">
        <f t="shared" si="6"/>
        <v>3.43069771361625E-2</v>
      </c>
      <c r="P44" s="1">
        <v>3.43069771361625E-2</v>
      </c>
      <c r="Q44" s="38">
        <f t="shared" si="7"/>
        <v>0.84775568686771041</v>
      </c>
      <c r="R44" s="1">
        <v>1</v>
      </c>
      <c r="S44" s="1">
        <v>1</v>
      </c>
      <c r="T44" s="1">
        <v>23</v>
      </c>
      <c r="U44" s="1">
        <v>0.23</v>
      </c>
      <c r="V44" s="1">
        <f>POWER((U44/2),2)*3.14159265</f>
        <v>4.1547562796250007E-2</v>
      </c>
      <c r="W44" s="1">
        <v>4.1547562796250007E-2</v>
      </c>
      <c r="X44" s="38">
        <f>W44/0.040468</f>
        <v>1.0266769495959773</v>
      </c>
      <c r="Y44" s="1">
        <v>1</v>
      </c>
      <c r="Z44" s="1">
        <v>1</v>
      </c>
      <c r="AA44" s="1">
        <v>22.6</v>
      </c>
      <c r="AB44" s="1">
        <v>0.22600000000000001</v>
      </c>
      <c r="AC44" s="1">
        <f>POWER((AB44/2),2)*3.14159265</f>
        <v>4.0114996547850008E-2</v>
      </c>
      <c r="AD44" s="1">
        <v>4.0114996547850008E-2</v>
      </c>
      <c r="AE44" s="38">
        <f>AD44/0.040468</f>
        <v>0.99127697311085328</v>
      </c>
      <c r="AF44" s="1">
        <v>1</v>
      </c>
      <c r="AG44" s="1">
        <v>1</v>
      </c>
      <c r="AH44" s="1">
        <v>26.7</v>
      </c>
      <c r="AI44" s="1">
        <v>0.26700000000000002</v>
      </c>
      <c r="AJ44" s="1">
        <f>POWER((AI44/2),2)*3.14159265</f>
        <v>5.5990249606462511E-2</v>
      </c>
      <c r="AK44" s="1">
        <v>5.5990249606462511E-2</v>
      </c>
      <c r="AL44" s="38">
        <f>AK44/0.040468</f>
        <v>1.3835684888421103</v>
      </c>
      <c r="AM44" s="1">
        <v>1</v>
      </c>
      <c r="AN44" s="1">
        <v>1</v>
      </c>
      <c r="AO44" s="1">
        <v>29.2</v>
      </c>
      <c r="AP44" s="1">
        <v>0.29199999999999998</v>
      </c>
      <c r="AQ44" s="1">
        <f>POWER((AP44/2),2)*3.14159265</f>
        <v>6.69661889274E-2</v>
      </c>
      <c r="AR44" s="1">
        <v>6.69661889274E-2</v>
      </c>
      <c r="AS44" s="38">
        <f>AR44/0.040468</f>
        <v>1.65479363762479</v>
      </c>
      <c r="AT44" s="1">
        <v>2</v>
      </c>
      <c r="AV44" s="5">
        <v>31.9</v>
      </c>
      <c r="AX44" s="7"/>
      <c r="AY44" s="7" t="s">
        <v>36</v>
      </c>
      <c r="BB44" s="14" t="s">
        <v>558</v>
      </c>
      <c r="BC44" s="14"/>
      <c r="BD44" s="14"/>
      <c r="BE44" s="14"/>
      <c r="BF44" s="14"/>
    </row>
    <row r="45" spans="1:58" s="5" customFormat="1" x14ac:dyDescent="0.25">
      <c r="A45" s="5">
        <v>2</v>
      </c>
      <c r="B45" s="6" t="s">
        <v>601</v>
      </c>
      <c r="C45" s="1" t="s">
        <v>20</v>
      </c>
      <c r="D45" s="1">
        <v>18</v>
      </c>
      <c r="E45" s="1" t="s">
        <v>23</v>
      </c>
      <c r="F45" s="1"/>
      <c r="G45" s="1"/>
      <c r="H45" s="1"/>
      <c r="I45" s="1"/>
      <c r="J45" s="38"/>
      <c r="K45" s="1"/>
      <c r="L45" s="1"/>
      <c r="M45" s="1">
        <v>22.3</v>
      </c>
      <c r="N45" s="1">
        <v>0.223</v>
      </c>
      <c r="O45" s="1">
        <f t="shared" si="6"/>
        <v>3.9057065222962505E-2</v>
      </c>
      <c r="P45" s="1">
        <v>3.9057065222962505E-2</v>
      </c>
      <c r="Q45" s="38">
        <f t="shared" si="7"/>
        <v>0.9651345562657534</v>
      </c>
      <c r="R45" s="1">
        <v>1</v>
      </c>
      <c r="S45" s="1">
        <v>1</v>
      </c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>
        <v>0</v>
      </c>
      <c r="AX45" s="7"/>
      <c r="AY45" s="7" t="s">
        <v>36</v>
      </c>
      <c r="BB45" s="14"/>
      <c r="BC45" s="14"/>
      <c r="BD45" s="14"/>
      <c r="BE45" s="14"/>
      <c r="BF45" s="14"/>
    </row>
    <row r="46" spans="1:58" s="5" customFormat="1" x14ac:dyDescent="0.25">
      <c r="A46" s="5">
        <v>2</v>
      </c>
      <c r="B46" s="6" t="s">
        <v>601</v>
      </c>
      <c r="C46" s="1" t="s">
        <v>20</v>
      </c>
      <c r="D46" s="1">
        <v>19</v>
      </c>
      <c r="E46" s="1" t="s">
        <v>23</v>
      </c>
      <c r="F46" s="1"/>
      <c r="G46" s="1"/>
      <c r="H46" s="1"/>
      <c r="I46" s="1"/>
      <c r="J46" s="38"/>
      <c r="K46" s="1"/>
      <c r="L46" s="1"/>
      <c r="M46" s="1">
        <v>30</v>
      </c>
      <c r="N46" s="1">
        <v>0.3</v>
      </c>
      <c r="O46" s="1">
        <f t="shared" si="6"/>
        <v>7.0685834624999999E-2</v>
      </c>
      <c r="P46" s="1">
        <v>7.0685834624999999E-2</v>
      </c>
      <c r="Q46" s="38">
        <f t="shared" si="7"/>
        <v>1.7467093660423052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>
        <v>0</v>
      </c>
      <c r="AX46" s="7"/>
      <c r="AY46" s="7" t="s">
        <v>36</v>
      </c>
      <c r="BB46" s="14"/>
      <c r="BC46" s="14"/>
      <c r="BD46" s="14"/>
      <c r="BE46" s="14"/>
      <c r="BF46" s="14"/>
    </row>
    <row r="47" spans="1:58" s="5" customFormat="1" x14ac:dyDescent="0.25">
      <c r="A47" s="5">
        <v>2</v>
      </c>
      <c r="B47" s="6" t="s">
        <v>601</v>
      </c>
      <c r="C47" s="1" t="s">
        <v>20</v>
      </c>
      <c r="D47" s="1">
        <v>20</v>
      </c>
      <c r="E47" s="1" t="s">
        <v>23</v>
      </c>
      <c r="F47" s="1"/>
      <c r="G47" s="1"/>
      <c r="H47" s="1"/>
      <c r="I47" s="1"/>
      <c r="J47" s="38"/>
      <c r="K47" s="1"/>
      <c r="L47" s="1"/>
      <c r="M47" s="1">
        <v>18.600000000000001</v>
      </c>
      <c r="N47" s="1">
        <v>0.18600000000000003</v>
      </c>
      <c r="O47" s="1">
        <f t="shared" si="6"/>
        <v>2.7171634829850008E-2</v>
      </c>
      <c r="P47" s="1">
        <v>2.7171634829850008E-2</v>
      </c>
      <c r="Q47" s="38">
        <f t="shared" si="7"/>
        <v>0.67143508030666232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1">
        <v>0</v>
      </c>
      <c r="AX47" s="7"/>
      <c r="AY47" s="7" t="s">
        <v>36</v>
      </c>
      <c r="BB47" s="14"/>
      <c r="BC47" s="14"/>
      <c r="BD47" s="14"/>
      <c r="BE47" s="14"/>
      <c r="BF47" s="14"/>
    </row>
    <row r="48" spans="1:58" s="5" customFormat="1" x14ac:dyDescent="0.25">
      <c r="A48" s="5">
        <v>2</v>
      </c>
      <c r="B48" s="6" t="s">
        <v>601</v>
      </c>
      <c r="C48" s="1" t="s">
        <v>20</v>
      </c>
      <c r="D48" s="1">
        <v>21</v>
      </c>
      <c r="E48" s="1" t="s">
        <v>23</v>
      </c>
      <c r="F48" s="1"/>
      <c r="G48" s="1"/>
      <c r="H48" s="1"/>
      <c r="I48" s="1"/>
      <c r="J48" s="38"/>
      <c r="K48" s="1"/>
      <c r="L48" s="1"/>
      <c r="M48" s="1">
        <v>23.4</v>
      </c>
      <c r="N48" s="1">
        <v>0.23399999999999999</v>
      </c>
      <c r="O48" s="1">
        <f t="shared" si="6"/>
        <v>4.3005261785849999E-2</v>
      </c>
      <c r="P48" s="1">
        <v>4.3005261785849999E-2</v>
      </c>
      <c r="Q48" s="38">
        <f t="shared" si="7"/>
        <v>1.0626979783001385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N48" s="1"/>
      <c r="AO48" s="1"/>
      <c r="AP48" s="1"/>
      <c r="AQ48" s="1"/>
      <c r="AR48" s="1"/>
      <c r="AS48" s="38"/>
      <c r="AT48" s="1">
        <v>0</v>
      </c>
      <c r="AX48" s="7"/>
      <c r="AY48" s="7" t="s">
        <v>36</v>
      </c>
    </row>
    <row r="49" spans="1:58" s="5" customFormat="1" x14ac:dyDescent="0.25">
      <c r="A49" s="5">
        <v>2</v>
      </c>
      <c r="B49" s="6" t="s">
        <v>601</v>
      </c>
      <c r="C49" s="1" t="s">
        <v>20</v>
      </c>
      <c r="D49" s="1">
        <v>22</v>
      </c>
      <c r="E49" s="1" t="s">
        <v>23</v>
      </c>
      <c r="F49" s="1"/>
      <c r="G49" s="1"/>
      <c r="H49" s="1"/>
      <c r="I49" s="1"/>
      <c r="J49" s="38"/>
      <c r="K49" s="1"/>
      <c r="L49" s="1"/>
      <c r="M49" s="1">
        <v>47.3</v>
      </c>
      <c r="N49" s="1">
        <v>0.47299999999999998</v>
      </c>
      <c r="O49" s="1">
        <f t="shared" si="6"/>
        <v>0.1757163454979625</v>
      </c>
      <c r="P49" s="1">
        <v>0.1757163454979625</v>
      </c>
      <c r="Q49" s="38">
        <f t="shared" si="7"/>
        <v>4.3421059972808767</v>
      </c>
      <c r="R49" s="1">
        <v>1</v>
      </c>
      <c r="S49" s="1">
        <v>1</v>
      </c>
      <c r="T49" s="1">
        <v>51.6</v>
      </c>
      <c r="U49" s="1">
        <v>0.51600000000000001</v>
      </c>
      <c r="V49" s="1">
        <f>POWER((U49/2),2)*3.14159265</f>
        <v>0.20911697315460001</v>
      </c>
      <c r="W49" s="1">
        <v>0.20911697315460001</v>
      </c>
      <c r="X49" s="38">
        <f>W49/0.040468</f>
        <v>5.1674649884995558</v>
      </c>
      <c r="Y49" s="1">
        <v>1</v>
      </c>
      <c r="Z49" s="1">
        <v>1</v>
      </c>
      <c r="AA49" s="1">
        <v>56.2</v>
      </c>
      <c r="AB49" s="1">
        <v>0.56200000000000006</v>
      </c>
      <c r="AC49" s="1">
        <f>POWER((AB49/2),2)*3.14159265</f>
        <v>0.24806329723665008</v>
      </c>
      <c r="AD49" s="1">
        <v>0.24806329723665008</v>
      </c>
      <c r="AE49" s="38">
        <f>AD49/0.040468</f>
        <v>6.1298630334251776</v>
      </c>
      <c r="AF49" s="1">
        <v>1</v>
      </c>
      <c r="AG49" s="1">
        <v>1</v>
      </c>
      <c r="AH49" s="1">
        <v>59.4</v>
      </c>
      <c r="AI49" s="1">
        <v>0.59399999999999997</v>
      </c>
      <c r="AJ49" s="1">
        <f>POWER((AI49/2),2)*3.14159265</f>
        <v>0.27711674606385001</v>
      </c>
      <c r="AK49" s="1">
        <v>0.27711674606385001</v>
      </c>
      <c r="AL49" s="38">
        <f>AK49/0.040468</f>
        <v>6.8477993986322536</v>
      </c>
      <c r="AM49" s="1">
        <v>1</v>
      </c>
      <c r="AN49" s="1">
        <v>1</v>
      </c>
      <c r="AO49" s="1">
        <v>66</v>
      </c>
      <c r="AP49" s="1">
        <v>0.66</v>
      </c>
      <c r="AQ49" s="1">
        <f>POWER((AP49/2),2)*3.14159265</f>
        <v>0.34211943958500007</v>
      </c>
      <c r="AR49" s="1">
        <v>0.34211943958500007</v>
      </c>
      <c r="AS49" s="38">
        <f>AR49/0.040468</f>
        <v>8.4540733316447589</v>
      </c>
      <c r="AT49" s="1">
        <v>1</v>
      </c>
      <c r="AV49" s="5">
        <v>71.400000000000006</v>
      </c>
      <c r="AX49" s="7"/>
      <c r="AY49" s="7" t="s">
        <v>36</v>
      </c>
    </row>
    <row r="50" spans="1:58" s="5" customFormat="1" x14ac:dyDescent="0.25">
      <c r="A50" s="5">
        <v>2</v>
      </c>
      <c r="B50" s="6" t="s">
        <v>601</v>
      </c>
      <c r="C50" s="1" t="s">
        <v>20</v>
      </c>
      <c r="D50" s="1">
        <v>23</v>
      </c>
      <c r="E50" s="1" t="s">
        <v>23</v>
      </c>
      <c r="F50" s="1"/>
      <c r="G50" s="1"/>
      <c r="H50" s="1"/>
      <c r="I50" s="1"/>
      <c r="J50" s="38"/>
      <c r="K50" s="1"/>
      <c r="L50" s="1"/>
      <c r="M50" s="1">
        <v>32.5</v>
      </c>
      <c r="N50" s="1">
        <v>0.32500000000000001</v>
      </c>
      <c r="O50" s="1">
        <f t="shared" si="6"/>
        <v>8.2957680914062512E-2</v>
      </c>
      <c r="P50" s="1">
        <v>8.2957680914062512E-2</v>
      </c>
      <c r="Q50" s="38">
        <f t="shared" si="7"/>
        <v>2.0499575198690945</v>
      </c>
      <c r="R50" s="1">
        <v>1</v>
      </c>
      <c r="S50" s="1">
        <v>1</v>
      </c>
      <c r="T50" s="1">
        <v>35.1</v>
      </c>
      <c r="U50" s="1">
        <v>0.35100000000000003</v>
      </c>
      <c r="V50" s="1">
        <f>POWER((U50/2),2)*3.14159265</f>
        <v>9.6761839018162515E-2</v>
      </c>
      <c r="W50" s="1">
        <v>9.6761839018162515E-2</v>
      </c>
      <c r="X50" s="38">
        <f>W50/0.040468</f>
        <v>2.3910704511753118</v>
      </c>
      <c r="Y50" s="1">
        <v>1</v>
      </c>
      <c r="Z50" s="1">
        <v>1</v>
      </c>
      <c r="AA50" s="1">
        <v>36.299999999999997</v>
      </c>
      <c r="AB50" s="1">
        <v>0.36299999999999999</v>
      </c>
      <c r="AC50" s="1">
        <f>POWER((AB50/2),2)*3.14159265</f>
        <v>0.10349113047446251</v>
      </c>
      <c r="AD50" s="1">
        <v>0.10349113047446251</v>
      </c>
      <c r="AE50" s="38">
        <f>AD50/0.040468</f>
        <v>2.5573571828225394</v>
      </c>
      <c r="AF50" s="1">
        <v>1</v>
      </c>
      <c r="AG50" s="1">
        <v>1</v>
      </c>
      <c r="AH50" s="1">
        <v>39.6</v>
      </c>
      <c r="AI50" s="1">
        <v>0.39600000000000002</v>
      </c>
      <c r="AJ50" s="1">
        <f>POWER((AI50/2),2)*3.14159265</f>
        <v>0.12316299825060002</v>
      </c>
      <c r="AK50" s="1">
        <v>0.12316299825060002</v>
      </c>
      <c r="AL50" s="38">
        <f>AK50/0.040468</f>
        <v>3.0434663993921132</v>
      </c>
      <c r="AM50" s="1">
        <v>1</v>
      </c>
      <c r="AN50" s="1">
        <v>1</v>
      </c>
      <c r="AO50" s="1">
        <v>39.5</v>
      </c>
      <c r="AP50" s="1">
        <v>0.39500000000000002</v>
      </c>
      <c r="AQ50" s="1">
        <f>POWER((AP50/2),2)*3.14159265</f>
        <v>0.12254174830406253</v>
      </c>
      <c r="AR50" s="1">
        <v>0.12254174830406253</v>
      </c>
      <c r="AS50" s="38">
        <f>AR50/0.040468</f>
        <v>3.028114764852786</v>
      </c>
      <c r="AT50" s="1">
        <v>2</v>
      </c>
      <c r="AV50" s="5">
        <v>40.4</v>
      </c>
      <c r="AW50" s="5" t="s">
        <v>875</v>
      </c>
      <c r="AX50" s="7"/>
      <c r="AY50" s="7" t="s">
        <v>36</v>
      </c>
    </row>
    <row r="51" spans="1:58" s="5" customFormat="1" x14ac:dyDescent="0.25">
      <c r="A51" s="5">
        <v>2</v>
      </c>
      <c r="B51" s="6" t="s">
        <v>601</v>
      </c>
      <c r="C51" s="1" t="s">
        <v>20</v>
      </c>
      <c r="D51" s="1">
        <v>24</v>
      </c>
      <c r="E51" s="1" t="s">
        <v>23</v>
      </c>
      <c r="F51" s="1"/>
      <c r="G51" s="1"/>
      <c r="H51" s="1"/>
      <c r="I51" s="1"/>
      <c r="J51" s="38"/>
      <c r="K51" s="1"/>
      <c r="L51" s="1"/>
      <c r="M51" s="1">
        <v>19.8</v>
      </c>
      <c r="N51" s="1">
        <v>0.19800000000000001</v>
      </c>
      <c r="O51" s="1">
        <f t="shared" si="6"/>
        <v>3.0790749562650006E-2</v>
      </c>
      <c r="P51" s="1">
        <v>3.0790749562650006E-2</v>
      </c>
      <c r="Q51" s="38">
        <f t="shared" si="7"/>
        <v>0.76086659984802829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>
        <v>0</v>
      </c>
      <c r="AX51" s="7"/>
      <c r="AY51" s="7" t="s">
        <v>36</v>
      </c>
    </row>
    <row r="52" spans="1:58" s="5" customFormat="1" x14ac:dyDescent="0.25">
      <c r="A52" s="5">
        <v>2</v>
      </c>
      <c r="B52" s="6" t="s">
        <v>601</v>
      </c>
      <c r="C52" s="1" t="s">
        <v>20</v>
      </c>
      <c r="D52" s="1">
        <v>25</v>
      </c>
      <c r="E52" s="1" t="s">
        <v>23</v>
      </c>
      <c r="F52" s="1"/>
      <c r="G52" s="1"/>
      <c r="H52" s="1"/>
      <c r="I52" s="1"/>
      <c r="J52" s="38"/>
      <c r="K52" s="1"/>
      <c r="L52" s="1"/>
      <c r="M52" s="1">
        <v>57.9</v>
      </c>
      <c r="N52" s="1">
        <v>0.57899999999999996</v>
      </c>
      <c r="O52" s="1">
        <f t="shared" si="6"/>
        <v>0.26329766539466248</v>
      </c>
      <c r="P52" s="1">
        <v>0.26329766539466248</v>
      </c>
      <c r="Q52" s="38">
        <f t="shared" si="7"/>
        <v>6.5063177175709823</v>
      </c>
      <c r="R52" s="1">
        <v>1</v>
      </c>
      <c r="S52" s="1">
        <v>1</v>
      </c>
      <c r="T52" s="1">
        <v>61.6</v>
      </c>
      <c r="U52" s="1">
        <v>0.61599999999999999</v>
      </c>
      <c r="V52" s="1">
        <f>POWER((U52/2),2)*3.14159265</f>
        <v>0.29802404514960001</v>
      </c>
      <c r="W52" s="1">
        <v>0.29802404514960001</v>
      </c>
      <c r="X52" s="38">
        <f>W52/0.040468</f>
        <v>7.3644372133438774</v>
      </c>
      <c r="Y52" s="1">
        <v>1</v>
      </c>
      <c r="Z52" s="1">
        <v>1</v>
      </c>
      <c r="AA52" s="1">
        <v>64.8</v>
      </c>
      <c r="AB52" s="1">
        <v>0.64800000000000002</v>
      </c>
      <c r="AC52" s="1">
        <f>POWER((AB52/2),2)*3.14159265</f>
        <v>0.3297918300264</v>
      </c>
      <c r="AD52" s="1">
        <v>0.3297918300264</v>
      </c>
      <c r="AE52" s="38">
        <f>AD52/0.040468</f>
        <v>8.1494472182069781</v>
      </c>
      <c r="AF52" s="1">
        <v>1</v>
      </c>
      <c r="AG52" s="1">
        <v>1</v>
      </c>
      <c r="AH52" s="1">
        <v>69.3</v>
      </c>
      <c r="AI52" s="1">
        <v>0.69299999999999995</v>
      </c>
      <c r="AJ52" s="1">
        <f>POWER((AI52/2),2)*3.14159265</f>
        <v>0.37718668214246248</v>
      </c>
      <c r="AK52" s="1">
        <v>0.37718668214246248</v>
      </c>
      <c r="AL52" s="38">
        <f>AK52/0.040468</f>
        <v>9.3206158481383437</v>
      </c>
      <c r="AM52" s="1">
        <v>1</v>
      </c>
      <c r="AN52" s="1">
        <v>1</v>
      </c>
      <c r="AO52" s="1">
        <v>75.8</v>
      </c>
      <c r="AP52" s="1">
        <v>0.75800000000000001</v>
      </c>
      <c r="AQ52" s="1">
        <f>POWER((AP52/2),2)*3.14159265</f>
        <v>0.45126150983864999</v>
      </c>
      <c r="AR52" s="1">
        <v>0.45126150983864999</v>
      </c>
      <c r="AS52" s="38">
        <f>AR52/0.040468</f>
        <v>11.151070224341456</v>
      </c>
      <c r="AT52" s="1">
        <v>1</v>
      </c>
      <c r="AV52" s="5">
        <v>84</v>
      </c>
      <c r="AX52" s="7"/>
      <c r="AY52" s="7" t="s">
        <v>36</v>
      </c>
    </row>
    <row r="53" spans="1:58" s="5" customFormat="1" x14ac:dyDescent="0.25">
      <c r="B53" s="6" t="s">
        <v>601</v>
      </c>
      <c r="C53" s="1" t="s">
        <v>20</v>
      </c>
      <c r="D53" s="1">
        <v>26</v>
      </c>
      <c r="E53" s="1" t="s">
        <v>23</v>
      </c>
      <c r="F53" s="1"/>
      <c r="G53" s="1"/>
      <c r="H53" s="1"/>
      <c r="I53" s="1"/>
      <c r="J53" s="38"/>
      <c r="K53" s="1"/>
      <c r="L53" s="1"/>
      <c r="M53" s="1"/>
      <c r="N53" s="1"/>
      <c r="O53" s="1"/>
      <c r="P53" s="1"/>
      <c r="Q53" s="38"/>
      <c r="R53" s="1"/>
      <c r="S53" s="1"/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V53" s="5">
        <v>51.5</v>
      </c>
      <c r="AW53" s="5" t="s">
        <v>892</v>
      </c>
      <c r="AX53" s="7"/>
      <c r="AY53" s="7"/>
    </row>
    <row r="54" spans="1:58" s="5" customFormat="1" x14ac:dyDescent="0.25">
      <c r="A54" s="5">
        <v>2</v>
      </c>
      <c r="B54" s="6" t="s">
        <v>601</v>
      </c>
      <c r="C54" s="1" t="s">
        <v>16</v>
      </c>
      <c r="D54" s="1">
        <v>1</v>
      </c>
      <c r="E54" s="1" t="s">
        <v>23</v>
      </c>
      <c r="F54" s="1">
        <v>73.400000000000006</v>
      </c>
      <c r="G54" s="1">
        <v>0.7340000000000001</v>
      </c>
      <c r="H54" s="1">
        <f t="shared" ref="H54:H68" si="8">POWER((G54/2),2)*3.14159265</f>
        <v>0.42313797243585011</v>
      </c>
      <c r="I54" s="1">
        <v>0.42313797243585011</v>
      </c>
      <c r="J54" s="38">
        <f t="shared" ref="J54:J68" si="9">I54/0.040468</f>
        <v>10.456112791238761</v>
      </c>
      <c r="K54" s="1">
        <v>1</v>
      </c>
      <c r="L54" s="1">
        <v>1</v>
      </c>
      <c r="M54" s="1">
        <v>78.5</v>
      </c>
      <c r="N54" s="1">
        <v>0.78500000000000003</v>
      </c>
      <c r="O54" s="1">
        <f t="shared" si="6"/>
        <v>0.48398198268656256</v>
      </c>
      <c r="P54" s="1">
        <v>0.48398198268656256</v>
      </c>
      <c r="Q54" s="38">
        <f t="shared" si="7"/>
        <v>11.959621989882441</v>
      </c>
      <c r="R54" s="1">
        <v>1</v>
      </c>
      <c r="S54" s="1">
        <v>1</v>
      </c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>
        <v>0</v>
      </c>
      <c r="AX54" s="7"/>
      <c r="AY54" s="7" t="s">
        <v>36</v>
      </c>
    </row>
    <row r="55" spans="1:58" s="5" customFormat="1" x14ac:dyDescent="0.25">
      <c r="A55" s="5">
        <v>2</v>
      </c>
      <c r="B55" s="6" t="s">
        <v>601</v>
      </c>
      <c r="C55" s="1" t="s">
        <v>16</v>
      </c>
      <c r="D55" s="1">
        <v>2</v>
      </c>
      <c r="E55" s="1" t="s">
        <v>23</v>
      </c>
      <c r="F55" s="1">
        <v>55.1</v>
      </c>
      <c r="G55" s="1">
        <v>0.55100000000000005</v>
      </c>
      <c r="H55" s="1">
        <f t="shared" si="8"/>
        <v>0.23844766753316257</v>
      </c>
      <c r="I55" s="1">
        <v>0.23844766753316257</v>
      </c>
      <c r="J55" s="38">
        <f t="shared" si="9"/>
        <v>5.8922523359978891</v>
      </c>
      <c r="K55" s="1">
        <v>1</v>
      </c>
      <c r="L55" s="1">
        <v>1</v>
      </c>
      <c r="M55" s="1">
        <v>64.599999999999994</v>
      </c>
      <c r="N55" s="1">
        <v>0.64599999999999991</v>
      </c>
      <c r="O55" s="1">
        <f t="shared" si="6"/>
        <v>0.32775921958184989</v>
      </c>
      <c r="P55" s="1">
        <v>0.32775921958184989</v>
      </c>
      <c r="Q55" s="38">
        <f t="shared" si="7"/>
        <v>8.0992196199923381</v>
      </c>
      <c r="R55" s="1">
        <v>1</v>
      </c>
      <c r="S55" s="1">
        <v>1</v>
      </c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>
        <v>0</v>
      </c>
      <c r="AX55" s="7"/>
      <c r="AY55" s="7" t="s">
        <v>36</v>
      </c>
    </row>
    <row r="56" spans="1:58" s="5" customFormat="1" x14ac:dyDescent="0.25">
      <c r="A56" s="5">
        <v>2</v>
      </c>
      <c r="B56" s="6" t="s">
        <v>601</v>
      </c>
      <c r="C56" s="1" t="s">
        <v>16</v>
      </c>
      <c r="D56" s="1">
        <v>3</v>
      </c>
      <c r="E56" s="1" t="s">
        <v>23</v>
      </c>
      <c r="F56" s="1">
        <v>74.900000000000006</v>
      </c>
      <c r="G56" s="1">
        <v>0.74900000000000011</v>
      </c>
      <c r="H56" s="1">
        <f t="shared" si="8"/>
        <v>0.44060915456066269</v>
      </c>
      <c r="I56" s="1">
        <v>0.44060915456066269</v>
      </c>
      <c r="J56" s="38">
        <f t="shared" si="9"/>
        <v>10.887841122878886</v>
      </c>
      <c r="K56" s="1">
        <v>1</v>
      </c>
      <c r="L56" s="1">
        <v>1</v>
      </c>
      <c r="M56" s="1">
        <v>84</v>
      </c>
      <c r="N56" s="1">
        <v>0.84</v>
      </c>
      <c r="O56" s="1">
        <f t="shared" si="6"/>
        <v>0.5541769434599999</v>
      </c>
      <c r="P56" s="1">
        <v>0.5541769434599999</v>
      </c>
      <c r="Q56" s="38">
        <f t="shared" si="7"/>
        <v>13.69420142977167</v>
      </c>
      <c r="R56" s="1">
        <v>1</v>
      </c>
      <c r="S56" s="1">
        <v>1</v>
      </c>
      <c r="T56" s="1">
        <v>91.5</v>
      </c>
      <c r="U56" s="1">
        <v>0.91500000000000004</v>
      </c>
      <c r="V56" s="1">
        <f>POWER((U56/2),2)*3.14159265</f>
        <v>0.65755497659906259</v>
      </c>
      <c r="W56" s="1">
        <v>0.65755497659906259</v>
      </c>
      <c r="X56" s="38">
        <f>W56/0.040468</f>
        <v>16.248763877608546</v>
      </c>
      <c r="Y56" s="1">
        <v>1</v>
      </c>
      <c r="Z56" s="1">
        <v>1</v>
      </c>
      <c r="AA56" s="1">
        <v>97.3</v>
      </c>
      <c r="AB56" s="1">
        <v>0.97299999999999998</v>
      </c>
      <c r="AC56" s="1">
        <f>POWER((AB56/2),2)*3.14159265</f>
        <v>0.74355921698546246</v>
      </c>
      <c r="AD56" s="1">
        <v>0.74355921698546246</v>
      </c>
      <c r="AE56" s="38">
        <f>AD56/0.040468</f>
        <v>18.37400457115406</v>
      </c>
      <c r="AF56" s="1">
        <v>1</v>
      </c>
      <c r="AG56" s="1">
        <v>1</v>
      </c>
      <c r="AH56" s="1">
        <v>106.9</v>
      </c>
      <c r="AI56" s="1">
        <v>1.0690000000000002</v>
      </c>
      <c r="AJ56" s="1">
        <f>POWER((AI56/2),2)*3.14159265</f>
        <v>0.89752238957666286</v>
      </c>
      <c r="AK56" s="1">
        <v>0.89752238957666286</v>
      </c>
      <c r="AL56" s="38">
        <f>AK56/0.040468</f>
        <v>22.17857046497635</v>
      </c>
      <c r="AM56" s="1">
        <v>1</v>
      </c>
      <c r="AN56" s="1">
        <v>1</v>
      </c>
      <c r="AO56" s="1">
        <v>119.2</v>
      </c>
      <c r="AP56" s="1">
        <v>1.1919999999999999</v>
      </c>
      <c r="AQ56" s="1">
        <f>POWER((AP56/2),2)*3.14159265</f>
        <v>1.1159439747624</v>
      </c>
      <c r="AR56" s="1">
        <v>1.1159439747624</v>
      </c>
      <c r="AS56" s="38">
        <f>AR56/0.040468</f>
        <v>27.575960629692599</v>
      </c>
      <c r="AT56" s="1">
        <v>1</v>
      </c>
      <c r="AV56" s="5">
        <v>127.8</v>
      </c>
      <c r="AW56" s="5" t="s">
        <v>887</v>
      </c>
      <c r="AX56" s="7"/>
      <c r="AY56" s="7" t="s">
        <v>36</v>
      </c>
      <c r="BB56" s="14" t="s">
        <v>240</v>
      </c>
      <c r="BC56" s="14"/>
      <c r="BD56" s="14" t="s">
        <v>328</v>
      </c>
      <c r="BE56" s="14"/>
      <c r="BF56" s="14"/>
    </row>
    <row r="57" spans="1:58" s="5" customFormat="1" x14ac:dyDescent="0.25">
      <c r="A57" s="5">
        <v>2</v>
      </c>
      <c r="B57" s="6" t="s">
        <v>601</v>
      </c>
      <c r="C57" s="1" t="s">
        <v>16</v>
      </c>
      <c r="D57" s="1">
        <v>4</v>
      </c>
      <c r="E57" s="1" t="s">
        <v>23</v>
      </c>
      <c r="F57" s="1">
        <v>48</v>
      </c>
      <c r="G57" s="1">
        <v>0.48</v>
      </c>
      <c r="H57" s="1">
        <f t="shared" si="8"/>
        <v>0.18095573664</v>
      </c>
      <c r="I57" s="1">
        <v>0.18095573664</v>
      </c>
      <c r="J57" s="38">
        <f t="shared" si="9"/>
        <v>4.4715759770683015</v>
      </c>
      <c r="K57" s="1">
        <v>1</v>
      </c>
      <c r="L57" s="1">
        <v>1</v>
      </c>
      <c r="M57" s="1">
        <v>53.9</v>
      </c>
      <c r="N57" s="1">
        <v>0.53900000000000003</v>
      </c>
      <c r="O57" s="1">
        <f t="shared" si="6"/>
        <v>0.22817465956766253</v>
      </c>
      <c r="P57" s="1">
        <v>0.22817465956766253</v>
      </c>
      <c r="Q57" s="38">
        <f t="shared" si="7"/>
        <v>5.6383972414664063</v>
      </c>
      <c r="R57" s="1">
        <v>1</v>
      </c>
      <c r="S57" s="1">
        <v>1</v>
      </c>
      <c r="T57" s="1">
        <v>58.6</v>
      </c>
      <c r="U57" s="1">
        <v>0.58600000000000008</v>
      </c>
      <c r="V57" s="1">
        <f>POWER((U57/2),2)*3.14159265</f>
        <v>0.26970258740985009</v>
      </c>
      <c r="W57" s="1">
        <v>0.26970258740985009</v>
      </c>
      <c r="X57" s="38">
        <f>W57/0.040468</f>
        <v>6.6645889940162624</v>
      </c>
      <c r="Y57" s="1">
        <v>1</v>
      </c>
      <c r="Z57" s="1">
        <v>1</v>
      </c>
      <c r="AA57" s="1">
        <v>65.8</v>
      </c>
      <c r="AB57" s="1">
        <v>0.65800000000000003</v>
      </c>
      <c r="AC57" s="1">
        <f>POWER((AB57/2),2)*3.14159265</f>
        <v>0.34004913002865006</v>
      </c>
      <c r="AD57" s="1">
        <v>0.34004913002865006</v>
      </c>
      <c r="AE57" s="38">
        <f>AD57/0.040468</f>
        <v>8.4029141551015645</v>
      </c>
      <c r="AF57" s="1">
        <v>1</v>
      </c>
      <c r="AG57" s="1">
        <v>1</v>
      </c>
      <c r="AH57" s="1">
        <v>71.900000000000006</v>
      </c>
      <c r="AI57" s="1">
        <v>0.71900000000000008</v>
      </c>
      <c r="AJ57" s="1">
        <f>POWER((AI57/2),2)*3.14159265</f>
        <v>0.40602021948416261</v>
      </c>
      <c r="AK57" s="1">
        <v>0.40602021948416261</v>
      </c>
      <c r="AL57" s="38">
        <f>AK57/0.040468</f>
        <v>10.033118006428849</v>
      </c>
      <c r="AM57" s="1">
        <v>1</v>
      </c>
      <c r="AN57" s="1">
        <v>1</v>
      </c>
      <c r="AO57" s="1">
        <v>82.8</v>
      </c>
      <c r="AP57" s="1">
        <v>0.82799999999999996</v>
      </c>
      <c r="AQ57" s="1">
        <f>POWER((AP57/2),2)*3.14159265</f>
        <v>0.53845641383940002</v>
      </c>
      <c r="AR57" s="1">
        <v>0.53845641383940002</v>
      </c>
      <c r="AS57" s="38">
        <f>AR57/0.040468</f>
        <v>13.305733266763864</v>
      </c>
      <c r="AT57" s="1">
        <v>1</v>
      </c>
      <c r="AV57" s="5">
        <v>92.8</v>
      </c>
      <c r="AW57" s="5" t="s">
        <v>886</v>
      </c>
      <c r="AX57" s="7" t="s">
        <v>325</v>
      </c>
      <c r="AY57" s="7" t="s">
        <v>36</v>
      </c>
      <c r="BB57" s="14" t="s">
        <v>303</v>
      </c>
      <c r="BC57" s="14"/>
      <c r="BD57" s="14"/>
      <c r="BE57" s="14" t="s">
        <v>329</v>
      </c>
      <c r="BF57" s="14"/>
    </row>
    <row r="58" spans="1:58" s="5" customFormat="1" x14ac:dyDescent="0.25">
      <c r="A58" s="5">
        <v>2</v>
      </c>
      <c r="B58" s="6" t="s">
        <v>601</v>
      </c>
      <c r="C58" s="1" t="s">
        <v>16</v>
      </c>
      <c r="D58" s="1">
        <v>5</v>
      </c>
      <c r="E58" s="1" t="s">
        <v>23</v>
      </c>
      <c r="F58" s="1">
        <v>42.2</v>
      </c>
      <c r="G58" s="1">
        <v>0.42200000000000004</v>
      </c>
      <c r="H58" s="1">
        <f t="shared" si="8"/>
        <v>0.13986684637065006</v>
      </c>
      <c r="I58" s="1">
        <v>0.13986684637065006</v>
      </c>
      <c r="J58" s="38">
        <f t="shared" si="9"/>
        <v>3.4562332304697554</v>
      </c>
      <c r="K58" s="1">
        <v>1</v>
      </c>
      <c r="L58" s="1">
        <v>1</v>
      </c>
      <c r="M58" s="1">
        <v>44.6</v>
      </c>
      <c r="N58" s="1">
        <v>0.44600000000000001</v>
      </c>
      <c r="O58" s="1">
        <f t="shared" si="6"/>
        <v>0.15622826089185002</v>
      </c>
      <c r="P58" s="1">
        <v>0.15622826089185002</v>
      </c>
      <c r="Q58" s="38">
        <f t="shared" si="7"/>
        <v>3.8605382250630136</v>
      </c>
      <c r="R58" s="1">
        <v>1</v>
      </c>
      <c r="S58" s="1">
        <v>1</v>
      </c>
      <c r="T58" s="1">
        <v>46.9</v>
      </c>
      <c r="U58" s="1">
        <v>0.46899999999999997</v>
      </c>
      <c r="V58" s="1">
        <f>POWER((U58/2),2)*3.14159265</f>
        <v>0.17275696522166248</v>
      </c>
      <c r="W58" s="1">
        <v>0.17275696522166248</v>
      </c>
      <c r="X58" s="38">
        <f>W58/0.040468</f>
        <v>4.2689770984892386</v>
      </c>
      <c r="Y58" s="1">
        <v>1</v>
      </c>
      <c r="Z58" s="1">
        <v>1</v>
      </c>
      <c r="AA58" s="1">
        <v>50</v>
      </c>
      <c r="AB58" s="1">
        <v>0.5</v>
      </c>
      <c r="AC58" s="1">
        <f>POWER((AB58/2),2)*3.14159265</f>
        <v>0.19634954062500001</v>
      </c>
      <c r="AD58" s="1">
        <v>0.19634954062500001</v>
      </c>
      <c r="AE58" s="38">
        <f>AD58/0.040468</f>
        <v>4.8519704612286256</v>
      </c>
      <c r="AF58" s="1">
        <v>2</v>
      </c>
      <c r="AG58" s="1">
        <v>2</v>
      </c>
      <c r="AH58" s="1">
        <v>52.1</v>
      </c>
      <c r="AI58" s="1">
        <v>0.52100000000000002</v>
      </c>
      <c r="AJ58" s="1">
        <f>POWER((AI58/2),2)*3.14159265</f>
        <v>0.21318926262716253</v>
      </c>
      <c r="AK58" s="1">
        <v>0.21318926262716253</v>
      </c>
      <c r="AL58" s="38">
        <f>AK58/0.040468</f>
        <v>5.2680948558654377</v>
      </c>
      <c r="AM58" s="1">
        <v>2</v>
      </c>
      <c r="AN58" s="1">
        <v>2</v>
      </c>
      <c r="AO58" s="1">
        <v>54.8</v>
      </c>
      <c r="AP58" s="1">
        <v>0.54799999999999993</v>
      </c>
      <c r="AQ58" s="1">
        <f>POWER((AP58/2),2)*3.14159265</f>
        <v>0.23585820979139993</v>
      </c>
      <c r="AR58" s="1">
        <v>0.23585820979139993</v>
      </c>
      <c r="AS58" s="38">
        <f>AR58/0.040468</f>
        <v>5.828264549555203</v>
      </c>
      <c r="AT58" s="1">
        <v>2</v>
      </c>
      <c r="AV58" s="5">
        <v>56.6</v>
      </c>
      <c r="AW58" s="5" t="s">
        <v>885</v>
      </c>
      <c r="AX58" s="7" t="s">
        <v>326</v>
      </c>
      <c r="AY58" s="7" t="s">
        <v>60</v>
      </c>
      <c r="BB58" s="14" t="s">
        <v>330</v>
      </c>
      <c r="BC58" s="14"/>
      <c r="BD58" s="14"/>
      <c r="BE58" s="14"/>
      <c r="BF58" s="14"/>
    </row>
    <row r="59" spans="1:58" s="5" customFormat="1" x14ac:dyDescent="0.25">
      <c r="A59" s="5">
        <v>2</v>
      </c>
      <c r="B59" s="6" t="s">
        <v>601</v>
      </c>
      <c r="C59" s="1" t="s">
        <v>16</v>
      </c>
      <c r="D59" s="1">
        <v>6</v>
      </c>
      <c r="E59" s="1" t="s">
        <v>23</v>
      </c>
      <c r="F59" s="1">
        <v>40.1</v>
      </c>
      <c r="G59" s="1">
        <v>0.40100000000000002</v>
      </c>
      <c r="H59" s="1">
        <f t="shared" si="8"/>
        <v>0.12629280992816252</v>
      </c>
      <c r="I59" s="1">
        <v>0.12629280992816252</v>
      </c>
      <c r="J59" s="38">
        <f t="shared" si="9"/>
        <v>3.1208068085440974</v>
      </c>
      <c r="K59" s="1">
        <v>1</v>
      </c>
      <c r="L59" s="1">
        <v>1</v>
      </c>
      <c r="M59" s="1">
        <v>45.2</v>
      </c>
      <c r="N59" s="1">
        <v>0.45200000000000001</v>
      </c>
      <c r="O59" s="1">
        <f t="shared" si="6"/>
        <v>0.16045998619140003</v>
      </c>
      <c r="P59" s="1">
        <v>0.16045998619140003</v>
      </c>
      <c r="Q59" s="38">
        <f t="shared" si="7"/>
        <v>3.9651078924434131</v>
      </c>
      <c r="R59" s="1">
        <v>1</v>
      </c>
      <c r="S59" s="1">
        <v>1</v>
      </c>
      <c r="T59" s="1">
        <v>52.7</v>
      </c>
      <c r="U59" s="1">
        <v>0.52700000000000002</v>
      </c>
      <c r="V59" s="1">
        <f>POWER((U59/2),2)*3.14159265</f>
        <v>0.21812784627296253</v>
      </c>
      <c r="W59" s="1">
        <v>0.21812784627296253</v>
      </c>
      <c r="X59" s="38">
        <f>W59/0.040468</f>
        <v>5.3901316169062605</v>
      </c>
      <c r="Y59" s="1">
        <v>1</v>
      </c>
      <c r="Z59" s="1">
        <v>1</v>
      </c>
      <c r="AA59" s="1">
        <v>59.5</v>
      </c>
      <c r="AB59" s="1">
        <v>0.59499999999999997</v>
      </c>
      <c r="AC59" s="1">
        <f>POWER((AB59/2),2)*3.14159265</f>
        <v>0.2780505844790625</v>
      </c>
      <c r="AD59" s="1">
        <v>0.2780505844790625</v>
      </c>
      <c r="AE59" s="38">
        <f>AD59/0.040468</f>
        <v>6.8708753701458569</v>
      </c>
      <c r="AF59" s="1">
        <v>1</v>
      </c>
      <c r="AG59" s="1">
        <v>1</v>
      </c>
      <c r="AH59" s="1">
        <v>67.8</v>
      </c>
      <c r="AI59" s="1">
        <v>0.67799999999999994</v>
      </c>
      <c r="AJ59" s="1">
        <f>POWER((AI59/2),2)*3.14159265</f>
        <v>0.36103496893064996</v>
      </c>
      <c r="AK59" s="1">
        <v>0.36103496893064996</v>
      </c>
      <c r="AL59" s="38">
        <f>AK59/0.040468</f>
        <v>8.9214927579976759</v>
      </c>
      <c r="AM59" s="1">
        <v>1</v>
      </c>
      <c r="AN59" s="1">
        <v>1</v>
      </c>
      <c r="AO59" s="1">
        <v>78.400000000000006</v>
      </c>
      <c r="AP59" s="1">
        <v>0.78400000000000003</v>
      </c>
      <c r="AQ59" s="1">
        <f>POWER((AP59/2),2)*3.14159265</f>
        <v>0.48274969296960013</v>
      </c>
      <c r="AR59" s="1">
        <v>0.48274969296960013</v>
      </c>
      <c r="AS59" s="38">
        <f>AR59/0.040468</f>
        <v>11.929171023267772</v>
      </c>
      <c r="AT59" s="1">
        <v>1</v>
      </c>
      <c r="AV59" s="5">
        <v>95</v>
      </c>
      <c r="AW59" s="5" t="s">
        <v>890</v>
      </c>
      <c r="AX59" s="7" t="s">
        <v>327</v>
      </c>
      <c r="AY59" s="7" t="s">
        <v>61</v>
      </c>
      <c r="BB59" s="14" t="s">
        <v>559</v>
      </c>
      <c r="BC59" s="14"/>
      <c r="BD59" s="14"/>
      <c r="BE59" s="14"/>
      <c r="BF59" s="14"/>
    </row>
    <row r="60" spans="1:58" s="5" customFormat="1" x14ac:dyDescent="0.25">
      <c r="A60" s="5">
        <v>2</v>
      </c>
      <c r="B60" s="6" t="s">
        <v>601</v>
      </c>
      <c r="C60" s="1" t="s">
        <v>17</v>
      </c>
      <c r="D60" s="1">
        <v>1</v>
      </c>
      <c r="E60" s="1" t="s">
        <v>23</v>
      </c>
      <c r="F60" s="1">
        <v>33</v>
      </c>
      <c r="G60" s="1">
        <v>0.33</v>
      </c>
      <c r="H60" s="1">
        <f t="shared" si="8"/>
        <v>8.5529859896250018E-2</v>
      </c>
      <c r="I60" s="1">
        <v>8.5529859896250018E-2</v>
      </c>
      <c r="J60" s="38">
        <f t="shared" si="9"/>
        <v>2.1135183329111897</v>
      </c>
      <c r="K60" s="1">
        <v>1</v>
      </c>
      <c r="L60" s="1">
        <v>1</v>
      </c>
      <c r="M60" s="1">
        <v>35.5</v>
      </c>
      <c r="N60" s="1">
        <v>0.35499999999999998</v>
      </c>
      <c r="O60" s="1">
        <f t="shared" si="6"/>
        <v>9.8979803429062499E-2</v>
      </c>
      <c r="P60" s="1">
        <v>9.8979803429062499E-2</v>
      </c>
      <c r="Q60" s="38">
        <f t="shared" si="7"/>
        <v>2.4458783095053502</v>
      </c>
      <c r="R60" s="1">
        <v>1</v>
      </c>
      <c r="S60" s="1">
        <v>1</v>
      </c>
      <c r="T60" s="1"/>
      <c r="U60" s="1"/>
      <c r="V60" s="1"/>
      <c r="W60" s="1"/>
      <c r="X60" s="38"/>
      <c r="Y60" s="1"/>
      <c r="Z60" s="1"/>
      <c r="AA60" s="1"/>
      <c r="AB60" s="1"/>
      <c r="AC60" s="1"/>
      <c r="AD60" s="1"/>
      <c r="AE60" s="38"/>
      <c r="AF60" s="1"/>
      <c r="AG60" s="1"/>
      <c r="AH60" s="1"/>
      <c r="AI60" s="1"/>
      <c r="AJ60" s="1"/>
      <c r="AK60" s="1"/>
      <c r="AL60" s="38"/>
      <c r="AM60" s="1"/>
      <c r="AN60" s="1"/>
      <c r="AO60" s="1"/>
      <c r="AP60" s="1"/>
      <c r="AQ60" s="1"/>
      <c r="AR60" s="1"/>
      <c r="AS60" s="38"/>
      <c r="AT60" s="1">
        <v>0</v>
      </c>
      <c r="AX60" s="7"/>
      <c r="AY60" s="7" t="s">
        <v>36</v>
      </c>
      <c r="BB60" s="14"/>
      <c r="BC60" s="14"/>
      <c r="BD60" s="14"/>
      <c r="BE60" s="14"/>
      <c r="BF60" s="14"/>
    </row>
    <row r="61" spans="1:58" s="5" customFormat="1" x14ac:dyDescent="0.25">
      <c r="A61" s="5">
        <v>2</v>
      </c>
      <c r="B61" s="6" t="s">
        <v>601</v>
      </c>
      <c r="C61" s="1" t="s">
        <v>17</v>
      </c>
      <c r="D61" s="1">
        <v>2</v>
      </c>
      <c r="E61" s="1" t="s">
        <v>23</v>
      </c>
      <c r="F61" s="1">
        <v>49.8</v>
      </c>
      <c r="G61" s="1">
        <v>0.498</v>
      </c>
      <c r="H61" s="1">
        <f t="shared" si="8"/>
        <v>0.19478188589265003</v>
      </c>
      <c r="I61" s="1">
        <v>0.19478188589265003</v>
      </c>
      <c r="J61" s="38">
        <f t="shared" si="9"/>
        <v>4.8132323290661772</v>
      </c>
      <c r="K61" s="1">
        <v>1</v>
      </c>
      <c r="L61" s="1">
        <v>1</v>
      </c>
      <c r="M61" s="1">
        <v>52.7</v>
      </c>
      <c r="N61" s="1">
        <v>0.52700000000000002</v>
      </c>
      <c r="O61" s="1">
        <f t="shared" si="6"/>
        <v>0.21812784627296253</v>
      </c>
      <c r="P61" s="1">
        <v>0.21812784627296253</v>
      </c>
      <c r="Q61" s="38">
        <f t="shared" si="7"/>
        <v>5.3901316169062605</v>
      </c>
      <c r="R61" s="1">
        <v>1</v>
      </c>
      <c r="S61" s="1">
        <v>1</v>
      </c>
      <c r="T61" s="1">
        <v>55.3</v>
      </c>
      <c r="U61" s="1">
        <v>0.55299999999999994</v>
      </c>
      <c r="V61" s="1">
        <f>POWER((U61/2),2)*3.14159265</f>
        <v>0.24018182667596247</v>
      </c>
      <c r="W61" s="1">
        <v>0.24018182667596247</v>
      </c>
      <c r="X61" s="38">
        <f>W61/0.040468</f>
        <v>5.9351049391114579</v>
      </c>
      <c r="Y61" s="1">
        <v>1</v>
      </c>
      <c r="Z61" s="1">
        <v>1</v>
      </c>
      <c r="AA61" s="1">
        <v>57.5</v>
      </c>
      <c r="AB61" s="1">
        <v>0.57499999999999996</v>
      </c>
      <c r="AC61" s="1">
        <f>POWER((AB61/2),2)*3.14159265</f>
        <v>0.25967226747656247</v>
      </c>
      <c r="AD61" s="1">
        <v>0.25967226747656247</v>
      </c>
      <c r="AE61" s="38">
        <f>AD61/0.040468</f>
        <v>6.416730934974856</v>
      </c>
      <c r="AF61" s="1">
        <v>1</v>
      </c>
      <c r="AG61" s="1">
        <v>1</v>
      </c>
      <c r="AH61" s="1">
        <v>59.1</v>
      </c>
      <c r="AI61" s="1">
        <v>0.59100000000000008</v>
      </c>
      <c r="AJ61" s="1">
        <f>POWER((AI61/2),2)*3.14159265</f>
        <v>0.27432465559616259</v>
      </c>
      <c r="AK61" s="1">
        <v>0.27432465559616259</v>
      </c>
      <c r="AL61" s="38">
        <f>AK61/0.040468</f>
        <v>6.7788043786735841</v>
      </c>
      <c r="AM61" s="1">
        <v>1</v>
      </c>
      <c r="AN61" s="1">
        <v>1</v>
      </c>
      <c r="AO61" s="1">
        <v>57.1</v>
      </c>
      <c r="AP61" s="1">
        <v>0.57100000000000006</v>
      </c>
      <c r="AQ61" s="1">
        <f>POWER((AP61/2),2)*3.14159265</f>
        <v>0.25607200229966259</v>
      </c>
      <c r="AR61" s="1">
        <v>0.25607200229966259</v>
      </c>
      <c r="AS61" s="38">
        <f>AR61/0.040468</f>
        <v>6.327765204597771</v>
      </c>
      <c r="AT61" s="1">
        <v>2</v>
      </c>
      <c r="AW61" s="5" t="s">
        <v>731</v>
      </c>
      <c r="AX61" s="7" t="s">
        <v>331</v>
      </c>
      <c r="AY61" s="7" t="s">
        <v>62</v>
      </c>
      <c r="BB61" s="14"/>
      <c r="BC61" s="14"/>
      <c r="BD61" s="14"/>
      <c r="BE61" s="14"/>
      <c r="BF61" s="14"/>
    </row>
    <row r="62" spans="1:58" s="5" customFormat="1" x14ac:dyDescent="0.25">
      <c r="A62" s="5">
        <v>2</v>
      </c>
      <c r="B62" s="6" t="s">
        <v>601</v>
      </c>
      <c r="C62" s="1" t="s">
        <v>17</v>
      </c>
      <c r="D62" s="1">
        <v>3</v>
      </c>
      <c r="E62" s="1" t="s">
        <v>23</v>
      </c>
      <c r="F62" s="1">
        <v>23.9</v>
      </c>
      <c r="G62" s="1">
        <v>0.23899999999999999</v>
      </c>
      <c r="H62" s="1">
        <f t="shared" si="8"/>
        <v>4.4862728440162501E-2</v>
      </c>
      <c r="I62" s="1">
        <v>4.4862728440162501E-2</v>
      </c>
      <c r="J62" s="38">
        <f t="shared" si="9"/>
        <v>1.1085976188633613</v>
      </c>
      <c r="K62" s="1">
        <v>1</v>
      </c>
      <c r="L62" s="1">
        <v>1</v>
      </c>
      <c r="M62" s="1">
        <v>23.7</v>
      </c>
      <c r="N62" s="1">
        <v>0.23699999999999999</v>
      </c>
      <c r="O62" s="1">
        <f t="shared" si="6"/>
        <v>4.4115029389462497E-2</v>
      </c>
      <c r="P62" s="1">
        <v>4.4115029389462497E-2</v>
      </c>
      <c r="Q62" s="38">
        <f t="shared" si="7"/>
        <v>1.0901213153470026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N62" s="1"/>
      <c r="AO62" s="1"/>
      <c r="AP62" s="1"/>
      <c r="AQ62" s="1"/>
      <c r="AR62" s="1"/>
      <c r="AS62" s="38"/>
      <c r="AT62" s="1">
        <v>0</v>
      </c>
      <c r="AX62" s="7"/>
      <c r="AY62" s="7" t="s">
        <v>36</v>
      </c>
      <c r="BB62" s="14"/>
      <c r="BC62" s="14"/>
      <c r="BD62" s="14"/>
      <c r="BE62" s="14"/>
      <c r="BF62" s="14"/>
    </row>
    <row r="63" spans="1:58" s="5" customFormat="1" x14ac:dyDescent="0.25">
      <c r="A63" s="5">
        <v>2</v>
      </c>
      <c r="B63" s="6" t="s">
        <v>601</v>
      </c>
      <c r="C63" s="1" t="s">
        <v>17</v>
      </c>
      <c r="D63" s="1">
        <v>4</v>
      </c>
      <c r="E63" s="1" t="s">
        <v>23</v>
      </c>
      <c r="F63" s="1">
        <v>48.5</v>
      </c>
      <c r="G63" s="1">
        <v>0.48499999999999999</v>
      </c>
      <c r="H63" s="1">
        <f t="shared" si="8"/>
        <v>0.18474528277406249</v>
      </c>
      <c r="I63" s="1">
        <v>0.18474528277406249</v>
      </c>
      <c r="J63" s="38">
        <f t="shared" si="9"/>
        <v>4.5652190069700138</v>
      </c>
      <c r="K63" s="1">
        <v>1</v>
      </c>
      <c r="L63" s="1">
        <v>1</v>
      </c>
      <c r="M63" s="1">
        <v>51.5</v>
      </c>
      <c r="N63" s="1">
        <v>0.51500000000000001</v>
      </c>
      <c r="O63" s="1">
        <f t="shared" si="6"/>
        <v>0.20830722764906251</v>
      </c>
      <c r="P63" s="1">
        <v>0.20830722764906251</v>
      </c>
      <c r="Q63" s="38">
        <f t="shared" si="7"/>
        <v>5.1474554623174491</v>
      </c>
      <c r="R63" s="1">
        <v>1</v>
      </c>
      <c r="S63" s="1">
        <v>1</v>
      </c>
      <c r="T63" s="1">
        <v>53.7</v>
      </c>
      <c r="U63" s="1">
        <v>0.53700000000000003</v>
      </c>
      <c r="V63" s="1">
        <f>POWER((U63/2),2)*3.14159265</f>
        <v>0.22648448272196256</v>
      </c>
      <c r="W63" s="1">
        <v>0.22648448272196256</v>
      </c>
      <c r="X63" s="38">
        <f>W63/0.040468</f>
        <v>5.5966314797361516</v>
      </c>
      <c r="Y63" s="1">
        <v>1</v>
      </c>
      <c r="Z63" s="1">
        <v>1</v>
      </c>
      <c r="AA63" s="1">
        <v>54.9</v>
      </c>
      <c r="AB63" s="1">
        <v>0.54900000000000004</v>
      </c>
      <c r="AC63" s="1">
        <f>POWER((AB63/2),2)*3.14159265</f>
        <v>0.23671979157566253</v>
      </c>
      <c r="AD63" s="1">
        <v>0.23671979157566253</v>
      </c>
      <c r="AE63" s="38">
        <f>AD63/0.040468</f>
        <v>5.8495549959390765</v>
      </c>
      <c r="AF63" s="1">
        <v>1</v>
      </c>
      <c r="AG63" s="1">
        <v>1</v>
      </c>
      <c r="AH63" s="1">
        <v>56.5</v>
      </c>
      <c r="AI63" s="1">
        <v>0.56499999999999995</v>
      </c>
      <c r="AJ63" s="1">
        <f>POWER((AI63/2),2)*3.14159265</f>
        <v>0.25071872842406245</v>
      </c>
      <c r="AK63" s="1">
        <v>0.25071872842406245</v>
      </c>
      <c r="AL63" s="38">
        <f>AK63/0.040468</f>
        <v>6.1954810819428303</v>
      </c>
      <c r="AM63" s="1">
        <v>1</v>
      </c>
      <c r="AN63" s="1">
        <v>1</v>
      </c>
      <c r="AO63" s="1"/>
      <c r="AP63" s="1"/>
      <c r="AQ63" s="1"/>
      <c r="AR63" s="1"/>
      <c r="AS63" s="38"/>
      <c r="AT63" s="1">
        <v>4</v>
      </c>
      <c r="AX63" s="7" t="s">
        <v>612</v>
      </c>
      <c r="AY63" s="7" t="s">
        <v>36</v>
      </c>
    </row>
    <row r="64" spans="1:58" s="5" customFormat="1" x14ac:dyDescent="0.25">
      <c r="A64" s="5">
        <v>2</v>
      </c>
      <c r="B64" s="6" t="s">
        <v>601</v>
      </c>
      <c r="C64" s="1" t="s">
        <v>17</v>
      </c>
      <c r="D64" s="1">
        <v>5</v>
      </c>
      <c r="E64" s="1" t="s">
        <v>23</v>
      </c>
      <c r="F64" s="1">
        <v>27.2</v>
      </c>
      <c r="G64" s="1">
        <v>0.27200000000000002</v>
      </c>
      <c r="H64" s="1">
        <f t="shared" si="8"/>
        <v>5.8106897654400011E-2</v>
      </c>
      <c r="I64" s="1">
        <v>5.8106897654400011E-2</v>
      </c>
      <c r="J64" s="38">
        <f t="shared" si="9"/>
        <v>1.4358727304141548</v>
      </c>
      <c r="K64" s="1">
        <v>1</v>
      </c>
      <c r="L64" s="1">
        <v>1</v>
      </c>
      <c r="M64" s="1">
        <v>29</v>
      </c>
      <c r="N64" s="1">
        <v>0.28999999999999998</v>
      </c>
      <c r="O64" s="1">
        <f t="shared" si="6"/>
        <v>6.6051985466250004E-2</v>
      </c>
      <c r="P64" s="1">
        <v>6.6051985466250004E-2</v>
      </c>
      <c r="Q64" s="38">
        <f t="shared" si="7"/>
        <v>1.6322028631573098</v>
      </c>
      <c r="R64" s="1">
        <v>1</v>
      </c>
      <c r="S64" s="1">
        <v>1</v>
      </c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N64" s="1"/>
      <c r="AO64" s="1"/>
      <c r="AP64" s="1"/>
      <c r="AQ64" s="1"/>
      <c r="AR64" s="1"/>
      <c r="AS64" s="38"/>
      <c r="AT64" s="1">
        <v>0</v>
      </c>
      <c r="AX64" s="7"/>
      <c r="AY64" s="7" t="s">
        <v>36</v>
      </c>
    </row>
    <row r="65" spans="1:59" s="5" customFormat="1" x14ac:dyDescent="0.25">
      <c r="A65" s="5">
        <v>2</v>
      </c>
      <c r="B65" s="6" t="s">
        <v>601</v>
      </c>
      <c r="C65" s="1" t="s">
        <v>17</v>
      </c>
      <c r="D65" s="1">
        <v>6</v>
      </c>
      <c r="E65" s="1" t="s">
        <v>23</v>
      </c>
      <c r="F65" s="1">
        <v>23.1</v>
      </c>
      <c r="G65" s="1">
        <v>0.23100000000000001</v>
      </c>
      <c r="H65" s="1">
        <f t="shared" si="8"/>
        <v>4.1909631349162507E-2</v>
      </c>
      <c r="I65" s="1">
        <v>4.1909631349162507E-2</v>
      </c>
      <c r="J65" s="38">
        <f t="shared" si="9"/>
        <v>1.0356239831264828</v>
      </c>
      <c r="K65" s="1">
        <v>1</v>
      </c>
      <c r="L65" s="1">
        <v>1</v>
      </c>
      <c r="M65" s="1">
        <v>36.799999999999997</v>
      </c>
      <c r="N65" s="1">
        <v>0.36799999999999999</v>
      </c>
      <c r="O65" s="1">
        <f t="shared" si="6"/>
        <v>0.1063617607584</v>
      </c>
      <c r="P65" s="1">
        <v>0.1063617607584</v>
      </c>
      <c r="Q65" s="38">
        <f t="shared" si="7"/>
        <v>2.6282929909657016</v>
      </c>
      <c r="R65" s="1">
        <v>1</v>
      </c>
      <c r="S65" s="1">
        <v>1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>
        <v>0</v>
      </c>
      <c r="AX65" s="7"/>
      <c r="AY65" s="7" t="s">
        <v>36</v>
      </c>
    </row>
    <row r="66" spans="1:59" s="5" customFormat="1" x14ac:dyDescent="0.25">
      <c r="A66" s="5">
        <v>2</v>
      </c>
      <c r="B66" s="6" t="s">
        <v>601</v>
      </c>
      <c r="C66" s="1" t="s">
        <v>17</v>
      </c>
      <c r="D66" s="1">
        <v>7</v>
      </c>
      <c r="E66" s="1" t="s">
        <v>23</v>
      </c>
      <c r="F66" s="1">
        <v>28.7</v>
      </c>
      <c r="G66" s="1">
        <v>0.28699999999999998</v>
      </c>
      <c r="H66" s="1">
        <f t="shared" si="8"/>
        <v>6.4692461246962485E-2</v>
      </c>
      <c r="I66" s="1">
        <v>6.4692461246962485E-2</v>
      </c>
      <c r="J66" s="38">
        <f t="shared" si="9"/>
        <v>1.5986078196837623</v>
      </c>
      <c r="K66" s="1">
        <v>1</v>
      </c>
      <c r="L66" s="1">
        <v>1</v>
      </c>
      <c r="M66" s="1">
        <v>32.200000000000003</v>
      </c>
      <c r="N66" s="1">
        <v>0.32200000000000001</v>
      </c>
      <c r="O66" s="1">
        <f t="shared" si="6"/>
        <v>8.1433223080650013E-2</v>
      </c>
      <c r="P66" s="1">
        <v>8.1433223080650013E-2</v>
      </c>
      <c r="Q66" s="38">
        <f t="shared" si="7"/>
        <v>2.0122868212081158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>
        <v>0</v>
      </c>
      <c r="AX66" s="7"/>
      <c r="AY66" s="7" t="s">
        <v>36</v>
      </c>
    </row>
    <row r="67" spans="1:59" s="5" customFormat="1" x14ac:dyDescent="0.25">
      <c r="A67" s="5">
        <v>2</v>
      </c>
      <c r="B67" s="6" t="s">
        <v>601</v>
      </c>
      <c r="C67" s="1" t="s">
        <v>17</v>
      </c>
      <c r="D67" s="1">
        <v>8</v>
      </c>
      <c r="E67" s="1" t="s">
        <v>23</v>
      </c>
      <c r="F67" s="1">
        <v>32.299999999999997</v>
      </c>
      <c r="G67" s="1">
        <v>0.32299999999999995</v>
      </c>
      <c r="H67" s="1">
        <f t="shared" si="8"/>
        <v>8.1939804895462473E-2</v>
      </c>
      <c r="I67" s="1">
        <v>8.1939804895462473E-2</v>
      </c>
      <c r="J67" s="38">
        <f t="shared" si="9"/>
        <v>2.0248049049980845</v>
      </c>
      <c r="K67" s="1">
        <v>1</v>
      </c>
      <c r="L67" s="1">
        <v>1</v>
      </c>
      <c r="M67" s="1">
        <v>33.799999999999997</v>
      </c>
      <c r="N67" s="1">
        <v>0.33799999999999997</v>
      </c>
      <c r="O67" s="1">
        <f t="shared" si="6"/>
        <v>8.9727027676649987E-2</v>
      </c>
      <c r="P67" s="1">
        <v>8.9727027676649987E-2</v>
      </c>
      <c r="Q67" s="38">
        <f t="shared" si="7"/>
        <v>2.217234053490412</v>
      </c>
      <c r="R67" s="1">
        <v>1</v>
      </c>
      <c r="S67" s="1">
        <v>1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>
        <v>0</v>
      </c>
      <c r="AX67" s="7"/>
      <c r="AY67" s="7" t="s">
        <v>36</v>
      </c>
    </row>
    <row r="68" spans="1:59" s="5" customFormat="1" x14ac:dyDescent="0.25">
      <c r="A68" s="5">
        <v>2</v>
      </c>
      <c r="B68" s="6" t="s">
        <v>601</v>
      </c>
      <c r="C68" s="1" t="s">
        <v>17</v>
      </c>
      <c r="D68" s="1">
        <v>9</v>
      </c>
      <c r="E68" s="1" t="s">
        <v>23</v>
      </c>
      <c r="F68" s="1">
        <v>38.1</v>
      </c>
      <c r="G68" s="1">
        <v>0.38100000000000001</v>
      </c>
      <c r="H68" s="1">
        <f t="shared" si="8"/>
        <v>0.11400918266666252</v>
      </c>
      <c r="I68" s="1">
        <v>0.11400918266666252</v>
      </c>
      <c r="J68" s="38">
        <f t="shared" si="9"/>
        <v>2.8172675364896342</v>
      </c>
      <c r="K68" s="1">
        <v>1</v>
      </c>
      <c r="L68" s="1">
        <v>1</v>
      </c>
      <c r="M68" s="1">
        <v>41</v>
      </c>
      <c r="N68" s="1">
        <v>0.41</v>
      </c>
      <c r="O68" s="1">
        <f t="shared" si="6"/>
        <v>0.13202543111624998</v>
      </c>
      <c r="P68" s="1">
        <v>0.13202543111624998</v>
      </c>
      <c r="Q68" s="38">
        <f t="shared" si="7"/>
        <v>3.2624649381301274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>
        <v>0</v>
      </c>
      <c r="AX68" s="7"/>
      <c r="AY68" s="7" t="s">
        <v>36</v>
      </c>
    </row>
    <row r="69" spans="1:59" s="5" customFormat="1" x14ac:dyDescent="0.25">
      <c r="A69" s="5">
        <v>2</v>
      </c>
      <c r="B69" s="6" t="s">
        <v>601</v>
      </c>
      <c r="C69" s="1" t="s">
        <v>17</v>
      </c>
      <c r="D69" s="1">
        <v>10</v>
      </c>
      <c r="E69" s="1" t="s">
        <v>23</v>
      </c>
      <c r="F69" s="1"/>
      <c r="G69" s="1"/>
      <c r="H69" s="1"/>
      <c r="I69" s="1"/>
      <c r="J69" s="38"/>
      <c r="K69" s="1"/>
      <c r="L69" s="1">
        <v>3</v>
      </c>
      <c r="M69" s="1"/>
      <c r="N69" s="1"/>
      <c r="O69" s="1"/>
      <c r="P69" s="1"/>
      <c r="Q69" s="38"/>
      <c r="R69" s="1"/>
      <c r="S69" s="1">
        <v>3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1"/>
      <c r="AX69" s="7"/>
      <c r="AY69" s="7" t="s">
        <v>36</v>
      </c>
    </row>
    <row r="70" spans="1:59" s="5" customFormat="1" x14ac:dyDescent="0.25">
      <c r="A70" s="5">
        <v>2</v>
      </c>
      <c r="B70" s="6" t="s">
        <v>601</v>
      </c>
      <c r="C70" s="1" t="s">
        <v>17</v>
      </c>
      <c r="D70" s="1">
        <v>11</v>
      </c>
      <c r="E70" s="1" t="s">
        <v>23</v>
      </c>
      <c r="F70" s="1"/>
      <c r="G70" s="1"/>
      <c r="H70" s="1"/>
      <c r="I70" s="1"/>
      <c r="J70" s="38"/>
      <c r="K70" s="1"/>
      <c r="L70" s="1">
        <v>3</v>
      </c>
      <c r="M70" s="1"/>
      <c r="N70" s="1"/>
      <c r="O70" s="1"/>
      <c r="P70" s="1"/>
      <c r="Q70" s="38"/>
      <c r="R70" s="1"/>
      <c r="S70" s="1">
        <v>3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X70" s="7"/>
      <c r="AY70" s="7" t="s">
        <v>36</v>
      </c>
    </row>
    <row r="71" spans="1:59" s="5" customFormat="1" x14ac:dyDescent="0.25">
      <c r="A71" s="5">
        <v>2</v>
      </c>
      <c r="B71" s="6" t="s">
        <v>601</v>
      </c>
      <c r="C71" s="1" t="s">
        <v>17</v>
      </c>
      <c r="D71" s="1">
        <v>12</v>
      </c>
      <c r="E71" s="1" t="s">
        <v>23</v>
      </c>
      <c r="F71" s="1">
        <v>49.5</v>
      </c>
      <c r="G71" s="1">
        <v>0.495</v>
      </c>
      <c r="H71" s="1">
        <f>POWER((G71/2),2)*3.14159265</f>
        <v>0.1924421847665625</v>
      </c>
      <c r="I71" s="1">
        <v>0.1924421847665625</v>
      </c>
      <c r="J71" s="38">
        <f>I71/0.040468</f>
        <v>4.7554162490501755</v>
      </c>
      <c r="K71" s="1">
        <v>1</v>
      </c>
      <c r="L71" s="1">
        <v>1</v>
      </c>
      <c r="M71" s="1">
        <v>54.6</v>
      </c>
      <c r="N71" s="1">
        <v>0.54600000000000004</v>
      </c>
      <c r="O71" s="1">
        <f>POWER((N71/2),2)*3.14159265</f>
        <v>0.23413975861185005</v>
      </c>
      <c r="P71" s="1">
        <v>0.23413975861185005</v>
      </c>
      <c r="Q71" s="38">
        <f>P71/0.040468</f>
        <v>5.7858001040785325</v>
      </c>
      <c r="R71" s="1">
        <v>1</v>
      </c>
      <c r="S71" s="1">
        <v>1</v>
      </c>
      <c r="T71" s="1">
        <v>56.4</v>
      </c>
      <c r="U71" s="1">
        <v>0.56399999999999995</v>
      </c>
      <c r="V71" s="1">
        <f>POWER((U71/2),2)*3.14159265</f>
        <v>0.24983201389859996</v>
      </c>
      <c r="W71" s="1">
        <v>0.24983201389859996</v>
      </c>
      <c r="X71" s="38">
        <f>W71/0.040468</f>
        <v>6.1735695833399227</v>
      </c>
      <c r="Y71" s="1">
        <v>1</v>
      </c>
      <c r="Z71" s="1">
        <v>1</v>
      </c>
      <c r="AA71" s="1">
        <v>59.8</v>
      </c>
      <c r="AB71" s="1">
        <v>0.59799999999999998</v>
      </c>
      <c r="AC71" s="1">
        <f>POWER((AB71/2),2)*3.14159265</f>
        <v>0.28086152450265001</v>
      </c>
      <c r="AD71" s="1">
        <v>0.28086152450265001</v>
      </c>
      <c r="AE71" s="38">
        <f>AD71/0.040468</f>
        <v>6.9403361792688054</v>
      </c>
      <c r="AF71" s="1">
        <v>1</v>
      </c>
      <c r="AG71" s="1">
        <v>1</v>
      </c>
      <c r="AH71" s="1">
        <v>62.5</v>
      </c>
      <c r="AI71" s="1">
        <v>0.625</v>
      </c>
      <c r="AJ71" s="1">
        <f>POWER((AI71/2),2)*3.14159265</f>
        <v>0.3067961572265625</v>
      </c>
      <c r="AK71" s="1">
        <v>0.3067961572265625</v>
      </c>
      <c r="AL71" s="38">
        <f>AK71/0.040468</f>
        <v>7.5812038456697275</v>
      </c>
      <c r="AM71" s="1">
        <v>1</v>
      </c>
      <c r="AN71" s="1">
        <v>1</v>
      </c>
      <c r="AO71" s="1">
        <v>63.5</v>
      </c>
      <c r="AP71" s="1">
        <v>0.63500000000000001</v>
      </c>
      <c r="AQ71" s="1">
        <f>POWER((AP71/2),2)*3.14159265</f>
        <v>0.31669217407406253</v>
      </c>
      <c r="AR71" s="1">
        <v>0.31669217407406253</v>
      </c>
      <c r="AS71" s="38">
        <f>AR71/0.040468</f>
        <v>7.8257431569156504</v>
      </c>
      <c r="AT71" s="1">
        <v>2</v>
      </c>
      <c r="AW71" s="5" t="s">
        <v>731</v>
      </c>
      <c r="AX71" s="7" t="s">
        <v>332</v>
      </c>
      <c r="AY71" s="7" t="s">
        <v>36</v>
      </c>
    </row>
    <row r="72" spans="1:59" s="5" customFormat="1" x14ac:dyDescent="0.25">
      <c r="A72" s="5">
        <v>2</v>
      </c>
      <c r="B72" s="6" t="s">
        <v>601</v>
      </c>
      <c r="C72" s="1" t="s">
        <v>17</v>
      </c>
      <c r="D72" s="1">
        <v>13</v>
      </c>
      <c r="E72" s="1" t="s">
        <v>23</v>
      </c>
      <c r="F72" s="1">
        <v>33.799999999999997</v>
      </c>
      <c r="G72" s="1">
        <v>0.33799999999999997</v>
      </c>
      <c r="H72" s="1">
        <f>POWER((G72/2),2)*3.14159265</f>
        <v>8.9727027676649987E-2</v>
      </c>
      <c r="I72" s="1">
        <v>8.9727027676649987E-2</v>
      </c>
      <c r="J72" s="38">
        <f>I72/0.040468</f>
        <v>2.217234053490412</v>
      </c>
      <c r="K72" s="1">
        <v>1</v>
      </c>
      <c r="L72" s="1">
        <v>1</v>
      </c>
      <c r="M72" s="1">
        <v>37</v>
      </c>
      <c r="N72" s="1">
        <v>0.37</v>
      </c>
      <c r="O72" s="1">
        <f>POWER((N72/2),2)*3.14159265</f>
        <v>0.10752100844625</v>
      </c>
      <c r="P72" s="1">
        <v>0.10752100844625</v>
      </c>
      <c r="Q72" s="38">
        <f>P72/0.040468</f>
        <v>2.6569390245687954</v>
      </c>
      <c r="R72" s="1">
        <v>1</v>
      </c>
      <c r="S72" s="1">
        <v>1</v>
      </c>
      <c r="T72" s="1">
        <v>39.799999999999997</v>
      </c>
      <c r="U72" s="1">
        <v>0.39799999999999996</v>
      </c>
      <c r="V72" s="1">
        <f>POWER((U72/2),2)*3.14159265</f>
        <v>0.12441021053264997</v>
      </c>
      <c r="W72" s="1">
        <v>0.12441021053264997</v>
      </c>
      <c r="X72" s="38">
        <f>W72/0.040468</f>
        <v>3.074286115761836</v>
      </c>
      <c r="Y72" s="1">
        <v>1</v>
      </c>
      <c r="Z72" s="1">
        <v>1</v>
      </c>
      <c r="AA72" s="1">
        <v>44.2</v>
      </c>
      <c r="AB72" s="1">
        <v>0.44200000000000006</v>
      </c>
      <c r="AC72" s="1">
        <f>POWER((AB72/2),2)*3.14159265</f>
        <v>0.15343852661865007</v>
      </c>
      <c r="AD72" s="1">
        <v>0.15343852661865007</v>
      </c>
      <c r="AE72" s="38">
        <f>AD72/0.040468</f>
        <v>3.7916014287498783</v>
      </c>
      <c r="AF72" s="1">
        <v>1</v>
      </c>
      <c r="AG72" s="1">
        <v>1</v>
      </c>
      <c r="AH72" s="1"/>
      <c r="AI72" s="1"/>
      <c r="AJ72" s="1"/>
      <c r="AK72" s="1"/>
      <c r="AL72" s="38"/>
      <c r="AM72" s="1"/>
      <c r="AN72" s="1">
        <v>3</v>
      </c>
      <c r="AO72" s="1"/>
      <c r="AP72" s="1"/>
      <c r="AQ72" s="1"/>
      <c r="AR72" s="1"/>
      <c r="AS72" s="38"/>
      <c r="AT72" s="30"/>
      <c r="AX72" s="7"/>
      <c r="AY72" s="7" t="s">
        <v>63</v>
      </c>
      <c r="BC72" s="14" t="s">
        <v>240</v>
      </c>
      <c r="BD72" s="14"/>
      <c r="BE72" s="14" t="s">
        <v>335</v>
      </c>
      <c r="BF72" s="14"/>
      <c r="BG72" s="14"/>
    </row>
    <row r="73" spans="1:59" s="5" customFormat="1" x14ac:dyDescent="0.25">
      <c r="A73" s="5">
        <v>2</v>
      </c>
      <c r="B73" s="6" t="s">
        <v>601</v>
      </c>
      <c r="C73" s="1" t="s">
        <v>17</v>
      </c>
      <c r="D73" s="1">
        <v>14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X73" s="7"/>
      <c r="AY73" s="7" t="s">
        <v>36</v>
      </c>
      <c r="BC73" s="14" t="s">
        <v>303</v>
      </c>
      <c r="BD73" s="14"/>
      <c r="BE73" s="14"/>
      <c r="BF73" s="14" t="s">
        <v>336</v>
      </c>
      <c r="BG73" s="14"/>
    </row>
    <row r="74" spans="1:59" s="5" customFormat="1" x14ac:dyDescent="0.25">
      <c r="A74" s="5">
        <v>2</v>
      </c>
      <c r="B74" s="6" t="s">
        <v>601</v>
      </c>
      <c r="C74" s="1" t="s">
        <v>17</v>
      </c>
      <c r="D74" s="1">
        <v>15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X74" s="7"/>
      <c r="AY74" s="7" t="s">
        <v>36</v>
      </c>
      <c r="BC74" s="14" t="s">
        <v>337</v>
      </c>
      <c r="BD74" s="14"/>
      <c r="BE74" s="14"/>
      <c r="BF74" s="14"/>
      <c r="BG74" s="14"/>
    </row>
    <row r="75" spans="1:59" s="5" customFormat="1" x14ac:dyDescent="0.25">
      <c r="A75" s="5">
        <v>2</v>
      </c>
      <c r="B75" s="6" t="s">
        <v>601</v>
      </c>
      <c r="C75" s="1" t="s">
        <v>17</v>
      </c>
      <c r="D75" s="1">
        <v>16</v>
      </c>
      <c r="E75" s="1" t="s">
        <v>23</v>
      </c>
      <c r="F75" s="1"/>
      <c r="G75" s="1"/>
      <c r="H75" s="1"/>
      <c r="I75" s="1"/>
      <c r="J75" s="38"/>
      <c r="K75" s="1"/>
      <c r="L75" s="1">
        <v>3</v>
      </c>
      <c r="M75" s="1"/>
      <c r="N75" s="1"/>
      <c r="O75" s="1"/>
      <c r="P75" s="1"/>
      <c r="Q75" s="38"/>
      <c r="R75" s="1"/>
      <c r="S75" s="1">
        <v>3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X75" s="7"/>
      <c r="AY75" s="7" t="s">
        <v>36</v>
      </c>
      <c r="BC75" s="14" t="s">
        <v>560</v>
      </c>
      <c r="BD75" s="14"/>
      <c r="BE75" s="14"/>
      <c r="BF75" s="14"/>
      <c r="BG75" s="14"/>
    </row>
    <row r="76" spans="1:59" s="5" customFormat="1" x14ac:dyDescent="0.25">
      <c r="A76" s="5">
        <v>2</v>
      </c>
      <c r="B76" s="6" t="s">
        <v>601</v>
      </c>
      <c r="C76" s="1" t="s">
        <v>17</v>
      </c>
      <c r="D76" s="1">
        <v>17</v>
      </c>
      <c r="E76" s="1" t="s">
        <v>23</v>
      </c>
      <c r="F76" s="1">
        <v>30.2</v>
      </c>
      <c r="G76" s="1">
        <v>0.30199999999999999</v>
      </c>
      <c r="H76" s="1">
        <f t="shared" ref="H76:H111" si="10">POWER((G76/2),2)*3.14159265</f>
        <v>7.1631454012650003E-2</v>
      </c>
      <c r="I76" s="1">
        <v>7.1631454012650003E-2</v>
      </c>
      <c r="J76" s="38">
        <f t="shared" ref="J76:J111" si="11">I76/0.040468</f>
        <v>1.7700764557835822</v>
      </c>
      <c r="K76" s="1">
        <v>1</v>
      </c>
      <c r="L76" s="1">
        <v>1</v>
      </c>
      <c r="M76" s="1">
        <v>32.200000000000003</v>
      </c>
      <c r="N76" s="1">
        <v>0.32200000000000001</v>
      </c>
      <c r="O76" s="1">
        <f t="shared" ref="O76:O87" si="12">POWER((N76/2),2)*3.14159265</f>
        <v>8.1433223080650013E-2</v>
      </c>
      <c r="P76" s="1">
        <v>8.1433223080650013E-2</v>
      </c>
      <c r="Q76" s="38">
        <f t="shared" ref="Q76:Q87" si="13">P76/0.040468</f>
        <v>2.0122868212081158</v>
      </c>
      <c r="R76" s="1">
        <v>1</v>
      </c>
      <c r="S76" s="1">
        <v>1</v>
      </c>
      <c r="T76" s="1">
        <v>33.799999999999997</v>
      </c>
      <c r="U76" s="1">
        <v>0.33799999999999997</v>
      </c>
      <c r="V76" s="1">
        <f>POWER((U76/2),2)*3.14159265</f>
        <v>8.9727027676649987E-2</v>
      </c>
      <c r="W76" s="1">
        <v>8.9727027676649987E-2</v>
      </c>
      <c r="X76" s="38">
        <f>W76/0.040468</f>
        <v>2.217234053490412</v>
      </c>
      <c r="Y76" s="1">
        <v>1</v>
      </c>
      <c r="Z76" s="1">
        <v>1</v>
      </c>
      <c r="AA76" s="1"/>
      <c r="AB76" s="1"/>
      <c r="AC76" s="1"/>
      <c r="AD76" s="1"/>
      <c r="AE76" s="38"/>
      <c r="AF76" s="1"/>
      <c r="AG76" s="1">
        <v>4</v>
      </c>
      <c r="AH76" s="1"/>
      <c r="AI76" s="1"/>
      <c r="AJ76" s="1"/>
      <c r="AK76" s="1"/>
      <c r="AL76" s="38"/>
      <c r="AM76" s="1"/>
      <c r="AN76" s="1">
        <v>3</v>
      </c>
      <c r="AO76" s="1"/>
      <c r="AP76" s="1"/>
      <c r="AQ76" s="1"/>
      <c r="AR76" s="1"/>
      <c r="AS76" s="38"/>
      <c r="AT76" s="1">
        <v>3</v>
      </c>
      <c r="AX76" s="7"/>
      <c r="AY76" s="7" t="s">
        <v>49</v>
      </c>
      <c r="BC76" s="14"/>
      <c r="BD76" s="14"/>
      <c r="BE76" s="14"/>
      <c r="BF76" s="14"/>
      <c r="BG76" s="14"/>
    </row>
    <row r="77" spans="1:59" s="5" customFormat="1" x14ac:dyDescent="0.25">
      <c r="A77" s="5">
        <v>2</v>
      </c>
      <c r="B77" s="6" t="s">
        <v>601</v>
      </c>
      <c r="C77" s="1" t="s">
        <v>17</v>
      </c>
      <c r="D77" s="1">
        <v>18</v>
      </c>
      <c r="E77" s="1" t="s">
        <v>23</v>
      </c>
      <c r="F77" s="1">
        <v>50.5</v>
      </c>
      <c r="G77" s="1">
        <v>0.505</v>
      </c>
      <c r="H77" s="1">
        <f t="shared" si="10"/>
        <v>0.2002961663915625</v>
      </c>
      <c r="I77" s="1">
        <v>0.2002961663915625</v>
      </c>
      <c r="J77" s="38">
        <f t="shared" si="11"/>
        <v>4.9494950674993206</v>
      </c>
      <c r="K77" s="1">
        <v>1</v>
      </c>
      <c r="L77" s="1">
        <v>1</v>
      </c>
      <c r="M77" s="1">
        <v>55.4</v>
      </c>
      <c r="N77" s="1">
        <v>0.55400000000000005</v>
      </c>
      <c r="O77" s="1">
        <f t="shared" si="12"/>
        <v>0.24105126244185007</v>
      </c>
      <c r="P77" s="1">
        <v>0.24105126244185007</v>
      </c>
      <c r="Q77" s="38">
        <f t="shared" si="13"/>
        <v>5.9565894643137813</v>
      </c>
      <c r="R77" s="1">
        <v>1</v>
      </c>
      <c r="S77" s="1">
        <v>1</v>
      </c>
      <c r="T77" s="1">
        <v>58.2</v>
      </c>
      <c r="U77" s="1">
        <v>0.58200000000000007</v>
      </c>
      <c r="V77" s="1">
        <f>POWER((U77/2),2)*3.14159265</f>
        <v>0.26603320719465007</v>
      </c>
      <c r="W77" s="1">
        <v>0.26603320719465007</v>
      </c>
      <c r="X77" s="38">
        <f>W77/0.040468</f>
        <v>6.5739153700368211</v>
      </c>
      <c r="Y77" s="1">
        <v>1</v>
      </c>
      <c r="Z77" s="1">
        <v>1</v>
      </c>
      <c r="AA77" s="1">
        <v>60.3</v>
      </c>
      <c r="AB77" s="1">
        <v>0.60299999999999998</v>
      </c>
      <c r="AC77" s="1">
        <f>POWER((AB77/2),2)*3.14159265</f>
        <v>0.28557784046846246</v>
      </c>
      <c r="AD77" s="1">
        <v>0.28557784046846246</v>
      </c>
      <c r="AE77" s="38">
        <f>AD77/0.040468</f>
        <v>7.0568805097475158</v>
      </c>
      <c r="AF77" s="1">
        <v>1</v>
      </c>
      <c r="AG77" s="1">
        <v>1</v>
      </c>
      <c r="AH77" s="1">
        <v>61.2</v>
      </c>
      <c r="AI77" s="1">
        <v>0.61199999999999999</v>
      </c>
      <c r="AJ77" s="1">
        <f>POWER((AI77/2),2)*3.14159265</f>
        <v>0.29416616937540002</v>
      </c>
      <c r="AK77" s="1">
        <v>0.29416616937540002</v>
      </c>
      <c r="AL77" s="38">
        <f>AK77/0.040468</f>
        <v>7.2691056977216579</v>
      </c>
      <c r="AM77" s="1">
        <v>1</v>
      </c>
      <c r="AN77" s="1">
        <v>1</v>
      </c>
      <c r="AO77" s="1"/>
      <c r="AP77" s="1"/>
      <c r="AQ77" s="1"/>
      <c r="AR77" s="1"/>
      <c r="AS77" s="38"/>
      <c r="AT77" s="1">
        <v>3</v>
      </c>
      <c r="AX77" s="7" t="s">
        <v>333</v>
      </c>
      <c r="AY77" s="7" t="s">
        <v>36</v>
      </c>
      <c r="BC77" s="14"/>
      <c r="BD77" s="14"/>
      <c r="BE77" s="14"/>
      <c r="BF77" s="14"/>
      <c r="BG77" s="14"/>
    </row>
    <row r="78" spans="1:59" s="5" customFormat="1" x14ac:dyDescent="0.25">
      <c r="A78" s="5">
        <v>2</v>
      </c>
      <c r="B78" s="6" t="s">
        <v>601</v>
      </c>
      <c r="C78" s="1" t="s">
        <v>17</v>
      </c>
      <c r="D78" s="1">
        <v>19</v>
      </c>
      <c r="E78" s="1" t="s">
        <v>23</v>
      </c>
      <c r="F78" s="1">
        <v>17.8</v>
      </c>
      <c r="G78" s="1">
        <v>0.17800000000000002</v>
      </c>
      <c r="H78" s="1">
        <f t="shared" si="10"/>
        <v>2.4884555380650004E-2</v>
      </c>
      <c r="I78" s="1">
        <v>2.4884555380650004E-2</v>
      </c>
      <c r="J78" s="38">
        <f t="shared" si="11"/>
        <v>0.61491932837427121</v>
      </c>
      <c r="K78" s="1">
        <v>1</v>
      </c>
      <c r="L78" s="1">
        <v>1</v>
      </c>
      <c r="M78" s="1">
        <v>17.5</v>
      </c>
      <c r="N78" s="1">
        <v>0.17499999999999999</v>
      </c>
      <c r="O78" s="1">
        <f t="shared" si="12"/>
        <v>2.4052818726562498E-2</v>
      </c>
      <c r="P78" s="1">
        <v>2.4052818726562498E-2</v>
      </c>
      <c r="Q78" s="38">
        <f t="shared" si="13"/>
        <v>0.59436638150050658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>
        <v>0</v>
      </c>
      <c r="AX78" s="7"/>
      <c r="AY78" s="7" t="s">
        <v>36</v>
      </c>
      <c r="BC78" s="14"/>
      <c r="BD78" s="14"/>
      <c r="BE78" s="14"/>
      <c r="BF78" s="14"/>
      <c r="BG78" s="14"/>
    </row>
    <row r="79" spans="1:59" s="5" customFormat="1" x14ac:dyDescent="0.25">
      <c r="A79" s="5">
        <v>2</v>
      </c>
      <c r="B79" s="6" t="s">
        <v>601</v>
      </c>
      <c r="C79" s="1" t="s">
        <v>17</v>
      </c>
      <c r="D79" s="1">
        <v>20</v>
      </c>
      <c r="E79" s="1" t="s">
        <v>23</v>
      </c>
      <c r="F79" s="1">
        <v>38.9</v>
      </c>
      <c r="G79" s="1">
        <v>0.38900000000000001</v>
      </c>
      <c r="H79" s="1">
        <f t="shared" si="10"/>
        <v>0.11884723534766252</v>
      </c>
      <c r="I79" s="1">
        <v>0.11884723534766252</v>
      </c>
      <c r="J79" s="38">
        <f t="shared" si="11"/>
        <v>2.9368200886543079</v>
      </c>
      <c r="K79" s="1">
        <v>1</v>
      </c>
      <c r="L79" s="1">
        <v>1</v>
      </c>
      <c r="M79" s="1">
        <v>40.200000000000003</v>
      </c>
      <c r="N79" s="1">
        <v>0.40200000000000002</v>
      </c>
      <c r="O79" s="1">
        <f t="shared" si="12"/>
        <v>0.12692348465265002</v>
      </c>
      <c r="P79" s="1">
        <v>0.12692348465265002</v>
      </c>
      <c r="Q79" s="38">
        <f t="shared" si="13"/>
        <v>3.1363913376655637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>
        <v>0</v>
      </c>
      <c r="AX79" s="7"/>
      <c r="AY79" s="7" t="s">
        <v>36</v>
      </c>
    </row>
    <row r="80" spans="1:59" s="5" customFormat="1" x14ac:dyDescent="0.25">
      <c r="A80" s="5">
        <v>2</v>
      </c>
      <c r="B80" s="6" t="s">
        <v>601</v>
      </c>
      <c r="C80" s="1" t="s">
        <v>17</v>
      </c>
      <c r="D80" s="1">
        <v>21</v>
      </c>
      <c r="E80" s="1" t="s">
        <v>23</v>
      </c>
      <c r="F80" s="1">
        <v>31</v>
      </c>
      <c r="G80" s="1">
        <v>0.31</v>
      </c>
      <c r="H80" s="1">
        <f t="shared" si="10"/>
        <v>7.5476763416250009E-2</v>
      </c>
      <c r="I80" s="1">
        <v>7.5476763416250009E-2</v>
      </c>
      <c r="J80" s="38">
        <f t="shared" si="11"/>
        <v>1.8650974452962839</v>
      </c>
      <c r="K80" s="1">
        <v>1</v>
      </c>
      <c r="L80" s="1">
        <v>1</v>
      </c>
      <c r="M80" s="1">
        <v>31.8</v>
      </c>
      <c r="N80" s="1">
        <v>0.318</v>
      </c>
      <c r="O80" s="1">
        <f t="shared" si="12"/>
        <v>7.9422603784650006E-2</v>
      </c>
      <c r="P80" s="1">
        <v>7.9422603784650006E-2</v>
      </c>
      <c r="Q80" s="38">
        <f t="shared" si="13"/>
        <v>1.9626026436851343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Z80" s="1"/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1">
        <v>0</v>
      </c>
      <c r="AX80" s="7"/>
      <c r="AY80" s="7" t="s">
        <v>36</v>
      </c>
    </row>
    <row r="81" spans="1:59" s="5" customFormat="1" x14ac:dyDescent="0.25">
      <c r="A81" s="5">
        <v>2</v>
      </c>
      <c r="B81" s="6" t="s">
        <v>601</v>
      </c>
      <c r="C81" s="1" t="s">
        <v>17</v>
      </c>
      <c r="D81" s="1">
        <v>22</v>
      </c>
      <c r="E81" s="1" t="s">
        <v>23</v>
      </c>
      <c r="F81" s="1">
        <v>41.1</v>
      </c>
      <c r="G81" s="1">
        <v>0.41100000000000003</v>
      </c>
      <c r="H81" s="1">
        <f t="shared" si="10"/>
        <v>0.13267024300766253</v>
      </c>
      <c r="I81" s="1">
        <v>0.13267024300766253</v>
      </c>
      <c r="J81" s="38">
        <f t="shared" si="11"/>
        <v>3.2783988091248033</v>
      </c>
      <c r="K81" s="1">
        <v>1</v>
      </c>
      <c r="L81" s="1">
        <v>1</v>
      </c>
      <c r="M81" s="1">
        <v>45.5</v>
      </c>
      <c r="N81" s="1">
        <v>0.45500000000000002</v>
      </c>
      <c r="O81" s="1">
        <f t="shared" si="12"/>
        <v>0.16259705459156251</v>
      </c>
      <c r="P81" s="1">
        <v>0.16259705459156251</v>
      </c>
      <c r="Q81" s="38">
        <f t="shared" si="13"/>
        <v>4.0179167389434252</v>
      </c>
      <c r="R81" s="1">
        <v>1</v>
      </c>
      <c r="S81" s="1">
        <v>1</v>
      </c>
      <c r="T81" s="1">
        <v>46.4</v>
      </c>
      <c r="U81" s="1">
        <v>0.46399999999999997</v>
      </c>
      <c r="V81" s="1">
        <f>POWER((U81/2),2)*3.14159265</f>
        <v>0.16909308279359997</v>
      </c>
      <c r="W81" s="1">
        <v>0.16909308279359997</v>
      </c>
      <c r="X81" s="38">
        <f>W81/0.040468</f>
        <v>4.1784393296827123</v>
      </c>
      <c r="Y81" s="1">
        <v>1</v>
      </c>
      <c r="Z81" s="1">
        <v>1</v>
      </c>
      <c r="AA81" s="1">
        <v>51.5</v>
      </c>
      <c r="AB81" s="1">
        <v>0.51500000000000001</v>
      </c>
      <c r="AC81" s="1">
        <f>POWER((AB81/2),2)*3.14159265</f>
        <v>0.20830722764906251</v>
      </c>
      <c r="AD81" s="1">
        <v>0.20830722764906251</v>
      </c>
      <c r="AE81" s="38">
        <f>AD81/0.040468</f>
        <v>5.1474554623174491</v>
      </c>
      <c r="AF81" s="1">
        <v>1</v>
      </c>
      <c r="AG81" s="1">
        <v>1</v>
      </c>
      <c r="AH81" s="1">
        <v>53</v>
      </c>
      <c r="AI81" s="1">
        <v>0.53</v>
      </c>
      <c r="AJ81" s="1">
        <f>POWER((AI81/2),2)*3.14159265</f>
        <v>0.22061834384625004</v>
      </c>
      <c r="AK81" s="1">
        <v>0.22061834384625004</v>
      </c>
      <c r="AL81" s="38">
        <f>AK81/0.040468</f>
        <v>5.4516740102364842</v>
      </c>
      <c r="AM81" s="1">
        <v>1</v>
      </c>
      <c r="AN81" s="1">
        <v>1</v>
      </c>
      <c r="AO81" s="1">
        <v>58.5</v>
      </c>
      <c r="AP81" s="1">
        <v>0.58499999999999996</v>
      </c>
      <c r="AQ81" s="1">
        <f>POWER((AP81/2),2)*3.14159265</f>
        <v>0.26878288616156248</v>
      </c>
      <c r="AR81" s="1">
        <v>0.26878288616156248</v>
      </c>
      <c r="AS81" s="38">
        <f>AR81/0.040468</f>
        <v>6.6418623643758652</v>
      </c>
      <c r="AT81" s="1">
        <v>1</v>
      </c>
      <c r="AV81" s="5">
        <v>63</v>
      </c>
      <c r="AX81" s="7"/>
      <c r="AY81" s="7" t="s">
        <v>36</v>
      </c>
    </row>
    <row r="82" spans="1:59" s="5" customFormat="1" x14ac:dyDescent="0.25">
      <c r="A82" s="5">
        <v>2</v>
      </c>
      <c r="B82" s="6" t="s">
        <v>601</v>
      </c>
      <c r="C82" s="1" t="s">
        <v>17</v>
      </c>
      <c r="D82" s="1">
        <v>23</v>
      </c>
      <c r="E82" s="1" t="s">
        <v>23</v>
      </c>
      <c r="F82" s="1">
        <v>26.4</v>
      </c>
      <c r="G82" s="1">
        <v>0.26400000000000001</v>
      </c>
      <c r="H82" s="1">
        <f t="shared" si="10"/>
        <v>5.4739110333600009E-2</v>
      </c>
      <c r="I82" s="1">
        <v>5.4739110333600009E-2</v>
      </c>
      <c r="J82" s="38">
        <f t="shared" si="11"/>
        <v>1.3526517330631613</v>
      </c>
      <c r="K82" s="1">
        <v>1</v>
      </c>
      <c r="L82" s="1">
        <v>1</v>
      </c>
      <c r="M82" s="1">
        <v>27.3</v>
      </c>
      <c r="N82" s="1">
        <v>0.27300000000000002</v>
      </c>
      <c r="O82" s="1">
        <f t="shared" si="12"/>
        <v>5.8534939652962512E-2</v>
      </c>
      <c r="P82" s="1">
        <v>5.8534939652962512E-2</v>
      </c>
      <c r="Q82" s="38">
        <f t="shared" si="13"/>
        <v>1.4464500260196331</v>
      </c>
      <c r="R82" s="1">
        <v>1</v>
      </c>
      <c r="S82" s="1">
        <v>1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N82" s="1"/>
      <c r="AO82" s="1"/>
      <c r="AP82" s="1"/>
      <c r="AQ82" s="1"/>
      <c r="AR82" s="1"/>
      <c r="AS82" s="38"/>
      <c r="AT82" s="1">
        <v>0</v>
      </c>
      <c r="AX82" s="7"/>
      <c r="AY82" s="7" t="s">
        <v>36</v>
      </c>
    </row>
    <row r="83" spans="1:59" s="5" customFormat="1" x14ac:dyDescent="0.25">
      <c r="A83" s="5">
        <v>2</v>
      </c>
      <c r="B83" s="6" t="s">
        <v>601</v>
      </c>
      <c r="C83" s="1" t="s">
        <v>17</v>
      </c>
      <c r="D83" s="1">
        <v>24</v>
      </c>
      <c r="E83" s="1" t="s">
        <v>23</v>
      </c>
      <c r="F83" s="1">
        <v>35.799999999999997</v>
      </c>
      <c r="G83" s="1">
        <v>0.35799999999999998</v>
      </c>
      <c r="H83" s="1">
        <f t="shared" si="10"/>
        <v>0.10065977009865</v>
      </c>
      <c r="I83" s="1">
        <v>0.10065977009865</v>
      </c>
      <c r="J83" s="38">
        <f t="shared" si="11"/>
        <v>2.487391768771622</v>
      </c>
      <c r="K83" s="1">
        <v>1</v>
      </c>
      <c r="L83" s="1">
        <v>1</v>
      </c>
      <c r="M83" s="1">
        <v>38.4</v>
      </c>
      <c r="N83" s="1">
        <v>0.38400000000000001</v>
      </c>
      <c r="O83" s="1">
        <f t="shared" si="12"/>
        <v>0.11581167144960001</v>
      </c>
      <c r="P83" s="1">
        <v>0.11581167144960001</v>
      </c>
      <c r="Q83" s="38">
        <f t="shared" si="13"/>
        <v>2.8618086253237132</v>
      </c>
      <c r="R83" s="1">
        <v>1</v>
      </c>
      <c r="S83" s="1">
        <v>1</v>
      </c>
      <c r="T83" s="1">
        <v>40.4</v>
      </c>
      <c r="U83" s="1">
        <v>0.40399999999999997</v>
      </c>
      <c r="V83" s="1">
        <f>POWER((U83/2),2)*3.14159265</f>
        <v>0.12818954649059999</v>
      </c>
      <c r="W83" s="1">
        <v>0.12818954649059999</v>
      </c>
      <c r="X83" s="38">
        <f>W83/0.040468</f>
        <v>3.167676843199565</v>
      </c>
      <c r="Y83" s="1">
        <v>1</v>
      </c>
      <c r="Z83" s="1">
        <v>1</v>
      </c>
      <c r="AA83" s="1">
        <v>42.1</v>
      </c>
      <c r="AB83" s="1">
        <v>0.42100000000000004</v>
      </c>
      <c r="AC83" s="1">
        <f>POWER((AB83/2),2)*3.14159265</f>
        <v>0.13920475571966254</v>
      </c>
      <c r="AD83" s="1">
        <v>0.13920475571966254</v>
      </c>
      <c r="AE83" s="38">
        <f>AD83/0.040468</f>
        <v>3.4398723860744922</v>
      </c>
      <c r="AF83" s="1">
        <v>1</v>
      </c>
      <c r="AG83" s="1">
        <v>1</v>
      </c>
      <c r="AH83" s="1">
        <v>43.5</v>
      </c>
      <c r="AI83" s="1">
        <v>0.435</v>
      </c>
      <c r="AJ83" s="1">
        <f>POWER((AI83/2),2)*3.14159265</f>
        <v>0.14861696729906251</v>
      </c>
      <c r="AK83" s="1">
        <v>0.14861696729906251</v>
      </c>
      <c r="AL83" s="38">
        <f>AK83/0.040468</f>
        <v>3.6724564421039467</v>
      </c>
      <c r="AM83" s="1">
        <v>1</v>
      </c>
      <c r="AN83" s="1">
        <v>1</v>
      </c>
      <c r="AO83" s="1"/>
      <c r="AP83" s="1"/>
      <c r="AQ83" s="1"/>
      <c r="AR83" s="1"/>
      <c r="AS83" s="38"/>
      <c r="AT83" s="1">
        <v>4</v>
      </c>
      <c r="AV83" s="5">
        <v>49.8</v>
      </c>
      <c r="AX83" s="7" t="s">
        <v>334</v>
      </c>
      <c r="AY83" s="7" t="s">
        <v>36</v>
      </c>
    </row>
    <row r="84" spans="1:59" s="5" customFormat="1" x14ac:dyDescent="0.25">
      <c r="A84" s="5">
        <v>2</v>
      </c>
      <c r="B84" s="6" t="s">
        <v>601</v>
      </c>
      <c r="C84" s="1" t="s">
        <v>17</v>
      </c>
      <c r="D84" s="1">
        <v>25</v>
      </c>
      <c r="E84" s="1" t="s">
        <v>23</v>
      </c>
      <c r="F84" s="1">
        <v>36.6</v>
      </c>
      <c r="G84" s="1">
        <v>0.36600000000000005</v>
      </c>
      <c r="H84" s="1">
        <f t="shared" si="10"/>
        <v>0.10520879625585004</v>
      </c>
      <c r="I84" s="1">
        <v>0.10520879625585004</v>
      </c>
      <c r="J84" s="38">
        <f t="shared" si="11"/>
        <v>2.5998022204173679</v>
      </c>
      <c r="K84" s="1">
        <v>1</v>
      </c>
      <c r="L84" s="1">
        <v>1</v>
      </c>
      <c r="M84" s="1">
        <v>39.799999999999997</v>
      </c>
      <c r="N84" s="1">
        <v>0.39799999999999996</v>
      </c>
      <c r="O84" s="1">
        <f t="shared" si="12"/>
        <v>0.12441021053264997</v>
      </c>
      <c r="P84" s="1">
        <v>0.12441021053264997</v>
      </c>
      <c r="Q84" s="38">
        <f t="shared" si="13"/>
        <v>3.074286115761836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>
        <v>0</v>
      </c>
      <c r="AX84" s="7"/>
      <c r="AY84" s="7" t="s">
        <v>36</v>
      </c>
    </row>
    <row r="85" spans="1:59" s="5" customFormat="1" x14ac:dyDescent="0.25">
      <c r="A85" s="5">
        <v>2</v>
      </c>
      <c r="B85" s="6" t="s">
        <v>601</v>
      </c>
      <c r="C85" s="1" t="s">
        <v>18</v>
      </c>
      <c r="D85" s="1">
        <v>1</v>
      </c>
      <c r="E85" s="1" t="s">
        <v>23</v>
      </c>
      <c r="F85" s="1">
        <v>28.4</v>
      </c>
      <c r="G85" s="1">
        <v>0.28399999999999997</v>
      </c>
      <c r="H85" s="1">
        <f t="shared" si="10"/>
        <v>6.3347074194599992E-2</v>
      </c>
      <c r="I85" s="1">
        <v>6.3347074194599992E-2</v>
      </c>
      <c r="J85" s="38">
        <f t="shared" si="11"/>
        <v>1.5653621180834238</v>
      </c>
      <c r="K85" s="1">
        <v>1</v>
      </c>
      <c r="L85" s="1">
        <v>1</v>
      </c>
      <c r="M85" s="1">
        <v>30.4</v>
      </c>
      <c r="N85" s="1">
        <v>0.30399999999999999</v>
      </c>
      <c r="O85" s="1">
        <f t="shared" si="12"/>
        <v>7.2583356585600001E-2</v>
      </c>
      <c r="P85" s="1">
        <v>7.2583356585600001E-2</v>
      </c>
      <c r="Q85" s="38">
        <f t="shared" si="13"/>
        <v>1.7935988085796186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>
        <v>0</v>
      </c>
      <c r="AX85" s="7"/>
      <c r="AY85" s="7" t="s">
        <v>36</v>
      </c>
    </row>
    <row r="86" spans="1:59" s="5" customFormat="1" x14ac:dyDescent="0.25">
      <c r="A86" s="5">
        <v>2</v>
      </c>
      <c r="B86" s="6" t="s">
        <v>601</v>
      </c>
      <c r="C86" s="1" t="s">
        <v>18</v>
      </c>
      <c r="D86" s="1">
        <v>2</v>
      </c>
      <c r="E86" s="1" t="s">
        <v>23</v>
      </c>
      <c r="F86" s="1">
        <v>29.5</v>
      </c>
      <c r="G86" s="1">
        <v>0.29499999999999998</v>
      </c>
      <c r="H86" s="1">
        <f t="shared" si="10"/>
        <v>6.8349275091562495E-2</v>
      </c>
      <c r="I86" s="1">
        <v>6.8349275091562495E-2</v>
      </c>
      <c r="J86" s="38">
        <f t="shared" si="11"/>
        <v>1.6889709175536844</v>
      </c>
      <c r="K86" s="1">
        <v>1</v>
      </c>
      <c r="L86" s="1">
        <v>1</v>
      </c>
      <c r="M86" s="1">
        <v>31.9</v>
      </c>
      <c r="N86" s="1">
        <v>0.31900000000000001</v>
      </c>
      <c r="O86" s="1">
        <f t="shared" si="12"/>
        <v>7.9922902414162514E-2</v>
      </c>
      <c r="P86" s="1">
        <v>7.9922902414162514E-2</v>
      </c>
      <c r="Q86" s="38">
        <f t="shared" si="13"/>
        <v>1.9749654644203449</v>
      </c>
      <c r="R86" s="1">
        <v>1</v>
      </c>
      <c r="S86" s="1">
        <v>1</v>
      </c>
      <c r="T86" s="1"/>
      <c r="U86" s="1"/>
      <c r="V86" s="1"/>
      <c r="W86" s="1"/>
      <c r="X86" s="38"/>
      <c r="Y86" s="1"/>
      <c r="Z86" s="1"/>
      <c r="AA86" s="1"/>
      <c r="AB86" s="1"/>
      <c r="AC86" s="1"/>
      <c r="AD86" s="1"/>
      <c r="AE86" s="38"/>
      <c r="AF86" s="1"/>
      <c r="AG86" s="1"/>
      <c r="AH86" s="1"/>
      <c r="AI86" s="1"/>
      <c r="AJ86" s="1"/>
      <c r="AK86" s="1"/>
      <c r="AL86" s="38"/>
      <c r="AM86" s="1"/>
      <c r="AN86" s="1"/>
      <c r="AO86" s="1"/>
      <c r="AP86" s="1"/>
      <c r="AQ86" s="1"/>
      <c r="AR86" s="1"/>
      <c r="AS86" s="38"/>
      <c r="AT86" s="1">
        <v>0</v>
      </c>
      <c r="AX86" s="7"/>
      <c r="AY86" s="7" t="s">
        <v>36</v>
      </c>
    </row>
    <row r="87" spans="1:59" s="5" customFormat="1" x14ac:dyDescent="0.25">
      <c r="A87" s="5">
        <v>2</v>
      </c>
      <c r="B87" s="6" t="s">
        <v>601</v>
      </c>
      <c r="C87" s="1" t="s">
        <v>18</v>
      </c>
      <c r="D87" s="1">
        <v>3</v>
      </c>
      <c r="E87" s="1" t="s">
        <v>23</v>
      </c>
      <c r="F87" s="1">
        <v>19.8</v>
      </c>
      <c r="G87" s="1">
        <v>0.19800000000000001</v>
      </c>
      <c r="H87" s="1">
        <f t="shared" si="10"/>
        <v>3.0790749562650006E-2</v>
      </c>
      <c r="I87" s="1">
        <v>3.0790749562650006E-2</v>
      </c>
      <c r="J87" s="38">
        <f t="shared" si="11"/>
        <v>0.76086659984802829</v>
      </c>
      <c r="K87" s="1">
        <v>1</v>
      </c>
      <c r="L87" s="1">
        <v>1</v>
      </c>
      <c r="M87" s="1">
        <v>20.7</v>
      </c>
      <c r="N87" s="1">
        <v>0.20699999999999999</v>
      </c>
      <c r="O87" s="1">
        <f t="shared" si="12"/>
        <v>3.3653525864962501E-2</v>
      </c>
      <c r="P87" s="1">
        <v>3.3653525864962501E-2</v>
      </c>
      <c r="Q87" s="38">
        <f t="shared" si="13"/>
        <v>0.83160832917274152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>
        <v>0</v>
      </c>
      <c r="AX87" s="7"/>
      <c r="AY87" s="7" t="s">
        <v>36</v>
      </c>
    </row>
    <row r="88" spans="1:59" s="5" customFormat="1" x14ac:dyDescent="0.25">
      <c r="A88" s="5">
        <v>2</v>
      </c>
      <c r="B88" s="6" t="s">
        <v>601</v>
      </c>
      <c r="C88" s="1" t="s">
        <v>18</v>
      </c>
      <c r="D88" s="1">
        <v>4</v>
      </c>
      <c r="E88" s="1" t="s">
        <v>23</v>
      </c>
      <c r="F88" s="1">
        <v>16.8</v>
      </c>
      <c r="G88" s="1">
        <v>0.16800000000000001</v>
      </c>
      <c r="H88" s="1">
        <f t="shared" si="10"/>
        <v>2.2167077738400005E-2</v>
      </c>
      <c r="I88" s="1">
        <v>2.2167077738400005E-2</v>
      </c>
      <c r="J88" s="38">
        <f t="shared" si="11"/>
        <v>0.54776805719086696</v>
      </c>
      <c r="K88" s="1">
        <v>1</v>
      </c>
      <c r="L88" s="1">
        <v>1</v>
      </c>
      <c r="M88" s="1"/>
      <c r="N88" s="1"/>
      <c r="O88" s="1"/>
      <c r="P88" s="1"/>
      <c r="Q88" s="38"/>
      <c r="R88" s="1"/>
      <c r="S88" s="1">
        <v>4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N88" s="1"/>
      <c r="AO88" s="1"/>
      <c r="AP88" s="1"/>
      <c r="AQ88" s="1"/>
      <c r="AR88" s="1"/>
      <c r="AS88" s="38"/>
      <c r="AT88" s="1"/>
      <c r="AX88" s="7"/>
      <c r="AY88" s="7" t="s">
        <v>36</v>
      </c>
    </row>
    <row r="89" spans="1:59" s="5" customFormat="1" x14ac:dyDescent="0.25">
      <c r="A89" s="5">
        <v>2</v>
      </c>
      <c r="B89" s="6" t="s">
        <v>601</v>
      </c>
      <c r="C89" s="1" t="s">
        <v>18</v>
      </c>
      <c r="D89" s="1">
        <v>5</v>
      </c>
      <c r="E89" s="1" t="s">
        <v>23</v>
      </c>
      <c r="F89" s="1">
        <v>30.5</v>
      </c>
      <c r="G89" s="1">
        <v>0.30499999999999999</v>
      </c>
      <c r="H89" s="1">
        <f t="shared" si="10"/>
        <v>7.3061664066562504E-2</v>
      </c>
      <c r="I89" s="1">
        <v>7.3061664066562504E-2</v>
      </c>
      <c r="J89" s="38">
        <f t="shared" si="11"/>
        <v>1.8054182086231716</v>
      </c>
      <c r="K89" s="1">
        <v>1</v>
      </c>
      <c r="L89" s="1">
        <v>1</v>
      </c>
      <c r="M89" s="1">
        <v>34</v>
      </c>
      <c r="N89" s="1">
        <v>0.34</v>
      </c>
      <c r="O89" s="1">
        <f>POWER((N89/2),2)*3.14159265</f>
        <v>9.0792027585000018E-2</v>
      </c>
      <c r="P89" s="1">
        <v>9.0792027585000018E-2</v>
      </c>
      <c r="Q89" s="38">
        <f>P89/0.040468</f>
        <v>2.2435511412721167</v>
      </c>
      <c r="R89" s="1">
        <v>1</v>
      </c>
      <c r="S89" s="1">
        <v>1</v>
      </c>
      <c r="T89" s="1">
        <v>36.6</v>
      </c>
      <c r="U89" s="1">
        <v>0.36600000000000005</v>
      </c>
      <c r="V89" s="1">
        <f>POWER((U89/2),2)*3.14159265</f>
        <v>0.10520879625585004</v>
      </c>
      <c r="W89" s="1">
        <v>0.10520879625585004</v>
      </c>
      <c r="X89" s="38">
        <f>W89/0.040468</f>
        <v>2.5998022204173679</v>
      </c>
      <c r="Y89" s="1">
        <v>1</v>
      </c>
      <c r="Z89" s="1">
        <v>1</v>
      </c>
      <c r="AA89" s="1">
        <v>39.200000000000003</v>
      </c>
      <c r="AB89" s="1">
        <v>0.39200000000000002</v>
      </c>
      <c r="AC89" s="1">
        <f>POWER((AB89/2),2)*3.14159265</f>
        <v>0.12068742324240003</v>
      </c>
      <c r="AD89" s="1">
        <v>0.12068742324240003</v>
      </c>
      <c r="AE89" s="38">
        <f>AD89/0.040468</f>
        <v>2.982292755816943</v>
      </c>
      <c r="AF89" s="1">
        <v>1</v>
      </c>
      <c r="AG89" s="1">
        <v>1</v>
      </c>
      <c r="AH89" s="1">
        <v>41.4</v>
      </c>
      <c r="AI89" s="1">
        <v>0.41399999999999998</v>
      </c>
      <c r="AJ89" s="1">
        <f>POWER((AI89/2),2)*3.14159265</f>
        <v>0.13461410345985</v>
      </c>
      <c r="AK89" s="1">
        <v>0.13461410345985</v>
      </c>
      <c r="AL89" s="38">
        <f>AK89/0.040468</f>
        <v>3.3264333166909661</v>
      </c>
      <c r="AM89" s="1">
        <v>1</v>
      </c>
      <c r="AN89" s="1">
        <v>1</v>
      </c>
      <c r="AO89" s="1">
        <v>44.9</v>
      </c>
      <c r="AP89" s="1">
        <v>0.44900000000000001</v>
      </c>
      <c r="AQ89" s="1">
        <f>POWER((AP89/2),2)*3.14159265</f>
        <v>0.1583370549581625</v>
      </c>
      <c r="AR89" s="1">
        <v>0.1583370549581625</v>
      </c>
      <c r="AS89" s="38">
        <f>AR89/0.040468</f>
        <v>3.9126483878166085</v>
      </c>
      <c r="AT89" s="1">
        <v>1</v>
      </c>
      <c r="AV89" s="5">
        <v>46.1</v>
      </c>
      <c r="AW89" s="5" t="s">
        <v>893</v>
      </c>
      <c r="AX89" s="7"/>
      <c r="AY89" s="7" t="s">
        <v>36</v>
      </c>
    </row>
    <row r="90" spans="1:59" s="5" customFormat="1" x14ac:dyDescent="0.25">
      <c r="A90" s="5">
        <v>2</v>
      </c>
      <c r="B90" s="6" t="s">
        <v>601</v>
      </c>
      <c r="C90" s="1" t="s">
        <v>18</v>
      </c>
      <c r="D90" s="1">
        <v>6</v>
      </c>
      <c r="E90" s="1" t="s">
        <v>23</v>
      </c>
      <c r="F90" s="1">
        <v>16.3</v>
      </c>
      <c r="G90" s="1">
        <v>0.16300000000000001</v>
      </c>
      <c r="H90" s="1">
        <f t="shared" si="10"/>
        <v>2.0867243779462502E-2</v>
      </c>
      <c r="I90" s="1">
        <v>2.0867243779462502E-2</v>
      </c>
      <c r="J90" s="38">
        <f t="shared" si="11"/>
        <v>0.51564801273753347</v>
      </c>
      <c r="K90" s="1">
        <v>1</v>
      </c>
      <c r="L90" s="1">
        <v>1</v>
      </c>
      <c r="M90" s="1"/>
      <c r="N90" s="1"/>
      <c r="O90" s="1"/>
      <c r="P90" s="1"/>
      <c r="Q90" s="38"/>
      <c r="R90" s="1"/>
      <c r="S90" s="1">
        <v>4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X90" s="7"/>
      <c r="AY90" s="7" t="s">
        <v>36</v>
      </c>
    </row>
    <row r="91" spans="1:59" s="5" customFormat="1" x14ac:dyDescent="0.25">
      <c r="A91" s="5">
        <v>2</v>
      </c>
      <c r="B91" s="6" t="s">
        <v>601</v>
      </c>
      <c r="C91" s="1" t="s">
        <v>18</v>
      </c>
      <c r="D91" s="1">
        <v>7</v>
      </c>
      <c r="E91" s="1" t="s">
        <v>23</v>
      </c>
      <c r="F91" s="1">
        <v>45.7</v>
      </c>
      <c r="G91" s="1">
        <v>0.45700000000000002</v>
      </c>
      <c r="H91" s="1">
        <f t="shared" si="10"/>
        <v>0.1640296208399625</v>
      </c>
      <c r="I91" s="1">
        <v>0.1640296208399625</v>
      </c>
      <c r="J91" s="38">
        <f t="shared" si="11"/>
        <v>4.053316715428549</v>
      </c>
      <c r="K91" s="1">
        <v>1</v>
      </c>
      <c r="L91" s="1">
        <v>1</v>
      </c>
      <c r="M91" s="1">
        <v>50.7</v>
      </c>
      <c r="N91" s="1">
        <v>0.50700000000000001</v>
      </c>
      <c r="O91" s="1">
        <f>POWER((N91/2),2)*3.14159265</f>
        <v>0.20188581227246252</v>
      </c>
      <c r="P91" s="1">
        <v>0.20188581227246252</v>
      </c>
      <c r="Q91" s="38">
        <f>P91/0.040468</f>
        <v>4.9887766203534287</v>
      </c>
      <c r="R91" s="1">
        <v>1</v>
      </c>
      <c r="S91" s="1">
        <v>1</v>
      </c>
      <c r="T91" s="1">
        <v>52.8</v>
      </c>
      <c r="U91" s="1">
        <v>0.52800000000000002</v>
      </c>
      <c r="V91" s="1">
        <f>POWER((U91/2),2)*3.14159265</f>
        <v>0.21895644133440004</v>
      </c>
      <c r="W91" s="1">
        <v>0.21895644133440004</v>
      </c>
      <c r="X91" s="38">
        <f>W91/0.040468</f>
        <v>5.4106069322526453</v>
      </c>
      <c r="Y91" s="1">
        <v>1</v>
      </c>
      <c r="Z91" s="1">
        <v>1</v>
      </c>
      <c r="AA91" s="1">
        <v>54</v>
      </c>
      <c r="AB91" s="1">
        <v>0.54</v>
      </c>
      <c r="AC91" s="1">
        <f>POWER((AB91/2),2)*3.14159265</f>
        <v>0.22902210418500005</v>
      </c>
      <c r="AD91" s="1">
        <v>0.22902210418500005</v>
      </c>
      <c r="AE91" s="38">
        <f>AD91/0.040468</f>
        <v>5.6593383459770701</v>
      </c>
      <c r="AF91" s="1">
        <v>1</v>
      </c>
      <c r="AG91" s="1">
        <v>1</v>
      </c>
      <c r="AH91" s="1">
        <v>57.3</v>
      </c>
      <c r="AI91" s="1">
        <v>0.57299999999999995</v>
      </c>
      <c r="AJ91" s="1">
        <f>POWER((AI91/2),2)*3.14159265</f>
        <v>0.25786899329546248</v>
      </c>
      <c r="AK91" s="1">
        <v>0.25786899329546248</v>
      </c>
      <c r="AL91" s="38">
        <f>AK91/0.040468</f>
        <v>6.3721704382589328</v>
      </c>
      <c r="AM91" s="1">
        <v>1</v>
      </c>
      <c r="AN91" s="1">
        <v>1</v>
      </c>
      <c r="AO91" s="1">
        <v>62.7</v>
      </c>
      <c r="AP91" s="1">
        <v>0.627</v>
      </c>
      <c r="AQ91" s="1">
        <f>POWER((AP91/2),2)*3.14159265</f>
        <v>0.30876279422546254</v>
      </c>
      <c r="AR91" s="1">
        <v>0.30876279422546254</v>
      </c>
      <c r="AS91" s="38">
        <f>AR91/0.040468</f>
        <v>7.6298011818093947</v>
      </c>
      <c r="AT91" s="1">
        <v>1</v>
      </c>
      <c r="AV91" s="5">
        <v>69.3</v>
      </c>
      <c r="AX91" s="7"/>
      <c r="AY91" s="7" t="s">
        <v>36</v>
      </c>
    </row>
    <row r="92" spans="1:59" s="5" customFormat="1" x14ac:dyDescent="0.25">
      <c r="A92" s="5">
        <v>2</v>
      </c>
      <c r="B92" s="6" t="s">
        <v>601</v>
      </c>
      <c r="C92" s="1" t="s">
        <v>18</v>
      </c>
      <c r="D92" s="1">
        <v>8</v>
      </c>
      <c r="E92" s="1" t="s">
        <v>23</v>
      </c>
      <c r="F92" s="1">
        <v>45</v>
      </c>
      <c r="G92" s="1">
        <v>0.45</v>
      </c>
      <c r="H92" s="1">
        <f t="shared" si="10"/>
        <v>0.15904312790625003</v>
      </c>
      <c r="I92" s="1">
        <v>0.15904312790625003</v>
      </c>
      <c r="J92" s="38">
        <f t="shared" si="11"/>
        <v>3.9300960735951871</v>
      </c>
      <c r="K92" s="1">
        <v>1</v>
      </c>
      <c r="L92" s="1">
        <v>1</v>
      </c>
      <c r="M92" s="1">
        <v>48.8</v>
      </c>
      <c r="N92" s="1">
        <v>0.48799999999999999</v>
      </c>
      <c r="O92" s="1">
        <f>POWER((N92/2),2)*3.14159265</f>
        <v>0.18703786001040001</v>
      </c>
      <c r="P92" s="1">
        <v>0.18703786001040001</v>
      </c>
      <c r="Q92" s="38">
        <f>P92/0.040468</f>
        <v>4.6218706140753198</v>
      </c>
      <c r="R92" s="1">
        <v>1</v>
      </c>
      <c r="S92" s="1">
        <v>1</v>
      </c>
      <c r="T92" s="1">
        <v>52</v>
      </c>
      <c r="U92" s="1">
        <v>0.52</v>
      </c>
      <c r="V92" s="1">
        <f>POWER((U92/2),2)*3.14159265</f>
        <v>0.21237166314000003</v>
      </c>
      <c r="W92" s="1">
        <v>0.21237166314000003</v>
      </c>
      <c r="X92" s="38">
        <f>W92/0.040468</f>
        <v>5.2478912508648818</v>
      </c>
      <c r="Y92" s="1">
        <v>1</v>
      </c>
      <c r="Z92" s="1">
        <v>1</v>
      </c>
      <c r="AA92" s="1">
        <v>55.3</v>
      </c>
      <c r="AB92" s="1">
        <v>0.55299999999999994</v>
      </c>
      <c r="AC92" s="1">
        <f>POWER((AB92/2),2)*3.14159265</f>
        <v>0.24018182667596247</v>
      </c>
      <c r="AD92" s="1">
        <v>0.24018182667596247</v>
      </c>
      <c r="AE92" s="38">
        <f>AD92/0.040468</f>
        <v>5.9351049391114579</v>
      </c>
      <c r="AF92" s="1">
        <v>1</v>
      </c>
      <c r="AG92" s="1">
        <v>1</v>
      </c>
      <c r="AH92" s="1">
        <v>58.5</v>
      </c>
      <c r="AI92" s="1">
        <v>0.58499999999999996</v>
      </c>
      <c r="AJ92" s="1">
        <f>POWER((AI92/2),2)*3.14159265</f>
        <v>0.26878288616156248</v>
      </c>
      <c r="AK92" s="1">
        <v>0.26878288616156248</v>
      </c>
      <c r="AL92" s="38">
        <f>AK92/0.040468</f>
        <v>6.6418623643758652</v>
      </c>
      <c r="AM92" s="1">
        <v>1</v>
      </c>
      <c r="AN92" s="1">
        <v>1</v>
      </c>
      <c r="AO92" s="1">
        <v>62.8</v>
      </c>
      <c r="AP92" s="1">
        <v>0.628</v>
      </c>
      <c r="AQ92" s="1">
        <f>POWER((AP92/2),2)*3.14159265</f>
        <v>0.30974846891940006</v>
      </c>
      <c r="AR92" s="1">
        <v>0.30974846891940006</v>
      </c>
      <c r="AS92" s="38">
        <f>AR92/0.040468</f>
        <v>7.6541580735247621</v>
      </c>
      <c r="AT92" s="1">
        <v>1</v>
      </c>
      <c r="AV92" s="5">
        <v>68.900000000000006</v>
      </c>
      <c r="AX92" s="7"/>
      <c r="AY92" s="7" t="s">
        <v>36</v>
      </c>
    </row>
    <row r="93" spans="1:59" s="5" customFormat="1" x14ac:dyDescent="0.25">
      <c r="A93" s="5">
        <v>2</v>
      </c>
      <c r="B93" s="6" t="s">
        <v>601</v>
      </c>
      <c r="C93" s="1" t="s">
        <v>18</v>
      </c>
      <c r="D93" s="1">
        <v>9</v>
      </c>
      <c r="E93" s="1" t="s">
        <v>23</v>
      </c>
      <c r="F93" s="1">
        <v>33.299999999999997</v>
      </c>
      <c r="G93" s="1">
        <v>0.33299999999999996</v>
      </c>
      <c r="H93" s="1">
        <f t="shared" si="10"/>
        <v>8.7092016841462491E-2</v>
      </c>
      <c r="I93" s="1">
        <v>8.7092016841462491E-2</v>
      </c>
      <c r="J93" s="38">
        <f t="shared" si="11"/>
        <v>2.1521206099007242</v>
      </c>
      <c r="K93" s="1">
        <v>1</v>
      </c>
      <c r="L93" s="1">
        <v>1</v>
      </c>
      <c r="M93" s="1">
        <v>36.9</v>
      </c>
      <c r="N93" s="1">
        <v>0.36899999999999999</v>
      </c>
      <c r="O93" s="1">
        <f>POWER((N93/2),2)*3.14159265</f>
        <v>0.1069405992041625</v>
      </c>
      <c r="P93" s="1">
        <v>0.1069405992041625</v>
      </c>
      <c r="Q93" s="38">
        <f>P93/0.040468</f>
        <v>2.6425965998854037</v>
      </c>
      <c r="R93" s="1">
        <v>1</v>
      </c>
      <c r="S93" s="1">
        <v>1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N93" s="1"/>
      <c r="AO93" s="1"/>
      <c r="AP93" s="1"/>
      <c r="AQ93" s="1"/>
      <c r="AR93" s="1"/>
      <c r="AS93" s="38"/>
      <c r="AT93" s="1">
        <v>0</v>
      </c>
      <c r="AX93" s="7"/>
      <c r="AY93" s="7" t="s">
        <v>36</v>
      </c>
      <c r="BC93" s="14" t="s">
        <v>240</v>
      </c>
      <c r="BD93" s="14"/>
      <c r="BE93" s="14" t="s">
        <v>338</v>
      </c>
      <c r="BF93" s="14"/>
      <c r="BG93" s="14"/>
    </row>
    <row r="94" spans="1:59" s="5" customFormat="1" x14ac:dyDescent="0.25">
      <c r="A94" s="5">
        <v>2</v>
      </c>
      <c r="B94" s="6" t="s">
        <v>601</v>
      </c>
      <c r="C94" s="1" t="s">
        <v>18</v>
      </c>
      <c r="D94" s="1">
        <v>10</v>
      </c>
      <c r="E94" s="1" t="s">
        <v>23</v>
      </c>
      <c r="F94" s="1">
        <v>16.8</v>
      </c>
      <c r="G94" s="1">
        <v>0.16800000000000001</v>
      </c>
      <c r="H94" s="1">
        <f t="shared" si="10"/>
        <v>2.2167077738400005E-2</v>
      </c>
      <c r="I94" s="1">
        <v>2.2167077738400005E-2</v>
      </c>
      <c r="J94" s="38">
        <f t="shared" si="11"/>
        <v>0.54776805719086696</v>
      </c>
      <c r="K94" s="1">
        <v>1</v>
      </c>
      <c r="L94" s="1">
        <v>1</v>
      </c>
      <c r="M94" s="1"/>
      <c r="N94" s="1"/>
      <c r="O94" s="1"/>
      <c r="P94" s="1"/>
      <c r="Q94" s="38"/>
      <c r="R94" s="1"/>
      <c r="S94" s="1">
        <v>4</v>
      </c>
      <c r="T94" s="1"/>
      <c r="U94" s="1"/>
      <c r="V94" s="1"/>
      <c r="W94" s="1"/>
      <c r="X94" s="38"/>
      <c r="Y94" s="1"/>
      <c r="Z94" s="1"/>
      <c r="AA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N94" s="1"/>
      <c r="AO94" s="1"/>
      <c r="AP94" s="1"/>
      <c r="AQ94" s="1"/>
      <c r="AR94" s="1"/>
      <c r="AS94" s="38"/>
      <c r="AT94" s="1"/>
      <c r="AX94" s="7"/>
      <c r="AY94" s="7" t="s">
        <v>36</v>
      </c>
      <c r="BC94" s="14" t="s">
        <v>303</v>
      </c>
      <c r="BD94" s="14"/>
      <c r="BE94" s="14"/>
      <c r="BF94" s="14">
        <v>61</v>
      </c>
      <c r="BG94" s="14"/>
    </row>
    <row r="95" spans="1:59" s="5" customFormat="1" x14ac:dyDescent="0.25">
      <c r="A95" s="5">
        <v>2</v>
      </c>
      <c r="B95" s="6" t="s">
        <v>601</v>
      </c>
      <c r="C95" s="1" t="s">
        <v>18</v>
      </c>
      <c r="D95" s="1">
        <v>11</v>
      </c>
      <c r="E95" s="1" t="s">
        <v>23</v>
      </c>
      <c r="F95" s="1">
        <v>21.1</v>
      </c>
      <c r="G95" s="1">
        <v>0.21100000000000002</v>
      </c>
      <c r="H95" s="1">
        <f t="shared" si="10"/>
        <v>3.4966711592662514E-2</v>
      </c>
      <c r="I95" s="1">
        <v>3.4966711592662514E-2</v>
      </c>
      <c r="J95" s="38">
        <f t="shared" si="11"/>
        <v>0.86405830761743885</v>
      </c>
      <c r="K95" s="1">
        <v>1</v>
      </c>
      <c r="L95" s="1">
        <v>1</v>
      </c>
      <c r="M95" s="1">
        <v>21.6</v>
      </c>
      <c r="N95" s="1">
        <v>0.21600000000000003</v>
      </c>
      <c r="O95" s="1">
        <f>POWER((N95/2),2)*3.14159265</f>
        <v>3.6643536669600012E-2</v>
      </c>
      <c r="P95" s="1">
        <v>3.6643536669600012E-2</v>
      </c>
      <c r="Q95" s="38">
        <f>P95/0.040468</f>
        <v>0.90549413535633128</v>
      </c>
      <c r="R95" s="1">
        <v>1</v>
      </c>
      <c r="S95" s="1">
        <v>1</v>
      </c>
      <c r="T95" s="1"/>
      <c r="U95" s="1"/>
      <c r="V95" s="1"/>
      <c r="W95" s="1"/>
      <c r="X95" s="38"/>
      <c r="Y95" s="1"/>
      <c r="Z95" s="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N95" s="1"/>
      <c r="AO95" s="1"/>
      <c r="AP95" s="1"/>
      <c r="AQ95" s="1"/>
      <c r="AR95" s="1"/>
      <c r="AS95" s="38"/>
      <c r="AT95" s="1">
        <v>0</v>
      </c>
      <c r="AX95" s="7"/>
      <c r="AY95" s="7" t="s">
        <v>36</v>
      </c>
      <c r="BC95" s="14" t="s">
        <v>302</v>
      </c>
      <c r="BD95" s="14"/>
      <c r="BE95" s="14"/>
      <c r="BF95" s="14"/>
      <c r="BG95" s="14"/>
    </row>
    <row r="96" spans="1:59" s="5" customFormat="1" x14ac:dyDescent="0.25">
      <c r="A96" s="5">
        <v>2</v>
      </c>
      <c r="B96" s="6" t="s">
        <v>601</v>
      </c>
      <c r="C96" s="1" t="s">
        <v>18</v>
      </c>
      <c r="D96" s="1">
        <v>12</v>
      </c>
      <c r="E96" s="1" t="s">
        <v>23</v>
      </c>
      <c r="F96" s="1">
        <v>24.1</v>
      </c>
      <c r="G96" s="1">
        <v>0.24100000000000002</v>
      </c>
      <c r="H96" s="1">
        <f t="shared" si="10"/>
        <v>4.5616710676162506E-2</v>
      </c>
      <c r="I96" s="1">
        <v>4.5616710676162506E-2</v>
      </c>
      <c r="J96" s="38">
        <f t="shared" si="11"/>
        <v>1.1272291854344794</v>
      </c>
      <c r="K96" s="1">
        <v>1</v>
      </c>
      <c r="L96" s="1">
        <v>1</v>
      </c>
      <c r="M96" s="1">
        <v>24.2</v>
      </c>
      <c r="N96" s="1">
        <v>0.24199999999999999</v>
      </c>
      <c r="O96" s="1">
        <f>POWER((N96/2),2)*3.14159265</f>
        <v>4.5996057988650002E-2</v>
      </c>
      <c r="P96" s="1">
        <v>4.5996057988650002E-2</v>
      </c>
      <c r="Q96" s="38">
        <f>P96/0.040468</f>
        <v>1.1366031923655728</v>
      </c>
      <c r="R96" s="1">
        <v>1</v>
      </c>
      <c r="S96" s="1">
        <v>1</v>
      </c>
      <c r="T96" s="1"/>
      <c r="U96" s="1"/>
      <c r="V96" s="1"/>
      <c r="W96" s="1"/>
      <c r="X96" s="38"/>
      <c r="Y96" s="1"/>
      <c r="Z96" s="1"/>
      <c r="AA96" s="1"/>
      <c r="AB96" s="1"/>
      <c r="AC96" s="1"/>
      <c r="AD96" s="1"/>
      <c r="AE96" s="38"/>
      <c r="AF96" s="1"/>
      <c r="AG96" s="1"/>
      <c r="AH96" s="1"/>
      <c r="AI96" s="1"/>
      <c r="AJ96" s="1"/>
      <c r="AK96" s="1"/>
      <c r="AL96" s="38"/>
      <c r="AM96" s="1"/>
      <c r="AN96" s="1"/>
      <c r="AO96" s="1"/>
      <c r="AP96" s="1"/>
      <c r="AQ96" s="1"/>
      <c r="AR96" s="1"/>
      <c r="AS96" s="38"/>
      <c r="AT96" s="1">
        <v>0</v>
      </c>
      <c r="AX96" s="7"/>
      <c r="AY96" s="7" t="s">
        <v>36</v>
      </c>
      <c r="BC96" s="14" t="s">
        <v>561</v>
      </c>
      <c r="BD96" s="14"/>
      <c r="BE96" s="14"/>
      <c r="BF96" s="14"/>
      <c r="BG96" s="14"/>
    </row>
    <row r="97" spans="1:59" s="5" customFormat="1" x14ac:dyDescent="0.25">
      <c r="A97" s="5">
        <v>2</v>
      </c>
      <c r="B97" s="6" t="s">
        <v>601</v>
      </c>
      <c r="C97" s="1" t="s">
        <v>18</v>
      </c>
      <c r="D97" s="1">
        <v>13</v>
      </c>
      <c r="E97" s="1" t="s">
        <v>23</v>
      </c>
      <c r="F97" s="1">
        <v>51.3</v>
      </c>
      <c r="G97" s="1">
        <v>0.51300000000000001</v>
      </c>
      <c r="H97" s="1">
        <f t="shared" si="10"/>
        <v>0.20669244902696252</v>
      </c>
      <c r="I97" s="1">
        <v>0.20669244902696252</v>
      </c>
      <c r="J97" s="38">
        <f t="shared" si="11"/>
        <v>5.107552857244305</v>
      </c>
      <c r="K97" s="1">
        <v>1</v>
      </c>
      <c r="L97" s="1">
        <v>1</v>
      </c>
      <c r="M97" s="1">
        <v>57.8</v>
      </c>
      <c r="N97" s="1">
        <v>0.57799999999999996</v>
      </c>
      <c r="O97" s="1">
        <f>POWER((N97/2),2)*3.14159265</f>
        <v>0.26238895972064996</v>
      </c>
      <c r="P97" s="1">
        <v>0.26238895972064996</v>
      </c>
      <c r="Q97" s="38">
        <f>P97/0.040468</f>
        <v>6.4838627982764159</v>
      </c>
      <c r="R97" s="1">
        <v>1</v>
      </c>
      <c r="S97" s="1">
        <v>1</v>
      </c>
      <c r="T97" s="1">
        <v>61.4</v>
      </c>
      <c r="U97" s="1">
        <v>0.61399999999999999</v>
      </c>
      <c r="V97" s="1">
        <f>POWER((U97/2),2)*3.14159265</f>
        <v>0.29609196566985002</v>
      </c>
      <c r="W97" s="1">
        <v>0.29609196566985002</v>
      </c>
      <c r="X97" s="38">
        <f>W97/0.040468</f>
        <v>7.3166938240053883</v>
      </c>
      <c r="Y97" s="1">
        <v>1</v>
      </c>
      <c r="Z97" s="1">
        <v>1</v>
      </c>
      <c r="AA97" s="1">
        <v>65.8</v>
      </c>
      <c r="AB97" s="1">
        <v>0.65800000000000003</v>
      </c>
      <c r="AC97" s="1">
        <f>POWER((AB97/2),2)*3.14159265</f>
        <v>0.34004913002865006</v>
      </c>
      <c r="AD97" s="1">
        <v>0.34004913002865006</v>
      </c>
      <c r="AE97" s="38">
        <f>AD97/0.040468</f>
        <v>8.4029141551015645</v>
      </c>
      <c r="AF97" s="1">
        <v>1</v>
      </c>
      <c r="AG97" s="1">
        <v>1</v>
      </c>
      <c r="AH97" s="1">
        <v>70.5</v>
      </c>
      <c r="AI97" s="1">
        <v>0.70499999999999996</v>
      </c>
      <c r="AJ97" s="1">
        <f>POWER((AI97/2),2)*3.14159265</f>
        <v>0.39036252171656249</v>
      </c>
      <c r="AK97" s="1">
        <v>0.39036252171656249</v>
      </c>
      <c r="AL97" s="38">
        <f>AK97/0.040468</f>
        <v>9.6462024739686303</v>
      </c>
      <c r="AM97" s="1">
        <v>1</v>
      </c>
      <c r="AN97" s="1">
        <v>1</v>
      </c>
      <c r="AO97" s="1">
        <v>80.3</v>
      </c>
      <c r="AP97" s="1">
        <v>0.80299999999999994</v>
      </c>
      <c r="AQ97" s="1">
        <f>POWER((AP97/2),2)*3.14159265</f>
        <v>0.50643180376346242</v>
      </c>
      <c r="AR97" s="1">
        <v>0.50643180376346242</v>
      </c>
      <c r="AS97" s="38">
        <f>AR97/0.040468</f>
        <v>12.514376884537473</v>
      </c>
      <c r="AT97" s="1">
        <v>1</v>
      </c>
      <c r="AV97" s="5">
        <v>90.8</v>
      </c>
      <c r="AX97" s="7"/>
      <c r="AY97" s="7" t="s">
        <v>36</v>
      </c>
      <c r="BC97" s="14"/>
      <c r="BD97" s="14"/>
      <c r="BE97" s="14"/>
      <c r="BF97" s="14"/>
      <c r="BG97" s="14"/>
    </row>
    <row r="98" spans="1:59" s="5" customFormat="1" x14ac:dyDescent="0.25">
      <c r="A98" s="5">
        <v>2</v>
      </c>
      <c r="B98" s="6" t="s">
        <v>601</v>
      </c>
      <c r="C98" s="1" t="s">
        <v>18</v>
      </c>
      <c r="D98" s="1">
        <v>14</v>
      </c>
      <c r="E98" s="1" t="s">
        <v>23</v>
      </c>
      <c r="F98" s="1">
        <v>16</v>
      </c>
      <c r="G98" s="1">
        <v>0.16</v>
      </c>
      <c r="H98" s="1">
        <f t="shared" si="10"/>
        <v>2.0106192960000002E-2</v>
      </c>
      <c r="I98" s="1">
        <v>2.0106192960000002E-2</v>
      </c>
      <c r="J98" s="38">
        <f t="shared" si="11"/>
        <v>0.49684177522981127</v>
      </c>
      <c r="K98" s="1">
        <v>1</v>
      </c>
      <c r="L98" s="1">
        <v>1</v>
      </c>
      <c r="M98" s="1"/>
      <c r="N98" s="1"/>
      <c r="O98" s="1"/>
      <c r="P98" s="1"/>
      <c r="Q98" s="38"/>
      <c r="R98" s="1"/>
      <c r="S98" s="1">
        <v>4</v>
      </c>
      <c r="T98" s="1"/>
      <c r="U98" s="1"/>
      <c r="V98" s="1"/>
      <c r="W98" s="1"/>
      <c r="X98" s="38"/>
      <c r="Y98" s="1"/>
      <c r="Z98" s="1"/>
      <c r="AA98" s="1"/>
      <c r="AB98" s="1"/>
      <c r="AC98" s="1"/>
      <c r="AD98" s="1"/>
      <c r="AE98" s="38"/>
      <c r="AF98" s="1"/>
      <c r="AG98" s="1"/>
      <c r="AH98" s="1"/>
      <c r="AI98" s="1"/>
      <c r="AJ98" s="1"/>
      <c r="AK98" s="1"/>
      <c r="AL98" s="38"/>
      <c r="AM98" s="1"/>
      <c r="AN98" s="1"/>
      <c r="AO98" s="1"/>
      <c r="AP98" s="1"/>
      <c r="AQ98" s="1"/>
      <c r="AR98" s="1"/>
      <c r="AS98" s="38"/>
      <c r="AT98" s="1"/>
      <c r="AX98" s="7"/>
      <c r="AY98" s="7" t="s">
        <v>36</v>
      </c>
      <c r="BC98" s="14"/>
      <c r="BD98" s="14"/>
      <c r="BE98" s="14"/>
      <c r="BF98" s="14"/>
      <c r="BG98" s="14"/>
    </row>
    <row r="99" spans="1:59" s="5" customFormat="1" x14ac:dyDescent="0.25">
      <c r="A99" s="5">
        <v>2</v>
      </c>
      <c r="B99" s="6" t="s">
        <v>601</v>
      </c>
      <c r="C99" s="1" t="s">
        <v>18</v>
      </c>
      <c r="D99" s="1">
        <v>15</v>
      </c>
      <c r="E99" s="1" t="s">
        <v>23</v>
      </c>
      <c r="F99" s="1">
        <v>24.9</v>
      </c>
      <c r="G99" s="1">
        <v>0.249</v>
      </c>
      <c r="H99" s="1">
        <f t="shared" si="10"/>
        <v>4.8695471473162506E-2</v>
      </c>
      <c r="I99" s="1">
        <v>4.8695471473162506E-2</v>
      </c>
      <c r="J99" s="38">
        <f t="shared" si="11"/>
        <v>1.2033080822665443</v>
      </c>
      <c r="K99" s="1">
        <v>1</v>
      </c>
      <c r="L99" s="1">
        <v>1</v>
      </c>
      <c r="M99" s="1">
        <v>25.9</v>
      </c>
      <c r="N99" s="1">
        <v>0.25900000000000001</v>
      </c>
      <c r="O99" s="1">
        <f>POWER((N99/2),2)*3.14159265</f>
        <v>5.2685294138662506E-2</v>
      </c>
      <c r="P99" s="1">
        <v>5.2685294138662506E-2</v>
      </c>
      <c r="Q99" s="38">
        <f>P99/0.040468</f>
        <v>1.3019001220387099</v>
      </c>
      <c r="R99" s="1">
        <v>1</v>
      </c>
      <c r="S99" s="1">
        <v>1</v>
      </c>
      <c r="T99" s="1"/>
      <c r="U99" s="1"/>
      <c r="V99" s="1"/>
      <c r="W99" s="1"/>
      <c r="X99" s="38"/>
      <c r="Y99" s="1"/>
      <c r="Z99" s="1"/>
      <c r="AA99" s="1"/>
      <c r="AB99" s="1"/>
      <c r="AC99" s="1"/>
      <c r="AD99" s="1"/>
      <c r="AE99" s="38"/>
      <c r="AF99" s="1"/>
      <c r="AG99" s="1"/>
      <c r="AH99" s="1"/>
      <c r="AI99" s="1"/>
      <c r="AJ99" s="1"/>
      <c r="AK99" s="1"/>
      <c r="AL99" s="38"/>
      <c r="AM99" s="1"/>
      <c r="AN99" s="1"/>
      <c r="AO99" s="1"/>
      <c r="AP99" s="1"/>
      <c r="AQ99" s="1"/>
      <c r="AR99" s="1"/>
      <c r="AS99" s="38"/>
      <c r="AT99" s="1">
        <v>0</v>
      </c>
      <c r="AX99" s="7"/>
      <c r="AY99" s="7" t="s">
        <v>36</v>
      </c>
      <c r="BC99" s="14"/>
      <c r="BD99" s="14"/>
      <c r="BE99" s="14"/>
      <c r="BF99" s="14"/>
      <c r="BG99" s="14"/>
    </row>
    <row r="100" spans="1:59" s="5" customFormat="1" x14ac:dyDescent="0.25">
      <c r="A100" s="5">
        <v>2</v>
      </c>
      <c r="B100" s="6" t="s">
        <v>601</v>
      </c>
      <c r="C100" s="1" t="s">
        <v>18</v>
      </c>
      <c r="D100" s="1">
        <v>16</v>
      </c>
      <c r="E100" s="1" t="s">
        <v>23</v>
      </c>
      <c r="F100" s="1">
        <v>15</v>
      </c>
      <c r="G100" s="1">
        <v>0.15</v>
      </c>
      <c r="H100" s="1">
        <f t="shared" si="10"/>
        <v>1.767145865625E-2</v>
      </c>
      <c r="I100" s="1">
        <v>1.767145865625E-2</v>
      </c>
      <c r="J100" s="38">
        <f t="shared" si="11"/>
        <v>0.4366773415105763</v>
      </c>
      <c r="K100" s="1">
        <v>1</v>
      </c>
      <c r="L100" s="1">
        <v>1</v>
      </c>
      <c r="M100" s="1"/>
      <c r="N100" s="1"/>
      <c r="O100" s="1"/>
      <c r="P100" s="1"/>
      <c r="Q100" s="38"/>
      <c r="R100" s="1"/>
      <c r="S100" s="1">
        <v>4</v>
      </c>
      <c r="T100" s="1"/>
      <c r="U100" s="1"/>
      <c r="V100" s="1"/>
      <c r="W100" s="1"/>
      <c r="X100" s="38"/>
      <c r="Y100" s="1"/>
      <c r="Z100" s="1"/>
      <c r="AA100" s="1"/>
      <c r="AB100" s="1"/>
      <c r="AC100" s="1"/>
      <c r="AD100" s="1"/>
      <c r="AE100" s="38"/>
      <c r="AF100" s="1"/>
      <c r="AG100" s="1"/>
      <c r="AH100" s="1"/>
      <c r="AI100" s="1"/>
      <c r="AJ100" s="1"/>
      <c r="AK100" s="1"/>
      <c r="AL100" s="38"/>
      <c r="AM100" s="1"/>
      <c r="AN100" s="1"/>
      <c r="AO100" s="1"/>
      <c r="AP100" s="1"/>
      <c r="AQ100" s="1"/>
      <c r="AR100" s="1"/>
      <c r="AS100" s="38"/>
      <c r="AT100" s="1"/>
      <c r="AX100" s="7"/>
      <c r="AY100" s="7" t="s">
        <v>36</v>
      </c>
    </row>
    <row r="101" spans="1:59" s="5" customFormat="1" x14ac:dyDescent="0.25">
      <c r="A101" s="5">
        <v>2</v>
      </c>
      <c r="B101" s="6" t="s">
        <v>601</v>
      </c>
      <c r="C101" s="1" t="s">
        <v>18</v>
      </c>
      <c r="D101" s="1">
        <v>17</v>
      </c>
      <c r="E101" s="1" t="s">
        <v>23</v>
      </c>
      <c r="F101" s="1">
        <v>22.6</v>
      </c>
      <c r="G101" s="1">
        <v>0.22600000000000001</v>
      </c>
      <c r="H101" s="1">
        <f t="shared" si="10"/>
        <v>4.0114996547850008E-2</v>
      </c>
      <c r="I101" s="1">
        <v>4.0114996547850008E-2</v>
      </c>
      <c r="J101" s="38">
        <f t="shared" si="11"/>
        <v>0.99127697311085328</v>
      </c>
      <c r="K101" s="1">
        <v>1</v>
      </c>
      <c r="L101" s="1">
        <v>1</v>
      </c>
      <c r="M101" s="1">
        <v>23.1</v>
      </c>
      <c r="N101" s="1">
        <v>0.23100000000000001</v>
      </c>
      <c r="O101" s="1">
        <f t="shared" ref="O101:O110" si="14">POWER((N101/2),2)*3.14159265</f>
        <v>4.1909631349162507E-2</v>
      </c>
      <c r="P101" s="1">
        <v>4.1909631349162507E-2</v>
      </c>
      <c r="Q101" s="38">
        <f t="shared" ref="Q101:Q110" si="15">P101/0.040468</f>
        <v>1.0356239831264828</v>
      </c>
      <c r="R101" s="1">
        <v>1</v>
      </c>
      <c r="S101" s="1">
        <v>1</v>
      </c>
      <c r="T101" s="1"/>
      <c r="U101" s="1"/>
      <c r="V101" s="1"/>
      <c r="W101" s="1"/>
      <c r="X101" s="38"/>
      <c r="Y101" s="1"/>
      <c r="Z101" s="1">
        <v>4</v>
      </c>
      <c r="AA101" s="1">
        <v>23.4</v>
      </c>
      <c r="AB101" s="1">
        <v>0.23399999999999999</v>
      </c>
      <c r="AC101" s="1">
        <f>POWER((AB101/2),2)*3.14159265</f>
        <v>4.3005261785849999E-2</v>
      </c>
      <c r="AD101" s="1">
        <v>4.3005261785849999E-2</v>
      </c>
      <c r="AE101" s="38">
        <f>AD101/0.040468</f>
        <v>1.0626979783001385</v>
      </c>
      <c r="AF101" s="1">
        <v>1</v>
      </c>
      <c r="AG101" s="1">
        <v>1</v>
      </c>
      <c r="AH101" s="1">
        <v>23.7</v>
      </c>
      <c r="AI101" s="1">
        <v>0.23699999999999999</v>
      </c>
      <c r="AJ101" s="1">
        <f>POWER((AI101/2),2)*3.14159265</f>
        <v>4.4115029389462497E-2</v>
      </c>
      <c r="AK101" s="1">
        <v>4.4115029389462497E-2</v>
      </c>
      <c r="AL101" s="38">
        <f>AK101/0.040468</f>
        <v>1.0901213153470026</v>
      </c>
      <c r="AM101" s="1">
        <v>1</v>
      </c>
      <c r="AN101" s="1">
        <v>1</v>
      </c>
      <c r="AO101" s="1">
        <v>24</v>
      </c>
      <c r="AP101" s="1">
        <v>0.24</v>
      </c>
      <c r="AQ101" s="1">
        <f>POWER((AP101/2),2)*3.14159265</f>
        <v>4.5238934160000001E-2</v>
      </c>
      <c r="AR101" s="1">
        <v>4.5238934160000001E-2</v>
      </c>
      <c r="AS101" s="38">
        <f>AR101/0.040468</f>
        <v>1.1178939942670754</v>
      </c>
      <c r="AT101" s="1">
        <v>2</v>
      </c>
      <c r="AV101" s="5">
        <v>24.2</v>
      </c>
      <c r="AW101" s="5" t="s">
        <v>766</v>
      </c>
      <c r="AX101" s="7"/>
      <c r="AY101" s="7" t="s">
        <v>64</v>
      </c>
    </row>
    <row r="102" spans="1:59" s="5" customFormat="1" x14ac:dyDescent="0.25">
      <c r="A102" s="5">
        <v>2</v>
      </c>
      <c r="B102" s="6" t="s">
        <v>601</v>
      </c>
      <c r="C102" s="1" t="s">
        <v>18</v>
      </c>
      <c r="D102" s="1">
        <v>18</v>
      </c>
      <c r="E102" s="1" t="s">
        <v>23</v>
      </c>
      <c r="F102" s="1">
        <v>19.3</v>
      </c>
      <c r="G102" s="1">
        <v>0.193</v>
      </c>
      <c r="H102" s="1">
        <f t="shared" si="10"/>
        <v>2.9255296154962505E-2</v>
      </c>
      <c r="I102" s="1">
        <v>2.9255296154962505E-2</v>
      </c>
      <c r="J102" s="38">
        <f t="shared" si="11"/>
        <v>0.72292419084122039</v>
      </c>
      <c r="K102" s="1">
        <v>1</v>
      </c>
      <c r="L102" s="1">
        <v>1</v>
      </c>
      <c r="M102" s="1">
        <v>19.8</v>
      </c>
      <c r="N102" s="1">
        <v>0.19800000000000001</v>
      </c>
      <c r="O102" s="1">
        <f t="shared" si="14"/>
        <v>3.0790749562650006E-2</v>
      </c>
      <c r="P102" s="1">
        <v>3.0790749562650006E-2</v>
      </c>
      <c r="Q102" s="38">
        <f t="shared" si="15"/>
        <v>0.76086659984802829</v>
      </c>
      <c r="R102" s="1">
        <v>1</v>
      </c>
      <c r="S102" s="1">
        <v>1</v>
      </c>
      <c r="T102" s="1"/>
      <c r="U102" s="1"/>
      <c r="V102" s="1"/>
      <c r="W102" s="1"/>
      <c r="X102" s="38"/>
      <c r="Y102" s="1"/>
      <c r="Z102" s="1"/>
      <c r="AA102" s="1"/>
      <c r="AB102" s="1"/>
      <c r="AC102" s="1"/>
      <c r="AD102" s="1"/>
      <c r="AE102" s="38"/>
      <c r="AF102" s="1"/>
      <c r="AG102" s="1"/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>
        <v>0</v>
      </c>
      <c r="AX102" s="7"/>
      <c r="AY102" s="7" t="s">
        <v>36</v>
      </c>
    </row>
    <row r="103" spans="1:59" s="5" customFormat="1" x14ac:dyDescent="0.25">
      <c r="A103" s="5">
        <v>2</v>
      </c>
      <c r="B103" s="6" t="s">
        <v>601</v>
      </c>
      <c r="C103" s="1" t="s">
        <v>18</v>
      </c>
      <c r="D103" s="1">
        <v>19</v>
      </c>
      <c r="E103" s="1" t="s">
        <v>23</v>
      </c>
      <c r="F103" s="1">
        <v>26.4</v>
      </c>
      <c r="G103" s="1">
        <v>0.26400000000000001</v>
      </c>
      <c r="H103" s="1">
        <f t="shared" si="10"/>
        <v>5.4739110333600009E-2</v>
      </c>
      <c r="I103" s="1">
        <v>5.4739110333600009E-2</v>
      </c>
      <c r="J103" s="38">
        <f t="shared" si="11"/>
        <v>1.3526517330631613</v>
      </c>
      <c r="K103" s="1">
        <v>1</v>
      </c>
      <c r="L103" s="1">
        <v>1</v>
      </c>
      <c r="M103" s="1">
        <v>29.5</v>
      </c>
      <c r="N103" s="1">
        <v>0.29499999999999998</v>
      </c>
      <c r="O103" s="1">
        <f t="shared" si="14"/>
        <v>6.8349275091562495E-2</v>
      </c>
      <c r="P103" s="1">
        <v>6.8349275091562495E-2</v>
      </c>
      <c r="Q103" s="38">
        <f t="shared" si="15"/>
        <v>1.6889709175536844</v>
      </c>
      <c r="R103" s="1">
        <v>1</v>
      </c>
      <c r="S103" s="1">
        <v>1</v>
      </c>
      <c r="T103" s="1"/>
      <c r="U103" s="1"/>
      <c r="V103" s="1"/>
      <c r="W103" s="1"/>
      <c r="X103" s="38"/>
      <c r="Y103" s="1"/>
      <c r="Z103" s="1"/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1">
        <v>0</v>
      </c>
      <c r="AX103" s="7"/>
      <c r="AY103" s="7" t="s">
        <v>36</v>
      </c>
    </row>
    <row r="104" spans="1:59" s="5" customFormat="1" x14ac:dyDescent="0.25">
      <c r="A104" s="5">
        <v>2</v>
      </c>
      <c r="B104" s="6" t="s">
        <v>601</v>
      </c>
      <c r="C104" s="1" t="s">
        <v>18</v>
      </c>
      <c r="D104" s="1">
        <v>20</v>
      </c>
      <c r="E104" s="1" t="s">
        <v>23</v>
      </c>
      <c r="F104" s="1">
        <v>20.3</v>
      </c>
      <c r="G104" s="1">
        <v>0.20300000000000001</v>
      </c>
      <c r="H104" s="1">
        <f t="shared" si="10"/>
        <v>3.2365472878462503E-2</v>
      </c>
      <c r="I104" s="1">
        <v>3.2365472878462503E-2</v>
      </c>
      <c r="J104" s="38">
        <f t="shared" si="11"/>
        <v>0.79977940294708183</v>
      </c>
      <c r="K104" s="1">
        <v>1</v>
      </c>
      <c r="L104" s="1">
        <v>1</v>
      </c>
      <c r="M104" s="1">
        <v>20.7</v>
      </c>
      <c r="N104" s="1">
        <v>0.20699999999999999</v>
      </c>
      <c r="O104" s="1">
        <f t="shared" si="14"/>
        <v>3.3653525864962501E-2</v>
      </c>
      <c r="P104" s="1">
        <v>3.3653525864962501E-2</v>
      </c>
      <c r="Q104" s="38">
        <f t="shared" si="15"/>
        <v>0.83160832917274152</v>
      </c>
      <c r="R104" s="1">
        <v>1</v>
      </c>
      <c r="S104" s="1">
        <v>1</v>
      </c>
      <c r="T104" s="1"/>
      <c r="U104" s="1"/>
      <c r="V104" s="1"/>
      <c r="W104" s="1"/>
      <c r="X104" s="38"/>
      <c r="Y104" s="1"/>
      <c r="Z104" s="1"/>
      <c r="AA104" s="1"/>
      <c r="AB104" s="1"/>
      <c r="AC104" s="1"/>
      <c r="AD104" s="1"/>
      <c r="AE104" s="38"/>
      <c r="AF104" s="1"/>
      <c r="AG104" s="1"/>
      <c r="AH104" s="1"/>
      <c r="AI104" s="1"/>
      <c r="AJ104" s="1"/>
      <c r="AK104" s="1"/>
      <c r="AL104" s="38"/>
      <c r="AM104" s="1"/>
      <c r="AN104" s="1"/>
      <c r="AO104" s="1"/>
      <c r="AP104" s="1"/>
      <c r="AQ104" s="1"/>
      <c r="AR104" s="1"/>
      <c r="AS104" s="38"/>
      <c r="AT104" s="1">
        <v>0</v>
      </c>
      <c r="AX104" s="7"/>
      <c r="AY104" s="7" t="s">
        <v>36</v>
      </c>
    </row>
    <row r="105" spans="1:59" s="5" customFormat="1" x14ac:dyDescent="0.25">
      <c r="A105" s="5">
        <v>2</v>
      </c>
      <c r="B105" s="6" t="s">
        <v>601</v>
      </c>
      <c r="C105" s="1" t="s">
        <v>18</v>
      </c>
      <c r="D105" s="1">
        <v>21</v>
      </c>
      <c r="E105" s="1" t="s">
        <v>23</v>
      </c>
      <c r="F105" s="1">
        <v>25.7</v>
      </c>
      <c r="G105" s="1">
        <v>0.25700000000000001</v>
      </c>
      <c r="H105" s="1">
        <f t="shared" si="10"/>
        <v>5.1874763234962498E-2</v>
      </c>
      <c r="I105" s="1">
        <v>5.1874763234962498E-2</v>
      </c>
      <c r="J105" s="38">
        <f t="shared" si="11"/>
        <v>1.281871187974758</v>
      </c>
      <c r="K105" s="1">
        <v>1</v>
      </c>
      <c r="L105" s="1">
        <v>1</v>
      </c>
      <c r="M105" s="1">
        <v>27.5</v>
      </c>
      <c r="N105" s="1">
        <v>0.27500000000000002</v>
      </c>
      <c r="O105" s="1">
        <f t="shared" si="14"/>
        <v>5.9395736039062515E-2</v>
      </c>
      <c r="P105" s="1">
        <v>5.9395736039062515E-2</v>
      </c>
      <c r="Q105" s="38">
        <f t="shared" si="15"/>
        <v>1.4677210645216596</v>
      </c>
      <c r="R105" s="1">
        <v>1</v>
      </c>
      <c r="S105" s="1">
        <v>1</v>
      </c>
      <c r="T105" s="1"/>
      <c r="U105" s="1"/>
      <c r="V105" s="1"/>
      <c r="W105" s="1"/>
      <c r="X105" s="38"/>
      <c r="Y105" s="1"/>
      <c r="Z105" s="1"/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1">
        <v>0</v>
      </c>
      <c r="AX105" s="7"/>
      <c r="AY105" s="7" t="s">
        <v>36</v>
      </c>
    </row>
    <row r="106" spans="1:59" s="5" customFormat="1" x14ac:dyDescent="0.25">
      <c r="A106" s="5">
        <v>2</v>
      </c>
      <c r="B106" s="6" t="s">
        <v>601</v>
      </c>
      <c r="C106" s="1" t="s">
        <v>18</v>
      </c>
      <c r="D106" s="1">
        <v>22</v>
      </c>
      <c r="E106" s="1" t="s">
        <v>23</v>
      </c>
      <c r="F106" s="1">
        <v>25.1</v>
      </c>
      <c r="G106" s="1">
        <v>0.251</v>
      </c>
      <c r="H106" s="1">
        <f t="shared" si="10"/>
        <v>4.9480869635662506E-2</v>
      </c>
      <c r="I106" s="1">
        <v>4.9480869635662506E-2</v>
      </c>
      <c r="J106" s="38">
        <f t="shared" si="11"/>
        <v>1.2227159641114587</v>
      </c>
      <c r="K106" s="1">
        <v>1</v>
      </c>
      <c r="L106" s="1">
        <v>1</v>
      </c>
      <c r="M106" s="1">
        <v>27</v>
      </c>
      <c r="N106" s="1">
        <v>0.27</v>
      </c>
      <c r="O106" s="1">
        <f t="shared" si="14"/>
        <v>5.7255526046250012E-2</v>
      </c>
      <c r="P106" s="1">
        <v>5.7255526046250012E-2</v>
      </c>
      <c r="Q106" s="38">
        <f t="shared" si="15"/>
        <v>1.4148345864942675</v>
      </c>
      <c r="R106" s="1">
        <v>1</v>
      </c>
      <c r="S106" s="1">
        <v>1</v>
      </c>
      <c r="T106" s="1"/>
      <c r="U106" s="1"/>
      <c r="V106" s="1"/>
      <c r="W106" s="1"/>
      <c r="X106" s="38"/>
      <c r="Y106" s="1"/>
      <c r="Z106" s="1"/>
      <c r="AA106" s="1"/>
      <c r="AB106" s="1"/>
      <c r="AC106" s="1"/>
      <c r="AD106" s="1"/>
      <c r="AE106" s="38"/>
      <c r="AF106" s="1"/>
      <c r="AG106" s="1"/>
      <c r="AH106" s="1"/>
      <c r="AI106" s="1"/>
      <c r="AJ106" s="1"/>
      <c r="AK106" s="1"/>
      <c r="AL106" s="38"/>
      <c r="AM106" s="1"/>
      <c r="AN106" s="1"/>
      <c r="AO106" s="1"/>
      <c r="AP106" s="1"/>
      <c r="AQ106" s="1"/>
      <c r="AR106" s="1"/>
      <c r="AS106" s="38"/>
      <c r="AT106" s="1">
        <v>0</v>
      </c>
      <c r="AX106" s="7"/>
      <c r="AY106" s="7" t="s">
        <v>36</v>
      </c>
    </row>
    <row r="107" spans="1:59" s="5" customFormat="1" x14ac:dyDescent="0.25">
      <c r="A107" s="5">
        <v>2</v>
      </c>
      <c r="B107" s="6" t="s">
        <v>601</v>
      </c>
      <c r="C107" s="1" t="s">
        <v>18</v>
      </c>
      <c r="D107" s="1">
        <v>23</v>
      </c>
      <c r="E107" s="1" t="s">
        <v>23</v>
      </c>
      <c r="F107" s="1">
        <v>41.4</v>
      </c>
      <c r="G107" s="1">
        <v>0.41399999999999998</v>
      </c>
      <c r="H107" s="1">
        <f t="shared" si="10"/>
        <v>0.13461410345985</v>
      </c>
      <c r="I107" s="1">
        <v>0.13461410345985</v>
      </c>
      <c r="J107" s="38">
        <f t="shared" si="11"/>
        <v>3.3264333166909661</v>
      </c>
      <c r="K107" s="1">
        <v>1</v>
      </c>
      <c r="L107" s="1">
        <v>1</v>
      </c>
      <c r="M107" s="1">
        <v>38.6</v>
      </c>
      <c r="N107" s="1">
        <v>0.38600000000000001</v>
      </c>
      <c r="O107" s="1">
        <f t="shared" si="14"/>
        <v>0.11702118461985002</v>
      </c>
      <c r="P107" s="1">
        <v>0.11702118461985002</v>
      </c>
      <c r="Q107" s="38">
        <f t="shared" si="15"/>
        <v>2.8916967633648816</v>
      </c>
      <c r="R107" s="1">
        <v>1</v>
      </c>
      <c r="S107" s="1">
        <v>1</v>
      </c>
      <c r="T107" s="1"/>
      <c r="U107" s="1"/>
      <c r="V107" s="1"/>
      <c r="W107" s="1"/>
      <c r="X107" s="38"/>
      <c r="Y107" s="1"/>
      <c r="Z107" s="1"/>
      <c r="AA107" s="1"/>
      <c r="AB107" s="1"/>
      <c r="AC107" s="1"/>
      <c r="AD107" s="1"/>
      <c r="AE107" s="38"/>
      <c r="AF107" s="1"/>
      <c r="AG107" s="1"/>
      <c r="AH107" s="1"/>
      <c r="AI107" s="1"/>
      <c r="AJ107" s="1"/>
      <c r="AK107" s="1"/>
      <c r="AL107" s="38"/>
      <c r="AM107" s="1"/>
      <c r="AN107" s="1"/>
      <c r="AO107" s="1"/>
      <c r="AP107" s="1"/>
      <c r="AQ107" s="1"/>
      <c r="AR107" s="1"/>
      <c r="AS107" s="38"/>
      <c r="AT107" s="1">
        <v>0</v>
      </c>
      <c r="AX107" s="7"/>
      <c r="AY107" s="7" t="s">
        <v>36</v>
      </c>
    </row>
    <row r="108" spans="1:59" s="5" customFormat="1" x14ac:dyDescent="0.25">
      <c r="A108" s="5">
        <v>2</v>
      </c>
      <c r="B108" s="6" t="s">
        <v>601</v>
      </c>
      <c r="C108" s="1" t="s">
        <v>18</v>
      </c>
      <c r="D108" s="1">
        <v>24</v>
      </c>
      <c r="E108" s="1" t="s">
        <v>23</v>
      </c>
      <c r="F108" s="1">
        <v>32.5</v>
      </c>
      <c r="G108" s="1">
        <v>0.32500000000000001</v>
      </c>
      <c r="H108" s="1">
        <f t="shared" si="10"/>
        <v>8.2957680914062512E-2</v>
      </c>
      <c r="I108" s="1">
        <v>8.2957680914062512E-2</v>
      </c>
      <c r="J108" s="38">
        <f t="shared" si="11"/>
        <v>2.0499575198690945</v>
      </c>
      <c r="K108" s="1">
        <v>1</v>
      </c>
      <c r="L108" s="1">
        <v>1</v>
      </c>
      <c r="M108" s="1">
        <v>35.1</v>
      </c>
      <c r="N108" s="1">
        <v>0.35100000000000003</v>
      </c>
      <c r="O108" s="1">
        <f t="shared" si="14"/>
        <v>9.6761839018162515E-2</v>
      </c>
      <c r="P108" s="1">
        <v>9.6761839018162515E-2</v>
      </c>
      <c r="Q108" s="38">
        <f t="shared" si="15"/>
        <v>2.3910704511753118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>
        <v>0</v>
      </c>
      <c r="AX108" s="7"/>
      <c r="AY108" s="7" t="s">
        <v>36</v>
      </c>
    </row>
    <row r="109" spans="1:59" s="5" customFormat="1" x14ac:dyDescent="0.25">
      <c r="A109" s="5">
        <v>2</v>
      </c>
      <c r="B109" s="6" t="s">
        <v>601</v>
      </c>
      <c r="C109" s="1" t="s">
        <v>18</v>
      </c>
      <c r="D109" s="1">
        <v>25</v>
      </c>
      <c r="E109" s="1" t="s">
        <v>23</v>
      </c>
      <c r="F109" s="1">
        <v>23.6</v>
      </c>
      <c r="G109" s="1">
        <v>0.23600000000000002</v>
      </c>
      <c r="H109" s="1">
        <f t="shared" si="10"/>
        <v>4.3743536058600013E-2</v>
      </c>
      <c r="I109" s="1">
        <v>4.3743536058600013E-2</v>
      </c>
      <c r="J109" s="38">
        <f t="shared" si="11"/>
        <v>1.0809413872343585</v>
      </c>
      <c r="K109" s="1">
        <v>1</v>
      </c>
      <c r="L109" s="1">
        <v>1</v>
      </c>
      <c r="M109" s="1">
        <v>24.2</v>
      </c>
      <c r="N109" s="1">
        <v>0.24199999999999999</v>
      </c>
      <c r="O109" s="1">
        <f t="shared" si="14"/>
        <v>4.5996057988650002E-2</v>
      </c>
      <c r="P109" s="1">
        <v>4.5996057988650002E-2</v>
      </c>
      <c r="Q109" s="38">
        <f t="shared" si="15"/>
        <v>1.1366031923655728</v>
      </c>
      <c r="R109" s="1">
        <v>1</v>
      </c>
      <c r="S109" s="1">
        <v>1</v>
      </c>
      <c r="T109" s="1"/>
      <c r="U109" s="1"/>
      <c r="V109" s="1"/>
      <c r="W109" s="1"/>
      <c r="X109" s="38"/>
      <c r="Y109" s="1"/>
      <c r="Z109" s="1"/>
      <c r="AA109" s="1"/>
      <c r="AB109" s="1"/>
      <c r="AC109" s="1"/>
      <c r="AD109" s="1"/>
      <c r="AE109" s="38"/>
      <c r="AF109" s="1"/>
      <c r="AG109" s="1"/>
      <c r="AH109" s="1"/>
      <c r="AI109" s="1"/>
      <c r="AJ109" s="1"/>
      <c r="AK109" s="1"/>
      <c r="AL109" s="38"/>
      <c r="AM109" s="1"/>
      <c r="AN109" s="1"/>
      <c r="AO109" s="1"/>
      <c r="AP109" s="1"/>
      <c r="AQ109" s="1"/>
      <c r="AR109" s="1"/>
      <c r="AS109" s="38"/>
      <c r="AT109" s="1">
        <v>0</v>
      </c>
      <c r="AX109" s="7"/>
      <c r="AY109" s="7" t="s">
        <v>36</v>
      </c>
    </row>
    <row r="110" spans="1:59" s="5" customFormat="1" x14ac:dyDescent="0.25">
      <c r="A110" s="5">
        <v>2</v>
      </c>
      <c r="B110" s="6" t="s">
        <v>601</v>
      </c>
      <c r="C110" s="1" t="s">
        <v>18</v>
      </c>
      <c r="D110" s="1">
        <v>26</v>
      </c>
      <c r="E110" s="1" t="s">
        <v>23</v>
      </c>
      <c r="F110" s="1">
        <v>22.4</v>
      </c>
      <c r="G110" s="1">
        <v>0.22399999999999998</v>
      </c>
      <c r="H110" s="1">
        <f t="shared" si="10"/>
        <v>3.9408138201599996E-2</v>
      </c>
      <c r="I110" s="1">
        <v>3.9408138201599996E-2</v>
      </c>
      <c r="J110" s="38">
        <f t="shared" si="11"/>
        <v>0.97380987945042996</v>
      </c>
      <c r="K110" s="1">
        <v>1</v>
      </c>
      <c r="L110" s="1">
        <v>1</v>
      </c>
      <c r="M110" s="1">
        <v>24.6</v>
      </c>
      <c r="N110" s="1">
        <v>0.24600000000000002</v>
      </c>
      <c r="O110" s="1">
        <f t="shared" si="14"/>
        <v>4.7529155201850012E-2</v>
      </c>
      <c r="P110" s="1">
        <v>4.7529155201850012E-2</v>
      </c>
      <c r="Q110" s="38">
        <f t="shared" si="15"/>
        <v>1.1744873777268463</v>
      </c>
      <c r="R110" s="1">
        <v>1</v>
      </c>
      <c r="S110" s="1">
        <v>1</v>
      </c>
      <c r="T110" s="1">
        <v>25.8</v>
      </c>
      <c r="U110" s="1">
        <v>0.25800000000000001</v>
      </c>
      <c r="V110" s="1">
        <f>POWER((U110/2),2)*3.14159265</f>
        <v>5.2279243288650003E-2</v>
      </c>
      <c r="W110" s="1">
        <v>5.2279243288650003E-2</v>
      </c>
      <c r="X110" s="38">
        <f>W110/0.040468</f>
        <v>1.291866247124889</v>
      </c>
      <c r="Y110" s="1">
        <v>1</v>
      </c>
      <c r="Z110" s="1">
        <v>1</v>
      </c>
      <c r="AA110" s="1">
        <v>30.3</v>
      </c>
      <c r="AB110" s="1">
        <v>0.30299999999999999</v>
      </c>
      <c r="AC110" s="1">
        <f>POWER((AB110/2),2)*3.14159265</f>
        <v>7.210661990096251E-2</v>
      </c>
      <c r="AD110" s="1">
        <v>7.210661990096251E-2</v>
      </c>
      <c r="AE110" s="38">
        <f>AD110/0.040468</f>
        <v>1.7818182242997558</v>
      </c>
      <c r="AF110" s="1">
        <v>1</v>
      </c>
      <c r="AG110" s="1">
        <v>1</v>
      </c>
      <c r="AH110" s="1">
        <v>32.4</v>
      </c>
      <c r="AI110" s="1">
        <v>0.32400000000000001</v>
      </c>
      <c r="AJ110" s="1">
        <f>POWER((AI110/2),2)*3.14159265</f>
        <v>8.24479575066E-2</v>
      </c>
      <c r="AK110" s="1">
        <v>8.24479575066E-2</v>
      </c>
      <c r="AL110" s="38">
        <f>AK110/0.040468</f>
        <v>2.0373618045517445</v>
      </c>
      <c r="AM110" s="1">
        <v>1</v>
      </c>
      <c r="AN110" s="1">
        <v>1</v>
      </c>
      <c r="AO110" s="1">
        <v>35.9</v>
      </c>
      <c r="AP110" s="1">
        <v>0.35899999999999999</v>
      </c>
      <c r="AQ110" s="1">
        <f>POWER((AP110/2),2)*3.14159265</f>
        <v>0.1012229005811625</v>
      </c>
      <c r="AR110" s="1">
        <v>0.1012229005811625</v>
      </c>
      <c r="AS110" s="38">
        <f>AR110/0.040468</f>
        <v>2.501307220054426</v>
      </c>
      <c r="AT110" s="1">
        <v>1</v>
      </c>
      <c r="AV110" s="5">
        <v>39.299999999999997</v>
      </c>
      <c r="AX110" s="7"/>
      <c r="AY110" s="7" t="s">
        <v>36</v>
      </c>
    </row>
    <row r="111" spans="1:59" s="5" customFormat="1" x14ac:dyDescent="0.25">
      <c r="A111" s="5">
        <v>2</v>
      </c>
      <c r="B111" s="6" t="s">
        <v>601</v>
      </c>
      <c r="C111" s="1" t="s">
        <v>18</v>
      </c>
      <c r="D111" s="1">
        <v>27</v>
      </c>
      <c r="E111" s="1" t="s">
        <v>23</v>
      </c>
      <c r="F111" s="1">
        <v>28.2</v>
      </c>
      <c r="G111" s="1">
        <v>0.28199999999999997</v>
      </c>
      <c r="H111" s="1">
        <f t="shared" si="10"/>
        <v>6.2458003474649991E-2</v>
      </c>
      <c r="I111" s="1">
        <v>6.2458003474649991E-2</v>
      </c>
      <c r="J111" s="38">
        <f t="shared" si="11"/>
        <v>1.5433923958349807</v>
      </c>
      <c r="K111" s="1">
        <v>1</v>
      </c>
      <c r="L111" s="1">
        <v>1</v>
      </c>
      <c r="M111" s="1"/>
      <c r="N111" s="1"/>
      <c r="O111" s="1"/>
      <c r="P111" s="1"/>
      <c r="Q111" s="38"/>
      <c r="R111" s="1"/>
      <c r="S111" s="1"/>
      <c r="T111" s="1"/>
      <c r="U111" s="1"/>
      <c r="V111" s="1"/>
      <c r="W111" s="1"/>
      <c r="X111" s="38"/>
      <c r="Y111" s="1"/>
      <c r="Z111" s="1"/>
      <c r="AA111" s="1"/>
      <c r="AB111" s="1"/>
      <c r="AC111" s="1"/>
      <c r="AD111" s="1"/>
      <c r="AE111" s="38"/>
      <c r="AF111" s="1"/>
      <c r="AG111" s="1"/>
      <c r="AH111" s="1"/>
      <c r="AI111" s="1"/>
      <c r="AJ111" s="1"/>
      <c r="AK111" s="1"/>
      <c r="AL111" s="38"/>
      <c r="AN111" s="1"/>
      <c r="AO111" s="1"/>
      <c r="AP111" s="1"/>
      <c r="AQ111" s="1"/>
      <c r="AR111" s="1"/>
      <c r="AS111" s="38"/>
      <c r="AT111" s="1">
        <v>0</v>
      </c>
      <c r="AU111" s="7"/>
      <c r="AX111" s="7"/>
    </row>
    <row r="112" spans="1:59" x14ac:dyDescent="0.25">
      <c r="I112" s="1"/>
      <c r="J112" s="38"/>
      <c r="O112" s="1"/>
      <c r="P112" s="1"/>
      <c r="Q112" s="38"/>
      <c r="U112" s="1"/>
      <c r="V112" s="1"/>
      <c r="W112" s="1"/>
      <c r="X112" s="38"/>
      <c r="AB112" s="1"/>
      <c r="AC112" s="1"/>
      <c r="AD112" s="1"/>
      <c r="AE112" s="38"/>
      <c r="AI112" s="1"/>
      <c r="AJ112" s="1"/>
      <c r="AK112" s="1"/>
      <c r="AL112" s="38"/>
      <c r="AP112" s="1"/>
      <c r="AQ112" s="1"/>
      <c r="AR112" s="1"/>
      <c r="AS112" s="38"/>
    </row>
    <row r="113" spans="2:45" x14ac:dyDescent="0.25">
      <c r="I113" s="1"/>
      <c r="J113" s="38"/>
      <c r="O113" s="1"/>
      <c r="P113" s="1"/>
      <c r="Q113" s="38"/>
      <c r="U113" s="1"/>
      <c r="V113" s="1"/>
      <c r="W113" s="1"/>
      <c r="X113" s="38"/>
      <c r="AB113" s="1"/>
      <c r="AC113" s="1"/>
      <c r="AD113" s="1"/>
      <c r="AE113" s="38"/>
      <c r="AI113" s="1"/>
      <c r="AJ113" s="1"/>
      <c r="AK113" s="1"/>
      <c r="AL113" s="38"/>
      <c r="AP113" s="1"/>
      <c r="AQ113" s="1"/>
      <c r="AR113" s="1"/>
      <c r="AS113" s="38"/>
    </row>
    <row r="114" spans="2:45" x14ac:dyDescent="0.25">
      <c r="I114" s="1"/>
      <c r="J114" s="38"/>
      <c r="O114" s="1"/>
      <c r="P114" s="1"/>
      <c r="Q114" s="38"/>
      <c r="W114" s="1"/>
      <c r="X114" s="1"/>
      <c r="Y114" s="1"/>
      <c r="Z114" s="38"/>
    </row>
    <row r="115" spans="2:45" x14ac:dyDescent="0.25">
      <c r="X115" s="1"/>
      <c r="Y115" s="1"/>
      <c r="Z115" s="38"/>
    </row>
    <row r="116" spans="2:45" x14ac:dyDescent="0.25">
      <c r="Z116" s="1"/>
    </row>
    <row r="117" spans="2:45" x14ac:dyDescent="0.25">
      <c r="Z117" s="1"/>
      <c r="AK117" s="1"/>
    </row>
    <row r="118" spans="2:45" x14ac:dyDescent="0.25">
      <c r="B118" s="80" t="s">
        <v>677</v>
      </c>
      <c r="C118" s="55"/>
      <c r="D118" s="55"/>
      <c r="E118" s="55"/>
      <c r="F118" s="58"/>
      <c r="AK118" s="1"/>
    </row>
    <row r="119" spans="2:45" x14ac:dyDescent="0.25">
      <c r="B119" s="80" t="s">
        <v>599</v>
      </c>
      <c r="C119" s="80" t="s">
        <v>0</v>
      </c>
      <c r="D119" s="80" t="s">
        <v>1</v>
      </c>
      <c r="E119" s="80" t="s">
        <v>3</v>
      </c>
      <c r="F119" s="58" t="s">
        <v>656</v>
      </c>
    </row>
    <row r="120" spans="2:45" x14ac:dyDescent="0.25">
      <c r="B120" s="54">
        <v>2</v>
      </c>
      <c r="C120" s="54" t="s">
        <v>601</v>
      </c>
      <c r="D120" s="54" t="s">
        <v>14</v>
      </c>
      <c r="E120" s="54" t="s">
        <v>25</v>
      </c>
      <c r="F120" s="59"/>
    </row>
    <row r="121" spans="2:45" x14ac:dyDescent="0.25">
      <c r="B121" s="56"/>
      <c r="C121" s="56"/>
      <c r="D121" s="56"/>
      <c r="E121" s="61" t="s">
        <v>23</v>
      </c>
      <c r="F121" s="62">
        <v>7</v>
      </c>
    </row>
    <row r="122" spans="2:45" x14ac:dyDescent="0.25">
      <c r="B122" s="56"/>
      <c r="C122" s="56"/>
      <c r="D122" s="54" t="s">
        <v>622</v>
      </c>
      <c r="E122" s="55"/>
      <c r="F122" s="59">
        <v>7</v>
      </c>
    </row>
    <row r="123" spans="2:45" x14ac:dyDescent="0.25">
      <c r="B123" s="56"/>
      <c r="C123" s="56"/>
      <c r="D123" s="54" t="s">
        <v>20</v>
      </c>
      <c r="E123" s="54" t="s">
        <v>23</v>
      </c>
      <c r="F123" s="59">
        <v>12</v>
      </c>
    </row>
    <row r="124" spans="2:45" x14ac:dyDescent="0.25">
      <c r="B124" s="56"/>
      <c r="C124" s="56"/>
      <c r="D124" s="54" t="s">
        <v>667</v>
      </c>
      <c r="E124" s="55"/>
      <c r="F124" s="59">
        <v>12</v>
      </c>
    </row>
    <row r="125" spans="2:45" x14ac:dyDescent="0.25">
      <c r="B125" s="56"/>
      <c r="C125" s="56"/>
      <c r="D125" s="54" t="s">
        <v>16</v>
      </c>
      <c r="E125" s="54" t="s">
        <v>23</v>
      </c>
      <c r="F125" s="59">
        <v>4</v>
      </c>
    </row>
    <row r="126" spans="2:45" x14ac:dyDescent="0.25">
      <c r="B126" s="56"/>
      <c r="C126" s="56"/>
      <c r="D126" s="54" t="s">
        <v>624</v>
      </c>
      <c r="E126" s="55"/>
      <c r="F126" s="59">
        <v>4</v>
      </c>
    </row>
    <row r="127" spans="2:45" x14ac:dyDescent="0.25">
      <c r="B127" s="56"/>
      <c r="C127" s="56"/>
      <c r="D127" s="54" t="s">
        <v>17</v>
      </c>
      <c r="E127" s="54" t="s">
        <v>23</v>
      </c>
      <c r="F127" s="59">
        <v>8</v>
      </c>
    </row>
    <row r="128" spans="2:45" x14ac:dyDescent="0.25">
      <c r="B128" s="56"/>
      <c r="C128" s="56"/>
      <c r="D128" s="54" t="s">
        <v>625</v>
      </c>
      <c r="E128" s="55"/>
      <c r="F128" s="59">
        <v>8</v>
      </c>
    </row>
    <row r="129" spans="2:41" x14ac:dyDescent="0.25">
      <c r="B129" s="56"/>
      <c r="C129" s="56"/>
      <c r="D129" s="54" t="s">
        <v>18</v>
      </c>
      <c r="E129" s="54" t="s">
        <v>23</v>
      </c>
      <c r="F129" s="59">
        <v>4</v>
      </c>
    </row>
    <row r="130" spans="2:41" x14ac:dyDescent="0.25">
      <c r="B130" s="56"/>
      <c r="C130" s="56"/>
      <c r="D130" s="54" t="s">
        <v>626</v>
      </c>
      <c r="E130" s="55"/>
      <c r="F130" s="59">
        <v>4</v>
      </c>
    </row>
    <row r="131" spans="2:41" x14ac:dyDescent="0.25">
      <c r="B131" s="56"/>
      <c r="C131" s="54" t="s">
        <v>662</v>
      </c>
      <c r="D131" s="55"/>
      <c r="E131" s="55"/>
      <c r="F131" s="59">
        <v>35</v>
      </c>
    </row>
    <row r="132" spans="2:41" x14ac:dyDescent="0.25">
      <c r="B132" s="54" t="s">
        <v>662</v>
      </c>
      <c r="C132" s="55"/>
      <c r="D132" s="55"/>
      <c r="E132" s="55"/>
      <c r="F132" s="59">
        <v>35</v>
      </c>
    </row>
    <row r="133" spans="2:41" x14ac:dyDescent="0.25">
      <c r="B133" s="57" t="s">
        <v>618</v>
      </c>
      <c r="C133" s="63"/>
      <c r="D133" s="63"/>
      <c r="E133" s="63"/>
      <c r="F133" s="60">
        <v>35</v>
      </c>
    </row>
    <row r="137" spans="2:41" x14ac:dyDescent="0.25">
      <c r="F137" t="s">
        <v>668</v>
      </c>
      <c r="H137">
        <v>1985</v>
      </c>
      <c r="J137">
        <v>1990</v>
      </c>
      <c r="L137">
        <v>1995</v>
      </c>
      <c r="N137">
        <v>2000</v>
      </c>
      <c r="P137">
        <v>2009</v>
      </c>
    </row>
    <row r="138" spans="2:41" x14ac:dyDescent="0.25">
      <c r="B138" s="54" t="s">
        <v>599</v>
      </c>
      <c r="C138" s="54" t="s">
        <v>0</v>
      </c>
      <c r="D138" s="54" t="s">
        <v>1</v>
      </c>
      <c r="E138" s="54" t="s">
        <v>3</v>
      </c>
      <c r="F138" s="58" t="s">
        <v>656</v>
      </c>
      <c r="G138" s="58" t="s">
        <v>656</v>
      </c>
      <c r="H138" s="58" t="s">
        <v>656</v>
      </c>
      <c r="I138" s="58" t="s">
        <v>656</v>
      </c>
      <c r="J138" s="58" t="s">
        <v>656</v>
      </c>
      <c r="K138" s="58" t="s">
        <v>656</v>
      </c>
      <c r="L138" s="58" t="s">
        <v>656</v>
      </c>
      <c r="M138" s="58" t="s">
        <v>656</v>
      </c>
      <c r="N138" s="58" t="s">
        <v>656</v>
      </c>
      <c r="O138" s="58" t="s">
        <v>656</v>
      </c>
      <c r="P138" s="58" t="s">
        <v>656</v>
      </c>
      <c r="Q138" s="58" t="s">
        <v>656</v>
      </c>
    </row>
    <row r="139" spans="2:41" x14ac:dyDescent="0.25">
      <c r="B139" s="54">
        <v>2</v>
      </c>
      <c r="C139" s="54" t="s">
        <v>601</v>
      </c>
      <c r="D139" s="54" t="s">
        <v>14</v>
      </c>
      <c r="E139" s="54" t="s">
        <v>25</v>
      </c>
      <c r="F139" s="59"/>
      <c r="G139" s="59"/>
      <c r="H139" s="59"/>
      <c r="I139" s="59"/>
      <c r="J139" s="59"/>
      <c r="K139" s="59"/>
      <c r="L139" s="59">
        <v>7</v>
      </c>
      <c r="M139" s="59">
        <v>15.415758180942969</v>
      </c>
      <c r="N139" s="59">
        <v>6</v>
      </c>
      <c r="O139" s="59">
        <v>13.795627020293198</v>
      </c>
      <c r="P139" s="59">
        <v>4</v>
      </c>
      <c r="Q139" s="59">
        <v>5.6498090759912163</v>
      </c>
    </row>
    <row r="140" spans="2:41" x14ac:dyDescent="0.25">
      <c r="B140" s="54">
        <v>2</v>
      </c>
      <c r="C140" s="54" t="s">
        <v>601</v>
      </c>
      <c r="D140" s="54" t="s">
        <v>14</v>
      </c>
      <c r="E140" s="61" t="s">
        <v>23</v>
      </c>
      <c r="F140" s="62">
        <v>19</v>
      </c>
      <c r="G140" s="62">
        <v>41.505618482006774</v>
      </c>
      <c r="H140" s="62">
        <v>12</v>
      </c>
      <c r="I140" s="62">
        <v>37.577230302013938</v>
      </c>
      <c r="J140" s="62">
        <v>7</v>
      </c>
      <c r="K140" s="62">
        <v>30.429540313114071</v>
      </c>
      <c r="L140" s="62">
        <v>7</v>
      </c>
      <c r="M140" s="62">
        <v>38.929862627195263</v>
      </c>
      <c r="N140" s="62">
        <v>6</v>
      </c>
      <c r="O140" s="62">
        <v>43.742881469561148</v>
      </c>
      <c r="P140" s="62">
        <v>5</v>
      </c>
      <c r="Q140" s="62">
        <v>52.560309165106389</v>
      </c>
    </row>
    <row r="141" spans="2:41" x14ac:dyDescent="0.25">
      <c r="B141" s="54">
        <v>2</v>
      </c>
      <c r="C141" s="54" t="s">
        <v>601</v>
      </c>
      <c r="D141" s="54" t="s">
        <v>622</v>
      </c>
      <c r="E141" s="55"/>
      <c r="F141" s="59">
        <v>19</v>
      </c>
      <c r="G141" s="59">
        <v>41.505618482006774</v>
      </c>
      <c r="H141" s="59">
        <v>12</v>
      </c>
      <c r="I141" s="59">
        <v>37.577230302013938</v>
      </c>
      <c r="J141" s="59">
        <v>7</v>
      </c>
      <c r="K141" s="59">
        <v>30.429540313114071</v>
      </c>
      <c r="L141" s="59">
        <v>14</v>
      </c>
      <c r="M141" s="59">
        <v>54.345620808138236</v>
      </c>
      <c r="N141" s="59">
        <v>12</v>
      </c>
      <c r="O141" s="59">
        <v>57.538508489854344</v>
      </c>
      <c r="P141" s="59">
        <v>9</v>
      </c>
      <c r="Q141" s="59">
        <v>58.210118241097604</v>
      </c>
    </row>
    <row r="142" spans="2:41" x14ac:dyDescent="0.25">
      <c r="B142" s="54">
        <v>2</v>
      </c>
      <c r="C142" s="54" t="s">
        <v>601</v>
      </c>
      <c r="D142" s="54" t="s">
        <v>20</v>
      </c>
      <c r="E142" s="54" t="s">
        <v>23</v>
      </c>
      <c r="F142" s="59"/>
      <c r="G142" s="59"/>
      <c r="H142" s="59">
        <v>25</v>
      </c>
      <c r="I142" s="59">
        <v>61.948930231229312</v>
      </c>
      <c r="J142" s="59">
        <v>12</v>
      </c>
      <c r="K142" s="59">
        <v>52.410402685736265</v>
      </c>
      <c r="L142" s="59">
        <v>12</v>
      </c>
      <c r="M142" s="59">
        <v>57.530570666179777</v>
      </c>
      <c r="N142" s="59">
        <v>12</v>
      </c>
      <c r="O142" s="59">
        <v>64.322087207461763</v>
      </c>
      <c r="P142" s="59">
        <v>12</v>
      </c>
      <c r="Q142" s="59">
        <v>73.875694677148317</v>
      </c>
    </row>
    <row r="143" spans="2:41" x14ac:dyDescent="0.25">
      <c r="B143" s="54">
        <v>2</v>
      </c>
      <c r="C143" s="54" t="s">
        <v>601</v>
      </c>
      <c r="D143" s="54" t="s">
        <v>667</v>
      </c>
      <c r="E143" s="55"/>
      <c r="F143" s="59"/>
      <c r="G143" s="59"/>
      <c r="H143" s="59">
        <v>25</v>
      </c>
      <c r="I143" s="59">
        <v>61.948930231229312</v>
      </c>
      <c r="J143" s="59">
        <v>12</v>
      </c>
      <c r="K143" s="59">
        <v>52.410402685736265</v>
      </c>
      <c r="L143" s="59">
        <v>12</v>
      </c>
      <c r="M143" s="59">
        <v>57.530570666179777</v>
      </c>
      <c r="N143" s="59">
        <v>12</v>
      </c>
      <c r="O143" s="59">
        <v>64.322087207461763</v>
      </c>
      <c r="P143" s="59">
        <v>12</v>
      </c>
      <c r="Q143" s="59">
        <v>73.875694677148317</v>
      </c>
      <c r="AN143" s="1"/>
      <c r="AO143" s="1"/>
    </row>
    <row r="144" spans="2:41" x14ac:dyDescent="0.25">
      <c r="B144" s="54">
        <v>2</v>
      </c>
      <c r="C144" s="54" t="s">
        <v>601</v>
      </c>
      <c r="D144" s="54" t="s">
        <v>16</v>
      </c>
      <c r="E144" s="54" t="s">
        <v>23</v>
      </c>
      <c r="F144" s="59">
        <v>6</v>
      </c>
      <c r="G144" s="59">
        <v>38.284822266197686</v>
      </c>
      <c r="H144" s="59">
        <v>6</v>
      </c>
      <c r="I144" s="59">
        <v>47.217086398619287</v>
      </c>
      <c r="J144" s="59">
        <v>4</v>
      </c>
      <c r="K144" s="59">
        <v>32.572461587020307</v>
      </c>
      <c r="L144" s="59">
        <v>4</v>
      </c>
      <c r="M144" s="59">
        <v>38.499764557630101</v>
      </c>
      <c r="N144" s="59">
        <v>4</v>
      </c>
      <c r="O144" s="59">
        <v>46.401276085268307</v>
      </c>
      <c r="P144" s="59">
        <v>4</v>
      </c>
      <c r="Q144" s="59">
        <v>58.639129469279432</v>
      </c>
      <c r="AO144" s="1"/>
    </row>
    <row r="145" spans="2:41" x14ac:dyDescent="0.25">
      <c r="B145" s="54">
        <v>2</v>
      </c>
      <c r="C145" s="54" t="s">
        <v>601</v>
      </c>
      <c r="D145" s="54" t="s">
        <v>624</v>
      </c>
      <c r="E145" s="55"/>
      <c r="F145" s="59">
        <v>6</v>
      </c>
      <c r="G145" s="59">
        <v>38.284822266197686</v>
      </c>
      <c r="H145" s="59">
        <v>6</v>
      </c>
      <c r="I145" s="59">
        <v>47.217086398619287</v>
      </c>
      <c r="J145" s="59">
        <v>4</v>
      </c>
      <c r="K145" s="59">
        <v>32.572461587020307</v>
      </c>
      <c r="L145" s="59">
        <v>4</v>
      </c>
      <c r="M145" s="59">
        <v>38.499764557630101</v>
      </c>
      <c r="N145" s="59">
        <v>4</v>
      </c>
      <c r="O145" s="59">
        <v>46.401276085268307</v>
      </c>
      <c r="P145" s="59">
        <v>4</v>
      </c>
      <c r="Q145" s="59">
        <v>58.639129469279432</v>
      </c>
      <c r="AI145" s="54"/>
      <c r="AJ145" s="54"/>
      <c r="AK145" s="55"/>
      <c r="AL145" s="55"/>
      <c r="AM145" s="55"/>
      <c r="AN145" s="55"/>
      <c r="AO145" s="74"/>
    </row>
    <row r="146" spans="2:41" x14ac:dyDescent="0.25">
      <c r="B146" s="54">
        <v>2</v>
      </c>
      <c r="C146" s="54" t="s">
        <v>601</v>
      </c>
      <c r="D146" s="54" t="s">
        <v>17</v>
      </c>
      <c r="E146" s="54" t="s">
        <v>23</v>
      </c>
      <c r="F146" s="59">
        <v>20</v>
      </c>
      <c r="G146" s="59">
        <v>50.34004748204817</v>
      </c>
      <c r="H146" s="59">
        <v>20</v>
      </c>
      <c r="I146" s="59">
        <v>59.331505654096766</v>
      </c>
      <c r="J146" s="59">
        <v>8</v>
      </c>
      <c r="K146" s="59">
        <v>36.916857714358883</v>
      </c>
      <c r="L146" s="59">
        <v>7</v>
      </c>
      <c r="M146" s="59">
        <v>38.642431897072072</v>
      </c>
      <c r="N146" s="59">
        <v>6</v>
      </c>
      <c r="O146" s="59">
        <v>36.948725456348228</v>
      </c>
      <c r="P146" s="59">
        <v>3</v>
      </c>
      <c r="Q146" s="59">
        <v>20.795370725889285</v>
      </c>
      <c r="AI146" s="54"/>
      <c r="AJ146" s="54"/>
      <c r="AK146" s="55"/>
      <c r="AL146" s="55"/>
      <c r="AM146" s="55"/>
      <c r="AN146" s="55"/>
      <c r="AO146" s="74"/>
    </row>
    <row r="147" spans="2:41" x14ac:dyDescent="0.25">
      <c r="B147" s="54">
        <v>2</v>
      </c>
      <c r="C147" s="54" t="s">
        <v>601</v>
      </c>
      <c r="D147" s="54" t="s">
        <v>625</v>
      </c>
      <c r="E147" s="55"/>
      <c r="F147" s="59">
        <v>20</v>
      </c>
      <c r="G147" s="59">
        <v>50.34004748204817</v>
      </c>
      <c r="H147" s="59">
        <v>20</v>
      </c>
      <c r="I147" s="59">
        <v>59.331505654096766</v>
      </c>
      <c r="J147" s="59">
        <v>8</v>
      </c>
      <c r="K147" s="59">
        <v>36.916857714358883</v>
      </c>
      <c r="L147" s="59">
        <v>7</v>
      </c>
      <c r="M147" s="59">
        <v>38.642431897072072</v>
      </c>
      <c r="N147" s="59">
        <v>6</v>
      </c>
      <c r="O147" s="59">
        <v>36.948725456348228</v>
      </c>
      <c r="P147" s="59">
        <v>3</v>
      </c>
      <c r="Q147" s="59">
        <v>20.795370725889285</v>
      </c>
      <c r="AI147" s="56"/>
      <c r="AJ147" s="56"/>
      <c r="AK147" s="75"/>
      <c r="AL147" s="75"/>
      <c r="AM147" s="75"/>
      <c r="AN147" s="75"/>
      <c r="AO147" s="76"/>
    </row>
    <row r="148" spans="2:41" x14ac:dyDescent="0.25">
      <c r="B148" s="54">
        <v>2</v>
      </c>
      <c r="C148" s="54" t="s">
        <v>601</v>
      </c>
      <c r="D148" s="54" t="s">
        <v>18</v>
      </c>
      <c r="E148" s="54" t="s">
        <v>23</v>
      </c>
      <c r="F148" s="59">
        <v>17</v>
      </c>
      <c r="G148" s="59">
        <v>27.794279892566045</v>
      </c>
      <c r="H148" s="59">
        <v>12</v>
      </c>
      <c r="I148" s="59">
        <v>29.960451808922489</v>
      </c>
      <c r="J148" s="59">
        <v>4</v>
      </c>
      <c r="K148" s="59">
        <v>20.574994227540284</v>
      </c>
      <c r="L148" s="59">
        <v>5</v>
      </c>
      <c r="M148" s="59">
        <v>24.042348174307175</v>
      </c>
      <c r="N148" s="59">
        <v>5</v>
      </c>
      <c r="O148" s="59">
        <v>27.076789908641398</v>
      </c>
      <c r="P148" s="59">
        <v>5</v>
      </c>
      <c r="Q148" s="59">
        <v>32.828878521955311</v>
      </c>
      <c r="AI148" s="56"/>
      <c r="AJ148" s="56"/>
      <c r="AK148" s="75"/>
      <c r="AL148" s="75"/>
      <c r="AM148" s="75"/>
      <c r="AN148" s="75"/>
      <c r="AO148" s="76"/>
    </row>
    <row r="149" spans="2:41" x14ac:dyDescent="0.25">
      <c r="B149" s="54">
        <v>2</v>
      </c>
      <c r="C149" s="54" t="s">
        <v>601</v>
      </c>
      <c r="D149" s="54" t="s">
        <v>626</v>
      </c>
      <c r="E149" s="55"/>
      <c r="F149" s="59">
        <v>17</v>
      </c>
      <c r="G149" s="59">
        <v>27.794279892566045</v>
      </c>
      <c r="H149" s="59">
        <v>12</v>
      </c>
      <c r="I149" s="59">
        <v>29.960451808922489</v>
      </c>
      <c r="J149" s="59">
        <v>4</v>
      </c>
      <c r="K149" s="59">
        <v>20.574994227540284</v>
      </c>
      <c r="L149" s="59">
        <v>5</v>
      </c>
      <c r="M149" s="59">
        <v>24.042348174307175</v>
      </c>
      <c r="N149" s="59">
        <v>5</v>
      </c>
      <c r="O149" s="59">
        <v>27.076789908641398</v>
      </c>
      <c r="P149" s="59">
        <v>5</v>
      </c>
      <c r="Q149" s="59">
        <v>32.828878521955311</v>
      </c>
      <c r="AI149" s="56"/>
      <c r="AJ149" s="56"/>
      <c r="AK149" s="75"/>
      <c r="AL149" s="75"/>
      <c r="AM149" s="75"/>
      <c r="AN149" s="75"/>
      <c r="AO149" s="76"/>
    </row>
    <row r="150" spans="2:41" x14ac:dyDescent="0.25">
      <c r="B150" s="54">
        <v>2</v>
      </c>
      <c r="C150" s="54" t="s">
        <v>601</v>
      </c>
      <c r="D150" s="55"/>
      <c r="E150" s="55"/>
      <c r="F150" s="59">
        <v>62</v>
      </c>
      <c r="G150" s="59">
        <v>157.92476812281868</v>
      </c>
      <c r="H150" s="59">
        <v>75</v>
      </c>
      <c r="I150" s="59">
        <v>236.03520439488179</v>
      </c>
      <c r="J150" s="59">
        <v>35</v>
      </c>
      <c r="K150" s="59">
        <v>172.9042565277698</v>
      </c>
      <c r="L150" s="59">
        <v>42</v>
      </c>
      <c r="M150" s="59">
        <v>213.06073610332734</v>
      </c>
      <c r="N150" s="59">
        <v>39</v>
      </c>
      <c r="O150" s="59">
        <v>232.28738714757404</v>
      </c>
      <c r="P150" s="59">
        <v>33</v>
      </c>
      <c r="Q150" s="59">
        <v>244.34919163536995</v>
      </c>
      <c r="AI150" s="56"/>
      <c r="AJ150" s="56"/>
      <c r="AK150" s="75"/>
      <c r="AL150" s="75"/>
      <c r="AM150" s="75"/>
      <c r="AN150" s="75"/>
      <c r="AO150" s="76"/>
    </row>
    <row r="151" spans="2:41" x14ac:dyDescent="0.25">
      <c r="B151" s="54" t="s">
        <v>662</v>
      </c>
      <c r="C151" s="55"/>
      <c r="D151" s="55"/>
      <c r="E151" s="55"/>
      <c r="F151" s="59">
        <v>62</v>
      </c>
      <c r="G151" s="59">
        <v>157.92476812281868</v>
      </c>
      <c r="H151" s="59">
        <v>75</v>
      </c>
      <c r="I151" s="59">
        <v>236.03520439488179</v>
      </c>
      <c r="J151" s="59">
        <v>35</v>
      </c>
      <c r="K151" s="59">
        <v>172.9042565277698</v>
      </c>
      <c r="L151" s="59">
        <v>42</v>
      </c>
      <c r="M151" s="59">
        <v>213.06073610332734</v>
      </c>
      <c r="N151" s="59">
        <v>39</v>
      </c>
      <c r="O151" s="59">
        <v>232.28738714757404</v>
      </c>
      <c r="P151" s="59">
        <v>33</v>
      </c>
      <c r="Q151" s="59">
        <v>244.34919163536995</v>
      </c>
      <c r="AI151" s="56"/>
      <c r="AJ151" s="56"/>
      <c r="AK151" s="75"/>
      <c r="AL151" s="75"/>
      <c r="AM151" s="75"/>
      <c r="AN151" s="75"/>
      <c r="AO151" s="76"/>
    </row>
    <row r="152" spans="2:41" x14ac:dyDescent="0.25">
      <c r="B152" s="57" t="s">
        <v>618</v>
      </c>
      <c r="C152" s="63"/>
      <c r="D152" s="63"/>
      <c r="E152" s="63"/>
      <c r="F152" s="60">
        <v>62</v>
      </c>
      <c r="G152" s="60">
        <v>157.92476812281868</v>
      </c>
      <c r="H152" s="60">
        <v>75</v>
      </c>
      <c r="I152" s="60">
        <v>236.03520439488179</v>
      </c>
      <c r="J152" s="60">
        <v>35</v>
      </c>
      <c r="K152" s="60">
        <v>172.9042565277698</v>
      </c>
      <c r="L152" s="60">
        <v>42</v>
      </c>
      <c r="M152" s="60">
        <v>213.06073610332734</v>
      </c>
      <c r="N152" s="60">
        <v>39</v>
      </c>
      <c r="O152" s="60">
        <v>232.28738714757404</v>
      </c>
      <c r="P152" s="60">
        <v>33</v>
      </c>
      <c r="Q152" s="60">
        <v>244.34919163536995</v>
      </c>
      <c r="AI152" s="56"/>
      <c r="AJ152" s="56"/>
      <c r="AK152" s="75"/>
      <c r="AL152" s="75"/>
      <c r="AM152" s="75"/>
      <c r="AN152" s="75"/>
      <c r="AO152" s="76"/>
    </row>
    <row r="153" spans="2:41" x14ac:dyDescent="0.25">
      <c r="AI153" s="56"/>
      <c r="AJ153" s="56"/>
      <c r="AK153" s="75"/>
      <c r="AL153" s="75"/>
      <c r="AM153" s="75"/>
      <c r="AN153" s="75"/>
      <c r="AO153" s="76"/>
    </row>
    <row r="154" spans="2:41" x14ac:dyDescent="0.25">
      <c r="AI154" s="56"/>
      <c r="AJ154" s="56"/>
      <c r="AK154" s="75"/>
      <c r="AL154" s="75"/>
      <c r="AM154" s="75"/>
      <c r="AN154" s="75"/>
      <c r="AO154" s="76"/>
    </row>
    <row r="155" spans="2:41" x14ac:dyDescent="0.25">
      <c r="AI155" s="56"/>
      <c r="AJ155" s="56"/>
      <c r="AK155" s="75"/>
      <c r="AL155" s="75"/>
      <c r="AM155" s="75"/>
      <c r="AN155" s="75"/>
      <c r="AO155" s="76"/>
    </row>
    <row r="156" spans="2:41" x14ac:dyDescent="0.25">
      <c r="AI156" s="56"/>
      <c r="AJ156" s="56"/>
      <c r="AK156" s="75"/>
      <c r="AL156" s="75"/>
      <c r="AM156" s="75"/>
      <c r="AN156" s="75"/>
      <c r="AO156" s="76"/>
    </row>
    <row r="157" spans="2:41" x14ac:dyDescent="0.25">
      <c r="AI157" s="56"/>
      <c r="AJ157" s="56"/>
      <c r="AK157" s="75"/>
      <c r="AL157" s="75"/>
      <c r="AM157" s="75"/>
      <c r="AN157" s="75"/>
      <c r="AO157" s="76"/>
    </row>
    <row r="158" spans="2:41" x14ac:dyDescent="0.25">
      <c r="I158" s="1"/>
      <c r="J158" s="38"/>
      <c r="P158" s="1"/>
      <c r="Q158" s="1"/>
      <c r="R158" s="38"/>
      <c r="AI158" s="77"/>
      <c r="AJ158" s="77"/>
      <c r="AK158" s="78"/>
      <c r="AL158" s="78"/>
      <c r="AM158" s="78"/>
      <c r="AN158" s="78"/>
      <c r="AO158" s="79"/>
    </row>
    <row r="159" spans="2:41" x14ac:dyDescent="0.25">
      <c r="M159" s="1"/>
    </row>
    <row r="161" spans="13:13" x14ac:dyDescent="0.25">
      <c r="M161" s="1"/>
    </row>
  </sheetData>
  <autoFilter ref="A1:BG133" xr:uid="{00000000-0009-0000-0000-00000F000000}"/>
  <phoneticPr fontId="11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42"/>
  <sheetViews>
    <sheetView topLeftCell="A128" zoomScaleNormal="100" workbookViewId="0">
      <pane xSplit="9560" activePane="topRight"/>
      <selection activeCell="AV22" sqref="AV22"/>
      <selection pane="topRight" activeCell="AV22" sqref="AV22"/>
    </sheetView>
  </sheetViews>
  <sheetFormatPr defaultColWidth="8.81640625" defaultRowHeight="12.5" x14ac:dyDescent="0.25"/>
  <cols>
    <col min="1" max="2" width="8.81640625" customWidth="1"/>
    <col min="3" max="6" width="12" bestFit="1" customWidth="1"/>
    <col min="7" max="7" width="12" hidden="1" customWidth="1"/>
    <col min="8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8" width="0" hidden="1" customWidth="1"/>
    <col min="39" max="41" width="8.81640625" customWidth="1"/>
    <col min="42" max="46" width="0" hidden="1" customWidth="1"/>
    <col min="48" max="48" width="19" customWidth="1"/>
    <col min="49" max="49" width="35.1796875" customWidth="1"/>
  </cols>
  <sheetData>
    <row r="1" spans="1:60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60" s="5" customFormat="1" hidden="1" x14ac:dyDescent="0.25">
      <c r="A2" s="5">
        <v>2</v>
      </c>
      <c r="B2" s="11" t="s">
        <v>602</v>
      </c>
      <c r="C2" s="1" t="s">
        <v>18</v>
      </c>
      <c r="D2" s="1">
        <v>8</v>
      </c>
      <c r="E2" s="1" t="s">
        <v>25</v>
      </c>
      <c r="F2" s="1">
        <v>34</v>
      </c>
      <c r="G2" s="1">
        <v>0.34</v>
      </c>
      <c r="H2" s="1">
        <f>POWER((G2/2),2)*3.14159265</f>
        <v>9.0792027585000018E-2</v>
      </c>
      <c r="I2" s="1">
        <v>9.0792027585000018E-2</v>
      </c>
      <c r="J2" s="38">
        <f>I2/0.040468</f>
        <v>2.2435511412721167</v>
      </c>
      <c r="K2" s="1">
        <v>1</v>
      </c>
      <c r="L2" s="1">
        <v>1</v>
      </c>
      <c r="M2" s="1">
        <v>34.6</v>
      </c>
      <c r="N2" s="1">
        <v>0.34600000000000003</v>
      </c>
      <c r="O2" s="1">
        <f>POWER((N2/2),2)*3.14159265</f>
        <v>9.4024726421850016E-2</v>
      </c>
      <c r="P2" s="1">
        <v>9.4024726421850016E-2</v>
      </c>
      <c r="Q2" s="38">
        <f>P2/0.040468</f>
        <v>2.3234339829457848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O2" s="1"/>
      <c r="AP2" s="1"/>
      <c r="AQ2" s="1"/>
      <c r="AR2" s="1"/>
      <c r="AS2" s="38"/>
      <c r="AT2" s="1"/>
      <c r="AU2" s="1">
        <v>0</v>
      </c>
      <c r="AV2"/>
      <c r="AW2" s="1"/>
      <c r="AX2" s="7"/>
      <c r="AY2" s="7" t="s">
        <v>36</v>
      </c>
    </row>
    <row r="3" spans="1:60" s="5" customFormat="1" hidden="1" x14ac:dyDescent="0.25">
      <c r="A3" s="5">
        <v>2</v>
      </c>
      <c r="B3" s="11" t="s">
        <v>602</v>
      </c>
      <c r="C3" s="1" t="s">
        <v>18</v>
      </c>
      <c r="D3" s="1">
        <v>9</v>
      </c>
      <c r="E3" s="1" t="s">
        <v>25</v>
      </c>
      <c r="F3" s="1">
        <v>24.5</v>
      </c>
      <c r="G3" s="1">
        <v>0.245</v>
      </c>
      <c r="H3" s="1">
        <f>POWER((G3/2),2)*3.14159265</f>
        <v>4.7143524704062502E-2</v>
      </c>
      <c r="I3" s="1">
        <v>4.7143524704062502E-2</v>
      </c>
      <c r="J3" s="38">
        <f>I3/0.040468</f>
        <v>1.164958107740993</v>
      </c>
      <c r="K3" s="1">
        <v>1</v>
      </c>
      <c r="L3" s="1">
        <v>1</v>
      </c>
      <c r="M3" s="1"/>
      <c r="N3" s="1"/>
      <c r="O3" s="1"/>
      <c r="P3" s="1"/>
      <c r="Q3" s="38"/>
      <c r="R3" s="1"/>
      <c r="S3" s="1">
        <v>4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O3" s="1"/>
      <c r="AP3" s="1"/>
      <c r="AQ3" s="1"/>
      <c r="AR3" s="1"/>
      <c r="AS3" s="38"/>
      <c r="AT3" s="1"/>
      <c r="AU3" s="1"/>
      <c r="AV3"/>
      <c r="AW3" s="1"/>
      <c r="AX3" s="7"/>
      <c r="AY3" s="7" t="s">
        <v>36</v>
      </c>
    </row>
    <row r="4" spans="1:60" s="5" customFormat="1" hidden="1" x14ac:dyDescent="0.25">
      <c r="A4" s="5">
        <v>2</v>
      </c>
      <c r="B4" s="11" t="s">
        <v>602</v>
      </c>
      <c r="C4" s="1" t="s">
        <v>19</v>
      </c>
      <c r="D4" s="1">
        <v>10</v>
      </c>
      <c r="E4" s="1" t="s">
        <v>25</v>
      </c>
      <c r="F4" s="1">
        <v>31.5</v>
      </c>
      <c r="G4" s="1">
        <v>0.315</v>
      </c>
      <c r="H4" s="1">
        <f>POWER((G4/2),2)*3.14159265</f>
        <v>7.7931132674062514E-2</v>
      </c>
      <c r="I4" s="1">
        <v>7.7931132674062514E-2</v>
      </c>
      <c r="J4" s="38">
        <f>I4/0.040468</f>
        <v>1.9257470760616417</v>
      </c>
      <c r="K4" s="1">
        <v>1</v>
      </c>
      <c r="L4" s="1">
        <v>1</v>
      </c>
      <c r="M4" s="1">
        <v>33.1</v>
      </c>
      <c r="N4" s="1">
        <v>0.33100000000000002</v>
      </c>
      <c r="O4" s="1">
        <f>POWER((N4/2),2)*3.14159265</f>
        <v>8.6049008081662506E-2</v>
      </c>
      <c r="P4" s="1">
        <v>8.6049008081662506E-2</v>
      </c>
      <c r="Q4" s="38">
        <f>P4/0.040468</f>
        <v>2.1263469428106778</v>
      </c>
      <c r="R4" s="1">
        <v>1</v>
      </c>
      <c r="S4" s="1">
        <v>1</v>
      </c>
      <c r="T4" s="1">
        <v>35</v>
      </c>
      <c r="U4" s="1">
        <v>0.35</v>
      </c>
      <c r="V4" s="1">
        <f>POWER((U4/2),2)*3.14159265</f>
        <v>9.6211274906249991E-2</v>
      </c>
      <c r="W4" s="1">
        <v>9.6211274906249991E-2</v>
      </c>
      <c r="X4" s="38">
        <f>W4/0.040468</f>
        <v>2.3774655260020263</v>
      </c>
      <c r="Y4" s="1">
        <v>1</v>
      </c>
      <c r="Z4" s="1">
        <v>1</v>
      </c>
      <c r="AA4" s="1">
        <v>38.299999999999997</v>
      </c>
      <c r="AB4" s="1">
        <v>0.38300000000000001</v>
      </c>
      <c r="AC4" s="1">
        <f>POWER((AB4/2),2)*3.14159265</f>
        <v>0.11520927105896252</v>
      </c>
      <c r="AD4" s="1">
        <v>0.11520927105896252</v>
      </c>
      <c r="AE4" s="38">
        <f>AD4/0.040468</f>
        <v>2.8469227799486636</v>
      </c>
      <c r="AF4" s="1">
        <v>1</v>
      </c>
      <c r="AG4" s="1">
        <v>1</v>
      </c>
      <c r="AH4" s="1">
        <v>42.1</v>
      </c>
      <c r="AI4" s="1">
        <v>0.42100000000000004</v>
      </c>
      <c r="AJ4" s="1">
        <f>POWER((AI4/2),2)*3.14159265</f>
        <v>0.13920475571966254</v>
      </c>
      <c r="AK4" s="1">
        <v>0.13920475571966254</v>
      </c>
      <c r="AL4" s="38">
        <f>AK4/0.040468</f>
        <v>3.4398723860744922</v>
      </c>
      <c r="AM4" s="1">
        <v>1</v>
      </c>
      <c r="AO4" s="1">
        <v>46.8</v>
      </c>
      <c r="AP4" s="1">
        <v>0.46799999999999997</v>
      </c>
      <c r="AQ4" s="1">
        <f>POWER((AP4/2),2)*3.14159265</f>
        <v>0.1720210471434</v>
      </c>
      <c r="AR4" s="1">
        <v>0.1720210471434</v>
      </c>
      <c r="AS4" s="38">
        <f>AR4/0.040468</f>
        <v>4.2507919132005538</v>
      </c>
      <c r="AT4" s="1">
        <v>1</v>
      </c>
      <c r="AU4" s="1">
        <v>1</v>
      </c>
      <c r="AV4"/>
      <c r="AW4" s="1"/>
      <c r="AX4" s="7"/>
      <c r="AY4" s="7" t="s">
        <v>36</v>
      </c>
    </row>
    <row r="5" spans="1:60" s="5" customFormat="1" hidden="1" x14ac:dyDescent="0.25">
      <c r="A5" s="5">
        <v>2</v>
      </c>
      <c r="B5" s="11" t="s">
        <v>602</v>
      </c>
      <c r="C5" s="1" t="s">
        <v>16</v>
      </c>
      <c r="D5" s="1">
        <v>9</v>
      </c>
      <c r="E5" s="1" t="s">
        <v>28</v>
      </c>
      <c r="F5" s="1">
        <v>37.700000000000003</v>
      </c>
      <c r="G5" s="1">
        <v>0.37700000000000006</v>
      </c>
      <c r="H5" s="1">
        <f>POWER((G5/2),2)*3.14159265</f>
        <v>0.11162785543796254</v>
      </c>
      <c r="I5" s="1">
        <v>0.11162785543796254</v>
      </c>
      <c r="J5" s="38">
        <f>I5/0.040468</f>
        <v>2.758422838735854</v>
      </c>
      <c r="K5" s="1">
        <v>1</v>
      </c>
      <c r="L5" s="1">
        <v>1</v>
      </c>
      <c r="M5" s="1">
        <v>37.4</v>
      </c>
      <c r="N5" s="1">
        <v>0.374</v>
      </c>
      <c r="O5" s="1">
        <f>POWER((N5/2),2)*3.14159265</f>
        <v>0.10985835337785001</v>
      </c>
      <c r="P5" s="1">
        <v>0.10985835337785001</v>
      </c>
      <c r="Q5" s="38">
        <f>P5/0.040468</f>
        <v>2.7146968809392611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O5" s="1"/>
      <c r="AP5" s="1"/>
      <c r="AQ5" s="1"/>
      <c r="AR5" s="1"/>
      <c r="AS5" s="38"/>
      <c r="AT5" s="1"/>
      <c r="AU5" s="1">
        <v>0</v>
      </c>
      <c r="AV5"/>
      <c r="AW5" s="1"/>
      <c r="AX5" s="7"/>
      <c r="AY5" s="7" t="s">
        <v>36</v>
      </c>
    </row>
    <row r="6" spans="1:60" s="5" customFormat="1" x14ac:dyDescent="0.25">
      <c r="A6" s="5">
        <v>2</v>
      </c>
      <c r="B6" s="11" t="s">
        <v>602</v>
      </c>
      <c r="C6" s="1" t="s">
        <v>14</v>
      </c>
      <c r="D6" s="1">
        <v>1</v>
      </c>
      <c r="E6" s="1" t="s">
        <v>23</v>
      </c>
      <c r="F6" s="1">
        <v>57.1</v>
      </c>
      <c r="G6" s="1">
        <v>0.57100000000000006</v>
      </c>
      <c r="H6" s="1">
        <f>POWER((G6/2),2)*3.14159265</f>
        <v>0.25607200229966259</v>
      </c>
      <c r="I6" s="1">
        <v>0.25607200229966259</v>
      </c>
      <c r="J6" s="38">
        <f>I6/0.040468</f>
        <v>6.327765204597771</v>
      </c>
      <c r="K6" s="1">
        <v>1</v>
      </c>
      <c r="L6" s="1">
        <v>1</v>
      </c>
      <c r="M6" s="1">
        <v>60.1</v>
      </c>
      <c r="N6" s="1">
        <v>0.60099999999999998</v>
      </c>
      <c r="O6" s="1">
        <f>POWER((N6/2),2)*3.14159265</f>
        <v>0.28368660169316251</v>
      </c>
      <c r="P6" s="1">
        <v>0.28368660169316251</v>
      </c>
      <c r="Q6" s="38">
        <f>P6/0.040468</f>
        <v>7.0101463302649636</v>
      </c>
      <c r="R6" s="1">
        <v>1</v>
      </c>
      <c r="S6" s="1">
        <v>1</v>
      </c>
      <c r="T6" s="1">
        <v>61.5</v>
      </c>
      <c r="U6" s="1">
        <v>0.61499999999999999</v>
      </c>
      <c r="V6" s="1">
        <f>POWER((U6/2),2)*3.14159265</f>
        <v>0.29705722001156248</v>
      </c>
      <c r="W6" s="1">
        <v>0.29705722001156248</v>
      </c>
      <c r="X6" s="38">
        <f>W6/0.040468</f>
        <v>7.3405461107927872</v>
      </c>
      <c r="Y6" s="1">
        <v>1</v>
      </c>
      <c r="Z6" s="1">
        <v>1</v>
      </c>
      <c r="AA6" s="1">
        <v>64.2</v>
      </c>
      <c r="AB6" s="1">
        <v>0.64200000000000002</v>
      </c>
      <c r="AC6" s="1">
        <f>POWER((AB6/2),2)*3.14159265</f>
        <v>0.32371284824865004</v>
      </c>
      <c r="AD6" s="1">
        <v>0.32371284824865004</v>
      </c>
      <c r="AE6" s="38">
        <f>AD6/0.040468</f>
        <v>7.9992302127273414</v>
      </c>
      <c r="AF6" s="1">
        <v>1</v>
      </c>
      <c r="AG6" s="1">
        <v>1</v>
      </c>
      <c r="AH6" s="1">
        <v>67.5</v>
      </c>
      <c r="AI6" s="1">
        <v>0.67500000000000004</v>
      </c>
      <c r="AJ6" s="1">
        <f>POWER((AI6/2),2)*3.14159265</f>
        <v>0.35784703778906257</v>
      </c>
      <c r="AK6" s="1">
        <v>0.35784703778906257</v>
      </c>
      <c r="AL6" s="38">
        <f>AK6/0.040468</f>
        <v>8.842716165589172</v>
      </c>
      <c r="AM6" s="1">
        <v>1</v>
      </c>
      <c r="AO6" s="1">
        <v>71</v>
      </c>
      <c r="AP6" s="1">
        <v>0.71</v>
      </c>
      <c r="AQ6" s="1">
        <f>POWER((AP6/2),2)*3.14159265</f>
        <v>0.39591921371625</v>
      </c>
      <c r="AR6" s="1">
        <v>0.39591921371625</v>
      </c>
      <c r="AS6" s="38">
        <f>AR6/0.040468</f>
        <v>9.7835132380214009</v>
      </c>
      <c r="AT6" s="1">
        <v>1</v>
      </c>
      <c r="AU6" s="1">
        <v>1</v>
      </c>
      <c r="AV6" s="1">
        <v>76.2</v>
      </c>
      <c r="AW6" s="1" t="s">
        <v>855</v>
      </c>
      <c r="AX6" s="7"/>
      <c r="AY6" s="7" t="s">
        <v>36</v>
      </c>
    </row>
    <row r="7" spans="1:60" s="5" customFormat="1" x14ac:dyDescent="0.25">
      <c r="A7" s="5">
        <v>2</v>
      </c>
      <c r="B7" s="11" t="s">
        <v>602</v>
      </c>
      <c r="C7" s="1" t="s">
        <v>14</v>
      </c>
      <c r="D7" s="1">
        <v>2</v>
      </c>
      <c r="E7" s="1" t="s">
        <v>23</v>
      </c>
      <c r="F7" s="1"/>
      <c r="G7" s="1"/>
      <c r="H7" s="1"/>
      <c r="I7" s="1"/>
      <c r="J7" s="38"/>
      <c r="K7" s="1"/>
      <c r="L7" s="1">
        <v>3</v>
      </c>
      <c r="M7" s="1"/>
      <c r="N7" s="1"/>
      <c r="O7" s="1"/>
      <c r="P7" s="1"/>
      <c r="Q7" s="38"/>
      <c r="R7" s="1"/>
      <c r="S7" s="1">
        <v>3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30"/>
      <c r="AG7" s="30">
        <v>3</v>
      </c>
      <c r="AH7" s="1"/>
      <c r="AI7" s="1"/>
      <c r="AJ7" s="1"/>
      <c r="AK7" s="1"/>
      <c r="AL7" s="38"/>
      <c r="AM7" s="1"/>
      <c r="AO7" s="1"/>
      <c r="AP7" s="1"/>
      <c r="AQ7" s="1"/>
      <c r="AR7" s="1"/>
      <c r="AS7" s="38"/>
      <c r="AT7" s="1"/>
      <c r="AU7" s="1"/>
      <c r="AV7"/>
      <c r="AW7" s="1"/>
      <c r="AX7" s="7" t="s">
        <v>32</v>
      </c>
      <c r="AY7" s="7" t="s">
        <v>36</v>
      </c>
    </row>
    <row r="8" spans="1:60" s="5" customFormat="1" x14ac:dyDescent="0.25">
      <c r="A8" s="5">
        <v>2</v>
      </c>
      <c r="B8" s="11" t="s">
        <v>602</v>
      </c>
      <c r="C8" s="1" t="s">
        <v>14</v>
      </c>
      <c r="D8" s="1">
        <v>3</v>
      </c>
      <c r="E8" s="1" t="s">
        <v>23</v>
      </c>
      <c r="F8" s="1">
        <v>58.1</v>
      </c>
      <c r="G8" s="1">
        <v>0.58100000000000007</v>
      </c>
      <c r="H8" s="1">
        <f t="shared" ref="H8:H13" si="0">POWER((G8/2),2)*3.14159265</f>
        <v>0.26511978913166262</v>
      </c>
      <c r="I8" s="1">
        <v>0.26511978913166262</v>
      </c>
      <c r="J8" s="38">
        <f t="shared" ref="J8:J13" si="1">I8/0.040468</f>
        <v>6.5513440034511872</v>
      </c>
      <c r="K8" s="1">
        <v>1</v>
      </c>
      <c r="L8" s="1">
        <v>1</v>
      </c>
      <c r="M8" s="1">
        <v>60.5</v>
      </c>
      <c r="N8" s="1">
        <v>0.60499999999999998</v>
      </c>
      <c r="O8" s="1">
        <f>POWER((N8/2),2)*3.14159265</f>
        <v>0.28747536242906252</v>
      </c>
      <c r="P8" s="1">
        <v>0.28747536242906252</v>
      </c>
      <c r="Q8" s="38">
        <f>P8/0.040468</f>
        <v>7.1037699522848312</v>
      </c>
      <c r="R8" s="1">
        <v>1</v>
      </c>
      <c r="S8" s="1">
        <v>1</v>
      </c>
      <c r="T8" s="1">
        <v>63.6</v>
      </c>
      <c r="U8" s="1">
        <v>0.63600000000000001</v>
      </c>
      <c r="V8" s="1">
        <f>POWER((U8/2),2)*3.14159265</f>
        <v>0.31769041513860002</v>
      </c>
      <c r="W8" s="1">
        <v>0.31769041513860002</v>
      </c>
      <c r="X8" s="38">
        <f>W8/0.040468</f>
        <v>7.8504105747405371</v>
      </c>
      <c r="Y8" s="1">
        <v>1</v>
      </c>
      <c r="Z8" s="1">
        <v>1</v>
      </c>
      <c r="AA8" s="1">
        <v>65.400000000000006</v>
      </c>
      <c r="AB8" s="1">
        <v>0.65400000000000003</v>
      </c>
      <c r="AC8" s="1">
        <f>POWER((AB8/2),2)*3.14159265</f>
        <v>0.33592736047185007</v>
      </c>
      <c r="AD8" s="1">
        <v>0.33592736047185007</v>
      </c>
      <c r="AE8" s="38">
        <f>AD8/0.040468</f>
        <v>8.3010615911794527</v>
      </c>
      <c r="AF8" s="1">
        <v>1</v>
      </c>
      <c r="AG8" s="1">
        <v>1</v>
      </c>
      <c r="AH8" s="1">
        <v>66.099999999999994</v>
      </c>
      <c r="AI8" s="1">
        <v>0.66099999999999992</v>
      </c>
      <c r="AJ8" s="1">
        <f>POWER((AI8/2),2)*3.14159265</f>
        <v>0.34315695055766243</v>
      </c>
      <c r="AK8" s="1">
        <v>0.34315695055766243</v>
      </c>
      <c r="AL8" s="38">
        <f>AK8/0.040468</f>
        <v>8.4797111435618877</v>
      </c>
      <c r="AM8" s="1">
        <v>1</v>
      </c>
      <c r="AO8" s="1">
        <v>70.8</v>
      </c>
      <c r="AP8" s="1">
        <v>0.70799999999999996</v>
      </c>
      <c r="AQ8" s="1">
        <f>POWER((AP8/2),2)*3.14159265</f>
        <v>0.39369182452739998</v>
      </c>
      <c r="AR8" s="1">
        <v>0.39369182452739998</v>
      </c>
      <c r="AS8" s="38">
        <f>AR8/0.040468</f>
        <v>9.7284724851092221</v>
      </c>
      <c r="AT8" s="1">
        <v>1</v>
      </c>
      <c r="AU8" s="1">
        <v>1</v>
      </c>
      <c r="AV8" s="1">
        <v>74.099999999999994</v>
      </c>
      <c r="AW8" s="1"/>
      <c r="AX8" s="7"/>
      <c r="AY8" s="7" t="s">
        <v>36</v>
      </c>
    </row>
    <row r="9" spans="1:60" s="5" customFormat="1" x14ac:dyDescent="0.25">
      <c r="A9" s="5">
        <v>2</v>
      </c>
      <c r="B9" s="11" t="s">
        <v>602</v>
      </c>
      <c r="C9" s="1" t="s">
        <v>14</v>
      </c>
      <c r="D9" s="1">
        <v>4</v>
      </c>
      <c r="E9" s="1" t="s">
        <v>23</v>
      </c>
      <c r="F9" s="1">
        <v>33.6</v>
      </c>
      <c r="G9" s="1">
        <v>0.33600000000000002</v>
      </c>
      <c r="H9" s="1">
        <f t="shared" si="0"/>
        <v>8.8668310953600019E-2</v>
      </c>
      <c r="I9" s="1">
        <v>8.8668310953600019E-2</v>
      </c>
      <c r="J9" s="38">
        <f t="shared" si="1"/>
        <v>2.1910722287634679</v>
      </c>
      <c r="K9" s="1">
        <v>1</v>
      </c>
      <c r="L9" s="1">
        <v>1</v>
      </c>
      <c r="M9" s="1">
        <v>36.1</v>
      </c>
      <c r="N9" s="1">
        <v>0.36100000000000004</v>
      </c>
      <c r="O9" s="1">
        <f>POWER((N9/2),2)*3.14159265</f>
        <v>0.10235387393516253</v>
      </c>
      <c r="P9" s="1">
        <v>0.10235387393516253</v>
      </c>
      <c r="Q9" s="38">
        <f>P9/0.040468</f>
        <v>2.5292545699111035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O9" s="1"/>
      <c r="AP9" s="1"/>
      <c r="AQ9" s="1"/>
      <c r="AR9" s="1"/>
      <c r="AS9" s="38"/>
      <c r="AT9" s="1"/>
      <c r="AU9" s="1">
        <v>0</v>
      </c>
      <c r="AV9"/>
      <c r="AW9" s="1"/>
      <c r="AX9" s="7"/>
      <c r="AY9" s="7" t="s">
        <v>36</v>
      </c>
      <c r="BB9" s="14" t="s">
        <v>240</v>
      </c>
      <c r="BC9" s="14"/>
      <c r="BD9" s="14" t="s">
        <v>339</v>
      </c>
      <c r="BE9" s="14"/>
      <c r="BF9" s="14"/>
    </row>
    <row r="10" spans="1:60" s="5" customFormat="1" x14ac:dyDescent="0.25">
      <c r="A10" s="5">
        <v>2</v>
      </c>
      <c r="B10" s="11" t="s">
        <v>602</v>
      </c>
      <c r="C10" s="1" t="s">
        <v>14</v>
      </c>
      <c r="D10" s="1">
        <v>5</v>
      </c>
      <c r="E10" s="1" t="s">
        <v>23</v>
      </c>
      <c r="F10" s="1">
        <v>45.1</v>
      </c>
      <c r="G10" s="1">
        <v>0.45100000000000001</v>
      </c>
      <c r="H10" s="1">
        <f t="shared" si="0"/>
        <v>0.15975077165066251</v>
      </c>
      <c r="I10" s="1">
        <v>0.15975077165066251</v>
      </c>
      <c r="J10" s="38">
        <f t="shared" si="1"/>
        <v>3.9475825751374547</v>
      </c>
      <c r="K10" s="1">
        <v>1</v>
      </c>
      <c r="L10" s="1">
        <v>1</v>
      </c>
      <c r="M10" s="1">
        <v>49.6</v>
      </c>
      <c r="N10" s="1">
        <v>0.49600000000000005</v>
      </c>
      <c r="O10" s="1">
        <f>POWER((N10/2),2)*3.14159265</f>
        <v>0.19322051434560003</v>
      </c>
      <c r="P10" s="1">
        <v>0.19322051434560003</v>
      </c>
      <c r="Q10" s="38">
        <f>P10/0.040468</f>
        <v>4.7746494599584866</v>
      </c>
      <c r="R10" s="1">
        <v>1</v>
      </c>
      <c r="S10" s="1">
        <v>1</v>
      </c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O10" s="1"/>
      <c r="AP10" s="1"/>
      <c r="AQ10" s="1"/>
      <c r="AR10" s="1"/>
      <c r="AS10" s="38"/>
      <c r="AT10" s="1"/>
      <c r="AU10" s="1">
        <v>0</v>
      </c>
      <c r="AV10"/>
      <c r="AW10" s="1"/>
      <c r="AX10" s="7"/>
      <c r="AY10" s="7" t="s">
        <v>36</v>
      </c>
      <c r="BB10" s="14" t="s">
        <v>303</v>
      </c>
      <c r="BC10" s="14"/>
      <c r="BD10" s="14"/>
      <c r="BE10" s="14" t="s">
        <v>340</v>
      </c>
      <c r="BF10" s="14"/>
      <c r="BG10" s="153">
        <v>80.7</v>
      </c>
      <c r="BH10" s="153" t="s">
        <v>846</v>
      </c>
    </row>
    <row r="11" spans="1:60" s="5" customFormat="1" x14ac:dyDescent="0.25">
      <c r="A11" s="5">
        <v>2</v>
      </c>
      <c r="B11" s="11" t="s">
        <v>602</v>
      </c>
      <c r="C11" s="1" t="s">
        <v>14</v>
      </c>
      <c r="D11" s="1">
        <v>6</v>
      </c>
      <c r="E11" s="1" t="s">
        <v>23</v>
      </c>
      <c r="F11" s="1">
        <v>44.8</v>
      </c>
      <c r="G11" s="1">
        <v>0.44799999999999995</v>
      </c>
      <c r="H11" s="1">
        <f t="shared" si="0"/>
        <v>0.15763255280639998</v>
      </c>
      <c r="I11" s="1">
        <v>0.15763255280639998</v>
      </c>
      <c r="J11" s="38">
        <f t="shared" si="1"/>
        <v>3.8952395178017198</v>
      </c>
      <c r="K11" s="1">
        <v>1</v>
      </c>
      <c r="L11" s="1">
        <v>1</v>
      </c>
      <c r="M11" s="1">
        <v>45.9</v>
      </c>
      <c r="N11" s="1">
        <v>0.45900000000000002</v>
      </c>
      <c r="O11" s="1">
        <f>POWER((N11/2),2)*3.14159265</f>
        <v>0.16546847027366252</v>
      </c>
      <c r="P11" s="1">
        <v>0.16546847027366252</v>
      </c>
      <c r="Q11" s="38">
        <f>P11/0.040468</f>
        <v>4.0888719549684325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O11" s="1"/>
      <c r="AP11" s="1"/>
      <c r="AQ11" s="1"/>
      <c r="AR11" s="1"/>
      <c r="AS11" s="38"/>
      <c r="AT11" s="1"/>
      <c r="AU11" s="1">
        <v>0</v>
      </c>
      <c r="AV11"/>
      <c r="AW11" s="1"/>
      <c r="AX11" s="7"/>
      <c r="AY11" s="7" t="s">
        <v>36</v>
      </c>
      <c r="BB11" s="14" t="s">
        <v>341</v>
      </c>
      <c r="BC11" s="14"/>
      <c r="BD11" s="14"/>
      <c r="BE11" s="14"/>
      <c r="BF11" s="14"/>
      <c r="BG11" s="153"/>
      <c r="BH11" s="153"/>
    </row>
    <row r="12" spans="1:60" s="5" customFormat="1" x14ac:dyDescent="0.25">
      <c r="A12" s="5">
        <v>2</v>
      </c>
      <c r="B12" s="11" t="s">
        <v>602</v>
      </c>
      <c r="C12" s="1" t="s">
        <v>14</v>
      </c>
      <c r="D12" s="1">
        <v>7</v>
      </c>
      <c r="E12" s="1" t="s">
        <v>23</v>
      </c>
      <c r="F12" s="1">
        <v>46.2</v>
      </c>
      <c r="G12" s="1">
        <v>0.46200000000000002</v>
      </c>
      <c r="H12" s="1">
        <f t="shared" si="0"/>
        <v>0.16763852539665003</v>
      </c>
      <c r="I12" s="1">
        <v>0.16763852539665003</v>
      </c>
      <c r="J12" s="38">
        <f t="shared" si="1"/>
        <v>4.1424959325059314</v>
      </c>
      <c r="K12" s="1">
        <v>1</v>
      </c>
      <c r="L12" s="1">
        <v>1</v>
      </c>
      <c r="M12" s="1">
        <v>48</v>
      </c>
      <c r="N12" s="1">
        <v>0.48</v>
      </c>
      <c r="O12" s="1">
        <f>POWER((N12/2),2)*3.14159265</f>
        <v>0.18095573664</v>
      </c>
      <c r="P12" s="1">
        <v>0.18095573664</v>
      </c>
      <c r="Q12" s="38">
        <f>P12/0.040468</f>
        <v>4.4715759770683015</v>
      </c>
      <c r="R12" s="1">
        <v>1</v>
      </c>
      <c r="S12" s="1">
        <v>1</v>
      </c>
      <c r="T12" s="1"/>
      <c r="U12" s="1"/>
      <c r="V12" s="1"/>
      <c r="W12" s="1"/>
      <c r="X12" s="38"/>
      <c r="Y12" s="1"/>
      <c r="Z12" s="1"/>
      <c r="AA12" s="1"/>
      <c r="AB12" s="1"/>
      <c r="AC12" s="1"/>
      <c r="AD12" s="1"/>
      <c r="AE12" s="38"/>
      <c r="AF12" s="1"/>
      <c r="AG12" s="1"/>
      <c r="AH12" s="1"/>
      <c r="AI12" s="1"/>
      <c r="AJ12" s="1"/>
      <c r="AK12" s="1"/>
      <c r="AL12" s="38"/>
      <c r="AM12" s="1"/>
      <c r="AO12" s="1"/>
      <c r="AP12" s="1"/>
      <c r="AQ12" s="1"/>
      <c r="AR12" s="1"/>
      <c r="AS12" s="38"/>
      <c r="AT12" s="1"/>
      <c r="AU12" s="1">
        <v>0</v>
      </c>
      <c r="AV12"/>
      <c r="AW12" s="1"/>
      <c r="AX12" s="7"/>
      <c r="AY12" s="7" t="s">
        <v>36</v>
      </c>
      <c r="BB12" s="14" t="s">
        <v>562</v>
      </c>
      <c r="BC12" s="14"/>
      <c r="BD12" s="14"/>
      <c r="BE12" s="14"/>
      <c r="BF12" s="14"/>
      <c r="BG12" s="153">
        <v>57.8</v>
      </c>
      <c r="BH12" s="153"/>
    </row>
    <row r="13" spans="1:60" s="5" customFormat="1" x14ac:dyDescent="0.25">
      <c r="A13" s="5">
        <v>2</v>
      </c>
      <c r="B13" s="11" t="s">
        <v>602</v>
      </c>
      <c r="C13" s="1" t="s">
        <v>14</v>
      </c>
      <c r="D13" s="1">
        <v>8</v>
      </c>
      <c r="E13" s="1" t="s">
        <v>23</v>
      </c>
      <c r="F13" s="1">
        <v>25.1</v>
      </c>
      <c r="G13" s="1">
        <v>0.251</v>
      </c>
      <c r="H13" s="1">
        <f t="shared" si="0"/>
        <v>4.9480869635662506E-2</v>
      </c>
      <c r="I13" s="1">
        <v>4.9480869635662506E-2</v>
      </c>
      <c r="J13" s="38">
        <f t="shared" si="1"/>
        <v>1.2227159641114587</v>
      </c>
      <c r="K13" s="1">
        <v>1</v>
      </c>
      <c r="L13" s="1">
        <v>1</v>
      </c>
      <c r="M13" s="1"/>
      <c r="N13" s="1"/>
      <c r="O13" s="1"/>
      <c r="P13" s="1"/>
      <c r="Q13" s="38"/>
      <c r="R13" s="1"/>
      <c r="S13" s="1">
        <v>4</v>
      </c>
      <c r="T13" s="1"/>
      <c r="U13" s="1"/>
      <c r="V13" s="1"/>
      <c r="W13" s="1"/>
      <c r="X13" s="38"/>
      <c r="Y13" s="1"/>
      <c r="Z13" s="1"/>
      <c r="AA13" s="1"/>
      <c r="AB13" s="1"/>
      <c r="AC13" s="1"/>
      <c r="AD13" s="1"/>
      <c r="AE13" s="38"/>
      <c r="AF13" s="1"/>
      <c r="AG13" s="1"/>
      <c r="AH13" s="1"/>
      <c r="AI13" s="1"/>
      <c r="AJ13" s="1"/>
      <c r="AK13" s="1"/>
      <c r="AL13" s="38"/>
      <c r="AM13" s="1"/>
      <c r="AO13" s="1"/>
      <c r="AP13" s="1"/>
      <c r="AQ13" s="1"/>
      <c r="AR13" s="1"/>
      <c r="AS13" s="38"/>
      <c r="AT13" s="1"/>
      <c r="AU13" s="1"/>
      <c r="AV13"/>
      <c r="AW13" s="1"/>
      <c r="AX13" s="7"/>
      <c r="AY13" s="7" t="s">
        <v>36</v>
      </c>
      <c r="BB13" s="14"/>
      <c r="BC13" s="14"/>
      <c r="BD13" s="14"/>
      <c r="BE13" s="14"/>
      <c r="BF13" s="14"/>
      <c r="BG13" s="153">
        <v>55.9</v>
      </c>
      <c r="BH13" s="153"/>
    </row>
    <row r="14" spans="1:60" s="5" customFormat="1" x14ac:dyDescent="0.25">
      <c r="A14" s="5">
        <v>2</v>
      </c>
      <c r="B14" s="11" t="s">
        <v>602</v>
      </c>
      <c r="C14" s="1" t="s">
        <v>14</v>
      </c>
      <c r="D14" s="1">
        <v>9</v>
      </c>
      <c r="E14" s="1" t="s">
        <v>23</v>
      </c>
      <c r="F14" s="1"/>
      <c r="G14" s="1"/>
      <c r="H14" s="1"/>
      <c r="I14" s="1"/>
      <c r="J14" s="38"/>
      <c r="K14" s="1"/>
      <c r="L14" s="1">
        <v>3</v>
      </c>
      <c r="M14" s="1"/>
      <c r="N14" s="1"/>
      <c r="O14" s="1"/>
      <c r="P14" s="1"/>
      <c r="Q14" s="38"/>
      <c r="R14" s="1"/>
      <c r="S14" s="1"/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O14" s="1"/>
      <c r="AP14" s="1"/>
      <c r="AQ14" s="1"/>
      <c r="AR14" s="1"/>
      <c r="AS14" s="38"/>
      <c r="AT14" s="1"/>
      <c r="AU14" s="1"/>
      <c r="AV14"/>
      <c r="AW14" s="1"/>
      <c r="AX14" s="7"/>
      <c r="AY14" s="7" t="s">
        <v>36</v>
      </c>
      <c r="BB14" s="14"/>
      <c r="BC14" s="14"/>
      <c r="BD14" s="14"/>
      <c r="BE14" s="14"/>
      <c r="BF14" s="14"/>
      <c r="BG14" s="153"/>
      <c r="BH14" s="153"/>
    </row>
    <row r="15" spans="1:60" s="5" customFormat="1" x14ac:dyDescent="0.25">
      <c r="A15" s="5">
        <v>2</v>
      </c>
      <c r="B15" s="11" t="s">
        <v>602</v>
      </c>
      <c r="C15" s="1" t="s">
        <v>14</v>
      </c>
      <c r="D15" s="1">
        <v>10</v>
      </c>
      <c r="E15" s="1" t="s">
        <v>23</v>
      </c>
      <c r="F15" s="1">
        <v>66.099999999999994</v>
      </c>
      <c r="G15" s="1">
        <v>0.66099999999999992</v>
      </c>
      <c r="H15" s="1">
        <f>POWER((G15/2),2)*3.14159265</f>
        <v>0.34315695055766243</v>
      </c>
      <c r="I15" s="1">
        <v>0.34315695055766243</v>
      </c>
      <c r="J15" s="38">
        <f>I15/0.040468</f>
        <v>8.4797111435618877</v>
      </c>
      <c r="K15" s="1">
        <v>1</v>
      </c>
      <c r="L15" s="1">
        <v>1</v>
      </c>
      <c r="M15" s="1">
        <v>70.7</v>
      </c>
      <c r="N15" s="1">
        <v>0.70700000000000007</v>
      </c>
      <c r="O15" s="1">
        <f>POWER((N15/2),2)*3.14159265</f>
        <v>0.3925804861274626</v>
      </c>
      <c r="P15" s="1">
        <v>0.3925804861274626</v>
      </c>
      <c r="Q15" s="38">
        <f>P15/0.040468</f>
        <v>9.7010103322986705</v>
      </c>
      <c r="R15" s="1">
        <v>1</v>
      </c>
      <c r="S15" s="1">
        <v>1</v>
      </c>
      <c r="T15" s="1">
        <v>73.5</v>
      </c>
      <c r="U15" s="1">
        <v>0.73499999999999999</v>
      </c>
      <c r="V15" s="1">
        <f>POWER((U15/2),2)*3.14159265</f>
        <v>0.42429172233656248</v>
      </c>
      <c r="W15" s="1">
        <v>0.42429172233656248</v>
      </c>
      <c r="X15" s="38">
        <f>W15/0.040468</f>
        <v>10.484622969668937</v>
      </c>
      <c r="Y15" s="1">
        <v>1</v>
      </c>
      <c r="Z15" s="1">
        <v>1</v>
      </c>
      <c r="AA15" s="1">
        <v>77.400000000000006</v>
      </c>
      <c r="AB15" s="1">
        <v>0.77400000000000002</v>
      </c>
      <c r="AC15" s="1">
        <f>POWER((AB15/2),2)*3.14159265</f>
        <v>0.47051318959785005</v>
      </c>
      <c r="AD15" s="1">
        <v>0.47051318959785005</v>
      </c>
      <c r="AE15" s="38">
        <f>AD15/0.040468</f>
        <v>11.626796224124002</v>
      </c>
      <c r="AF15" s="1">
        <v>1</v>
      </c>
      <c r="AG15" s="1">
        <v>1</v>
      </c>
      <c r="AH15" s="1">
        <v>80.5</v>
      </c>
      <c r="AI15" s="1">
        <v>0.80500000000000005</v>
      </c>
      <c r="AJ15" s="1">
        <f>POWER((AI15/2),2)*3.14159265</f>
        <v>0.50895764425406265</v>
      </c>
      <c r="AK15" s="1">
        <v>0.50895764425406265</v>
      </c>
      <c r="AL15" s="38">
        <f>AK15/0.040468</f>
        <v>12.576792632550724</v>
      </c>
      <c r="AM15" s="1">
        <v>1</v>
      </c>
      <c r="AO15" s="1">
        <v>85.6</v>
      </c>
      <c r="AP15" s="1">
        <v>0.85599999999999998</v>
      </c>
      <c r="AQ15" s="1">
        <f>POWER((AP15/2),2)*3.14159265</f>
        <v>0.57548950799760001</v>
      </c>
      <c r="AR15" s="1">
        <v>0.57548950799760001</v>
      </c>
      <c r="AS15" s="38">
        <f>AR15/0.040468</f>
        <v>14.220853711515273</v>
      </c>
      <c r="AT15" s="1">
        <v>1</v>
      </c>
      <c r="AU15" s="1">
        <v>1</v>
      </c>
      <c r="AV15" s="1">
        <v>94.5</v>
      </c>
      <c r="AW15" s="1"/>
      <c r="AX15" s="7"/>
      <c r="AY15" s="7" t="s">
        <v>36</v>
      </c>
      <c r="BB15" s="14"/>
      <c r="BC15" s="14"/>
      <c r="BD15" s="14"/>
      <c r="BE15" s="14"/>
      <c r="BF15" s="14"/>
      <c r="BG15" s="153">
        <v>75.599999999999994</v>
      </c>
      <c r="BH15" s="153"/>
    </row>
    <row r="16" spans="1:60" s="5" customFormat="1" x14ac:dyDescent="0.25">
      <c r="A16" s="5">
        <v>2</v>
      </c>
      <c r="B16" s="11" t="s">
        <v>602</v>
      </c>
      <c r="C16" s="1" t="s">
        <v>14</v>
      </c>
      <c r="D16" s="1">
        <v>11</v>
      </c>
      <c r="E16" s="1" t="s">
        <v>23</v>
      </c>
      <c r="F16" s="1">
        <v>45.2</v>
      </c>
      <c r="G16" s="1">
        <v>0.45200000000000001</v>
      </c>
      <c r="H16" s="1">
        <f>POWER((G16/2),2)*3.14159265</f>
        <v>0.16045998619140003</v>
      </c>
      <c r="I16" s="1">
        <v>0.16045998619140003</v>
      </c>
      <c r="J16" s="38">
        <f>I16/0.040468</f>
        <v>3.9651078924434131</v>
      </c>
      <c r="K16" s="1">
        <v>1</v>
      </c>
      <c r="L16" s="1">
        <v>1</v>
      </c>
      <c r="M16" s="1">
        <v>47.3</v>
      </c>
      <c r="N16" s="1">
        <v>0.47299999999999998</v>
      </c>
      <c r="O16" s="1">
        <f>POWER((N16/2),2)*3.14159265</f>
        <v>0.1757163454979625</v>
      </c>
      <c r="P16" s="1">
        <v>0.1757163454979625</v>
      </c>
      <c r="Q16" s="38">
        <f>P16/0.040468</f>
        <v>4.3421059972808767</v>
      </c>
      <c r="R16" s="1">
        <v>1</v>
      </c>
      <c r="S16" s="1">
        <v>1</v>
      </c>
      <c r="T16" s="1">
        <v>48.8</v>
      </c>
      <c r="U16" s="1">
        <v>0.48799999999999999</v>
      </c>
      <c r="V16" s="1">
        <f>POWER((U16/2),2)*3.14159265</f>
        <v>0.18703786001040001</v>
      </c>
      <c r="W16" s="1">
        <v>0.18703786001040001</v>
      </c>
      <c r="X16" s="38">
        <f>W16/0.040468</f>
        <v>4.6218706140753198</v>
      </c>
      <c r="Y16" s="1">
        <v>1</v>
      </c>
      <c r="Z16" s="1">
        <v>1</v>
      </c>
      <c r="AA16" s="1">
        <v>48.8</v>
      </c>
      <c r="AB16" s="1">
        <v>0.48799999999999999</v>
      </c>
      <c r="AC16" s="1">
        <f>POWER((AB16/2),2)*3.14159265</f>
        <v>0.18703786001040001</v>
      </c>
      <c r="AD16" s="1">
        <v>0.18703786001040001</v>
      </c>
      <c r="AE16" s="38">
        <f>AD16/0.040468</f>
        <v>4.6218706140753198</v>
      </c>
      <c r="AF16" s="1">
        <v>1</v>
      </c>
      <c r="AG16" s="1">
        <v>1</v>
      </c>
      <c r="AH16" s="1">
        <v>50.1</v>
      </c>
      <c r="AI16" s="1">
        <v>0.501</v>
      </c>
      <c r="AJ16" s="1">
        <f>POWER((AI16/2),2)*3.14159265</f>
        <v>0.1971357241856625</v>
      </c>
      <c r="AK16" s="1">
        <v>0.1971357241856625</v>
      </c>
      <c r="AL16" s="38">
        <f>AK16/0.040468</f>
        <v>4.871397750955385</v>
      </c>
      <c r="AM16" s="1">
        <v>1</v>
      </c>
      <c r="AO16" s="1">
        <v>54.9</v>
      </c>
      <c r="AP16" s="1">
        <v>0.54900000000000004</v>
      </c>
      <c r="AQ16" s="1">
        <f>POWER((AP16/2),2)*3.14159265</f>
        <v>0.23671979157566253</v>
      </c>
      <c r="AR16" s="1">
        <v>0.23671979157566253</v>
      </c>
      <c r="AS16" s="38">
        <f>AR16/0.040468</f>
        <v>5.8495549959390765</v>
      </c>
      <c r="AT16" s="1">
        <v>1</v>
      </c>
      <c r="AU16" s="1">
        <v>1</v>
      </c>
      <c r="AV16" s="1">
        <v>59.5</v>
      </c>
      <c r="AW16" s="1"/>
      <c r="AX16" s="7"/>
      <c r="AY16" s="7" t="s">
        <v>36</v>
      </c>
      <c r="BG16" s="153"/>
      <c r="BH16" s="153"/>
    </row>
    <row r="17" spans="1:60" s="5" customFormat="1" x14ac:dyDescent="0.25">
      <c r="A17" s="5">
        <v>2</v>
      </c>
      <c r="B17" s="11" t="s">
        <v>602</v>
      </c>
      <c r="C17" s="1" t="s">
        <v>14</v>
      </c>
      <c r="D17" s="1">
        <v>12</v>
      </c>
      <c r="E17" s="1" t="s">
        <v>23</v>
      </c>
      <c r="F17" s="1">
        <v>42.3</v>
      </c>
      <c r="G17" s="1">
        <v>0.42299999999999999</v>
      </c>
      <c r="H17" s="1">
        <f>POWER((G17/2),2)*3.14159265</f>
        <v>0.1405305078179625</v>
      </c>
      <c r="I17" s="1">
        <v>0.1405305078179625</v>
      </c>
      <c r="J17" s="38">
        <f>I17/0.040468</f>
        <v>3.4726328906287067</v>
      </c>
      <c r="K17" s="1">
        <v>1</v>
      </c>
      <c r="L17" s="1">
        <v>1</v>
      </c>
      <c r="M17" s="1">
        <v>43.5</v>
      </c>
      <c r="N17" s="1">
        <v>0.435</v>
      </c>
      <c r="O17" s="1">
        <f>POWER((N17/2),2)*3.14159265</f>
        <v>0.14861696729906251</v>
      </c>
      <c r="P17" s="1">
        <v>0.14861696729906251</v>
      </c>
      <c r="Q17" s="38">
        <f>P17/0.040468</f>
        <v>3.6724564421039467</v>
      </c>
      <c r="R17" s="1">
        <v>1</v>
      </c>
      <c r="S17" s="1">
        <v>1</v>
      </c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O17" s="1"/>
      <c r="AP17" s="1"/>
      <c r="AQ17" s="1"/>
      <c r="AR17" s="1"/>
      <c r="AS17" s="38"/>
      <c r="AT17" s="1"/>
      <c r="AU17" s="1">
        <v>0</v>
      </c>
      <c r="AV17"/>
      <c r="AW17" s="1"/>
      <c r="AX17" s="7"/>
      <c r="AY17" s="7" t="s">
        <v>36</v>
      </c>
      <c r="BG17" s="153"/>
      <c r="BH17" s="153"/>
    </row>
    <row r="18" spans="1:60" s="5" customFormat="1" x14ac:dyDescent="0.25">
      <c r="A18" s="5">
        <v>2</v>
      </c>
      <c r="B18" s="11" t="s">
        <v>602</v>
      </c>
      <c r="C18" s="1" t="s">
        <v>14</v>
      </c>
      <c r="D18" s="1">
        <v>13</v>
      </c>
      <c r="E18" s="1" t="s">
        <v>23</v>
      </c>
      <c r="F18" s="1">
        <v>60.9</v>
      </c>
      <c r="G18" s="1">
        <v>0.60899999999999999</v>
      </c>
      <c r="H18" s="1">
        <f>POWER((G18/2),2)*3.14159265</f>
        <v>0.2912892559061625</v>
      </c>
      <c r="I18" s="1">
        <v>0.2912892559061625</v>
      </c>
      <c r="J18" s="38">
        <f>I18/0.040468</f>
        <v>7.1980146265237357</v>
      </c>
      <c r="K18" s="1">
        <v>1</v>
      </c>
      <c r="L18" s="1">
        <v>1</v>
      </c>
      <c r="M18" s="1">
        <v>65</v>
      </c>
      <c r="N18" s="1">
        <v>0.65</v>
      </c>
      <c r="O18" s="1">
        <f>POWER((N18/2),2)*3.14159265</f>
        <v>0.33183072365625005</v>
      </c>
      <c r="P18" s="1">
        <v>0.33183072365625005</v>
      </c>
      <c r="Q18" s="38">
        <f>P18/0.040468</f>
        <v>8.1998300794763779</v>
      </c>
      <c r="R18" s="1">
        <v>1</v>
      </c>
      <c r="S18" s="1">
        <v>1</v>
      </c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O18" s="1"/>
      <c r="AP18" s="1"/>
      <c r="AQ18" s="1"/>
      <c r="AR18" s="1"/>
      <c r="AS18" s="38"/>
      <c r="AT18" s="1"/>
      <c r="AU18" s="1">
        <v>0</v>
      </c>
      <c r="AV18"/>
      <c r="AW18" s="1"/>
      <c r="AX18" s="7"/>
      <c r="AY18" s="7" t="s">
        <v>36</v>
      </c>
      <c r="BG18" s="153">
        <v>65</v>
      </c>
      <c r="BH18" s="153"/>
    </row>
    <row r="19" spans="1:60" s="5" customFormat="1" x14ac:dyDescent="0.25">
      <c r="A19" s="5">
        <v>2</v>
      </c>
      <c r="B19" s="11" t="s">
        <v>602</v>
      </c>
      <c r="C19" s="1" t="s">
        <v>14</v>
      </c>
      <c r="D19" s="1">
        <v>14</v>
      </c>
      <c r="E19" s="1" t="s">
        <v>23</v>
      </c>
      <c r="F19" s="1">
        <v>40.799999999999997</v>
      </c>
      <c r="G19" s="1">
        <v>0.40799999999999997</v>
      </c>
      <c r="H19" s="1">
        <f>POWER((G19/2),2)*3.14159265</f>
        <v>0.1307405197224</v>
      </c>
      <c r="I19" s="1">
        <v>0.1307405197224</v>
      </c>
      <c r="J19" s="38">
        <f>I19/0.040468</f>
        <v>3.2307136434318475</v>
      </c>
      <c r="K19" s="1">
        <v>1</v>
      </c>
      <c r="L19" s="1">
        <v>1</v>
      </c>
      <c r="M19" s="1">
        <v>43.1</v>
      </c>
      <c r="N19" s="1">
        <v>0.43100000000000005</v>
      </c>
      <c r="O19" s="1">
        <f>POWER((N19/2),2)*3.14159265</f>
        <v>0.14589634806416255</v>
      </c>
      <c r="P19" s="1">
        <v>0.14589634806416255</v>
      </c>
      <c r="Q19" s="38">
        <f>P19/0.040468</f>
        <v>3.6052275393931641</v>
      </c>
      <c r="R19" s="1">
        <v>1</v>
      </c>
      <c r="S19" s="1">
        <v>1</v>
      </c>
      <c r="T19" s="1">
        <v>44.9</v>
      </c>
      <c r="U19" s="1">
        <v>0.44900000000000001</v>
      </c>
      <c r="V19" s="1">
        <f>POWER((U19/2),2)*3.14159265</f>
        <v>0.1583370549581625</v>
      </c>
      <c r="W19" s="1">
        <v>0.1583370549581625</v>
      </c>
      <c r="X19" s="38">
        <f>W19/0.040468</f>
        <v>3.9126483878166085</v>
      </c>
      <c r="Y19" s="1">
        <v>1</v>
      </c>
      <c r="Z19" s="1">
        <v>1</v>
      </c>
      <c r="AA19" s="1">
        <v>46</v>
      </c>
      <c r="AB19" s="1">
        <v>0.46</v>
      </c>
      <c r="AC19" s="1">
        <f>POWER((AB19/2),2)*3.14159265</f>
        <v>0.16619025118500003</v>
      </c>
      <c r="AD19" s="1">
        <v>0.16619025118500003</v>
      </c>
      <c r="AE19" s="38">
        <f>AD19/0.040468</f>
        <v>4.1067077983839093</v>
      </c>
      <c r="AF19" s="1">
        <v>1</v>
      </c>
      <c r="AG19" s="1">
        <v>1</v>
      </c>
      <c r="AH19" s="1">
        <v>47.2</v>
      </c>
      <c r="AI19" s="1">
        <v>0.47200000000000003</v>
      </c>
      <c r="AJ19" s="1">
        <f>POWER((AI19/2),2)*3.14159265</f>
        <v>0.17497414423440005</v>
      </c>
      <c r="AK19" s="1">
        <v>0.17497414423440005</v>
      </c>
      <c r="AL19" s="38">
        <f>AK19/0.040468</f>
        <v>4.323765548937434</v>
      </c>
      <c r="AM19" s="1">
        <v>1</v>
      </c>
      <c r="AO19" s="1">
        <v>49.4</v>
      </c>
      <c r="AP19" s="1">
        <v>0.49399999999999999</v>
      </c>
      <c r="AQ19" s="1">
        <f>POWER((AP19/2),2)*3.14159265</f>
        <v>0.19166542598385</v>
      </c>
      <c r="AR19" s="1">
        <v>0.19166542598385</v>
      </c>
      <c r="AS19" s="38">
        <f>AR19/0.040468</f>
        <v>4.7362218539055556</v>
      </c>
      <c r="AT19" s="1">
        <v>2</v>
      </c>
      <c r="AU19" s="1">
        <v>2</v>
      </c>
      <c r="AV19"/>
      <c r="AW19" s="1"/>
      <c r="AX19" s="7"/>
      <c r="AY19" s="7" t="s">
        <v>36</v>
      </c>
    </row>
    <row r="20" spans="1:60" s="5" customFormat="1" x14ac:dyDescent="0.25">
      <c r="A20" s="5">
        <v>2</v>
      </c>
      <c r="B20" s="11" t="s">
        <v>602</v>
      </c>
      <c r="C20" s="1" t="s">
        <v>14</v>
      </c>
      <c r="D20" s="1">
        <v>15</v>
      </c>
      <c r="E20" s="1" t="s">
        <v>23</v>
      </c>
      <c r="F20" s="1"/>
      <c r="G20" s="1"/>
      <c r="H20" s="1"/>
      <c r="I20" s="1"/>
      <c r="J20" s="38"/>
      <c r="K20" s="1"/>
      <c r="L20" s="1">
        <v>3</v>
      </c>
      <c r="M20" s="1"/>
      <c r="N20" s="1"/>
      <c r="O20" s="1"/>
      <c r="P20" s="1"/>
      <c r="Q20" s="38"/>
      <c r="R20" s="1"/>
      <c r="S20" s="1"/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O20" s="1"/>
      <c r="AP20" s="1"/>
      <c r="AQ20" s="1"/>
      <c r="AR20" s="1"/>
      <c r="AS20" s="38"/>
      <c r="AT20" s="1"/>
      <c r="AU20" s="1"/>
      <c r="AV20"/>
      <c r="AW20" s="1"/>
      <c r="AX20" s="7"/>
      <c r="AY20" s="7" t="s">
        <v>36</v>
      </c>
    </row>
    <row r="21" spans="1:60" s="5" customFormat="1" x14ac:dyDescent="0.25">
      <c r="A21" s="5">
        <v>2</v>
      </c>
      <c r="B21" s="11" t="s">
        <v>602</v>
      </c>
      <c r="C21" s="1" t="s">
        <v>14</v>
      </c>
      <c r="D21" s="1">
        <v>16</v>
      </c>
      <c r="E21" s="1" t="s">
        <v>23</v>
      </c>
      <c r="F21" s="1"/>
      <c r="G21" s="1"/>
      <c r="H21" s="1"/>
      <c r="I21" s="1"/>
      <c r="J21" s="38"/>
      <c r="K21" s="1"/>
      <c r="L21" s="1"/>
      <c r="M21" s="1"/>
      <c r="N21" s="1"/>
      <c r="O21" s="1"/>
      <c r="P21" s="1"/>
      <c r="Q21" s="38"/>
      <c r="R21" s="1"/>
      <c r="S21" s="1"/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O21" s="1"/>
      <c r="AP21" s="1"/>
      <c r="AQ21" s="1"/>
      <c r="AR21" s="1"/>
      <c r="AS21" s="38"/>
      <c r="AT21" s="1"/>
      <c r="AU21" s="1"/>
      <c r="AV21">
        <v>114</v>
      </c>
      <c r="AW21" s="162" t="s">
        <v>854</v>
      </c>
      <c r="AX21" s="7"/>
      <c r="AY21" s="7"/>
    </row>
    <row r="22" spans="1:60" s="5" customFormat="1" x14ac:dyDescent="0.25">
      <c r="A22" s="5">
        <v>2</v>
      </c>
      <c r="B22" s="11" t="s">
        <v>602</v>
      </c>
      <c r="C22" s="1" t="s">
        <v>16</v>
      </c>
      <c r="D22" s="1">
        <v>1</v>
      </c>
      <c r="E22" s="1" t="s">
        <v>23</v>
      </c>
      <c r="F22" s="1">
        <v>59.3</v>
      </c>
      <c r="G22" s="1">
        <v>0.59299999999999997</v>
      </c>
      <c r="H22" s="1">
        <f t="shared" ref="H22:H30" si="2">POWER((G22/2),2)*3.14159265</f>
        <v>0.27618447844496252</v>
      </c>
      <c r="I22" s="1">
        <v>0.27618447844496252</v>
      </c>
      <c r="J22" s="38">
        <f t="shared" ref="J22:J30" si="3">I22/0.040468</f>
        <v>6.8247622428823398</v>
      </c>
      <c r="K22" s="1">
        <v>1</v>
      </c>
      <c r="L22" s="1">
        <v>1</v>
      </c>
      <c r="M22" s="1">
        <v>63.5</v>
      </c>
      <c r="N22" s="1">
        <v>0.63500000000000001</v>
      </c>
      <c r="O22" s="1">
        <f t="shared" ref="O22:O30" si="4">POWER((N22/2),2)*3.14159265</f>
        <v>0.31669217407406253</v>
      </c>
      <c r="P22" s="1">
        <v>0.31669217407406253</v>
      </c>
      <c r="Q22" s="38">
        <f t="shared" ref="Q22:Q30" si="5">P22/0.040468</f>
        <v>7.8257431569156504</v>
      </c>
      <c r="R22" s="1">
        <v>1</v>
      </c>
      <c r="S22" s="1">
        <v>1</v>
      </c>
      <c r="T22" s="1">
        <v>66.400000000000006</v>
      </c>
      <c r="U22" s="1">
        <v>0.66400000000000003</v>
      </c>
      <c r="V22" s="1">
        <f>POWER((U22/2),2)*3.14159265</f>
        <v>0.34627890825360008</v>
      </c>
      <c r="W22" s="1">
        <v>0.34627890825360008</v>
      </c>
      <c r="X22" s="38">
        <f>W22/0.040468</f>
        <v>8.5568574738954268</v>
      </c>
      <c r="Y22" s="1">
        <v>1</v>
      </c>
      <c r="Z22" s="1">
        <v>1</v>
      </c>
      <c r="AA22" s="1">
        <v>69.8</v>
      </c>
      <c r="AB22" s="1">
        <v>0.69799999999999995</v>
      </c>
      <c r="AC22" s="1">
        <f>POWER((AB22/2),2)*3.14159265</f>
        <v>0.38264912636264997</v>
      </c>
      <c r="AD22" s="1">
        <v>0.38264912636264997</v>
      </c>
      <c r="AE22" s="38">
        <f>AD22/0.040468</f>
        <v>9.4555976663697248</v>
      </c>
      <c r="AF22" s="1">
        <v>1</v>
      </c>
      <c r="AG22" s="1">
        <v>1</v>
      </c>
      <c r="AH22" s="1">
        <v>73.8</v>
      </c>
      <c r="AI22" s="1">
        <v>0.73799999999999999</v>
      </c>
      <c r="AJ22" s="1">
        <f>POWER((AI22/2),2)*3.14159265</f>
        <v>0.42776239681665001</v>
      </c>
      <c r="AK22" s="1">
        <v>0.42776239681665001</v>
      </c>
      <c r="AL22" s="38">
        <f>AK22/0.040468</f>
        <v>10.570386399541615</v>
      </c>
      <c r="AM22" s="1">
        <v>1</v>
      </c>
      <c r="AO22" s="1">
        <v>78.400000000000006</v>
      </c>
      <c r="AP22" s="1">
        <v>0.78400000000000003</v>
      </c>
      <c r="AQ22" s="1">
        <f>POWER((AP22/2),2)*3.14159265</f>
        <v>0.48274969296960013</v>
      </c>
      <c r="AR22" s="1">
        <v>0.48274969296960013</v>
      </c>
      <c r="AS22" s="38">
        <f>AR22/0.040468</f>
        <v>11.929171023267772</v>
      </c>
      <c r="AT22" s="1">
        <v>1</v>
      </c>
      <c r="AU22" s="1">
        <v>1</v>
      </c>
      <c r="AV22" s="1">
        <v>89</v>
      </c>
      <c r="AW22" s="1" t="s">
        <v>853</v>
      </c>
      <c r="AX22" s="7"/>
      <c r="AY22" s="7" t="s">
        <v>36</v>
      </c>
    </row>
    <row r="23" spans="1:60" s="5" customFormat="1" x14ac:dyDescent="0.25">
      <c r="A23" s="5">
        <v>2</v>
      </c>
      <c r="B23" s="11" t="s">
        <v>602</v>
      </c>
      <c r="C23" s="1" t="s">
        <v>16</v>
      </c>
      <c r="D23" s="1">
        <v>2</v>
      </c>
      <c r="E23" s="1" t="s">
        <v>23</v>
      </c>
      <c r="F23" s="1">
        <v>43.8</v>
      </c>
      <c r="G23" s="1">
        <v>0.438</v>
      </c>
      <c r="H23" s="1">
        <f t="shared" si="2"/>
        <v>0.15067392508665001</v>
      </c>
      <c r="I23" s="1">
        <v>0.15067392508665001</v>
      </c>
      <c r="J23" s="38">
        <f t="shared" si="3"/>
        <v>3.723285684655778</v>
      </c>
      <c r="K23" s="1">
        <v>1</v>
      </c>
      <c r="L23" s="1">
        <v>1</v>
      </c>
      <c r="M23" s="1">
        <v>44.6</v>
      </c>
      <c r="N23" s="1">
        <v>0.44600000000000001</v>
      </c>
      <c r="O23" s="1">
        <f t="shared" si="4"/>
        <v>0.15622826089185002</v>
      </c>
      <c r="P23" s="1">
        <v>0.15622826089185002</v>
      </c>
      <c r="Q23" s="38">
        <f t="shared" si="5"/>
        <v>3.8605382250630136</v>
      </c>
      <c r="R23" s="1">
        <v>1</v>
      </c>
      <c r="S23" s="1">
        <v>1</v>
      </c>
      <c r="T23" s="1"/>
      <c r="U23" s="1"/>
      <c r="V23" s="1"/>
      <c r="W23" s="1"/>
      <c r="X23" s="38"/>
      <c r="Y23" s="1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O23" s="1"/>
      <c r="AP23" s="1"/>
      <c r="AQ23" s="1"/>
      <c r="AR23" s="1"/>
      <c r="AS23" s="38"/>
      <c r="AT23" s="1"/>
      <c r="AU23" s="1">
        <v>0</v>
      </c>
      <c r="AV23"/>
      <c r="AW23" s="1"/>
      <c r="AX23" s="7"/>
      <c r="AY23" s="7" t="s">
        <v>36</v>
      </c>
    </row>
    <row r="24" spans="1:60" s="5" customFormat="1" x14ac:dyDescent="0.25">
      <c r="A24" s="5">
        <v>2</v>
      </c>
      <c r="B24" s="11" t="s">
        <v>602</v>
      </c>
      <c r="C24" s="1" t="s">
        <v>16</v>
      </c>
      <c r="D24" s="1">
        <v>3</v>
      </c>
      <c r="E24" s="1" t="s">
        <v>23</v>
      </c>
      <c r="F24" s="1">
        <v>64.400000000000006</v>
      </c>
      <c r="G24" s="1">
        <v>0.64400000000000002</v>
      </c>
      <c r="H24" s="1">
        <f t="shared" si="2"/>
        <v>0.32573289232260005</v>
      </c>
      <c r="I24" s="1">
        <v>0.32573289232260005</v>
      </c>
      <c r="J24" s="38">
        <f t="shared" si="3"/>
        <v>8.049147284832463</v>
      </c>
      <c r="K24" s="1">
        <v>1</v>
      </c>
      <c r="L24" s="1">
        <v>1</v>
      </c>
      <c r="M24" s="1">
        <v>67.3</v>
      </c>
      <c r="N24" s="1">
        <v>0.67299999999999993</v>
      </c>
      <c r="O24" s="1">
        <f t="shared" si="4"/>
        <v>0.35572960434296247</v>
      </c>
      <c r="P24" s="1">
        <v>0.35572960434296247</v>
      </c>
      <c r="Q24" s="38">
        <f t="shared" si="5"/>
        <v>8.7903925161352792</v>
      </c>
      <c r="R24" s="1">
        <v>1</v>
      </c>
      <c r="S24" s="1">
        <v>1</v>
      </c>
      <c r="T24" s="1">
        <v>69.099999999999994</v>
      </c>
      <c r="U24" s="1">
        <v>0.69099999999999995</v>
      </c>
      <c r="V24" s="1">
        <f>POWER((U24/2),2)*3.14159265</f>
        <v>0.37501270002866249</v>
      </c>
      <c r="W24" s="1">
        <v>0.37501270002866249</v>
      </c>
      <c r="X24" s="38">
        <f>W24/0.040468</f>
        <v>9.2668948311916211</v>
      </c>
      <c r="Y24" s="1">
        <v>1</v>
      </c>
      <c r="Z24" s="1">
        <v>1</v>
      </c>
      <c r="AA24" s="1">
        <v>71.7</v>
      </c>
      <c r="AB24" s="1">
        <v>0.71700000000000008</v>
      </c>
      <c r="AC24" s="1">
        <f>POWER((AB24/2),2)*3.14159265</f>
        <v>0.4037645559614626</v>
      </c>
      <c r="AD24" s="1">
        <v>0.4037645559614626</v>
      </c>
      <c r="AE24" s="38">
        <f>AD24/0.040468</f>
        <v>9.9773785697702539</v>
      </c>
      <c r="AF24" s="1">
        <v>1</v>
      </c>
      <c r="AG24" s="1">
        <v>1</v>
      </c>
      <c r="AH24" s="1">
        <v>78.7</v>
      </c>
      <c r="AI24" s="1">
        <v>0.78700000000000003</v>
      </c>
      <c r="AJ24" s="1">
        <f>POWER((AI24/2),2)*3.14159265</f>
        <v>0.48645127450946257</v>
      </c>
      <c r="AK24" s="1">
        <v>0.48645127450946257</v>
      </c>
      <c r="AL24" s="38">
        <f>AK24/0.040468</f>
        <v>12.020640370402852</v>
      </c>
      <c r="AM24" s="1">
        <v>1</v>
      </c>
      <c r="AO24" s="1">
        <v>81.099999999999994</v>
      </c>
      <c r="AP24" s="1">
        <v>0.81099999999999994</v>
      </c>
      <c r="AQ24" s="1">
        <f>POWER((AP24/2),2)*3.14159265</f>
        <v>0.5165728648376624</v>
      </c>
      <c r="AR24" s="1">
        <v>0.5165728648376624</v>
      </c>
      <c r="AS24" s="38">
        <f>AR24/0.040468</f>
        <v>12.764971454919008</v>
      </c>
      <c r="AT24" s="1">
        <v>1</v>
      </c>
      <c r="AU24" s="1">
        <v>1</v>
      </c>
      <c r="AV24" s="1">
        <v>90</v>
      </c>
      <c r="AW24" s="1"/>
      <c r="AX24" s="7"/>
      <c r="AY24" s="7" t="s">
        <v>36</v>
      </c>
      <c r="BD24" s="14" t="s">
        <v>240</v>
      </c>
      <c r="BE24" s="14"/>
      <c r="BF24" s="14" t="s">
        <v>342</v>
      </c>
      <c r="BG24" s="14"/>
    </row>
    <row r="25" spans="1:60" s="5" customFormat="1" x14ac:dyDescent="0.25">
      <c r="A25" s="5">
        <v>2</v>
      </c>
      <c r="B25" s="11" t="s">
        <v>602</v>
      </c>
      <c r="C25" s="1" t="s">
        <v>16</v>
      </c>
      <c r="D25" s="1">
        <v>4</v>
      </c>
      <c r="E25" s="1" t="s">
        <v>23</v>
      </c>
      <c r="F25" s="1">
        <v>63.2</v>
      </c>
      <c r="G25" s="1">
        <v>0.63200000000000001</v>
      </c>
      <c r="H25" s="1">
        <f t="shared" si="2"/>
        <v>0.3137068756584</v>
      </c>
      <c r="I25" s="1">
        <v>0.3137068756584</v>
      </c>
      <c r="J25" s="38">
        <f t="shared" si="3"/>
        <v>7.7519737980231298</v>
      </c>
      <c r="K25" s="1">
        <v>1</v>
      </c>
      <c r="L25" s="1">
        <v>1</v>
      </c>
      <c r="M25" s="1">
        <v>64.900000000000006</v>
      </c>
      <c r="N25" s="1">
        <v>0.64900000000000002</v>
      </c>
      <c r="O25" s="1">
        <f t="shared" si="4"/>
        <v>0.33081049144316255</v>
      </c>
      <c r="P25" s="1">
        <v>0.33081049144316255</v>
      </c>
      <c r="Q25" s="38">
        <f t="shared" si="5"/>
        <v>8.1746192409598351</v>
      </c>
      <c r="R25" s="1">
        <v>1</v>
      </c>
      <c r="S25" s="1">
        <v>1</v>
      </c>
      <c r="T25" s="1">
        <v>66.2</v>
      </c>
      <c r="U25" s="1">
        <v>0.66200000000000003</v>
      </c>
      <c r="V25" s="1">
        <f>POWER((U25/2),2)*3.14159265</f>
        <v>0.34419603232665003</v>
      </c>
      <c r="W25" s="1">
        <v>0.34419603232665003</v>
      </c>
      <c r="X25" s="38">
        <f>W25/0.040468</f>
        <v>8.5053877712427113</v>
      </c>
      <c r="Y25" s="1">
        <v>1</v>
      </c>
      <c r="Z25" s="1">
        <v>1</v>
      </c>
      <c r="AA25" s="1"/>
      <c r="AB25" s="1"/>
      <c r="AC25" s="1"/>
      <c r="AD25" s="1"/>
      <c r="AE25" s="38"/>
      <c r="AF25" s="1"/>
      <c r="AG25" s="1">
        <v>4</v>
      </c>
      <c r="AH25" s="1"/>
      <c r="AI25" s="1"/>
      <c r="AJ25" s="1"/>
      <c r="AK25" s="1"/>
      <c r="AL25" s="38"/>
      <c r="AM25" s="1"/>
      <c r="AO25" s="1"/>
      <c r="AP25" s="1"/>
      <c r="AQ25" s="1"/>
      <c r="AR25" s="1"/>
      <c r="AS25" s="38"/>
      <c r="AT25" s="1"/>
      <c r="AU25" s="1">
        <v>4</v>
      </c>
      <c r="AV25"/>
      <c r="AW25" s="1"/>
      <c r="AX25" s="7"/>
      <c r="AY25" s="7" t="s">
        <v>36</v>
      </c>
      <c r="BD25" s="14" t="s">
        <v>303</v>
      </c>
      <c r="BE25" s="14"/>
      <c r="BF25" s="14"/>
      <c r="BG25" s="14" t="s">
        <v>343</v>
      </c>
    </row>
    <row r="26" spans="1:60" s="5" customFormat="1" x14ac:dyDescent="0.25">
      <c r="A26" s="5">
        <v>2</v>
      </c>
      <c r="B26" s="11" t="s">
        <v>602</v>
      </c>
      <c r="C26" s="1" t="s">
        <v>16</v>
      </c>
      <c r="D26" s="1">
        <v>5</v>
      </c>
      <c r="E26" s="1" t="s">
        <v>23</v>
      </c>
      <c r="F26" s="1">
        <v>31.4</v>
      </c>
      <c r="G26" s="1">
        <v>0.314</v>
      </c>
      <c r="H26" s="1">
        <f t="shared" si="2"/>
        <v>7.7437117229850014E-2</v>
      </c>
      <c r="I26" s="1">
        <v>7.7437117229850014E-2</v>
      </c>
      <c r="J26" s="38">
        <f t="shared" si="3"/>
        <v>1.9135395183811905</v>
      </c>
      <c r="K26" s="1">
        <v>1</v>
      </c>
      <c r="L26" s="1">
        <v>1</v>
      </c>
      <c r="M26" s="1">
        <v>32.200000000000003</v>
      </c>
      <c r="N26" s="1">
        <v>0.32200000000000001</v>
      </c>
      <c r="O26" s="1">
        <f t="shared" si="4"/>
        <v>8.1433223080650013E-2</v>
      </c>
      <c r="P26" s="1">
        <v>8.1433223080650013E-2</v>
      </c>
      <c r="Q26" s="38">
        <f t="shared" si="5"/>
        <v>2.0122868212081158</v>
      </c>
      <c r="R26" s="1">
        <v>1</v>
      </c>
      <c r="S26" s="1">
        <v>1</v>
      </c>
      <c r="T26" s="1"/>
      <c r="U26" s="1"/>
      <c r="V26" s="1"/>
      <c r="W26" s="1"/>
      <c r="X26" s="38"/>
      <c r="Y26" s="1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O26" s="1"/>
      <c r="AP26" s="1"/>
      <c r="AQ26" s="1"/>
      <c r="AR26" s="1"/>
      <c r="AS26" s="38"/>
      <c r="AT26" s="1"/>
      <c r="AU26" s="1">
        <v>0</v>
      </c>
      <c r="AV26"/>
      <c r="AW26" s="1"/>
      <c r="AX26" s="7"/>
      <c r="AY26" s="7" t="s">
        <v>36</v>
      </c>
      <c r="BD26" s="14" t="s">
        <v>344</v>
      </c>
      <c r="BE26" s="14"/>
      <c r="BF26" s="14"/>
      <c r="BG26" s="14"/>
    </row>
    <row r="27" spans="1:60" s="5" customFormat="1" x14ac:dyDescent="0.25">
      <c r="A27" s="5">
        <v>2</v>
      </c>
      <c r="B27" s="11" t="s">
        <v>602</v>
      </c>
      <c r="C27" s="1" t="s">
        <v>16</v>
      </c>
      <c r="D27" s="1">
        <v>6</v>
      </c>
      <c r="E27" s="1" t="s">
        <v>23</v>
      </c>
      <c r="F27" s="1">
        <v>47</v>
      </c>
      <c r="G27" s="1">
        <v>0.47</v>
      </c>
      <c r="H27" s="1">
        <f t="shared" si="2"/>
        <v>0.17349445409625</v>
      </c>
      <c r="I27" s="1">
        <v>0.17349445409625</v>
      </c>
      <c r="J27" s="38">
        <f t="shared" si="3"/>
        <v>4.2872010995416137</v>
      </c>
      <c r="K27" s="1">
        <v>1</v>
      </c>
      <c r="L27" s="1">
        <v>1</v>
      </c>
      <c r="M27" s="1">
        <v>48.4</v>
      </c>
      <c r="N27" s="1">
        <v>0.48399999999999999</v>
      </c>
      <c r="O27" s="1">
        <f t="shared" si="4"/>
        <v>0.18398423195460001</v>
      </c>
      <c r="P27" s="1">
        <v>0.18398423195460001</v>
      </c>
      <c r="Q27" s="38">
        <f t="shared" si="5"/>
        <v>4.5464127694622913</v>
      </c>
      <c r="R27" s="1">
        <v>1</v>
      </c>
      <c r="S27" s="1">
        <v>1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O27" s="1"/>
      <c r="AP27" s="1"/>
      <c r="AQ27" s="1"/>
      <c r="AR27" s="1"/>
      <c r="AS27" s="38"/>
      <c r="AT27" s="1"/>
      <c r="AU27" s="1">
        <v>0</v>
      </c>
      <c r="AV27"/>
      <c r="AW27" s="1"/>
      <c r="AX27" s="7"/>
      <c r="AY27" s="7" t="s">
        <v>36</v>
      </c>
      <c r="BD27" s="14" t="s">
        <v>563</v>
      </c>
      <c r="BE27" s="14"/>
      <c r="BF27" s="14"/>
      <c r="BG27" s="14"/>
    </row>
    <row r="28" spans="1:60" s="5" customFormat="1" x14ac:dyDescent="0.25">
      <c r="A28" s="5">
        <v>2</v>
      </c>
      <c r="B28" s="11" t="s">
        <v>602</v>
      </c>
      <c r="C28" s="1" t="s">
        <v>16</v>
      </c>
      <c r="D28" s="1">
        <v>7</v>
      </c>
      <c r="E28" s="1" t="s">
        <v>23</v>
      </c>
      <c r="F28" s="1">
        <v>62.8</v>
      </c>
      <c r="G28" s="1">
        <v>0.628</v>
      </c>
      <c r="H28" s="1">
        <f t="shared" si="2"/>
        <v>0.30974846891940006</v>
      </c>
      <c r="I28" s="1">
        <v>0.30974846891940006</v>
      </c>
      <c r="J28" s="38">
        <f t="shared" si="3"/>
        <v>7.6541580735247621</v>
      </c>
      <c r="K28" s="1">
        <v>1</v>
      </c>
      <c r="L28" s="1">
        <v>1</v>
      </c>
      <c r="M28" s="1">
        <v>67.099999999999994</v>
      </c>
      <c r="N28" s="1">
        <v>0.67099999999999993</v>
      </c>
      <c r="O28" s="1">
        <f t="shared" si="4"/>
        <v>0.35361845408216241</v>
      </c>
      <c r="P28" s="1">
        <v>0.35361845408216241</v>
      </c>
      <c r="Q28" s="38">
        <f t="shared" si="5"/>
        <v>8.7382241297361478</v>
      </c>
      <c r="R28" s="1">
        <v>1</v>
      </c>
      <c r="S28" s="1">
        <v>1</v>
      </c>
      <c r="T28" s="1">
        <v>69.900000000000006</v>
      </c>
      <c r="U28" s="1">
        <v>0.69900000000000007</v>
      </c>
      <c r="V28" s="1">
        <f>POWER((U28/2),2)*3.14159265</f>
        <v>0.38374632759566263</v>
      </c>
      <c r="W28" s="1">
        <v>0.38374632759566263</v>
      </c>
      <c r="X28" s="38">
        <f>W28/0.040468</f>
        <v>9.4827104773070729</v>
      </c>
      <c r="Y28" s="1">
        <v>1</v>
      </c>
      <c r="Z28" s="1">
        <v>1</v>
      </c>
      <c r="AA28" s="1">
        <v>74.5</v>
      </c>
      <c r="AB28" s="1">
        <v>0.745</v>
      </c>
      <c r="AC28" s="1">
        <f>POWER((AB28/2),2)*3.14159265</f>
        <v>0.43591561514156252</v>
      </c>
      <c r="AD28" s="1">
        <v>0.43591561514156252</v>
      </c>
      <c r="AE28" s="38">
        <f>AD28/0.040468</f>
        <v>10.771859620973672</v>
      </c>
      <c r="AF28" s="1">
        <v>1</v>
      </c>
      <c r="AG28" s="1">
        <v>1</v>
      </c>
      <c r="AH28" s="1">
        <v>80.2</v>
      </c>
      <c r="AI28" s="1">
        <v>0.80200000000000005</v>
      </c>
      <c r="AJ28" s="1">
        <f>POWER((AI28/2),2)*3.14159265</f>
        <v>0.5051712397126501</v>
      </c>
      <c r="AK28" s="1">
        <v>0.5051712397126501</v>
      </c>
      <c r="AL28" s="38">
        <f>AK28/0.040468</f>
        <v>12.48322723417639</v>
      </c>
      <c r="AM28" s="1">
        <v>1</v>
      </c>
      <c r="AO28" s="1">
        <v>85.9</v>
      </c>
      <c r="AP28" s="1">
        <v>0.8590000000000001</v>
      </c>
      <c r="AQ28" s="1">
        <f>POWER((AP28/2),2)*3.14159265</f>
        <v>0.57953038154366265</v>
      </c>
      <c r="AR28" s="1">
        <v>0.57953038154366265</v>
      </c>
      <c r="AS28" s="38">
        <f>AR28/0.040468</f>
        <v>14.32070726360736</v>
      </c>
      <c r="AT28" s="1">
        <v>1</v>
      </c>
      <c r="AU28" s="1">
        <v>1</v>
      </c>
      <c r="AV28" s="1">
        <v>95</v>
      </c>
      <c r="AW28" s="1"/>
      <c r="AX28" s="7"/>
      <c r="AY28" s="7" t="s">
        <v>36</v>
      </c>
      <c r="BD28" s="14"/>
      <c r="BE28" s="14"/>
      <c r="BF28" s="14"/>
      <c r="BG28" s="14"/>
    </row>
    <row r="29" spans="1:60" s="5" customFormat="1" x14ac:dyDescent="0.25">
      <c r="A29" s="5">
        <v>2</v>
      </c>
      <c r="B29" s="11" t="s">
        <v>602</v>
      </c>
      <c r="C29" s="1" t="s">
        <v>16</v>
      </c>
      <c r="D29" s="1">
        <v>8</v>
      </c>
      <c r="E29" s="1" t="s">
        <v>23</v>
      </c>
      <c r="F29" s="1">
        <v>65.8</v>
      </c>
      <c r="G29" s="1">
        <v>0.65800000000000003</v>
      </c>
      <c r="H29" s="1">
        <f t="shared" si="2"/>
        <v>0.34004913002865006</v>
      </c>
      <c r="I29" s="1">
        <v>0.34004913002865006</v>
      </c>
      <c r="J29" s="38">
        <f t="shared" si="3"/>
        <v>8.4029141551015645</v>
      </c>
      <c r="K29" s="1">
        <v>1</v>
      </c>
      <c r="L29" s="1">
        <v>1</v>
      </c>
      <c r="M29" s="1">
        <v>59.7</v>
      </c>
      <c r="N29" s="1">
        <v>0.59700000000000009</v>
      </c>
      <c r="O29" s="1">
        <f t="shared" si="4"/>
        <v>0.27992297369846258</v>
      </c>
      <c r="P29" s="1">
        <v>0.27992297369846258</v>
      </c>
      <c r="Q29" s="38">
        <f t="shared" si="5"/>
        <v>6.9171437604641346</v>
      </c>
      <c r="R29" s="1">
        <v>1</v>
      </c>
      <c r="S29" s="1">
        <v>1</v>
      </c>
      <c r="T29" s="1">
        <v>62.4</v>
      </c>
      <c r="U29" s="1">
        <v>0.624</v>
      </c>
      <c r="V29" s="1">
        <f>POWER((U29/2),2)*3.14159265</f>
        <v>0.30581519492160003</v>
      </c>
      <c r="W29" s="1">
        <v>0.30581519492160003</v>
      </c>
      <c r="X29" s="38">
        <f>W29/0.040468</f>
        <v>7.5569634012454294</v>
      </c>
      <c r="Y29" s="1">
        <v>1</v>
      </c>
      <c r="Z29" s="1">
        <v>1</v>
      </c>
      <c r="AA29" s="1">
        <v>65.5</v>
      </c>
      <c r="AB29" s="1">
        <v>0.65500000000000003</v>
      </c>
      <c r="AC29" s="1">
        <f>POWER((AB29/2),2)*3.14159265</f>
        <v>0.33695544666656257</v>
      </c>
      <c r="AD29" s="1">
        <v>0.33695544666656257</v>
      </c>
      <c r="AE29" s="38">
        <f>AD29/0.040468</f>
        <v>8.3264665085144465</v>
      </c>
      <c r="AF29" s="1">
        <v>1</v>
      </c>
      <c r="AG29" s="1">
        <v>1</v>
      </c>
      <c r="AH29" s="1">
        <v>68.900000000000006</v>
      </c>
      <c r="AI29" s="1">
        <v>0.68900000000000006</v>
      </c>
      <c r="AJ29" s="1">
        <f>POWER((AI29/2),2)*3.14159265</f>
        <v>0.37284500110016255</v>
      </c>
      <c r="AK29" s="1">
        <v>0.37284500110016255</v>
      </c>
      <c r="AL29" s="38">
        <f>AK29/0.040468</f>
        <v>9.2133290772996581</v>
      </c>
      <c r="AM29" s="1">
        <v>1</v>
      </c>
      <c r="AO29" s="1">
        <v>74.599999999999994</v>
      </c>
      <c r="AP29" s="1">
        <v>0.746</v>
      </c>
      <c r="AQ29" s="1">
        <f>POWER((AP29/2),2)*3.14159265</f>
        <v>0.43708664380185003</v>
      </c>
      <c r="AR29" s="1">
        <v>0.43708664380185003</v>
      </c>
      <c r="AS29" s="38">
        <f>AR29/0.040468</f>
        <v>10.800796772804439</v>
      </c>
      <c r="AT29" s="1">
        <v>1</v>
      </c>
      <c r="AU29" s="1">
        <v>1</v>
      </c>
      <c r="AV29" s="1">
        <v>81.8</v>
      </c>
      <c r="AW29" s="1"/>
      <c r="AX29" s="7"/>
      <c r="AY29" s="7" t="s">
        <v>36</v>
      </c>
      <c r="BD29" s="14"/>
      <c r="BE29" s="14"/>
      <c r="BF29" s="14"/>
      <c r="BG29" s="14"/>
    </row>
    <row r="30" spans="1:60" s="5" customFormat="1" x14ac:dyDescent="0.25">
      <c r="A30" s="5">
        <v>2</v>
      </c>
      <c r="B30" s="11" t="s">
        <v>602</v>
      </c>
      <c r="C30" s="1" t="s">
        <v>16</v>
      </c>
      <c r="D30" s="1">
        <v>10</v>
      </c>
      <c r="E30" s="1" t="s">
        <v>23</v>
      </c>
      <c r="F30" s="1">
        <v>29.2</v>
      </c>
      <c r="G30" s="1">
        <v>0.29199999999999998</v>
      </c>
      <c r="H30" s="1">
        <f t="shared" si="2"/>
        <v>6.69661889274E-2</v>
      </c>
      <c r="I30" s="1">
        <v>6.69661889274E-2</v>
      </c>
      <c r="J30" s="38">
        <f t="shared" si="3"/>
        <v>1.65479363762479</v>
      </c>
      <c r="K30" s="1">
        <v>1</v>
      </c>
      <c r="L30" s="1">
        <v>1</v>
      </c>
      <c r="M30" s="1">
        <v>31.7</v>
      </c>
      <c r="N30" s="1">
        <v>0.317</v>
      </c>
      <c r="O30" s="1">
        <f t="shared" si="4"/>
        <v>7.892387595146251E-2</v>
      </c>
      <c r="P30" s="1">
        <v>7.892387595146251E-2</v>
      </c>
      <c r="Q30" s="38">
        <f t="shared" si="5"/>
        <v>1.9502786387136137</v>
      </c>
      <c r="R30" s="1">
        <v>1</v>
      </c>
      <c r="S30" s="1">
        <v>1</v>
      </c>
      <c r="T30" s="1">
        <v>32.799999999999997</v>
      </c>
      <c r="U30" s="1">
        <v>0.32799999999999996</v>
      </c>
      <c r="V30" s="1">
        <f>POWER((U30/2),2)*3.14159265</f>
        <v>8.4496275914399982E-2</v>
      </c>
      <c r="W30" s="1">
        <v>8.4496275914399982E-2</v>
      </c>
      <c r="X30" s="38">
        <f>W30/0.040468</f>
        <v>2.0879775604032815</v>
      </c>
      <c r="Y30" s="1">
        <v>1</v>
      </c>
      <c r="Z30" s="1">
        <v>1</v>
      </c>
      <c r="AA30" s="1">
        <v>34.200000000000003</v>
      </c>
      <c r="AB30" s="1">
        <v>0.34200000000000003</v>
      </c>
      <c r="AC30" s="1">
        <f>POWER((AB30/2),2)*3.14159265</f>
        <v>9.1863310678650015E-2</v>
      </c>
      <c r="AD30" s="1">
        <v>9.1863310678650015E-2</v>
      </c>
      <c r="AE30" s="38">
        <f>AD30/0.040468</f>
        <v>2.2700234921085802</v>
      </c>
      <c r="AF30" s="1">
        <v>1</v>
      </c>
      <c r="AG30" s="1">
        <v>1</v>
      </c>
      <c r="AH30" s="1">
        <v>36.9</v>
      </c>
      <c r="AI30" s="1">
        <v>0.36899999999999999</v>
      </c>
      <c r="AJ30" s="1">
        <f>POWER((AI30/2),2)*3.14159265</f>
        <v>0.1069405992041625</v>
      </c>
      <c r="AK30" s="1">
        <v>0.1069405992041625</v>
      </c>
      <c r="AL30" s="38">
        <f>AK30/0.040468</f>
        <v>2.6425965998854037</v>
      </c>
      <c r="AM30" s="1">
        <v>1</v>
      </c>
      <c r="AO30" s="1">
        <v>41.5</v>
      </c>
      <c r="AP30" s="1">
        <v>0.41499999999999998</v>
      </c>
      <c r="AQ30" s="1">
        <f>POWER((AP30/2),2)*3.14159265</f>
        <v>0.13526519853656249</v>
      </c>
      <c r="AR30" s="1">
        <v>0.13526519853656249</v>
      </c>
      <c r="AS30" s="38">
        <f>AR30/0.040468</f>
        <v>3.3425224507403999</v>
      </c>
      <c r="AT30" s="1">
        <v>2</v>
      </c>
      <c r="AU30" s="1">
        <v>2</v>
      </c>
      <c r="AV30" s="1">
        <v>45</v>
      </c>
      <c r="AW30" s="1"/>
      <c r="AX30" s="7"/>
      <c r="AY30" s="7" t="s">
        <v>36</v>
      </c>
      <c r="BD30" s="14"/>
      <c r="BE30" s="14"/>
      <c r="BF30" s="14"/>
      <c r="BG30" s="14"/>
    </row>
    <row r="31" spans="1:60" s="5" customFormat="1" x14ac:dyDescent="0.25">
      <c r="A31" s="5">
        <v>2</v>
      </c>
      <c r="B31" s="11" t="s">
        <v>602</v>
      </c>
      <c r="C31" s="1" t="s">
        <v>16</v>
      </c>
      <c r="D31" s="1">
        <v>11</v>
      </c>
      <c r="E31" s="1" t="s">
        <v>23</v>
      </c>
      <c r="F31" s="1"/>
      <c r="G31" s="1"/>
      <c r="H31" s="1"/>
      <c r="I31" s="1"/>
      <c r="J31" s="38"/>
      <c r="K31" s="1"/>
      <c r="L31" s="1">
        <v>3</v>
      </c>
      <c r="M31" s="1"/>
      <c r="N31" s="1"/>
      <c r="O31" s="1"/>
      <c r="P31" s="1"/>
      <c r="Q31" s="38"/>
      <c r="R31" s="1"/>
      <c r="S31" s="1"/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O31" s="1"/>
      <c r="AP31" s="1"/>
      <c r="AQ31" s="1"/>
      <c r="AR31" s="1"/>
      <c r="AS31" s="38"/>
      <c r="AT31" s="1"/>
      <c r="AU31" s="1"/>
      <c r="AV31"/>
      <c r="AW31" s="1"/>
      <c r="AX31" s="7"/>
      <c r="AY31" s="7" t="s">
        <v>36</v>
      </c>
    </row>
    <row r="32" spans="1:60" s="5" customFormat="1" x14ac:dyDescent="0.25">
      <c r="A32" s="5">
        <v>2</v>
      </c>
      <c r="B32" s="11" t="s">
        <v>602</v>
      </c>
      <c r="C32" s="1" t="s">
        <v>16</v>
      </c>
      <c r="D32" s="1">
        <v>12</v>
      </c>
      <c r="E32" s="1" t="s">
        <v>23</v>
      </c>
      <c r="F32" s="1">
        <v>26.3</v>
      </c>
      <c r="G32" s="1">
        <v>0.26300000000000001</v>
      </c>
      <c r="H32" s="1">
        <f>POWER((G32/2),2)*3.14159265</f>
        <v>5.4325205501962508E-2</v>
      </c>
      <c r="I32" s="1">
        <v>5.4325205501962508E-2</v>
      </c>
      <c r="J32" s="38">
        <f>I32/0.040468</f>
        <v>1.3424237793308913</v>
      </c>
      <c r="K32" s="1">
        <v>1</v>
      </c>
      <c r="L32" s="1">
        <v>1</v>
      </c>
      <c r="M32" s="1">
        <v>26.3</v>
      </c>
      <c r="N32" s="1">
        <v>0.26300000000000001</v>
      </c>
      <c r="O32" s="1">
        <f>POWER((N32/2),2)*3.14159265</f>
        <v>5.4325205501962508E-2</v>
      </c>
      <c r="P32" s="1">
        <v>5.4325205501962508E-2</v>
      </c>
      <c r="Q32" s="38">
        <f>P32/0.040468</f>
        <v>1.3424237793308913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O32" s="1"/>
      <c r="AP32" s="1"/>
      <c r="AQ32" s="1"/>
      <c r="AR32" s="1"/>
      <c r="AS32" s="38"/>
      <c r="AT32" s="1"/>
      <c r="AU32" s="1">
        <v>0</v>
      </c>
      <c r="AV32"/>
      <c r="AW32" s="1"/>
      <c r="AX32" s="7"/>
      <c r="AY32" s="7" t="s">
        <v>36</v>
      </c>
    </row>
    <row r="33" spans="1:57" s="5" customFormat="1" x14ac:dyDescent="0.25">
      <c r="A33" s="5">
        <v>2</v>
      </c>
      <c r="B33" s="11" t="s">
        <v>602</v>
      </c>
      <c r="C33" s="1" t="s">
        <v>16</v>
      </c>
      <c r="D33" s="1">
        <v>13</v>
      </c>
      <c r="E33" s="1" t="s">
        <v>23</v>
      </c>
      <c r="F33" s="1"/>
      <c r="G33" s="1"/>
      <c r="H33" s="1"/>
      <c r="I33" s="1"/>
      <c r="J33" s="38"/>
      <c r="K33" s="1"/>
      <c r="L33" s="1">
        <v>3</v>
      </c>
      <c r="M33" s="1"/>
      <c r="N33" s="1"/>
      <c r="O33" s="1"/>
      <c r="P33" s="1"/>
      <c r="Q33" s="38"/>
      <c r="R33" s="1"/>
      <c r="S33" s="1"/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O33" s="1"/>
      <c r="AP33" s="1"/>
      <c r="AQ33" s="1"/>
      <c r="AR33" s="1"/>
      <c r="AS33" s="38"/>
      <c r="AT33" s="1"/>
      <c r="AU33" s="1"/>
      <c r="AV33"/>
      <c r="AW33" s="1"/>
      <c r="AX33" s="7"/>
      <c r="AY33" s="7" t="s">
        <v>36</v>
      </c>
    </row>
    <row r="34" spans="1:57" s="5" customFormat="1" x14ac:dyDescent="0.25">
      <c r="A34" s="5">
        <v>2</v>
      </c>
      <c r="B34" s="11" t="s">
        <v>602</v>
      </c>
      <c r="C34" s="1" t="s">
        <v>16</v>
      </c>
      <c r="D34" s="1">
        <v>14</v>
      </c>
      <c r="E34" s="1" t="s">
        <v>23</v>
      </c>
      <c r="F34" s="1"/>
      <c r="G34" s="1"/>
      <c r="H34" s="1"/>
      <c r="I34" s="1"/>
      <c r="J34" s="38"/>
      <c r="K34" s="1"/>
      <c r="L34" s="1">
        <v>3</v>
      </c>
      <c r="M34" s="1"/>
      <c r="N34" s="1"/>
      <c r="O34" s="1"/>
      <c r="P34" s="1"/>
      <c r="Q34" s="38"/>
      <c r="R34" s="1"/>
      <c r="S34" s="1"/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O34" s="1"/>
      <c r="AP34" s="1"/>
      <c r="AQ34" s="1"/>
      <c r="AR34" s="1"/>
      <c r="AS34" s="38"/>
      <c r="AT34" s="1"/>
      <c r="AU34" s="1"/>
      <c r="AV34"/>
      <c r="AW34" s="1"/>
      <c r="AX34" s="7"/>
      <c r="AY34" s="7" t="s">
        <v>36</v>
      </c>
    </row>
    <row r="35" spans="1:57" s="5" customFormat="1" x14ac:dyDescent="0.25">
      <c r="A35" s="5">
        <v>2</v>
      </c>
      <c r="B35" s="11" t="s">
        <v>602</v>
      </c>
      <c r="C35" s="1" t="s">
        <v>16</v>
      </c>
      <c r="D35" s="1">
        <v>15</v>
      </c>
      <c r="E35" s="1" t="s">
        <v>23</v>
      </c>
      <c r="F35" s="1">
        <v>64.7</v>
      </c>
      <c r="G35" s="1">
        <v>0.64700000000000002</v>
      </c>
      <c r="H35" s="1">
        <f>POWER((G35/2),2)*3.14159265</f>
        <v>0.32877473940596252</v>
      </c>
      <c r="I35" s="1">
        <v>0.32877473940596252</v>
      </c>
      <c r="J35" s="38">
        <f>I35/0.040468</f>
        <v>8.124314011217816</v>
      </c>
      <c r="K35" s="1">
        <v>1</v>
      </c>
      <c r="L35" s="1">
        <v>1</v>
      </c>
      <c r="M35" s="1">
        <v>69.5</v>
      </c>
      <c r="N35" s="1">
        <v>0.69499999999999995</v>
      </c>
      <c r="O35" s="1">
        <f>POWER((N35/2),2)*3.14159265</f>
        <v>0.37936694744156246</v>
      </c>
      <c r="P35" s="1">
        <v>0.37936694744156246</v>
      </c>
      <c r="Q35" s="38">
        <f>P35/0.040468</f>
        <v>9.3744921281398259</v>
      </c>
      <c r="R35" s="1">
        <v>1</v>
      </c>
      <c r="S35" s="1">
        <v>1</v>
      </c>
      <c r="T35" s="1">
        <v>72</v>
      </c>
      <c r="U35" s="1">
        <v>0.72</v>
      </c>
      <c r="V35" s="1">
        <f>POWER((U35/2),2)*3.14159265</f>
        <v>0.40715040744000003</v>
      </c>
      <c r="W35" s="1">
        <v>0.40715040744000003</v>
      </c>
      <c r="X35" s="38">
        <f>W35/0.040468</f>
        <v>10.061045948403679</v>
      </c>
      <c r="Y35" s="1">
        <v>1</v>
      </c>
      <c r="Z35" s="1">
        <v>1</v>
      </c>
      <c r="AA35" s="1">
        <v>74.900000000000006</v>
      </c>
      <c r="AB35" s="1">
        <v>0.74900000000000011</v>
      </c>
      <c r="AC35" s="1">
        <f>POWER((AB35/2),2)*3.14159265</f>
        <v>0.44060915456066269</v>
      </c>
      <c r="AD35" s="1">
        <v>0.44060915456066269</v>
      </c>
      <c r="AE35" s="38">
        <f>AD35/0.040468</f>
        <v>10.887841122878886</v>
      </c>
      <c r="AF35" s="1">
        <v>1</v>
      </c>
      <c r="AG35" s="1">
        <v>1</v>
      </c>
      <c r="AH35" s="1">
        <v>79.2</v>
      </c>
      <c r="AI35" s="1">
        <v>0.79200000000000004</v>
      </c>
      <c r="AJ35" s="1">
        <f>POWER((AI35/2),2)*3.14159265</f>
        <v>0.49265199300240009</v>
      </c>
      <c r="AK35" s="1">
        <v>0.49265199300240009</v>
      </c>
      <c r="AL35" s="38">
        <f>AK35/0.040468</f>
        <v>12.173865597568453</v>
      </c>
      <c r="AM35" s="1">
        <v>1</v>
      </c>
      <c r="AO35" s="1">
        <v>85</v>
      </c>
      <c r="AP35" s="1">
        <v>0.85</v>
      </c>
      <c r="AQ35" s="1">
        <f>POWER((AP35/2),2)*3.14159265</f>
        <v>0.56745017240624995</v>
      </c>
      <c r="AR35" s="1">
        <v>0.56745017240624995</v>
      </c>
      <c r="AS35" s="38">
        <f>AR35/0.040468</f>
        <v>14.022194632950727</v>
      </c>
      <c r="AT35" s="1">
        <v>1</v>
      </c>
      <c r="AU35" s="1">
        <v>1</v>
      </c>
      <c r="AV35" s="1">
        <v>93.9</v>
      </c>
      <c r="AW35" s="1"/>
      <c r="AX35" s="7"/>
      <c r="AY35" s="7" t="s">
        <v>36</v>
      </c>
    </row>
    <row r="36" spans="1:57" s="5" customFormat="1" x14ac:dyDescent="0.25">
      <c r="A36" s="5">
        <v>2</v>
      </c>
      <c r="B36" s="11" t="s">
        <v>602</v>
      </c>
      <c r="C36" s="1" t="s">
        <v>16</v>
      </c>
      <c r="D36" s="1">
        <v>21</v>
      </c>
      <c r="E36" s="1" t="s">
        <v>23</v>
      </c>
      <c r="F36" s="1"/>
      <c r="G36" s="1"/>
      <c r="H36" s="1"/>
      <c r="I36" s="1"/>
      <c r="J36" s="38"/>
      <c r="K36" s="1"/>
      <c r="L36" s="1"/>
      <c r="M36" s="1"/>
      <c r="N36" s="1"/>
      <c r="O36" s="1"/>
      <c r="P36" s="1"/>
      <c r="Q36" s="38"/>
      <c r="R36" s="1"/>
      <c r="S36" s="1"/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O36" s="1"/>
      <c r="AP36" s="1"/>
      <c r="AQ36" s="1"/>
      <c r="AR36" s="1"/>
      <c r="AS36" s="38"/>
      <c r="AT36" s="1"/>
      <c r="AU36" s="1"/>
      <c r="AV36" s="1">
        <v>70.2</v>
      </c>
      <c r="AW36" s="162" t="s">
        <v>852</v>
      </c>
      <c r="AX36" s="7"/>
      <c r="AY36" s="7"/>
    </row>
    <row r="37" spans="1:57" s="5" customFormat="1" ht="14" customHeight="1" x14ac:dyDescent="0.25">
      <c r="A37" s="5">
        <v>2</v>
      </c>
      <c r="B37" s="11" t="s">
        <v>602</v>
      </c>
      <c r="C37" s="1" t="s">
        <v>16</v>
      </c>
      <c r="D37" s="1">
        <v>22</v>
      </c>
      <c r="E37" s="1" t="s">
        <v>23</v>
      </c>
      <c r="F37" s="1"/>
      <c r="G37" s="1"/>
      <c r="H37" s="1"/>
      <c r="I37" s="1"/>
      <c r="J37" s="38"/>
      <c r="K37" s="1"/>
      <c r="L37" s="1"/>
      <c r="M37" s="1"/>
      <c r="N37" s="1"/>
      <c r="O37" s="1"/>
      <c r="P37" s="1"/>
      <c r="Q37" s="38"/>
      <c r="R37" s="1"/>
      <c r="S37" s="1"/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O37" s="1"/>
      <c r="AP37" s="1"/>
      <c r="AQ37" s="1"/>
      <c r="AR37" s="1"/>
      <c r="AS37" s="38"/>
      <c r="AT37" s="1"/>
      <c r="AU37" s="1"/>
      <c r="AV37" s="1">
        <v>70.3</v>
      </c>
      <c r="AW37" s="162" t="s">
        <v>852</v>
      </c>
      <c r="AX37" s="7"/>
      <c r="AY37" s="7"/>
    </row>
    <row r="38" spans="1:57" s="5" customFormat="1" x14ac:dyDescent="0.25">
      <c r="A38" s="5">
        <v>2</v>
      </c>
      <c r="B38" s="11" t="s">
        <v>602</v>
      </c>
      <c r="C38" s="1" t="s">
        <v>17</v>
      </c>
      <c r="D38" s="1">
        <v>1</v>
      </c>
      <c r="E38" s="1" t="s">
        <v>23</v>
      </c>
      <c r="F38" s="1">
        <v>47.3</v>
      </c>
      <c r="G38" s="1">
        <v>0.47299999999999998</v>
      </c>
      <c r="H38" s="1">
        <f>POWER((G38/2),2)*3.14159265</f>
        <v>0.1757163454979625</v>
      </c>
      <c r="I38" s="1">
        <v>0.1757163454979625</v>
      </c>
      <c r="J38" s="38">
        <f>I38/0.040468</f>
        <v>4.3421059972808767</v>
      </c>
      <c r="K38" s="1">
        <v>1</v>
      </c>
      <c r="L38" s="1">
        <v>1</v>
      </c>
      <c r="M38" s="1">
        <v>48.8</v>
      </c>
      <c r="N38" s="1">
        <v>0.48799999999999999</v>
      </c>
      <c r="O38" s="1">
        <f>POWER((N38/2),2)*3.14159265</f>
        <v>0.18703786001040001</v>
      </c>
      <c r="P38" s="1">
        <v>0.18703786001040001</v>
      </c>
      <c r="Q38" s="38">
        <f>P38/0.040468</f>
        <v>4.6218706140753198</v>
      </c>
      <c r="R38" s="1">
        <v>1</v>
      </c>
      <c r="S38" s="1">
        <v>1</v>
      </c>
      <c r="T38" s="1">
        <v>48.8</v>
      </c>
      <c r="U38" s="1">
        <v>0.48799999999999999</v>
      </c>
      <c r="V38" s="1">
        <f>POWER((U38/2),2)*3.14159265</f>
        <v>0.18703786001040001</v>
      </c>
      <c r="W38" s="1">
        <v>0.18703786001040001</v>
      </c>
      <c r="X38" s="38">
        <f>W38/0.040468</f>
        <v>4.6218706140753198</v>
      </c>
      <c r="Y38" s="1">
        <v>1</v>
      </c>
      <c r="Z38" s="1">
        <v>1</v>
      </c>
      <c r="AA38" s="1">
        <v>49.5</v>
      </c>
      <c r="AB38" s="1">
        <v>0.495</v>
      </c>
      <c r="AC38" s="1">
        <f>POWER((AB38/2),2)*3.14159265</f>
        <v>0.1924421847665625</v>
      </c>
      <c r="AD38" s="1">
        <v>0.1924421847665625</v>
      </c>
      <c r="AE38" s="38">
        <f>AD38/0.040468</f>
        <v>4.7554162490501755</v>
      </c>
      <c r="AF38" s="1">
        <v>1</v>
      </c>
      <c r="AG38" s="1">
        <v>1</v>
      </c>
      <c r="AH38" s="1">
        <v>50</v>
      </c>
      <c r="AI38" s="1">
        <v>0.5</v>
      </c>
      <c r="AJ38" s="1">
        <f>POWER((AI38/2),2)*3.14159265</f>
        <v>0.19634954062500001</v>
      </c>
      <c r="AK38" s="1">
        <v>0.19634954062500001</v>
      </c>
      <c r="AL38" s="38">
        <f>AK38/0.040468</f>
        <v>4.8519704612286256</v>
      </c>
      <c r="AM38" s="1">
        <v>1</v>
      </c>
      <c r="AO38" s="1">
        <v>50.5</v>
      </c>
      <c r="AP38" s="1">
        <v>0.505</v>
      </c>
      <c r="AQ38" s="1">
        <f>POWER((AP38/2),2)*3.14159265</f>
        <v>0.2002961663915625</v>
      </c>
      <c r="AR38" s="1">
        <v>0.2002961663915625</v>
      </c>
      <c r="AS38" s="38">
        <f>AR38/0.040468</f>
        <v>4.9494950674993206</v>
      </c>
      <c r="AT38" s="1">
        <v>2</v>
      </c>
      <c r="AU38" s="1">
        <v>2</v>
      </c>
      <c r="AV38" s="1">
        <v>51.4</v>
      </c>
      <c r="AW38" s="1"/>
      <c r="AX38" s="7" t="s">
        <v>332</v>
      </c>
      <c r="AY38" s="7" t="s">
        <v>36</v>
      </c>
    </row>
    <row r="39" spans="1:57" s="5" customFormat="1" x14ac:dyDescent="0.25">
      <c r="A39" s="5">
        <v>2</v>
      </c>
      <c r="B39" s="11" t="s">
        <v>602</v>
      </c>
      <c r="C39" s="1" t="s">
        <v>17</v>
      </c>
      <c r="D39" s="1">
        <v>2</v>
      </c>
      <c r="E39" s="1" t="s">
        <v>23</v>
      </c>
      <c r="F39" s="1"/>
      <c r="G39" s="1"/>
      <c r="H39" s="1"/>
      <c r="I39" s="1"/>
      <c r="J39" s="38"/>
      <c r="K39" s="1"/>
      <c r="L39" s="1">
        <v>3</v>
      </c>
      <c r="M39" s="1"/>
      <c r="N39" s="1"/>
      <c r="O39" s="1"/>
      <c r="P39" s="1"/>
      <c r="Q39" s="38"/>
      <c r="R39" s="1"/>
      <c r="S39" s="1"/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O39" s="1"/>
      <c r="AP39" s="1"/>
      <c r="AQ39" s="1"/>
      <c r="AR39" s="1"/>
      <c r="AS39" s="38"/>
      <c r="AT39" s="1"/>
      <c r="AU39" s="1"/>
      <c r="AV39"/>
      <c r="AW39" s="1"/>
      <c r="AX39" s="7"/>
      <c r="AY39" s="7" t="s">
        <v>36</v>
      </c>
    </row>
    <row r="40" spans="1:57" s="5" customFormat="1" x14ac:dyDescent="0.25">
      <c r="A40" s="5">
        <v>2</v>
      </c>
      <c r="B40" s="11" t="s">
        <v>602</v>
      </c>
      <c r="C40" s="1" t="s">
        <v>17</v>
      </c>
      <c r="D40" s="1">
        <v>3</v>
      </c>
      <c r="E40" s="1" t="s">
        <v>23</v>
      </c>
      <c r="F40" s="1">
        <v>46.7</v>
      </c>
      <c r="G40" s="1">
        <v>0.46700000000000003</v>
      </c>
      <c r="H40" s="1">
        <f t="shared" ref="H40:H50" si="6">POWER((G40/2),2)*3.14159265</f>
        <v>0.17128669986146253</v>
      </c>
      <c r="I40" s="1">
        <v>0.17128669986146253</v>
      </c>
      <c r="J40" s="38">
        <f t="shared" ref="J40:J50" si="7">I40/0.040468</f>
        <v>4.2326455436755595</v>
      </c>
      <c r="K40" s="1">
        <v>1</v>
      </c>
      <c r="L40" s="1">
        <v>1</v>
      </c>
      <c r="M40" s="1">
        <v>50.4</v>
      </c>
      <c r="N40" s="1">
        <v>0.504</v>
      </c>
      <c r="O40" s="1">
        <f>POWER((N40/2),2)*3.14159265</f>
        <v>0.19950369964560002</v>
      </c>
      <c r="P40" s="1">
        <v>0.19950369964560002</v>
      </c>
      <c r="Q40" s="38">
        <f>P40/0.040468</f>
        <v>4.9299125147178025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O40" s="1"/>
      <c r="AP40" s="1"/>
      <c r="AQ40" s="1"/>
      <c r="AR40" s="1"/>
      <c r="AS40" s="38"/>
      <c r="AT40" s="1"/>
      <c r="AU40" s="1">
        <v>0</v>
      </c>
      <c r="AV40"/>
      <c r="AW40" s="1"/>
      <c r="AX40" s="7"/>
      <c r="AY40" s="7" t="s">
        <v>36</v>
      </c>
    </row>
    <row r="41" spans="1:57" s="5" customFormat="1" x14ac:dyDescent="0.25">
      <c r="A41" s="5">
        <v>2</v>
      </c>
      <c r="B41" s="11" t="s">
        <v>602</v>
      </c>
      <c r="C41" s="1" t="s">
        <v>17</v>
      </c>
      <c r="D41" s="1">
        <v>4</v>
      </c>
      <c r="E41" s="1" t="s">
        <v>23</v>
      </c>
      <c r="F41" s="1">
        <v>53.3</v>
      </c>
      <c r="G41" s="1">
        <v>0.53300000000000003</v>
      </c>
      <c r="H41" s="1">
        <f t="shared" si="6"/>
        <v>0.22312297858646254</v>
      </c>
      <c r="I41" s="1">
        <v>0.22312297858646254</v>
      </c>
      <c r="J41" s="38">
        <f t="shared" si="7"/>
        <v>5.5135657454399167</v>
      </c>
      <c r="K41" s="1">
        <v>1</v>
      </c>
      <c r="L41" s="1">
        <v>1</v>
      </c>
      <c r="M41" s="1">
        <v>57.2</v>
      </c>
      <c r="N41" s="1">
        <v>0.57200000000000006</v>
      </c>
      <c r="O41" s="1">
        <f>POWER((N41/2),2)*3.14159265</f>
        <v>0.25696971239940009</v>
      </c>
      <c r="P41" s="1">
        <v>0.25696971239940009</v>
      </c>
      <c r="Q41" s="38">
        <f>P41/0.040468</f>
        <v>6.3499484135465085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>
        <v>62.9</v>
      </c>
      <c r="AB41" s="1">
        <v>0.629</v>
      </c>
      <c r="AC41" s="1">
        <f>POWER((AB41/2),2)*3.14159265</f>
        <v>0.31073571440966252</v>
      </c>
      <c r="AD41" s="1">
        <v>0.31073571440966252</v>
      </c>
      <c r="AE41" s="38">
        <f>AD41/0.040468</f>
        <v>7.6785537810038189</v>
      </c>
      <c r="AF41" s="1">
        <v>1</v>
      </c>
      <c r="AG41" s="1">
        <v>1</v>
      </c>
      <c r="AH41" s="1">
        <v>66.8</v>
      </c>
      <c r="AI41" s="1">
        <v>0.66800000000000004</v>
      </c>
      <c r="AJ41" s="1">
        <f>POWER((AI41/2),2)*3.14159265</f>
        <v>0.35046350966340006</v>
      </c>
      <c r="AK41" s="1">
        <v>0.35046350966340006</v>
      </c>
      <c r="AL41" s="38">
        <f>AK41/0.040468</f>
        <v>8.6602626683651298</v>
      </c>
      <c r="AM41" s="1">
        <v>1</v>
      </c>
      <c r="AO41" s="1">
        <v>72.2</v>
      </c>
      <c r="AP41" s="1">
        <v>0.72200000000000009</v>
      </c>
      <c r="AQ41" s="1">
        <f>POWER((AP41/2),2)*3.14159265</f>
        <v>0.40941549574065011</v>
      </c>
      <c r="AR41" s="1">
        <v>0.40941549574065011</v>
      </c>
      <c r="AS41" s="38">
        <f>AR41/0.040468</f>
        <v>10.117018279644414</v>
      </c>
      <c r="AT41" s="1">
        <v>1</v>
      </c>
      <c r="AU41" s="1">
        <v>1</v>
      </c>
      <c r="AV41" s="1">
        <v>77.5</v>
      </c>
      <c r="AW41" s="1"/>
      <c r="AX41" s="7" t="s">
        <v>33</v>
      </c>
      <c r="AY41" s="7" t="s">
        <v>36</v>
      </c>
    </row>
    <row r="42" spans="1:57" s="5" customFormat="1" x14ac:dyDescent="0.25">
      <c r="A42" s="5">
        <v>2</v>
      </c>
      <c r="B42" s="11" t="s">
        <v>602</v>
      </c>
      <c r="C42" s="1" t="s">
        <v>17</v>
      </c>
      <c r="D42" s="1">
        <v>5</v>
      </c>
      <c r="E42" s="1" t="s">
        <v>23</v>
      </c>
      <c r="F42" s="1">
        <v>27.1</v>
      </c>
      <c r="G42" s="1">
        <v>0.27100000000000002</v>
      </c>
      <c r="H42" s="1">
        <f t="shared" si="6"/>
        <v>5.7680426452162509E-2</v>
      </c>
      <c r="I42" s="1">
        <v>5.7680426452162509E-2</v>
      </c>
      <c r="J42" s="38">
        <f t="shared" si="7"/>
        <v>1.4253342505723661</v>
      </c>
      <c r="K42" s="1">
        <v>1</v>
      </c>
      <c r="L42" s="1">
        <v>1</v>
      </c>
      <c r="M42" s="1">
        <v>27</v>
      </c>
      <c r="N42" s="1">
        <v>0.27</v>
      </c>
      <c r="O42" s="1">
        <f>POWER((N42/2),2)*3.14159265</f>
        <v>5.7255526046250012E-2</v>
      </c>
      <c r="P42" s="1">
        <v>5.7255526046250012E-2</v>
      </c>
      <c r="Q42" s="38">
        <f>P42/0.040468</f>
        <v>1.4148345864942675</v>
      </c>
      <c r="R42" s="1">
        <v>1</v>
      </c>
      <c r="S42" s="1">
        <v>1</v>
      </c>
      <c r="T42" s="1"/>
      <c r="U42" s="1"/>
      <c r="V42" s="1"/>
      <c r="W42" s="1"/>
      <c r="X42" s="38"/>
      <c r="Y42" s="1"/>
      <c r="Z42" s="1"/>
      <c r="AA42" s="1"/>
      <c r="AB42" s="1"/>
      <c r="AC42" s="1"/>
      <c r="AD42" s="1"/>
      <c r="AE42" s="38"/>
      <c r="AF42" s="1"/>
      <c r="AG42" s="1"/>
      <c r="AH42" s="1"/>
      <c r="AI42" s="1"/>
      <c r="AJ42" s="1"/>
      <c r="AK42" s="1"/>
      <c r="AL42" s="38"/>
      <c r="AM42" s="1"/>
      <c r="AO42" s="1"/>
      <c r="AP42" s="1"/>
      <c r="AQ42" s="1"/>
      <c r="AR42" s="1"/>
      <c r="AS42" s="38"/>
      <c r="AT42" s="1"/>
      <c r="AU42" s="1">
        <v>0</v>
      </c>
      <c r="AV42"/>
      <c r="AW42" s="1"/>
      <c r="AX42" s="7"/>
      <c r="AY42" s="7" t="s">
        <v>36</v>
      </c>
    </row>
    <row r="43" spans="1:57" s="5" customFormat="1" x14ac:dyDescent="0.25">
      <c r="A43" s="5">
        <v>2</v>
      </c>
      <c r="B43" s="11" t="s">
        <v>602</v>
      </c>
      <c r="C43" s="1" t="s">
        <v>17</v>
      </c>
      <c r="D43" s="1">
        <v>6</v>
      </c>
      <c r="E43" s="1" t="s">
        <v>23</v>
      </c>
      <c r="F43" s="1">
        <v>32.5</v>
      </c>
      <c r="G43" s="1">
        <v>0.32500000000000001</v>
      </c>
      <c r="H43" s="1">
        <f t="shared" si="6"/>
        <v>8.2957680914062512E-2</v>
      </c>
      <c r="I43" s="1">
        <v>8.2957680914062512E-2</v>
      </c>
      <c r="J43" s="38">
        <f t="shared" si="7"/>
        <v>2.0499575198690945</v>
      </c>
      <c r="K43" s="1">
        <v>1</v>
      </c>
      <c r="L43" s="1">
        <v>1</v>
      </c>
      <c r="M43" s="1">
        <v>35</v>
      </c>
      <c r="N43" s="1">
        <v>0.35</v>
      </c>
      <c r="O43" s="1">
        <f>POWER((N43/2),2)*3.14159265</f>
        <v>9.6211274906249991E-2</v>
      </c>
      <c r="P43" s="1">
        <v>9.6211274906249991E-2</v>
      </c>
      <c r="Q43" s="38">
        <f>P43/0.040468</f>
        <v>2.3774655260020263</v>
      </c>
      <c r="R43" s="1">
        <v>1</v>
      </c>
      <c r="S43" s="1">
        <v>1</v>
      </c>
      <c r="T43" s="1">
        <v>35.5</v>
      </c>
      <c r="U43" s="1">
        <v>0.35499999999999998</v>
      </c>
      <c r="V43" s="1">
        <f>POWER((U43/2),2)*3.14159265</f>
        <v>9.8979803429062499E-2</v>
      </c>
      <c r="W43" s="1">
        <v>9.8979803429062499E-2</v>
      </c>
      <c r="X43" s="38">
        <f>W43/0.040468</f>
        <v>2.4458783095053502</v>
      </c>
      <c r="Y43" s="1">
        <v>1</v>
      </c>
      <c r="Z43" s="1">
        <v>1</v>
      </c>
      <c r="AA43" s="1">
        <v>36.4</v>
      </c>
      <c r="AB43" s="1">
        <v>0.36399999999999999</v>
      </c>
      <c r="AC43" s="1">
        <f>POWER((AB43/2),2)*3.14159265</f>
        <v>0.10406211493860001</v>
      </c>
      <c r="AD43" s="1">
        <v>0.10406211493860001</v>
      </c>
      <c r="AE43" s="38">
        <f>AD43/0.040468</f>
        <v>2.571466712923792</v>
      </c>
      <c r="AF43" s="1">
        <v>1</v>
      </c>
      <c r="AG43" s="1">
        <v>1</v>
      </c>
      <c r="AH43" s="1">
        <v>37.200000000000003</v>
      </c>
      <c r="AI43" s="1">
        <v>0.37200000000000005</v>
      </c>
      <c r="AJ43" s="1">
        <f>POWER((AI43/2),2)*3.14159265</f>
        <v>0.10868653931940003</v>
      </c>
      <c r="AK43" s="1">
        <v>0.10868653931940003</v>
      </c>
      <c r="AL43" s="38">
        <f>AK43/0.040468</f>
        <v>2.6857403212266493</v>
      </c>
      <c r="AM43" s="1">
        <v>1</v>
      </c>
      <c r="AO43" s="1">
        <v>37.9</v>
      </c>
      <c r="AP43" s="1">
        <v>0.379</v>
      </c>
      <c r="AQ43" s="1">
        <f>POWER((AP43/2),2)*3.14159265</f>
        <v>0.1128153774596625</v>
      </c>
      <c r="AR43" s="1">
        <v>0.1128153774596625</v>
      </c>
      <c r="AS43" s="38">
        <f>AR43/0.040468</f>
        <v>2.7877675560853641</v>
      </c>
      <c r="AT43" s="1">
        <v>2</v>
      </c>
      <c r="AU43" s="1">
        <v>2</v>
      </c>
      <c r="AV43" s="1">
        <v>38.5</v>
      </c>
      <c r="AW43" s="1"/>
      <c r="AX43" s="7"/>
      <c r="AY43" s="7" t="s">
        <v>36</v>
      </c>
      <c r="BA43" s="14" t="s">
        <v>240</v>
      </c>
      <c r="BB43" s="14"/>
      <c r="BC43" s="14" t="s">
        <v>345</v>
      </c>
      <c r="BD43" s="14"/>
      <c r="BE43" s="14"/>
    </row>
    <row r="44" spans="1:57" s="5" customFormat="1" x14ac:dyDescent="0.25">
      <c r="A44" s="5">
        <v>2</v>
      </c>
      <c r="B44" s="11" t="s">
        <v>602</v>
      </c>
      <c r="C44" s="1" t="s">
        <v>17</v>
      </c>
      <c r="D44" s="1">
        <v>7</v>
      </c>
      <c r="E44" s="1" t="s">
        <v>23</v>
      </c>
      <c r="F44" s="1">
        <v>31.2</v>
      </c>
      <c r="G44" s="1">
        <v>0.312</v>
      </c>
      <c r="H44" s="1">
        <f t="shared" si="6"/>
        <v>7.6453798730400008E-2</v>
      </c>
      <c r="I44" s="1">
        <v>7.6453798730400008E-2</v>
      </c>
      <c r="J44" s="38">
        <f t="shared" si="7"/>
        <v>1.8892408503113574</v>
      </c>
      <c r="K44" s="1">
        <v>1</v>
      </c>
      <c r="L44" s="1">
        <v>1</v>
      </c>
      <c r="M44" s="1"/>
      <c r="N44" s="1"/>
      <c r="O44" s="1"/>
      <c r="P44" s="1"/>
      <c r="Q44" s="38"/>
      <c r="R44" s="1"/>
      <c r="S44" s="1">
        <v>4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O44" s="1"/>
      <c r="AP44" s="1"/>
      <c r="AQ44" s="1"/>
      <c r="AR44" s="1"/>
      <c r="AS44" s="38"/>
      <c r="AT44" s="1"/>
      <c r="AU44" s="1"/>
      <c r="AV44"/>
      <c r="AW44" s="1"/>
      <c r="AX44" s="7"/>
      <c r="AY44" s="7" t="s">
        <v>36</v>
      </c>
      <c r="BA44" s="14" t="s">
        <v>303</v>
      </c>
      <c r="BB44" s="14"/>
      <c r="BC44" s="14"/>
      <c r="BD44" s="14" t="s">
        <v>346</v>
      </c>
      <c r="BE44" s="14"/>
    </row>
    <row r="45" spans="1:57" s="5" customFormat="1" x14ac:dyDescent="0.25">
      <c r="A45" s="5">
        <v>2</v>
      </c>
      <c r="B45" s="11" t="s">
        <v>602</v>
      </c>
      <c r="C45" s="1" t="s">
        <v>17</v>
      </c>
      <c r="D45" s="1">
        <v>8</v>
      </c>
      <c r="E45" s="1" t="s">
        <v>23</v>
      </c>
      <c r="F45" s="1">
        <v>46.2</v>
      </c>
      <c r="G45" s="1">
        <v>0.46200000000000002</v>
      </c>
      <c r="H45" s="1">
        <f t="shared" si="6"/>
        <v>0.16763852539665003</v>
      </c>
      <c r="I45" s="1">
        <v>0.16763852539665003</v>
      </c>
      <c r="J45" s="38">
        <f t="shared" si="7"/>
        <v>4.1424959325059314</v>
      </c>
      <c r="K45" s="1">
        <v>1</v>
      </c>
      <c r="L45" s="1">
        <v>1</v>
      </c>
      <c r="M45" s="1">
        <v>48.9</v>
      </c>
      <c r="N45" s="1">
        <v>0.48899999999999999</v>
      </c>
      <c r="O45" s="1">
        <f t="shared" ref="O45:O50" si="8">POWER((N45/2),2)*3.14159265</f>
        <v>0.18780519401516252</v>
      </c>
      <c r="P45" s="1">
        <v>0.18780519401516252</v>
      </c>
      <c r="Q45" s="38">
        <f t="shared" ref="Q45:Q50" si="9">P45/0.040468</f>
        <v>4.6408321146378011</v>
      </c>
      <c r="R45" s="1">
        <v>1</v>
      </c>
      <c r="S45" s="1">
        <v>1</v>
      </c>
      <c r="T45" s="1">
        <v>50.4</v>
      </c>
      <c r="U45" s="1">
        <v>0.504</v>
      </c>
      <c r="V45" s="1">
        <f>POWER((U45/2),2)*3.14159265</f>
        <v>0.19950369964560002</v>
      </c>
      <c r="W45" s="1">
        <v>0.19950369964560002</v>
      </c>
      <c r="X45" s="38">
        <f>W45/0.040468</f>
        <v>4.9299125147178025</v>
      </c>
      <c r="Y45" s="1">
        <v>1</v>
      </c>
      <c r="Z45" s="1">
        <v>1</v>
      </c>
      <c r="AA45" s="1">
        <v>54.7</v>
      </c>
      <c r="AB45" s="1">
        <v>0.54700000000000004</v>
      </c>
      <c r="AC45" s="1">
        <f>POWER((AB45/2),2)*3.14159265</f>
        <v>0.23499819880346257</v>
      </c>
      <c r="AD45" s="1">
        <v>0.23499819880346257</v>
      </c>
      <c r="AE45" s="38">
        <f>AD45/0.040468</f>
        <v>5.8070129189350244</v>
      </c>
      <c r="AF45" s="1">
        <v>1</v>
      </c>
      <c r="AG45" s="1">
        <v>1</v>
      </c>
      <c r="AH45" s="1">
        <v>57.1</v>
      </c>
      <c r="AI45" s="1">
        <v>0.57100000000000006</v>
      </c>
      <c r="AJ45" s="1">
        <f>POWER((AI45/2),2)*3.14159265</f>
        <v>0.25607200229966259</v>
      </c>
      <c r="AK45" s="1">
        <v>0.25607200229966259</v>
      </c>
      <c r="AL45" s="38">
        <f>AK45/0.040468</f>
        <v>6.327765204597771</v>
      </c>
      <c r="AM45" s="1">
        <v>1</v>
      </c>
      <c r="AO45" s="1">
        <v>62</v>
      </c>
      <c r="AP45" s="1">
        <v>0.62</v>
      </c>
      <c r="AQ45" s="1">
        <f>POWER((AP45/2),2)*3.14159265</f>
        <v>0.30190705366500004</v>
      </c>
      <c r="AR45" s="1">
        <v>0.30190705366500004</v>
      </c>
      <c r="AS45" s="38">
        <f>AR45/0.040468</f>
        <v>7.4603897811851354</v>
      </c>
      <c r="AT45" s="1">
        <v>1</v>
      </c>
      <c r="AU45" s="1">
        <v>1</v>
      </c>
      <c r="AV45" s="1">
        <v>65.599999999999994</v>
      </c>
      <c r="AW45" s="1"/>
      <c r="AX45" s="7"/>
      <c r="AY45" s="7" t="s">
        <v>36</v>
      </c>
      <c r="BA45" s="14" t="s">
        <v>344</v>
      </c>
      <c r="BB45" s="14"/>
      <c r="BC45" s="14"/>
      <c r="BD45" s="14"/>
      <c r="BE45" s="14"/>
    </row>
    <row r="46" spans="1:57" s="5" customFormat="1" x14ac:dyDescent="0.25">
      <c r="A46" s="5">
        <v>2</v>
      </c>
      <c r="B46" s="11" t="s">
        <v>602</v>
      </c>
      <c r="C46" s="1" t="s">
        <v>17</v>
      </c>
      <c r="D46" s="1">
        <v>9</v>
      </c>
      <c r="E46" s="1" t="s">
        <v>23</v>
      </c>
      <c r="F46" s="1">
        <v>23.8</v>
      </c>
      <c r="G46" s="1">
        <v>0.23800000000000002</v>
      </c>
      <c r="H46" s="1">
        <f t="shared" si="6"/>
        <v>4.4488093516650007E-2</v>
      </c>
      <c r="I46" s="1">
        <v>4.4488093516650007E-2</v>
      </c>
      <c r="J46" s="38">
        <f t="shared" si="7"/>
        <v>1.0993400592233371</v>
      </c>
      <c r="K46" s="1">
        <v>1</v>
      </c>
      <c r="L46" s="1">
        <v>1</v>
      </c>
      <c r="M46" s="1">
        <v>25</v>
      </c>
      <c r="N46" s="1">
        <v>0.25</v>
      </c>
      <c r="O46" s="1">
        <f t="shared" si="8"/>
        <v>4.9087385156250003E-2</v>
      </c>
      <c r="P46" s="1">
        <v>4.9087385156250003E-2</v>
      </c>
      <c r="Q46" s="38">
        <f t="shared" si="9"/>
        <v>1.2129926153071564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O46" s="1"/>
      <c r="AP46" s="1"/>
      <c r="AQ46" s="1"/>
      <c r="AR46" s="1"/>
      <c r="AS46" s="38"/>
      <c r="AT46" s="1"/>
      <c r="AU46" s="1">
        <v>0</v>
      </c>
      <c r="AV46"/>
      <c r="AW46" s="1"/>
      <c r="AX46" s="7"/>
      <c r="AY46" s="7" t="s">
        <v>36</v>
      </c>
      <c r="BA46" s="14" t="s">
        <v>564</v>
      </c>
      <c r="BB46" s="14"/>
      <c r="BC46" s="14"/>
      <c r="BD46" s="14"/>
      <c r="BE46" s="14"/>
    </row>
    <row r="47" spans="1:57" s="5" customFormat="1" x14ac:dyDescent="0.25">
      <c r="A47" s="5">
        <v>2</v>
      </c>
      <c r="B47" s="11" t="s">
        <v>602</v>
      </c>
      <c r="C47" s="1" t="s">
        <v>17</v>
      </c>
      <c r="D47" s="1">
        <v>10</v>
      </c>
      <c r="E47" s="1" t="s">
        <v>23</v>
      </c>
      <c r="F47" s="1">
        <v>74.8</v>
      </c>
      <c r="G47" s="1">
        <v>0.748</v>
      </c>
      <c r="H47" s="1">
        <f t="shared" si="6"/>
        <v>0.43943341351140003</v>
      </c>
      <c r="I47" s="1">
        <v>0.43943341351140003</v>
      </c>
      <c r="J47" s="38">
        <f t="shared" si="7"/>
        <v>10.858787523757044</v>
      </c>
      <c r="K47" s="1">
        <v>1</v>
      </c>
      <c r="L47" s="1">
        <v>1</v>
      </c>
      <c r="M47" s="1">
        <v>81</v>
      </c>
      <c r="N47" s="1">
        <v>0.81</v>
      </c>
      <c r="O47" s="1">
        <f t="shared" si="8"/>
        <v>0.5152997344162501</v>
      </c>
      <c r="P47" s="1">
        <v>0.5152997344162501</v>
      </c>
      <c r="Q47" s="38">
        <f t="shared" si="9"/>
        <v>12.733511278448407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O47" s="1"/>
      <c r="AP47" s="1"/>
      <c r="AQ47" s="1"/>
      <c r="AR47" s="1"/>
      <c r="AS47" s="38"/>
      <c r="AT47" s="1"/>
      <c r="AU47" s="1">
        <v>0</v>
      </c>
      <c r="AV47"/>
      <c r="AW47" s="1"/>
      <c r="AX47" s="7"/>
      <c r="AY47" s="7" t="s">
        <v>36</v>
      </c>
      <c r="BA47" s="14"/>
      <c r="BB47" s="14"/>
      <c r="BC47" s="14"/>
      <c r="BD47" s="14"/>
      <c r="BE47" s="14"/>
    </row>
    <row r="48" spans="1:57" s="5" customFormat="1" x14ac:dyDescent="0.25">
      <c r="A48" s="5">
        <v>2</v>
      </c>
      <c r="B48" s="11" t="s">
        <v>602</v>
      </c>
      <c r="C48" s="1" t="s">
        <v>17</v>
      </c>
      <c r="D48" s="1">
        <v>11</v>
      </c>
      <c r="E48" s="1" t="s">
        <v>23</v>
      </c>
      <c r="F48" s="1">
        <v>39.200000000000003</v>
      </c>
      <c r="G48" s="1">
        <v>0.39200000000000002</v>
      </c>
      <c r="H48" s="1">
        <f t="shared" si="6"/>
        <v>0.12068742324240003</v>
      </c>
      <c r="I48" s="1">
        <v>0.12068742324240003</v>
      </c>
      <c r="J48" s="38">
        <f t="shared" si="7"/>
        <v>2.982292755816943</v>
      </c>
      <c r="K48" s="1">
        <v>1</v>
      </c>
      <c r="L48" s="1">
        <v>1</v>
      </c>
      <c r="M48" s="1">
        <v>41</v>
      </c>
      <c r="N48" s="1">
        <v>0.41</v>
      </c>
      <c r="O48" s="1">
        <f t="shared" si="8"/>
        <v>0.13202543111624998</v>
      </c>
      <c r="P48" s="1">
        <v>0.13202543111624998</v>
      </c>
      <c r="Q48" s="38">
        <f t="shared" si="9"/>
        <v>3.2624649381301274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O48" s="1"/>
      <c r="AP48" s="1"/>
      <c r="AQ48" s="1"/>
      <c r="AR48" s="1"/>
      <c r="AS48" s="38"/>
      <c r="AT48" s="1"/>
      <c r="AU48" s="1">
        <v>0</v>
      </c>
      <c r="AV48"/>
      <c r="AW48" s="1"/>
      <c r="AX48" s="7"/>
      <c r="AY48" s="7" t="s">
        <v>36</v>
      </c>
      <c r="BA48" s="14"/>
      <c r="BB48" s="14"/>
      <c r="BC48" s="14"/>
      <c r="BD48" s="14"/>
      <c r="BE48" s="14"/>
    </row>
    <row r="49" spans="1:57" s="5" customFormat="1" x14ac:dyDescent="0.25">
      <c r="A49" s="5">
        <v>2</v>
      </c>
      <c r="B49" s="11" t="s">
        <v>602</v>
      </c>
      <c r="C49" s="1" t="s">
        <v>17</v>
      </c>
      <c r="D49" s="1">
        <v>12</v>
      </c>
      <c r="E49" s="1" t="s">
        <v>23</v>
      </c>
      <c r="F49" s="1">
        <v>35.700000000000003</v>
      </c>
      <c r="G49" s="1">
        <v>0.35700000000000004</v>
      </c>
      <c r="H49" s="1">
        <f t="shared" si="6"/>
        <v>0.10009821041246253</v>
      </c>
      <c r="I49" s="1">
        <v>0.10009821041246253</v>
      </c>
      <c r="J49" s="38">
        <f t="shared" si="7"/>
        <v>2.4735151332525089</v>
      </c>
      <c r="K49" s="1">
        <v>1</v>
      </c>
      <c r="L49" s="1">
        <v>1</v>
      </c>
      <c r="M49" s="1">
        <v>36.200000000000003</v>
      </c>
      <c r="N49" s="1">
        <v>0.36200000000000004</v>
      </c>
      <c r="O49" s="1">
        <f t="shared" si="8"/>
        <v>0.10292171680665002</v>
      </c>
      <c r="P49" s="1">
        <v>0.10292171680665002</v>
      </c>
      <c r="Q49" s="38">
        <f t="shared" si="9"/>
        <v>2.5432864684849763</v>
      </c>
      <c r="R49" s="1">
        <v>1</v>
      </c>
      <c r="S49" s="1">
        <v>1</v>
      </c>
      <c r="T49" s="1"/>
      <c r="U49" s="1"/>
      <c r="V49" s="1"/>
      <c r="W49" s="1"/>
      <c r="X49" s="38"/>
      <c r="Y49" s="1"/>
      <c r="Z49" s="1"/>
      <c r="AA49" s="1"/>
      <c r="AB49" s="1"/>
      <c r="AC49" s="1"/>
      <c r="AD49" s="1"/>
      <c r="AE49" s="38"/>
      <c r="AF49" s="1"/>
      <c r="AG49" s="1"/>
      <c r="AH49" s="1"/>
      <c r="AI49" s="1"/>
      <c r="AJ49" s="1"/>
      <c r="AK49" s="1"/>
      <c r="AL49" s="38"/>
      <c r="AM49" s="1"/>
      <c r="AO49" s="1"/>
      <c r="AP49" s="1"/>
      <c r="AQ49" s="1"/>
      <c r="AR49" s="1"/>
      <c r="AS49" s="38"/>
      <c r="AT49" s="1"/>
      <c r="AU49" s="1">
        <v>0</v>
      </c>
      <c r="AV49"/>
      <c r="AW49" s="1"/>
      <c r="AX49" s="7"/>
      <c r="AY49" s="7" t="s">
        <v>36</v>
      </c>
      <c r="BA49" s="14"/>
      <c r="BB49" s="14"/>
      <c r="BC49" s="14"/>
      <c r="BD49" s="14"/>
      <c r="BE49" s="14"/>
    </row>
    <row r="50" spans="1:57" s="5" customFormat="1" x14ac:dyDescent="0.25">
      <c r="A50" s="5">
        <v>2</v>
      </c>
      <c r="B50" s="11" t="s">
        <v>602</v>
      </c>
      <c r="C50" s="1" t="s">
        <v>17</v>
      </c>
      <c r="D50" s="1">
        <v>13</v>
      </c>
      <c r="E50" s="1" t="s">
        <v>23</v>
      </c>
      <c r="F50" s="1">
        <v>75.2</v>
      </c>
      <c r="G50" s="1">
        <v>0.752</v>
      </c>
      <c r="H50" s="1">
        <f t="shared" si="6"/>
        <v>0.44414580248640001</v>
      </c>
      <c r="I50" s="1">
        <v>0.44414580248640001</v>
      </c>
      <c r="J50" s="38">
        <f t="shared" si="7"/>
        <v>10.97523481482653</v>
      </c>
      <c r="K50" s="1">
        <v>1</v>
      </c>
      <c r="L50" s="1">
        <v>1</v>
      </c>
      <c r="M50" s="1">
        <v>79.599999999999994</v>
      </c>
      <c r="N50" s="1">
        <v>0.79599999999999993</v>
      </c>
      <c r="O50" s="1">
        <f t="shared" si="8"/>
        <v>0.49764084213059989</v>
      </c>
      <c r="P50" s="1">
        <v>0.49764084213059989</v>
      </c>
      <c r="Q50" s="38">
        <f t="shared" si="9"/>
        <v>12.297144463047344</v>
      </c>
      <c r="R50" s="1">
        <v>1</v>
      </c>
      <c r="S50" s="1">
        <v>1</v>
      </c>
      <c r="T50" s="1">
        <v>79.2</v>
      </c>
      <c r="U50" s="1">
        <v>0.79200000000000004</v>
      </c>
      <c r="V50" s="1">
        <f>POWER((U50/2),2)*3.14159265</f>
        <v>0.49265199300240009</v>
      </c>
      <c r="W50" s="1">
        <v>0.49265199300240009</v>
      </c>
      <c r="X50" s="38">
        <f>W50/0.040468</f>
        <v>12.173865597568453</v>
      </c>
      <c r="Y50" s="1">
        <v>1</v>
      </c>
      <c r="Z50" s="1">
        <v>1</v>
      </c>
      <c r="AA50" s="1">
        <v>84</v>
      </c>
      <c r="AB50" s="1">
        <v>0.84</v>
      </c>
      <c r="AC50" s="1">
        <f>POWER((AB50/2),2)*3.14159265</f>
        <v>0.5541769434599999</v>
      </c>
      <c r="AD50" s="1">
        <v>0.5541769434599999</v>
      </c>
      <c r="AE50" s="38">
        <f>AD50/0.040468</f>
        <v>13.69420142977167</v>
      </c>
      <c r="AF50" s="1">
        <v>1</v>
      </c>
      <c r="AG50" s="1">
        <v>1</v>
      </c>
      <c r="AH50" s="1">
        <v>88.2</v>
      </c>
      <c r="AI50" s="1">
        <v>0.88200000000000001</v>
      </c>
      <c r="AJ50" s="1">
        <f>POWER((AI50/2),2)*3.14159265</f>
        <v>0.61098008016465011</v>
      </c>
      <c r="AK50" s="1">
        <v>0.61098008016465011</v>
      </c>
      <c r="AL50" s="38">
        <f>AK50/0.040468</f>
        <v>15.097857076323271</v>
      </c>
      <c r="AM50" s="1">
        <v>1</v>
      </c>
      <c r="AO50" s="1">
        <v>93.4</v>
      </c>
      <c r="AP50" s="1">
        <v>0.93400000000000005</v>
      </c>
      <c r="AQ50" s="1">
        <f>POWER((AP50/2),2)*3.14159265</f>
        <v>0.68514679944585011</v>
      </c>
      <c r="AR50" s="1">
        <v>0.68514679944585011</v>
      </c>
      <c r="AS50" s="38">
        <f>AR50/0.040468</f>
        <v>16.930582174702238</v>
      </c>
      <c r="AT50" s="1">
        <v>1</v>
      </c>
      <c r="AU50" s="1">
        <v>1</v>
      </c>
      <c r="AV50" s="1">
        <v>100.9</v>
      </c>
      <c r="AW50" s="1"/>
      <c r="AX50" s="7"/>
      <c r="AY50" s="7" t="s">
        <v>36</v>
      </c>
    </row>
    <row r="51" spans="1:57" s="5" customFormat="1" x14ac:dyDescent="0.25">
      <c r="A51" s="5">
        <v>2</v>
      </c>
      <c r="B51" s="11" t="s">
        <v>602</v>
      </c>
      <c r="C51" s="1" t="s">
        <v>17</v>
      </c>
      <c r="D51" s="1">
        <v>14</v>
      </c>
      <c r="E51" s="1" t="s">
        <v>23</v>
      </c>
      <c r="F51" s="1"/>
      <c r="G51" s="1"/>
      <c r="H51" s="1"/>
      <c r="I51" s="1"/>
      <c r="J51" s="38"/>
      <c r="K51" s="1"/>
      <c r="L51" s="1">
        <v>3</v>
      </c>
      <c r="M51" s="1"/>
      <c r="N51" s="1"/>
      <c r="O51" s="1"/>
      <c r="P51" s="1"/>
      <c r="Q51" s="38"/>
      <c r="R51" s="1"/>
      <c r="S51" s="1"/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O51" s="1"/>
      <c r="AP51" s="1"/>
      <c r="AQ51" s="1"/>
      <c r="AR51" s="1"/>
      <c r="AS51" s="38"/>
      <c r="AT51" s="1"/>
      <c r="AU51" s="1"/>
      <c r="AV51"/>
      <c r="AW51" s="1"/>
      <c r="AX51" s="7"/>
      <c r="AY51" s="7" t="s">
        <v>36</v>
      </c>
    </row>
    <row r="52" spans="1:57" s="5" customFormat="1" x14ac:dyDescent="0.25">
      <c r="A52" s="5">
        <v>2</v>
      </c>
      <c r="B52" s="11" t="s">
        <v>602</v>
      </c>
      <c r="C52" s="1" t="s">
        <v>17</v>
      </c>
      <c r="D52" s="1">
        <v>15</v>
      </c>
      <c r="E52" s="1" t="s">
        <v>23</v>
      </c>
      <c r="F52" s="1">
        <v>52.7</v>
      </c>
      <c r="G52" s="1">
        <v>0.52700000000000002</v>
      </c>
      <c r="H52" s="1">
        <f>POWER((G52/2),2)*3.14159265</f>
        <v>0.21812784627296253</v>
      </c>
      <c r="I52" s="1">
        <v>0.21812784627296253</v>
      </c>
      <c r="J52" s="38">
        <f>I52/0.040468</f>
        <v>5.3901316169062605</v>
      </c>
      <c r="K52" s="1">
        <v>1</v>
      </c>
      <c r="L52" s="1">
        <v>1</v>
      </c>
      <c r="M52" s="1">
        <v>57.1</v>
      </c>
      <c r="N52" s="1">
        <v>0.57100000000000006</v>
      </c>
      <c r="O52" s="1">
        <f>POWER((N52/2),2)*3.14159265</f>
        <v>0.25607200229966259</v>
      </c>
      <c r="P52" s="1">
        <v>0.25607200229966259</v>
      </c>
      <c r="Q52" s="38">
        <f>P52/0.040468</f>
        <v>6.327765204597771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O52" s="1"/>
      <c r="AP52" s="1"/>
      <c r="AQ52" s="1"/>
      <c r="AR52" s="1"/>
      <c r="AS52" s="38"/>
      <c r="AT52" s="1"/>
      <c r="AU52" s="1">
        <v>0</v>
      </c>
      <c r="AV52"/>
      <c r="AW52" s="1"/>
      <c r="AX52" s="7"/>
      <c r="AY52" s="7" t="s">
        <v>36</v>
      </c>
    </row>
    <row r="53" spans="1:57" s="5" customFormat="1" x14ac:dyDescent="0.25">
      <c r="A53" s="5">
        <v>2</v>
      </c>
      <c r="B53" s="11" t="s">
        <v>602</v>
      </c>
      <c r="C53" s="1" t="s">
        <v>17</v>
      </c>
      <c r="D53" s="1">
        <v>16</v>
      </c>
      <c r="E53" s="1" t="s">
        <v>23</v>
      </c>
      <c r="F53" s="1"/>
      <c r="G53" s="1"/>
      <c r="H53" s="1"/>
      <c r="I53" s="1"/>
      <c r="J53" s="38"/>
      <c r="K53" s="1"/>
      <c r="L53" s="1">
        <v>4</v>
      </c>
      <c r="M53" s="1"/>
      <c r="N53" s="1"/>
      <c r="O53" s="1"/>
      <c r="P53" s="1"/>
      <c r="Q53" s="38"/>
      <c r="R53" s="1"/>
      <c r="S53" s="1">
        <v>4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O53" s="1"/>
      <c r="AP53" s="1"/>
      <c r="AQ53" s="1"/>
      <c r="AR53" s="1"/>
      <c r="AS53" s="38"/>
      <c r="AT53" s="1"/>
      <c r="AU53" s="1"/>
      <c r="AV53"/>
      <c r="AW53" s="1"/>
      <c r="AX53" s="7"/>
      <c r="AY53" s="7" t="s">
        <v>36</v>
      </c>
    </row>
    <row r="54" spans="1:57" s="5" customFormat="1" x14ac:dyDescent="0.25">
      <c r="A54" s="5">
        <v>2</v>
      </c>
      <c r="B54" s="11" t="s">
        <v>602</v>
      </c>
      <c r="C54" s="1" t="s">
        <v>17</v>
      </c>
      <c r="D54" s="1">
        <v>17</v>
      </c>
      <c r="E54" s="1" t="s">
        <v>23</v>
      </c>
      <c r="F54" s="1">
        <v>64.400000000000006</v>
      </c>
      <c r="G54" s="1">
        <v>0.64400000000000002</v>
      </c>
      <c r="H54" s="1">
        <f>POWER((G54/2),2)*3.14159265</f>
        <v>0.32573289232260005</v>
      </c>
      <c r="I54" s="1">
        <v>0.32573289232260005</v>
      </c>
      <c r="J54" s="38">
        <f>I54/0.040468</f>
        <v>8.049147284832463</v>
      </c>
      <c r="K54" s="1">
        <v>1</v>
      </c>
      <c r="L54" s="1">
        <v>1</v>
      </c>
      <c r="M54" s="1">
        <v>68.599999999999994</v>
      </c>
      <c r="N54" s="1">
        <v>0.68599999999999994</v>
      </c>
      <c r="O54" s="1">
        <f>POWER((N54/2),2)*3.14159265</f>
        <v>0.36960523367984993</v>
      </c>
      <c r="P54" s="1">
        <v>0.36960523367984993</v>
      </c>
      <c r="Q54" s="38">
        <f>P54/0.040468</f>
        <v>9.1332715646893838</v>
      </c>
      <c r="R54" s="1">
        <v>1</v>
      </c>
      <c r="S54" s="1">
        <v>1</v>
      </c>
      <c r="T54" s="1">
        <v>72.2</v>
      </c>
      <c r="U54" s="1">
        <v>0.72200000000000009</v>
      </c>
      <c r="V54" s="1">
        <f>POWER((U54/2),2)*3.14159265</f>
        <v>0.40941549574065011</v>
      </c>
      <c r="W54" s="1">
        <v>0.40941549574065011</v>
      </c>
      <c r="X54" s="38">
        <f>W54/0.040468</f>
        <v>10.117018279644414</v>
      </c>
      <c r="Y54" s="1">
        <v>1</v>
      </c>
      <c r="Z54" s="1">
        <v>1</v>
      </c>
      <c r="AA54" s="1">
        <v>76.5</v>
      </c>
      <c r="AB54" s="1">
        <v>0.76500000000000001</v>
      </c>
      <c r="AC54" s="1">
        <f>POWER((AB54/2),2)*3.14159265</f>
        <v>0.45963463964906254</v>
      </c>
      <c r="AD54" s="1">
        <v>0.45963463964906254</v>
      </c>
      <c r="AE54" s="38">
        <f>AD54/0.040468</f>
        <v>11.35797765269009</v>
      </c>
      <c r="AF54" s="1">
        <v>1</v>
      </c>
      <c r="AG54" s="1">
        <v>1</v>
      </c>
      <c r="AH54" s="1">
        <v>82.5</v>
      </c>
      <c r="AI54" s="1">
        <v>0.82499999999999996</v>
      </c>
      <c r="AJ54" s="1">
        <f>POWER((AI54/2),2)*3.14159265</f>
        <v>0.53456162435156251</v>
      </c>
      <c r="AK54" s="1">
        <v>0.53456162435156251</v>
      </c>
      <c r="AL54" s="38">
        <f>AK54/0.040468</f>
        <v>13.209489580694934</v>
      </c>
      <c r="AM54" s="1">
        <v>1</v>
      </c>
      <c r="AO54" s="1">
        <v>89.2</v>
      </c>
      <c r="AP54" s="1">
        <v>0.89200000000000002</v>
      </c>
      <c r="AQ54" s="1">
        <f>POWER((AP54/2),2)*3.14159265</f>
        <v>0.62491304356740007</v>
      </c>
      <c r="AR54" s="1">
        <v>0.62491304356740007</v>
      </c>
      <c r="AS54" s="38">
        <f>AR54/0.040468</f>
        <v>15.442152900252054</v>
      </c>
      <c r="AT54" s="1">
        <v>1</v>
      </c>
      <c r="AU54" s="1">
        <v>1</v>
      </c>
      <c r="AV54" s="1">
        <v>97.9</v>
      </c>
      <c r="AW54" s="1"/>
      <c r="AX54" s="7"/>
      <c r="AY54" s="7" t="s">
        <v>36</v>
      </c>
    </row>
    <row r="55" spans="1:57" s="5" customFormat="1" x14ac:dyDescent="0.25">
      <c r="A55" s="5">
        <v>2</v>
      </c>
      <c r="B55" s="11" t="s">
        <v>602</v>
      </c>
      <c r="C55" s="1" t="s">
        <v>17</v>
      </c>
      <c r="D55" s="1">
        <v>18</v>
      </c>
      <c r="E55" s="1" t="s">
        <v>23</v>
      </c>
      <c r="F55" s="1"/>
      <c r="G55" s="1"/>
      <c r="H55" s="1"/>
      <c r="I55" s="1"/>
      <c r="J55" s="38"/>
      <c r="K55" s="1"/>
      <c r="L55" s="1">
        <v>3</v>
      </c>
      <c r="M55" s="1"/>
      <c r="N55" s="1"/>
      <c r="O55" s="1"/>
      <c r="P55" s="1"/>
      <c r="Q55" s="38"/>
      <c r="R55" s="1"/>
      <c r="S55" s="1"/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O55" s="1"/>
      <c r="AP55" s="1"/>
      <c r="AQ55" s="1"/>
      <c r="AR55" s="1"/>
      <c r="AS55" s="38"/>
      <c r="AT55" s="1"/>
      <c r="AU55" s="1"/>
      <c r="AV55"/>
      <c r="AW55" s="1"/>
      <c r="AX55" s="7"/>
      <c r="AY55" s="7" t="s">
        <v>36</v>
      </c>
    </row>
    <row r="56" spans="1:57" s="5" customFormat="1" x14ac:dyDescent="0.25">
      <c r="A56" s="5">
        <v>2</v>
      </c>
      <c r="B56" s="11" t="s">
        <v>602</v>
      </c>
      <c r="C56" s="1" t="s">
        <v>18</v>
      </c>
      <c r="D56" s="1">
        <v>1</v>
      </c>
      <c r="E56" s="1" t="s">
        <v>23</v>
      </c>
      <c r="F56" s="1"/>
      <c r="G56" s="1"/>
      <c r="H56" s="1"/>
      <c r="I56" s="1"/>
      <c r="J56" s="38"/>
      <c r="K56" s="1"/>
      <c r="L56" s="1">
        <v>3</v>
      </c>
      <c r="M56" s="1"/>
      <c r="N56" s="1"/>
      <c r="O56" s="1"/>
      <c r="P56" s="1"/>
      <c r="Q56" s="38"/>
      <c r="R56" s="1"/>
      <c r="S56" s="1">
        <v>3</v>
      </c>
      <c r="T56" s="1"/>
      <c r="U56" s="1"/>
      <c r="V56" s="1"/>
      <c r="W56" s="1"/>
      <c r="X56" s="38"/>
      <c r="Y56" s="1"/>
      <c r="Z56" s="1"/>
      <c r="AA56" s="1"/>
      <c r="AB56" s="1"/>
      <c r="AC56" s="1"/>
      <c r="AD56" s="1"/>
      <c r="AE56" s="38"/>
      <c r="AF56" s="1"/>
      <c r="AG56" s="1"/>
      <c r="AH56" s="1"/>
      <c r="AI56" s="1"/>
      <c r="AJ56" s="1"/>
      <c r="AK56" s="1"/>
      <c r="AL56" s="38"/>
      <c r="AM56" s="1"/>
      <c r="AO56" s="1"/>
      <c r="AP56" s="1"/>
      <c r="AQ56" s="1"/>
      <c r="AR56" s="1"/>
      <c r="AS56" s="38"/>
      <c r="AT56" s="1"/>
      <c r="AU56" s="1"/>
      <c r="AV56"/>
      <c r="AW56" s="1"/>
      <c r="AX56" s="7"/>
      <c r="AY56" s="7" t="s">
        <v>36</v>
      </c>
    </row>
    <row r="57" spans="1:57" s="5" customFormat="1" x14ac:dyDescent="0.25">
      <c r="A57" s="5">
        <v>2</v>
      </c>
      <c r="B57" s="11" t="s">
        <v>602</v>
      </c>
      <c r="C57" s="1" t="s">
        <v>18</v>
      </c>
      <c r="D57" s="1">
        <v>2</v>
      </c>
      <c r="E57" s="1" t="s">
        <v>23</v>
      </c>
      <c r="F57" s="1">
        <v>65.599999999999994</v>
      </c>
      <c r="G57" s="1">
        <v>0.65599999999999992</v>
      </c>
      <c r="H57" s="1">
        <f t="shared" ref="H57:H72" si="10">POWER((G57/2),2)*3.14159265</f>
        <v>0.33798510365759993</v>
      </c>
      <c r="I57" s="1">
        <v>0.33798510365759993</v>
      </c>
      <c r="J57" s="38">
        <f t="shared" ref="J57:J72" si="11">I57/0.040468</f>
        <v>8.3519102416131261</v>
      </c>
      <c r="K57" s="1">
        <v>1</v>
      </c>
      <c r="L57" s="1">
        <v>1</v>
      </c>
      <c r="M57" s="1">
        <v>70</v>
      </c>
      <c r="N57" s="1">
        <v>0.7</v>
      </c>
      <c r="O57" s="1">
        <f t="shared" ref="O57:O64" si="12">POWER((N57/2),2)*3.14159265</f>
        <v>0.38484509962499996</v>
      </c>
      <c r="P57" s="1">
        <v>0.38484509962499996</v>
      </c>
      <c r="Q57" s="38">
        <f t="shared" ref="Q57:Q64" si="13">P57/0.040468</f>
        <v>9.5098621040081053</v>
      </c>
      <c r="R57" s="1">
        <v>1</v>
      </c>
      <c r="S57" s="1">
        <v>1</v>
      </c>
      <c r="T57" s="1">
        <v>71.2</v>
      </c>
      <c r="U57" s="1">
        <v>0.71200000000000008</v>
      </c>
      <c r="V57" s="1">
        <f>POWER((U57/2),2)*3.14159265</f>
        <v>0.39815288609040006</v>
      </c>
      <c r="W57" s="1">
        <v>0.39815288609040006</v>
      </c>
      <c r="X57" s="38">
        <f>W57/0.040468</f>
        <v>9.8387092539883394</v>
      </c>
      <c r="Y57" s="1">
        <v>1</v>
      </c>
      <c r="Z57" s="1">
        <v>1</v>
      </c>
      <c r="AA57" s="1">
        <v>74.5</v>
      </c>
      <c r="AB57" s="1">
        <v>0.745</v>
      </c>
      <c r="AC57" s="1">
        <f>POWER((AB57/2),2)*3.14159265</f>
        <v>0.43591561514156252</v>
      </c>
      <c r="AD57" s="1">
        <v>0.43591561514156252</v>
      </c>
      <c r="AE57" s="38">
        <f>AD57/0.040468</f>
        <v>10.771859620973672</v>
      </c>
      <c r="AF57" s="1">
        <v>1</v>
      </c>
      <c r="AG57" s="1">
        <v>1</v>
      </c>
      <c r="AH57" s="1">
        <v>78.2</v>
      </c>
      <c r="AI57" s="1">
        <v>0.78200000000000003</v>
      </c>
      <c r="AJ57" s="1">
        <f>POWER((AI57/2),2)*3.14159265</f>
        <v>0.48028982592465008</v>
      </c>
      <c r="AK57" s="1">
        <v>0.48028982592465008</v>
      </c>
      <c r="AL57" s="38">
        <f>AK57/0.040468</f>
        <v>11.868385537329498</v>
      </c>
      <c r="AM57" s="1">
        <v>1</v>
      </c>
      <c r="AO57" s="1"/>
      <c r="AP57" s="1"/>
      <c r="AQ57" s="1"/>
      <c r="AR57" s="1"/>
      <c r="AS57" s="38"/>
      <c r="AT57" s="1"/>
      <c r="AU57" s="1">
        <v>1</v>
      </c>
      <c r="AV57"/>
      <c r="AW57" s="1"/>
      <c r="AX57" s="7" t="s">
        <v>93</v>
      </c>
      <c r="AY57" s="7" t="s">
        <v>36</v>
      </c>
      <c r="AZ57" s="5" t="s">
        <v>90</v>
      </c>
    </row>
    <row r="58" spans="1:57" s="5" customFormat="1" x14ac:dyDescent="0.25">
      <c r="A58" s="5">
        <v>2</v>
      </c>
      <c r="B58" s="11" t="s">
        <v>602</v>
      </c>
      <c r="C58" s="1" t="s">
        <v>18</v>
      </c>
      <c r="D58" s="1">
        <v>3</v>
      </c>
      <c r="E58" s="1" t="s">
        <v>23</v>
      </c>
      <c r="F58" s="1">
        <v>55.6</v>
      </c>
      <c r="G58" s="1">
        <v>0.55600000000000005</v>
      </c>
      <c r="H58" s="1">
        <f t="shared" si="10"/>
        <v>0.24279484636260007</v>
      </c>
      <c r="I58" s="1">
        <v>0.24279484636260007</v>
      </c>
      <c r="J58" s="38">
        <f t="shared" si="11"/>
        <v>5.9996749620094914</v>
      </c>
      <c r="K58" s="1">
        <v>1</v>
      </c>
      <c r="L58" s="1">
        <v>1</v>
      </c>
      <c r="M58" s="1">
        <v>59.5</v>
      </c>
      <c r="N58" s="1">
        <v>0.59499999999999997</v>
      </c>
      <c r="O58" s="1">
        <f t="shared" si="12"/>
        <v>0.2780505844790625</v>
      </c>
      <c r="P58" s="1">
        <v>0.2780505844790625</v>
      </c>
      <c r="Q58" s="38">
        <f t="shared" si="13"/>
        <v>6.8708753701458569</v>
      </c>
      <c r="R58" s="1">
        <v>1</v>
      </c>
      <c r="S58" s="1">
        <v>1</v>
      </c>
      <c r="T58" s="1"/>
      <c r="U58" s="1"/>
      <c r="V58" s="1"/>
      <c r="W58" s="1"/>
      <c r="X58" s="38"/>
      <c r="Y58" s="1"/>
      <c r="Z58" s="1"/>
      <c r="AA58" s="1"/>
      <c r="AB58" s="1"/>
      <c r="AC58" s="1"/>
      <c r="AD58" s="1"/>
      <c r="AE58" s="38"/>
      <c r="AF58" s="1"/>
      <c r="AG58" s="1"/>
      <c r="AH58" s="1"/>
      <c r="AI58" s="1"/>
      <c r="AJ58" s="1"/>
      <c r="AK58" s="1"/>
      <c r="AL58" s="38"/>
      <c r="AM58" s="1"/>
      <c r="AO58" s="1"/>
      <c r="AP58" s="1"/>
      <c r="AQ58" s="1"/>
      <c r="AR58" s="1"/>
      <c r="AS58" s="38"/>
      <c r="AT58" s="1"/>
      <c r="AU58" s="1">
        <v>0</v>
      </c>
      <c r="AV58"/>
      <c r="AW58" s="1"/>
      <c r="AX58" s="7"/>
      <c r="AY58" s="7" t="s">
        <v>36</v>
      </c>
      <c r="AZ58" s="5" t="s">
        <v>94</v>
      </c>
    </row>
    <row r="59" spans="1:57" s="5" customFormat="1" x14ac:dyDescent="0.25">
      <c r="A59" s="5">
        <v>2</v>
      </c>
      <c r="B59" s="11" t="s">
        <v>602</v>
      </c>
      <c r="C59" s="1" t="s">
        <v>18</v>
      </c>
      <c r="D59" s="1">
        <v>4</v>
      </c>
      <c r="E59" s="1" t="s">
        <v>23</v>
      </c>
      <c r="F59" s="1">
        <v>45.7</v>
      </c>
      <c r="G59" s="1">
        <v>0.45700000000000002</v>
      </c>
      <c r="H59" s="1">
        <f t="shared" si="10"/>
        <v>0.1640296208399625</v>
      </c>
      <c r="I59" s="1">
        <v>0.1640296208399625</v>
      </c>
      <c r="J59" s="38">
        <f t="shared" si="11"/>
        <v>4.053316715428549</v>
      </c>
      <c r="K59" s="1">
        <v>1</v>
      </c>
      <c r="L59" s="1">
        <v>1</v>
      </c>
      <c r="M59" s="1">
        <v>47.7</v>
      </c>
      <c r="N59" s="1">
        <v>0.47700000000000004</v>
      </c>
      <c r="O59" s="1">
        <f t="shared" si="12"/>
        <v>0.17870085851546255</v>
      </c>
      <c r="P59" s="1">
        <v>0.17870085851546255</v>
      </c>
      <c r="Q59" s="38">
        <f t="shared" si="13"/>
        <v>4.4158559482915534</v>
      </c>
      <c r="R59" s="1">
        <v>1</v>
      </c>
      <c r="S59" s="1">
        <v>1</v>
      </c>
      <c r="T59" s="1">
        <v>49</v>
      </c>
      <c r="U59" s="1">
        <v>0.49</v>
      </c>
      <c r="V59" s="1">
        <f>POWER((U59/2),2)*3.14159265</f>
        <v>0.18857409881625001</v>
      </c>
      <c r="W59" s="1">
        <v>0.18857409881625001</v>
      </c>
      <c r="X59" s="38">
        <f>W59/0.040468</f>
        <v>4.6598324309639718</v>
      </c>
      <c r="Y59" s="1">
        <v>1</v>
      </c>
      <c r="Z59" s="1">
        <v>1</v>
      </c>
      <c r="AA59" s="1">
        <v>51.5</v>
      </c>
      <c r="AB59" s="1">
        <v>0.51500000000000001</v>
      </c>
      <c r="AC59" s="1">
        <f>POWER((AB59/2),2)*3.14159265</f>
        <v>0.20830722764906251</v>
      </c>
      <c r="AD59" s="1">
        <v>0.20830722764906251</v>
      </c>
      <c r="AE59" s="38">
        <f>AD59/0.040468</f>
        <v>5.1474554623174491</v>
      </c>
      <c r="AF59" s="1">
        <v>1</v>
      </c>
      <c r="AG59" s="1">
        <v>1</v>
      </c>
      <c r="AH59" s="1">
        <v>54</v>
      </c>
      <c r="AI59" s="1">
        <v>0.54</v>
      </c>
      <c r="AJ59" s="1">
        <f>POWER((AI59/2),2)*3.14159265</f>
        <v>0.22902210418500005</v>
      </c>
      <c r="AK59" s="1">
        <v>0.22902210418500005</v>
      </c>
      <c r="AL59" s="38">
        <f>AK59/0.040468</f>
        <v>5.6593383459770701</v>
      </c>
      <c r="AM59" s="1">
        <v>1</v>
      </c>
      <c r="AO59" s="1">
        <v>57.8</v>
      </c>
      <c r="AP59" s="1">
        <v>0.57799999999999996</v>
      </c>
      <c r="AQ59" s="1">
        <f>POWER((AP59/2),2)*3.14159265</f>
        <v>0.26238895972064996</v>
      </c>
      <c r="AR59" s="1">
        <v>0.26238895972064996</v>
      </c>
      <c r="AS59" s="38">
        <f>AR59/0.040468</f>
        <v>6.4838627982764159</v>
      </c>
      <c r="AT59" s="1">
        <v>1</v>
      </c>
      <c r="AU59" s="1">
        <v>1</v>
      </c>
      <c r="AV59" s="153">
        <v>67.3</v>
      </c>
      <c r="AW59" s="1"/>
      <c r="AX59" s="7" t="s">
        <v>97</v>
      </c>
      <c r="AY59" s="7" t="s">
        <v>36</v>
      </c>
      <c r="AZ59" s="5" t="s">
        <v>95</v>
      </c>
    </row>
    <row r="60" spans="1:57" s="5" customFormat="1" x14ac:dyDescent="0.25">
      <c r="A60" s="5">
        <v>2</v>
      </c>
      <c r="B60" s="11" t="s">
        <v>602</v>
      </c>
      <c r="C60" s="1" t="s">
        <v>18</v>
      </c>
      <c r="D60" s="1">
        <v>5</v>
      </c>
      <c r="E60" s="1" t="s">
        <v>23</v>
      </c>
      <c r="F60" s="1">
        <v>58.6</v>
      </c>
      <c r="G60" s="1">
        <v>0.58600000000000008</v>
      </c>
      <c r="H60" s="1">
        <f t="shared" si="10"/>
        <v>0.26970258740985009</v>
      </c>
      <c r="I60" s="1">
        <v>0.26970258740985009</v>
      </c>
      <c r="J60" s="38">
        <f t="shared" si="11"/>
        <v>6.6645889940162624</v>
      </c>
      <c r="K60" s="1">
        <v>1</v>
      </c>
      <c r="L60" s="1">
        <v>1</v>
      </c>
      <c r="M60" s="1">
        <v>63.2</v>
      </c>
      <c r="N60" s="1">
        <v>0.63200000000000001</v>
      </c>
      <c r="O60" s="1">
        <f t="shared" si="12"/>
        <v>0.3137068756584</v>
      </c>
      <c r="P60" s="1">
        <v>0.3137068756584</v>
      </c>
      <c r="Q60" s="38">
        <f t="shared" si="13"/>
        <v>7.7519737980231298</v>
      </c>
      <c r="R60" s="1">
        <v>1</v>
      </c>
      <c r="S60" s="1">
        <v>1</v>
      </c>
      <c r="T60" s="1">
        <v>65.099999999999994</v>
      </c>
      <c r="U60" s="1">
        <v>0.65099999999999991</v>
      </c>
      <c r="V60" s="1">
        <f>POWER((U60/2),2)*3.14159265</f>
        <v>0.3328525266656624</v>
      </c>
      <c r="W60" s="1">
        <v>0.3328525266656624</v>
      </c>
      <c r="X60" s="38">
        <f>W60/0.040468</f>
        <v>8.2250797337566084</v>
      </c>
      <c r="Y60" s="1">
        <v>1</v>
      </c>
      <c r="Z60" s="1">
        <v>1</v>
      </c>
      <c r="AA60" s="1">
        <v>67.5</v>
      </c>
      <c r="AB60" s="1">
        <v>0.67500000000000004</v>
      </c>
      <c r="AC60" s="1">
        <f>POWER((AB60/2),2)*3.14159265</f>
        <v>0.35784703778906257</v>
      </c>
      <c r="AD60" s="1">
        <v>0.35784703778906257</v>
      </c>
      <c r="AE60" s="38">
        <f>AD60/0.040468</f>
        <v>8.842716165589172</v>
      </c>
      <c r="AF60" s="1">
        <v>1</v>
      </c>
      <c r="AG60" s="1">
        <v>1</v>
      </c>
      <c r="AH60" s="1">
        <v>69.7</v>
      </c>
      <c r="AI60" s="1">
        <v>0.69700000000000006</v>
      </c>
      <c r="AJ60" s="1">
        <f>POWER((AI60/2),2)*3.14159265</f>
        <v>0.3815534959259626</v>
      </c>
      <c r="AK60" s="1">
        <v>0.3815534959259626</v>
      </c>
      <c r="AL60" s="38">
        <f>AK60/0.040468</f>
        <v>9.4285236711960714</v>
      </c>
      <c r="AM60" s="1">
        <v>1</v>
      </c>
      <c r="AO60" s="1">
        <v>74.3</v>
      </c>
      <c r="AP60" s="1">
        <v>0.74299999999999999</v>
      </c>
      <c r="AQ60" s="1">
        <f>POWER((AP60/2),2)*3.14159265</f>
        <v>0.43357827020996254</v>
      </c>
      <c r="AR60" s="1">
        <v>0.43357827020996254</v>
      </c>
      <c r="AS60" s="38">
        <f>AR60/0.040468</f>
        <v>10.714101764603207</v>
      </c>
      <c r="AT60" s="1">
        <v>1</v>
      </c>
      <c r="AU60" s="1">
        <v>1</v>
      </c>
      <c r="AV60" s="153">
        <v>87</v>
      </c>
      <c r="AW60" s="1"/>
      <c r="AX60" s="7"/>
      <c r="AY60" s="7" t="s">
        <v>36</v>
      </c>
      <c r="AZ60" s="5" t="s">
        <v>96</v>
      </c>
    </row>
    <row r="61" spans="1:57" s="5" customFormat="1" x14ac:dyDescent="0.25">
      <c r="A61" s="5">
        <v>2</v>
      </c>
      <c r="B61" s="11" t="s">
        <v>602</v>
      </c>
      <c r="C61" s="1" t="s">
        <v>18</v>
      </c>
      <c r="D61" s="1">
        <v>6</v>
      </c>
      <c r="E61" s="1" t="s">
        <v>23</v>
      </c>
      <c r="F61" s="1">
        <v>64.400000000000006</v>
      </c>
      <c r="G61" s="1">
        <v>0.64400000000000002</v>
      </c>
      <c r="H61" s="1">
        <f t="shared" si="10"/>
        <v>0.32573289232260005</v>
      </c>
      <c r="I61" s="1">
        <v>0.32573289232260005</v>
      </c>
      <c r="J61" s="38">
        <f t="shared" si="11"/>
        <v>8.049147284832463</v>
      </c>
      <c r="K61" s="1">
        <v>1</v>
      </c>
      <c r="L61" s="1">
        <v>1</v>
      </c>
      <c r="M61" s="1">
        <v>70.5</v>
      </c>
      <c r="N61" s="1">
        <v>0.70499999999999996</v>
      </c>
      <c r="O61" s="1">
        <f t="shared" si="12"/>
        <v>0.39036252171656249</v>
      </c>
      <c r="P61" s="1">
        <v>0.39036252171656249</v>
      </c>
      <c r="Q61" s="38">
        <f t="shared" si="13"/>
        <v>9.6462024739686303</v>
      </c>
      <c r="R61" s="1">
        <v>1</v>
      </c>
      <c r="S61" s="1">
        <v>1</v>
      </c>
      <c r="T61" s="1">
        <v>72.5</v>
      </c>
      <c r="U61" s="1">
        <v>0.72499999999999998</v>
      </c>
      <c r="V61" s="1">
        <f>POWER((U61/2),2)*3.14159265</f>
        <v>0.41282490916406256</v>
      </c>
      <c r="W61" s="1">
        <v>0.41282490916406256</v>
      </c>
      <c r="X61" s="38">
        <f>W61/0.040468</f>
        <v>10.201267894733187</v>
      </c>
      <c r="Y61" s="1">
        <v>1</v>
      </c>
      <c r="Z61" s="1">
        <v>1</v>
      </c>
      <c r="AA61" s="1">
        <v>77.7</v>
      </c>
      <c r="AB61" s="1">
        <v>0.77700000000000002</v>
      </c>
      <c r="AC61" s="1">
        <f>POWER((AB61/2),2)*3.14159265</f>
        <v>0.47416764724796256</v>
      </c>
      <c r="AD61" s="1">
        <v>0.47416764724796256</v>
      </c>
      <c r="AE61" s="38">
        <f>AD61/0.040468</f>
        <v>11.717101098348389</v>
      </c>
      <c r="AF61" s="1">
        <v>1</v>
      </c>
      <c r="AG61" s="1">
        <v>1</v>
      </c>
      <c r="AH61" s="1">
        <v>81.599999999999994</v>
      </c>
      <c r="AI61" s="1">
        <v>0.81599999999999995</v>
      </c>
      <c r="AJ61" s="1">
        <f>POWER((AI61/2),2)*3.14159265</f>
        <v>0.5229620788896</v>
      </c>
      <c r="AK61" s="1">
        <v>0.5229620788896</v>
      </c>
      <c r="AL61" s="38">
        <f>AK61/0.040468</f>
        <v>12.92285457372739</v>
      </c>
      <c r="AM61" s="1">
        <v>1</v>
      </c>
      <c r="AO61" s="1"/>
      <c r="AP61" s="1"/>
      <c r="AQ61" s="1"/>
      <c r="AR61" s="1"/>
      <c r="AS61" s="38"/>
      <c r="AT61" s="30"/>
      <c r="AU61" s="1">
        <v>3</v>
      </c>
      <c r="AV61"/>
      <c r="AW61" s="1"/>
      <c r="AX61" s="7" t="s">
        <v>611</v>
      </c>
      <c r="AY61" s="7" t="s">
        <v>36</v>
      </c>
    </row>
    <row r="62" spans="1:57" s="5" customFormat="1" x14ac:dyDescent="0.25">
      <c r="A62" s="5">
        <v>2</v>
      </c>
      <c r="B62" s="11" t="s">
        <v>602</v>
      </c>
      <c r="C62" s="1" t="s">
        <v>18</v>
      </c>
      <c r="D62" s="1">
        <v>7</v>
      </c>
      <c r="E62" s="1" t="s">
        <v>23</v>
      </c>
      <c r="F62" s="1">
        <v>27.4</v>
      </c>
      <c r="G62" s="1">
        <v>0.27399999999999997</v>
      </c>
      <c r="H62" s="1">
        <f t="shared" si="10"/>
        <v>5.8964552447849983E-2</v>
      </c>
      <c r="I62" s="1">
        <v>5.8964552447849983E-2</v>
      </c>
      <c r="J62" s="38">
        <f t="shared" si="11"/>
        <v>1.4570661373888008</v>
      </c>
      <c r="K62" s="1">
        <v>1</v>
      </c>
      <c r="L62" s="1">
        <v>1</v>
      </c>
      <c r="M62" s="1">
        <v>28.3</v>
      </c>
      <c r="N62" s="1">
        <v>0.28300000000000003</v>
      </c>
      <c r="O62" s="1">
        <f t="shared" si="12"/>
        <v>6.2901753436462524E-2</v>
      </c>
      <c r="P62" s="1">
        <v>6.2901753436462524E-2</v>
      </c>
      <c r="Q62" s="38">
        <f t="shared" si="13"/>
        <v>1.5543578490773582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O62" s="1"/>
      <c r="AP62" s="1"/>
      <c r="AQ62" s="1"/>
      <c r="AR62" s="1"/>
      <c r="AS62" s="38"/>
      <c r="AT62" s="1"/>
      <c r="AU62" s="1">
        <v>0</v>
      </c>
      <c r="AV62"/>
      <c r="AW62" s="1"/>
      <c r="AX62" s="7"/>
      <c r="AY62" s="7" t="s">
        <v>36</v>
      </c>
    </row>
    <row r="63" spans="1:57" s="5" customFormat="1" x14ac:dyDescent="0.25">
      <c r="A63" s="5">
        <v>2</v>
      </c>
      <c r="B63" s="11" t="s">
        <v>602</v>
      </c>
      <c r="C63" s="1" t="s">
        <v>18</v>
      </c>
      <c r="D63" s="1">
        <v>10</v>
      </c>
      <c r="E63" s="1" t="s">
        <v>23</v>
      </c>
      <c r="F63" s="1">
        <v>33.200000000000003</v>
      </c>
      <c r="G63" s="1">
        <v>0.33200000000000002</v>
      </c>
      <c r="H63" s="1">
        <f t="shared" si="10"/>
        <v>8.656972706340002E-2</v>
      </c>
      <c r="I63" s="1">
        <v>8.656972706340002E-2</v>
      </c>
      <c r="J63" s="38">
        <f t="shared" si="11"/>
        <v>2.1392143684738567</v>
      </c>
      <c r="K63" s="1">
        <v>1</v>
      </c>
      <c r="L63" s="1">
        <v>1</v>
      </c>
      <c r="M63" s="1">
        <v>33.6</v>
      </c>
      <c r="N63" s="1">
        <v>0.33600000000000002</v>
      </c>
      <c r="O63" s="1">
        <f t="shared" si="12"/>
        <v>8.8668310953600019E-2</v>
      </c>
      <c r="P63" s="1">
        <v>8.8668310953600019E-2</v>
      </c>
      <c r="Q63" s="38">
        <f t="shared" si="13"/>
        <v>2.1910722287634679</v>
      </c>
      <c r="R63" s="1">
        <v>1</v>
      </c>
      <c r="S63" s="1">
        <v>1</v>
      </c>
      <c r="T63" s="1"/>
      <c r="U63" s="1"/>
      <c r="V63" s="1"/>
      <c r="W63" s="1"/>
      <c r="X63" s="38"/>
      <c r="Y63" s="1"/>
      <c r="Z63" s="1"/>
      <c r="AA63" s="1"/>
      <c r="AB63" s="1"/>
      <c r="AC63" s="1"/>
      <c r="AD63" s="1"/>
      <c r="AE63" s="38"/>
      <c r="AF63" s="1"/>
      <c r="AG63" s="1"/>
      <c r="AH63" s="1"/>
      <c r="AI63" s="1"/>
      <c r="AJ63" s="1"/>
      <c r="AK63" s="1"/>
      <c r="AL63" s="38"/>
      <c r="AM63" s="1"/>
      <c r="AO63" s="1"/>
      <c r="AP63" s="1"/>
      <c r="AQ63" s="1"/>
      <c r="AR63" s="1"/>
      <c r="AS63" s="38"/>
      <c r="AT63" s="1"/>
      <c r="AU63" s="1">
        <v>0</v>
      </c>
      <c r="AV63"/>
      <c r="AW63" s="1"/>
      <c r="AX63" s="7"/>
      <c r="AY63" s="7" t="s">
        <v>36</v>
      </c>
    </row>
    <row r="64" spans="1:57" s="5" customFormat="1" x14ac:dyDescent="0.25">
      <c r="A64" s="5">
        <v>2</v>
      </c>
      <c r="B64" s="11" t="s">
        <v>602</v>
      </c>
      <c r="C64" s="1" t="s">
        <v>18</v>
      </c>
      <c r="D64" s="1">
        <v>11</v>
      </c>
      <c r="E64" s="1" t="s">
        <v>23</v>
      </c>
      <c r="F64" s="1">
        <v>36</v>
      </c>
      <c r="G64" s="1">
        <v>0.36</v>
      </c>
      <c r="H64" s="1">
        <f t="shared" si="10"/>
        <v>0.10178760186000001</v>
      </c>
      <c r="I64" s="1">
        <v>0.10178760186000001</v>
      </c>
      <c r="J64" s="38">
        <f t="shared" si="11"/>
        <v>2.5152614871009198</v>
      </c>
      <c r="K64" s="1">
        <v>1</v>
      </c>
      <c r="L64" s="1">
        <v>1</v>
      </c>
      <c r="M64" s="1">
        <v>37.700000000000003</v>
      </c>
      <c r="N64" s="1">
        <v>0.37700000000000006</v>
      </c>
      <c r="O64" s="1">
        <f t="shared" si="12"/>
        <v>0.11162785543796254</v>
      </c>
      <c r="P64" s="1">
        <v>0.11162785543796254</v>
      </c>
      <c r="Q64" s="38">
        <f t="shared" si="13"/>
        <v>2.758422838735854</v>
      </c>
      <c r="R64" s="1">
        <v>1</v>
      </c>
      <c r="S64" s="1">
        <v>1</v>
      </c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O64" s="1"/>
      <c r="AP64" s="1"/>
      <c r="AQ64" s="1"/>
      <c r="AR64" s="1"/>
      <c r="AS64" s="38"/>
      <c r="AT64" s="1"/>
      <c r="AU64" s="1">
        <v>0</v>
      </c>
      <c r="AV64"/>
      <c r="AW64" s="1"/>
      <c r="AX64" s="7"/>
      <c r="AY64" s="7" t="s">
        <v>36</v>
      </c>
    </row>
    <row r="65" spans="1:51" s="5" customFormat="1" x14ac:dyDescent="0.25">
      <c r="A65" s="5">
        <v>2</v>
      </c>
      <c r="B65" s="11" t="s">
        <v>602</v>
      </c>
      <c r="C65" s="1" t="s">
        <v>18</v>
      </c>
      <c r="D65" s="1">
        <v>12</v>
      </c>
      <c r="E65" s="1" t="s">
        <v>23</v>
      </c>
      <c r="F65" s="1">
        <v>28.9</v>
      </c>
      <c r="G65" s="1">
        <v>0.28899999999999998</v>
      </c>
      <c r="H65" s="1">
        <f t="shared" si="10"/>
        <v>6.559723993016249E-2</v>
      </c>
      <c r="I65" s="1">
        <v>6.559723993016249E-2</v>
      </c>
      <c r="J65" s="38">
        <f t="shared" si="11"/>
        <v>1.620965699569104</v>
      </c>
      <c r="K65" s="1">
        <v>2</v>
      </c>
      <c r="L65" s="1">
        <v>2</v>
      </c>
      <c r="M65" s="1"/>
      <c r="N65" s="1"/>
      <c r="O65" s="1"/>
      <c r="P65" s="1"/>
      <c r="Q65" s="38"/>
      <c r="R65" s="1"/>
      <c r="S65" s="1">
        <v>4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O65" s="1"/>
      <c r="AP65" s="1"/>
      <c r="AQ65" s="1"/>
      <c r="AR65" s="1"/>
      <c r="AS65" s="38"/>
      <c r="AT65" s="1"/>
      <c r="AU65" s="1"/>
      <c r="AV65"/>
      <c r="AW65" s="1"/>
      <c r="AX65" s="7"/>
      <c r="AY65" s="7" t="s">
        <v>36</v>
      </c>
    </row>
    <row r="66" spans="1:51" s="5" customFormat="1" x14ac:dyDescent="0.25">
      <c r="A66" s="5">
        <v>2</v>
      </c>
      <c r="B66" s="11" t="s">
        <v>602</v>
      </c>
      <c r="C66" s="1" t="s">
        <v>18</v>
      </c>
      <c r="D66" s="1">
        <v>13</v>
      </c>
      <c r="E66" s="1" t="s">
        <v>23</v>
      </c>
      <c r="F66" s="1">
        <v>25.9</v>
      </c>
      <c r="G66" s="1">
        <v>0.25900000000000001</v>
      </c>
      <c r="H66" s="1">
        <f t="shared" si="10"/>
        <v>5.2685294138662506E-2</v>
      </c>
      <c r="I66" s="1">
        <v>5.2685294138662506E-2</v>
      </c>
      <c r="J66" s="38">
        <f t="shared" si="11"/>
        <v>1.3019001220387099</v>
      </c>
      <c r="K66" s="1">
        <v>1</v>
      </c>
      <c r="L66" s="1">
        <v>1</v>
      </c>
      <c r="M66" s="1">
        <v>26</v>
      </c>
      <c r="N66" s="1">
        <v>0.26</v>
      </c>
      <c r="O66" s="1">
        <f>POWER((N66/2),2)*3.14159265</f>
        <v>5.3092915785000007E-2</v>
      </c>
      <c r="P66" s="1">
        <v>5.3092915785000007E-2</v>
      </c>
      <c r="Q66" s="38">
        <f>P66/0.040468</f>
        <v>1.3119728127162205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O66" s="1"/>
      <c r="AP66" s="1"/>
      <c r="AQ66" s="1"/>
      <c r="AR66" s="1"/>
      <c r="AS66" s="38"/>
      <c r="AT66" s="1"/>
      <c r="AU66" s="1">
        <v>0</v>
      </c>
      <c r="AV66"/>
      <c r="AW66" s="1"/>
      <c r="AX66" s="7"/>
      <c r="AY66" s="7" t="s">
        <v>36</v>
      </c>
    </row>
    <row r="67" spans="1:51" s="5" customFormat="1" x14ac:dyDescent="0.25">
      <c r="A67" s="5">
        <v>2</v>
      </c>
      <c r="B67" s="11" t="s">
        <v>602</v>
      </c>
      <c r="C67" s="1" t="s">
        <v>18</v>
      </c>
      <c r="D67" s="1">
        <v>14</v>
      </c>
      <c r="E67" s="1" t="s">
        <v>23</v>
      </c>
      <c r="F67" s="1">
        <v>29.5</v>
      </c>
      <c r="G67" s="1">
        <v>0.29499999999999998</v>
      </c>
      <c r="H67" s="1">
        <f t="shared" si="10"/>
        <v>6.8349275091562495E-2</v>
      </c>
      <c r="I67" s="1">
        <v>6.8349275091562495E-2</v>
      </c>
      <c r="J67" s="38">
        <f t="shared" si="11"/>
        <v>1.6889709175536844</v>
      </c>
      <c r="K67" s="1">
        <v>1</v>
      </c>
      <c r="L67" s="1">
        <v>1</v>
      </c>
      <c r="M67" s="1"/>
      <c r="N67" s="1"/>
      <c r="O67" s="1"/>
      <c r="P67" s="1"/>
      <c r="Q67" s="38"/>
      <c r="R67" s="1"/>
      <c r="S67" s="1">
        <v>4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O67" s="1"/>
      <c r="AP67" s="1"/>
      <c r="AQ67" s="1"/>
      <c r="AR67" s="1"/>
      <c r="AS67" s="38"/>
      <c r="AT67" s="1"/>
      <c r="AU67" s="1"/>
      <c r="AV67"/>
      <c r="AW67" s="1"/>
      <c r="AX67" s="7"/>
      <c r="AY67" s="7" t="s">
        <v>36</v>
      </c>
    </row>
    <row r="68" spans="1:51" s="5" customFormat="1" x14ac:dyDescent="0.25">
      <c r="A68" s="5">
        <v>2</v>
      </c>
      <c r="B68" s="11" t="s">
        <v>602</v>
      </c>
      <c r="C68" s="1" t="s">
        <v>18</v>
      </c>
      <c r="D68" s="1">
        <v>15</v>
      </c>
      <c r="E68" s="1" t="s">
        <v>23</v>
      </c>
      <c r="F68" s="1">
        <v>46.9</v>
      </c>
      <c r="G68" s="1">
        <v>0.46899999999999997</v>
      </c>
      <c r="H68" s="1">
        <f t="shared" si="10"/>
        <v>0.17275696522166248</v>
      </c>
      <c r="I68" s="1">
        <v>0.17275696522166248</v>
      </c>
      <c r="J68" s="38">
        <f t="shared" si="11"/>
        <v>4.2689770984892386</v>
      </c>
      <c r="K68" s="1">
        <v>1</v>
      </c>
      <c r="L68" s="1">
        <v>1</v>
      </c>
      <c r="M68" s="1">
        <v>49.3</v>
      </c>
      <c r="N68" s="1">
        <v>0.49299999999999999</v>
      </c>
      <c r="O68" s="1">
        <f>POWER((N68/2),2)*3.14159265</f>
        <v>0.19089023799746249</v>
      </c>
      <c r="P68" s="1">
        <v>0.19089023799746249</v>
      </c>
      <c r="Q68" s="38">
        <f>P68/0.040468</f>
        <v>4.7170662745246243</v>
      </c>
      <c r="R68" s="1">
        <v>1</v>
      </c>
      <c r="S68" s="1">
        <v>1</v>
      </c>
      <c r="T68" s="1">
        <v>51.3</v>
      </c>
      <c r="U68" s="1">
        <v>0.51300000000000001</v>
      </c>
      <c r="V68" s="1">
        <f>POWER((U68/2),2)*3.14159265</f>
        <v>0.20669244902696252</v>
      </c>
      <c r="W68" s="1">
        <v>0.20669244902696252</v>
      </c>
      <c r="X68" s="38">
        <f>W68/0.040468</f>
        <v>5.107552857244305</v>
      </c>
      <c r="Y68" s="1">
        <v>1</v>
      </c>
      <c r="Z68" s="1">
        <v>1</v>
      </c>
      <c r="AA68" s="1">
        <v>56.5</v>
      </c>
      <c r="AB68" s="1">
        <v>0.56499999999999995</v>
      </c>
      <c r="AC68" s="1">
        <f>POWER((AB68/2),2)*3.14159265</f>
        <v>0.25071872842406245</v>
      </c>
      <c r="AD68" s="1">
        <v>0.25071872842406245</v>
      </c>
      <c r="AE68" s="38">
        <f>AD68/0.040468</f>
        <v>6.1954810819428303</v>
      </c>
      <c r="AF68" s="1">
        <v>1</v>
      </c>
      <c r="AG68" s="1">
        <v>1</v>
      </c>
      <c r="AH68" s="1">
        <v>58.8</v>
      </c>
      <c r="AI68" s="1">
        <v>0.58799999999999997</v>
      </c>
      <c r="AJ68" s="1">
        <f>POWER((AI68/2),2)*3.14159265</f>
        <v>0.27154670229539996</v>
      </c>
      <c r="AK68" s="1">
        <v>0.27154670229539996</v>
      </c>
      <c r="AL68" s="38">
        <f>AK68/0.040468</f>
        <v>6.710158700588118</v>
      </c>
      <c r="AM68" s="1">
        <v>1</v>
      </c>
      <c r="AO68" s="1">
        <v>64.599999999999994</v>
      </c>
      <c r="AP68" s="1">
        <v>0.64599999999999991</v>
      </c>
      <c r="AQ68" s="1">
        <f>POWER((AP68/2),2)*3.14159265</f>
        <v>0.32775921958184989</v>
      </c>
      <c r="AR68" s="1">
        <v>0.32775921958184989</v>
      </c>
      <c r="AS68" s="38">
        <f>AR68/0.040468</f>
        <v>8.0992196199923381</v>
      </c>
      <c r="AT68" s="1">
        <v>1</v>
      </c>
      <c r="AU68" s="1">
        <v>1</v>
      </c>
      <c r="AV68" s="153">
        <v>72.599999999999994</v>
      </c>
      <c r="AW68" s="153" t="s">
        <v>848</v>
      </c>
      <c r="AX68" s="7" t="s">
        <v>495</v>
      </c>
      <c r="AY68" s="7" t="s">
        <v>36</v>
      </c>
    </row>
    <row r="69" spans="1:51" s="5" customFormat="1" x14ac:dyDescent="0.25">
      <c r="A69" s="5">
        <v>2</v>
      </c>
      <c r="B69" s="11" t="s">
        <v>602</v>
      </c>
      <c r="C69" s="1" t="s">
        <v>18</v>
      </c>
      <c r="D69" s="1">
        <v>16</v>
      </c>
      <c r="E69" s="1" t="s">
        <v>23</v>
      </c>
      <c r="F69" s="1">
        <v>35.700000000000003</v>
      </c>
      <c r="G69" s="1">
        <v>0.35700000000000004</v>
      </c>
      <c r="H69" s="1">
        <f t="shared" si="10"/>
        <v>0.10009821041246253</v>
      </c>
      <c r="I69" s="1">
        <v>0.10009821041246253</v>
      </c>
      <c r="J69" s="38">
        <f t="shared" si="11"/>
        <v>2.4735151332525089</v>
      </c>
      <c r="K69" s="1">
        <v>1</v>
      </c>
      <c r="L69" s="1">
        <v>1</v>
      </c>
      <c r="M69" s="1">
        <v>37</v>
      </c>
      <c r="N69" s="1">
        <v>0.37</v>
      </c>
      <c r="O69" s="1">
        <f>POWER((N69/2),2)*3.14159265</f>
        <v>0.10752100844625</v>
      </c>
      <c r="P69" s="1">
        <v>0.10752100844625</v>
      </c>
      <c r="Q69" s="38">
        <f>P69/0.040468</f>
        <v>2.6569390245687954</v>
      </c>
      <c r="R69" s="1">
        <v>1</v>
      </c>
      <c r="S69" s="1">
        <v>1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O69" s="1"/>
      <c r="AP69" s="1"/>
      <c r="AQ69" s="1"/>
      <c r="AR69" s="1"/>
      <c r="AS69" s="38"/>
      <c r="AT69" s="1"/>
      <c r="AU69" s="1">
        <v>0</v>
      </c>
      <c r="AV69"/>
      <c r="AW69" s="1"/>
      <c r="AX69" s="7"/>
      <c r="AY69" s="7" t="s">
        <v>36</v>
      </c>
    </row>
    <row r="70" spans="1:51" s="5" customFormat="1" x14ac:dyDescent="0.25">
      <c r="A70" s="5">
        <v>2</v>
      </c>
      <c r="B70" s="11" t="s">
        <v>602</v>
      </c>
      <c r="C70" s="1" t="s">
        <v>18</v>
      </c>
      <c r="D70" s="1">
        <v>17</v>
      </c>
      <c r="E70" s="1" t="s">
        <v>23</v>
      </c>
      <c r="F70" s="1">
        <v>19</v>
      </c>
      <c r="G70" s="1">
        <v>0.19</v>
      </c>
      <c r="H70" s="1">
        <f t="shared" si="10"/>
        <v>2.835287366625E-2</v>
      </c>
      <c r="I70" s="1">
        <v>2.835287366625E-2</v>
      </c>
      <c r="J70" s="38">
        <f t="shared" si="11"/>
        <v>0.7006245346014135</v>
      </c>
      <c r="K70" s="1">
        <v>1</v>
      </c>
      <c r="L70" s="1">
        <v>1</v>
      </c>
      <c r="M70" s="1">
        <v>19.3</v>
      </c>
      <c r="N70" s="1">
        <v>0.193</v>
      </c>
      <c r="O70" s="1">
        <f>POWER((N70/2),2)*3.14159265</f>
        <v>2.9255296154962505E-2</v>
      </c>
      <c r="P70" s="1">
        <v>2.9255296154962505E-2</v>
      </c>
      <c r="Q70" s="38">
        <f>P70/0.040468</f>
        <v>0.72292419084122039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O70" s="1"/>
      <c r="AP70" s="1"/>
      <c r="AQ70" s="1"/>
      <c r="AR70" s="1"/>
      <c r="AS70" s="38"/>
      <c r="AT70" s="1"/>
      <c r="AU70" s="1">
        <v>0</v>
      </c>
      <c r="AV70"/>
      <c r="AW70" s="1"/>
      <c r="AX70" s="7"/>
      <c r="AY70" s="7" t="s">
        <v>36</v>
      </c>
    </row>
    <row r="71" spans="1:51" s="5" customFormat="1" x14ac:dyDescent="0.25">
      <c r="A71" s="5">
        <v>2</v>
      </c>
      <c r="B71" s="11" t="s">
        <v>602</v>
      </c>
      <c r="C71" s="1" t="s">
        <v>18</v>
      </c>
      <c r="D71" s="1">
        <v>18</v>
      </c>
      <c r="E71" s="1" t="s">
        <v>23</v>
      </c>
      <c r="F71" s="1">
        <v>16.5</v>
      </c>
      <c r="G71" s="1">
        <v>0.16500000000000001</v>
      </c>
      <c r="H71" s="1">
        <f t="shared" si="10"/>
        <v>2.1382464974062505E-2</v>
      </c>
      <c r="I71" s="1">
        <v>2.1382464974062505E-2</v>
      </c>
      <c r="J71" s="38">
        <f t="shared" si="11"/>
        <v>0.52837958322779743</v>
      </c>
      <c r="K71" s="1">
        <v>1</v>
      </c>
      <c r="L71" s="1">
        <v>1</v>
      </c>
      <c r="M71" s="1"/>
      <c r="N71" s="1"/>
      <c r="O71" s="1"/>
      <c r="P71" s="1"/>
      <c r="Q71" s="38"/>
      <c r="R71" s="1"/>
      <c r="S71" s="1">
        <v>4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O71" s="1"/>
      <c r="AP71" s="1"/>
      <c r="AQ71" s="1"/>
      <c r="AR71" s="1"/>
      <c r="AS71" s="38"/>
      <c r="AT71" s="1"/>
      <c r="AU71" s="1"/>
      <c r="AV71"/>
      <c r="AW71" s="1"/>
      <c r="AX71" s="7"/>
      <c r="AY71" s="7" t="s">
        <v>36</v>
      </c>
    </row>
    <row r="72" spans="1:51" s="5" customFormat="1" x14ac:dyDescent="0.25">
      <c r="A72" s="5">
        <v>2</v>
      </c>
      <c r="B72" s="11" t="s">
        <v>602</v>
      </c>
      <c r="C72" s="1" t="s">
        <v>18</v>
      </c>
      <c r="D72" s="1">
        <v>19</v>
      </c>
      <c r="E72" s="1" t="s">
        <v>23</v>
      </c>
      <c r="F72" s="1">
        <v>22.9</v>
      </c>
      <c r="G72" s="1">
        <v>0.22899999999999998</v>
      </c>
      <c r="H72" s="1">
        <f t="shared" si="10"/>
        <v>4.1187065039662497E-2</v>
      </c>
      <c r="I72" s="1">
        <v>4.1187065039662497E-2</v>
      </c>
      <c r="J72" s="38">
        <f t="shared" si="11"/>
        <v>1.0177687318291613</v>
      </c>
      <c r="K72" s="1">
        <v>1</v>
      </c>
      <c r="L72" s="1">
        <v>1</v>
      </c>
      <c r="M72" s="1"/>
      <c r="N72" s="1"/>
      <c r="O72" s="1"/>
      <c r="P72" s="1"/>
      <c r="Q72" s="38"/>
      <c r="R72" s="1"/>
      <c r="S72" s="1">
        <v>4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O72" s="1"/>
      <c r="AP72" s="1"/>
      <c r="AQ72" s="1"/>
      <c r="AR72" s="1"/>
      <c r="AS72" s="38"/>
      <c r="AT72" s="1"/>
      <c r="AU72" s="1"/>
      <c r="AV72"/>
      <c r="AW72" s="1"/>
      <c r="AX72" s="7"/>
      <c r="AY72" s="7" t="s">
        <v>36</v>
      </c>
    </row>
    <row r="73" spans="1:51" s="5" customFormat="1" x14ac:dyDescent="0.25">
      <c r="A73" s="5">
        <v>2</v>
      </c>
      <c r="B73" s="11" t="s">
        <v>602</v>
      </c>
      <c r="C73" s="1" t="s">
        <v>18</v>
      </c>
      <c r="D73" s="1">
        <v>20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O73" s="1"/>
      <c r="AP73" s="1"/>
      <c r="AQ73" s="1"/>
      <c r="AR73" s="1"/>
      <c r="AS73" s="38"/>
      <c r="AT73" s="1"/>
      <c r="AU73" s="1"/>
      <c r="AV73"/>
      <c r="AW73" s="1"/>
      <c r="AX73" s="7"/>
      <c r="AY73" s="7" t="s">
        <v>36</v>
      </c>
    </row>
    <row r="74" spans="1:51" s="5" customFormat="1" x14ac:dyDescent="0.25">
      <c r="A74" s="5">
        <v>2</v>
      </c>
      <c r="B74" s="11" t="s">
        <v>602</v>
      </c>
      <c r="C74" s="1" t="s">
        <v>18</v>
      </c>
      <c r="D74" s="1">
        <v>21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O74" s="1"/>
      <c r="AP74" s="1"/>
      <c r="AQ74" s="1"/>
      <c r="AR74" s="1"/>
      <c r="AS74" s="38"/>
      <c r="AT74" s="1"/>
      <c r="AU74" s="1"/>
      <c r="AV74"/>
      <c r="AW74" s="1"/>
      <c r="AX74" s="7"/>
      <c r="AY74" s="7" t="s">
        <v>36</v>
      </c>
    </row>
    <row r="75" spans="1:51" s="5" customFormat="1" x14ac:dyDescent="0.25">
      <c r="A75" s="5">
        <v>2</v>
      </c>
      <c r="B75" s="11" t="s">
        <v>602</v>
      </c>
      <c r="C75" s="1" t="s">
        <v>19</v>
      </c>
      <c r="D75" s="1">
        <v>1</v>
      </c>
      <c r="E75" s="1" t="s">
        <v>23</v>
      </c>
      <c r="F75" s="1">
        <v>49</v>
      </c>
      <c r="G75" s="1">
        <v>0.49</v>
      </c>
      <c r="H75" s="1">
        <f t="shared" ref="H75:H92" si="14">POWER((G75/2),2)*3.14159265</f>
        <v>0.18857409881625001</v>
      </c>
      <c r="I75" s="1">
        <v>0.18857409881625001</v>
      </c>
      <c r="J75" s="38">
        <f t="shared" ref="J75:J92" si="15">I75/0.040468</f>
        <v>4.6598324309639718</v>
      </c>
      <c r="K75" s="1">
        <v>1</v>
      </c>
      <c r="L75" s="1">
        <v>1</v>
      </c>
      <c r="M75" s="1">
        <v>52.9</v>
      </c>
      <c r="N75" s="1">
        <v>0.52900000000000003</v>
      </c>
      <c r="O75" s="1">
        <f t="shared" ref="O75:O81" si="16">POWER((N75/2),2)*3.14159265</f>
        <v>0.21978660719216253</v>
      </c>
      <c r="P75" s="1">
        <v>0.21978660719216253</v>
      </c>
      <c r="Q75" s="38">
        <f t="shared" ref="Q75:Q81" si="17">P75/0.040468</f>
        <v>5.4311210633627196</v>
      </c>
      <c r="R75" s="1">
        <v>1</v>
      </c>
      <c r="S75" s="1">
        <v>1</v>
      </c>
      <c r="T75" s="1">
        <v>57.1</v>
      </c>
      <c r="U75" s="1">
        <v>0.57100000000000006</v>
      </c>
      <c r="V75" s="1">
        <f>POWER((U75/2),2)*3.14159265</f>
        <v>0.25607200229966259</v>
      </c>
      <c r="W75" s="1">
        <v>0.25607200229966259</v>
      </c>
      <c r="X75" s="38">
        <f>W75/0.040468</f>
        <v>6.327765204597771</v>
      </c>
      <c r="Y75" s="1">
        <v>1</v>
      </c>
      <c r="Z75" s="1">
        <v>1</v>
      </c>
      <c r="AA75" s="1">
        <v>61</v>
      </c>
      <c r="AB75" s="1">
        <v>0.61</v>
      </c>
      <c r="AC75" s="1">
        <f>POWER((AB75/2),2)*3.14159265</f>
        <v>0.29224665626625002</v>
      </c>
      <c r="AD75" s="1">
        <v>0.29224665626625002</v>
      </c>
      <c r="AE75" s="38">
        <f>AD75/0.040468</f>
        <v>7.2216728344926864</v>
      </c>
      <c r="AF75" s="1">
        <v>1</v>
      </c>
      <c r="AG75" s="1">
        <v>1</v>
      </c>
      <c r="AH75" s="1">
        <v>65.8</v>
      </c>
      <c r="AI75" s="1">
        <v>0.65800000000000003</v>
      </c>
      <c r="AJ75" s="1">
        <f>POWER((AI75/2),2)*3.14159265</f>
        <v>0.34004913002865006</v>
      </c>
      <c r="AK75" s="1">
        <v>0.34004913002865006</v>
      </c>
      <c r="AL75" s="38">
        <f>AK75/0.040468</f>
        <v>8.4029141551015645</v>
      </c>
      <c r="AM75" s="1">
        <v>1</v>
      </c>
      <c r="AO75" s="1">
        <v>73.5</v>
      </c>
      <c r="AP75" s="1">
        <v>0.73499999999999999</v>
      </c>
      <c r="AQ75" s="1">
        <f>POWER((AP75/2),2)*3.14159265</f>
        <v>0.42429172233656248</v>
      </c>
      <c r="AR75" s="1">
        <v>0.42429172233656248</v>
      </c>
      <c r="AS75" s="38">
        <f>AR75/0.040468</f>
        <v>10.484622969668937</v>
      </c>
      <c r="AT75" s="1">
        <v>1</v>
      </c>
      <c r="AU75" s="1">
        <v>1</v>
      </c>
      <c r="AV75" s="153">
        <v>80.7</v>
      </c>
      <c r="AW75" s="153" t="s">
        <v>846</v>
      </c>
      <c r="AX75" s="7"/>
      <c r="AY75" s="7" t="s">
        <v>36</v>
      </c>
    </row>
    <row r="76" spans="1:51" s="5" customFormat="1" x14ac:dyDescent="0.25">
      <c r="A76" s="5">
        <v>2</v>
      </c>
      <c r="B76" s="11" t="s">
        <v>602</v>
      </c>
      <c r="C76" s="1" t="s">
        <v>19</v>
      </c>
      <c r="D76" s="1">
        <v>2</v>
      </c>
      <c r="E76" s="1" t="s">
        <v>23</v>
      </c>
      <c r="F76" s="1">
        <v>37.4</v>
      </c>
      <c r="G76" s="1">
        <v>0.374</v>
      </c>
      <c r="H76" s="1">
        <f t="shared" si="14"/>
        <v>0.10985835337785001</v>
      </c>
      <c r="I76" s="1">
        <v>0.10985835337785001</v>
      </c>
      <c r="J76" s="38">
        <f t="shared" si="15"/>
        <v>2.7146968809392611</v>
      </c>
      <c r="K76" s="1">
        <v>1</v>
      </c>
      <c r="L76" s="1">
        <v>1</v>
      </c>
      <c r="M76" s="1">
        <v>39.6</v>
      </c>
      <c r="N76" s="1">
        <v>0.39600000000000002</v>
      </c>
      <c r="O76" s="1">
        <f t="shared" si="16"/>
        <v>0.12316299825060002</v>
      </c>
      <c r="P76" s="1">
        <v>0.12316299825060002</v>
      </c>
      <c r="Q76" s="38">
        <f t="shared" si="17"/>
        <v>3.0434663993921132</v>
      </c>
      <c r="R76" s="1">
        <v>1</v>
      </c>
      <c r="S76" s="1">
        <v>1</v>
      </c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O76" s="1"/>
      <c r="AP76" s="1"/>
      <c r="AQ76" s="1"/>
      <c r="AR76" s="1"/>
      <c r="AS76" s="38"/>
      <c r="AT76" s="1"/>
      <c r="AU76" s="1">
        <v>0</v>
      </c>
      <c r="AV76" s="153"/>
      <c r="AW76" s="153"/>
      <c r="AX76" s="7"/>
      <c r="AY76" s="7" t="s">
        <v>36</v>
      </c>
    </row>
    <row r="77" spans="1:51" s="5" customFormat="1" x14ac:dyDescent="0.25">
      <c r="A77" s="5">
        <v>2</v>
      </c>
      <c r="B77" s="11" t="s">
        <v>602</v>
      </c>
      <c r="C77" s="1" t="s">
        <v>19</v>
      </c>
      <c r="D77" s="1">
        <v>3</v>
      </c>
      <c r="E77" s="1" t="s">
        <v>23</v>
      </c>
      <c r="F77" s="1">
        <v>43.9</v>
      </c>
      <c r="G77" s="1">
        <v>0.439</v>
      </c>
      <c r="H77" s="1">
        <f t="shared" si="14"/>
        <v>0.15136271927516251</v>
      </c>
      <c r="I77" s="1">
        <v>0.15136271927516251</v>
      </c>
      <c r="J77" s="38">
        <f t="shared" si="15"/>
        <v>3.740306397033768</v>
      </c>
      <c r="K77" s="1">
        <v>1</v>
      </c>
      <c r="L77" s="1">
        <v>1</v>
      </c>
      <c r="M77" s="1">
        <v>44.9</v>
      </c>
      <c r="N77" s="1">
        <v>0.44900000000000001</v>
      </c>
      <c r="O77" s="1">
        <f t="shared" si="16"/>
        <v>0.1583370549581625</v>
      </c>
      <c r="P77" s="1">
        <v>0.1583370549581625</v>
      </c>
      <c r="Q77" s="38">
        <f t="shared" si="17"/>
        <v>3.9126483878166085</v>
      </c>
      <c r="R77" s="1">
        <v>1</v>
      </c>
      <c r="S77" s="1">
        <v>1</v>
      </c>
      <c r="T77" s="1">
        <v>48.5</v>
      </c>
      <c r="U77" s="1">
        <v>0.48499999999999999</v>
      </c>
      <c r="V77" s="1">
        <f>POWER((U77/2),2)*3.14159265</f>
        <v>0.18474528277406249</v>
      </c>
      <c r="W77" s="1">
        <v>0.18474528277406249</v>
      </c>
      <c r="X77" s="38">
        <f>W77/0.040468</f>
        <v>4.5652190069700138</v>
      </c>
      <c r="Y77" s="1">
        <v>1</v>
      </c>
      <c r="Z77" s="1">
        <v>1</v>
      </c>
      <c r="AA77" s="1">
        <v>51.8</v>
      </c>
      <c r="AB77" s="1">
        <v>0.51800000000000002</v>
      </c>
      <c r="AC77" s="1">
        <f>POWER((AB77/2),2)*3.14159265</f>
        <v>0.21074117655465002</v>
      </c>
      <c r="AD77" s="1">
        <v>0.21074117655465002</v>
      </c>
      <c r="AE77" s="38">
        <f>AD77/0.040468</f>
        <v>5.2076004881548394</v>
      </c>
      <c r="AF77" s="1">
        <v>1</v>
      </c>
      <c r="AG77" s="1">
        <v>1</v>
      </c>
      <c r="AH77" s="1">
        <v>50.8</v>
      </c>
      <c r="AI77" s="1">
        <v>0.50800000000000001</v>
      </c>
      <c r="AJ77" s="1">
        <f>POWER((AI77/2),2)*3.14159265</f>
        <v>0.20268299140740004</v>
      </c>
      <c r="AK77" s="1">
        <v>0.20268299140740004</v>
      </c>
      <c r="AL77" s="38">
        <f>AK77/0.040468</f>
        <v>5.008475620426017</v>
      </c>
      <c r="AM77" s="1">
        <v>1</v>
      </c>
      <c r="AO77" s="1">
        <v>56.75</v>
      </c>
      <c r="AP77" s="1">
        <v>0.5675</v>
      </c>
      <c r="AQ77" s="1">
        <f>POWER((AP77/2),2)*3.14159265</f>
        <v>0.25294238697164062</v>
      </c>
      <c r="AR77" s="1">
        <v>0.25294238697164062</v>
      </c>
      <c r="AS77" s="38">
        <f>AR77/0.040468</f>
        <v>6.2504296474162455</v>
      </c>
      <c r="AT77" s="1">
        <v>1</v>
      </c>
      <c r="AU77" s="1">
        <v>1</v>
      </c>
      <c r="AV77" s="153">
        <v>57.8</v>
      </c>
      <c r="AW77" s="153"/>
      <c r="AX77" s="7"/>
      <c r="AY77" s="7" t="s">
        <v>36</v>
      </c>
    </row>
    <row r="78" spans="1:51" s="5" customFormat="1" x14ac:dyDescent="0.25">
      <c r="A78" s="5">
        <v>2</v>
      </c>
      <c r="B78" s="11" t="s">
        <v>602</v>
      </c>
      <c r="C78" s="1" t="s">
        <v>19</v>
      </c>
      <c r="D78" s="1">
        <v>4</v>
      </c>
      <c r="E78" s="1" t="s">
        <v>23</v>
      </c>
      <c r="F78" s="1">
        <v>34.5</v>
      </c>
      <c r="G78" s="1">
        <v>0.34499999999999997</v>
      </c>
      <c r="H78" s="1">
        <f t="shared" si="14"/>
        <v>9.3482016291562484E-2</v>
      </c>
      <c r="I78" s="1">
        <v>9.3482016291562484E-2</v>
      </c>
      <c r="J78" s="38">
        <f t="shared" si="15"/>
        <v>2.310023136590948</v>
      </c>
      <c r="K78" s="1">
        <v>1</v>
      </c>
      <c r="L78" s="1">
        <v>1</v>
      </c>
      <c r="M78" s="1">
        <v>37.200000000000003</v>
      </c>
      <c r="N78" s="1">
        <v>0.37200000000000005</v>
      </c>
      <c r="O78" s="1">
        <f t="shared" si="16"/>
        <v>0.10868653931940003</v>
      </c>
      <c r="P78" s="1">
        <v>0.10868653931940003</v>
      </c>
      <c r="Q78" s="38">
        <f t="shared" si="17"/>
        <v>2.6857403212266493</v>
      </c>
      <c r="R78" s="1">
        <v>1</v>
      </c>
      <c r="S78" s="1">
        <v>1</v>
      </c>
      <c r="T78" s="1">
        <v>39.5</v>
      </c>
      <c r="U78" s="1">
        <v>0.39500000000000002</v>
      </c>
      <c r="V78" s="1">
        <f>POWER((U78/2),2)*3.14159265</f>
        <v>0.12254174830406253</v>
      </c>
      <c r="W78" s="1">
        <v>0.12254174830406253</v>
      </c>
      <c r="X78" s="38">
        <f>W78/0.040468</f>
        <v>3.028114764852786</v>
      </c>
      <c r="Y78" s="1">
        <v>1</v>
      </c>
      <c r="Z78" s="1">
        <v>1</v>
      </c>
      <c r="AA78" s="1">
        <v>41.8</v>
      </c>
      <c r="AB78" s="1">
        <v>0.41799999999999998</v>
      </c>
      <c r="AC78" s="1">
        <f>POWER((AB78/2),2)*3.14159265</f>
        <v>0.13722790854465</v>
      </c>
      <c r="AD78" s="1">
        <v>0.13722790854465</v>
      </c>
      <c r="AE78" s="38">
        <f>AD78/0.040468</f>
        <v>3.3910227474708416</v>
      </c>
      <c r="AF78" s="1">
        <v>1</v>
      </c>
      <c r="AG78" s="1">
        <v>1</v>
      </c>
      <c r="AH78" s="1">
        <v>45</v>
      </c>
      <c r="AI78" s="1">
        <v>0.45</v>
      </c>
      <c r="AJ78" s="1">
        <f>POWER((AI78/2),2)*3.14159265</f>
        <v>0.15904312790625003</v>
      </c>
      <c r="AK78" s="1">
        <v>0.15904312790625003</v>
      </c>
      <c r="AL78" s="38">
        <f>AK78/0.040468</f>
        <v>3.9300960735951871</v>
      </c>
      <c r="AM78" s="1">
        <v>1</v>
      </c>
      <c r="AO78" s="1">
        <v>51</v>
      </c>
      <c r="AP78" s="1">
        <v>0.51</v>
      </c>
      <c r="AQ78" s="1">
        <f>POWER((AP78/2),2)*3.14159265</f>
        <v>0.20428206206625002</v>
      </c>
      <c r="AR78" s="1">
        <v>0.20428206206625002</v>
      </c>
      <c r="AS78" s="38">
        <f>AR78/0.040468</f>
        <v>5.047990067862262</v>
      </c>
      <c r="AT78" s="1">
        <v>1</v>
      </c>
      <c r="AU78" s="1">
        <v>1</v>
      </c>
      <c r="AV78" s="153">
        <v>55.9</v>
      </c>
      <c r="AW78" s="153"/>
      <c r="AX78" s="7"/>
      <c r="AY78" s="7" t="s">
        <v>36</v>
      </c>
    </row>
    <row r="79" spans="1:51" s="5" customFormat="1" x14ac:dyDescent="0.25">
      <c r="A79" s="5">
        <v>2</v>
      </c>
      <c r="B79" s="11" t="s">
        <v>602</v>
      </c>
      <c r="C79" s="1" t="s">
        <v>19</v>
      </c>
      <c r="D79" s="1">
        <v>5</v>
      </c>
      <c r="E79" s="1" t="s">
        <v>23</v>
      </c>
      <c r="F79" s="1">
        <v>34.1</v>
      </c>
      <c r="G79" s="1">
        <v>0.34100000000000003</v>
      </c>
      <c r="H79" s="1">
        <f t="shared" si="14"/>
        <v>9.1326883733662531E-2</v>
      </c>
      <c r="I79" s="1">
        <v>9.1326883733662531E-2</v>
      </c>
      <c r="J79" s="38">
        <f t="shared" si="15"/>
        <v>2.256767908808504</v>
      </c>
      <c r="K79" s="1">
        <v>1</v>
      </c>
      <c r="L79" s="1">
        <v>1</v>
      </c>
      <c r="M79" s="1">
        <v>35</v>
      </c>
      <c r="N79" s="1">
        <v>0.35</v>
      </c>
      <c r="O79" s="1">
        <f t="shared" si="16"/>
        <v>9.6211274906249991E-2</v>
      </c>
      <c r="P79" s="1">
        <v>9.6211274906249991E-2</v>
      </c>
      <c r="Q79" s="38">
        <f t="shared" si="17"/>
        <v>2.3774655260020263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O79" s="1"/>
      <c r="AP79" s="1"/>
      <c r="AQ79" s="1"/>
      <c r="AR79" s="1"/>
      <c r="AS79" s="38"/>
      <c r="AT79" s="1"/>
      <c r="AU79" s="1">
        <v>0</v>
      </c>
      <c r="AV79" s="153"/>
      <c r="AW79" s="153"/>
      <c r="AX79" s="7"/>
      <c r="AY79" s="7" t="s">
        <v>36</v>
      </c>
    </row>
    <row r="80" spans="1:51" s="5" customFormat="1" x14ac:dyDescent="0.25">
      <c r="A80" s="5">
        <v>2</v>
      </c>
      <c r="B80" s="11" t="s">
        <v>602</v>
      </c>
      <c r="C80" s="1" t="s">
        <v>19</v>
      </c>
      <c r="D80" s="1">
        <v>6</v>
      </c>
      <c r="E80" s="1" t="s">
        <v>23</v>
      </c>
      <c r="F80" s="1">
        <v>43.9</v>
      </c>
      <c r="G80" s="1">
        <v>0.439</v>
      </c>
      <c r="H80" s="1">
        <f t="shared" si="14"/>
        <v>0.15136271927516251</v>
      </c>
      <c r="I80" s="1">
        <v>0.15136271927516251</v>
      </c>
      <c r="J80" s="38">
        <f t="shared" si="15"/>
        <v>3.740306397033768</v>
      </c>
      <c r="K80" s="1">
        <v>1</v>
      </c>
      <c r="L80" s="1">
        <v>1</v>
      </c>
      <c r="M80" s="1">
        <v>47</v>
      </c>
      <c r="N80" s="1">
        <v>0.47</v>
      </c>
      <c r="O80" s="1">
        <f t="shared" si="16"/>
        <v>0.17349445409625</v>
      </c>
      <c r="P80" s="1">
        <v>0.17349445409625</v>
      </c>
      <c r="Q80" s="38">
        <f t="shared" si="17"/>
        <v>4.2872010995416137</v>
      </c>
      <c r="R80" s="1">
        <v>1</v>
      </c>
      <c r="S80" s="1">
        <v>1</v>
      </c>
      <c r="T80" s="1">
        <v>49.7</v>
      </c>
      <c r="U80" s="1">
        <v>0.49700000000000005</v>
      </c>
      <c r="V80" s="1">
        <f>POWER((U80/2),2)*3.14159265</f>
        <v>0.19400041472096255</v>
      </c>
      <c r="W80" s="1">
        <v>0.19400041472096255</v>
      </c>
      <c r="X80" s="38">
        <f>W80/0.040468</f>
        <v>4.7939214866304871</v>
      </c>
      <c r="Y80" s="1">
        <v>1</v>
      </c>
      <c r="Z80" s="1">
        <v>1</v>
      </c>
      <c r="AA80" s="1">
        <v>53.8</v>
      </c>
      <c r="AB80" s="1">
        <v>0.53800000000000003</v>
      </c>
      <c r="AC80" s="1">
        <f>POWER((AB80/2),2)*3.14159265</f>
        <v>0.22732878574665005</v>
      </c>
      <c r="AD80" s="1">
        <v>0.22732878574665005</v>
      </c>
      <c r="AE80" s="38">
        <f>AD80/0.040468</f>
        <v>5.6174949527194347</v>
      </c>
      <c r="AF80" s="1">
        <v>1</v>
      </c>
      <c r="AG80" s="1">
        <v>1</v>
      </c>
      <c r="AH80" s="1">
        <v>59.5</v>
      </c>
      <c r="AI80" s="1">
        <v>0.59499999999999997</v>
      </c>
      <c r="AJ80" s="1">
        <f>POWER((AI80/2),2)*3.14159265</f>
        <v>0.2780505844790625</v>
      </c>
      <c r="AK80" s="1">
        <v>0.2780505844790625</v>
      </c>
      <c r="AL80" s="38">
        <f>AK80/0.040468</f>
        <v>6.8708753701458569</v>
      </c>
      <c r="AM80" s="1">
        <v>1</v>
      </c>
      <c r="AO80" s="1">
        <v>65.3</v>
      </c>
      <c r="AP80" s="1">
        <v>0.65300000000000002</v>
      </c>
      <c r="AQ80" s="1">
        <f>POWER((AP80/2),2)*3.14159265</f>
        <v>0.33490084507346257</v>
      </c>
      <c r="AR80" s="1">
        <v>0.33490084507346257</v>
      </c>
      <c r="AS80" s="38">
        <f>AR80/0.040468</f>
        <v>8.2756954896081503</v>
      </c>
      <c r="AT80" s="1">
        <v>1</v>
      </c>
      <c r="AU80" s="1">
        <v>1</v>
      </c>
      <c r="AV80" s="153">
        <v>75.599999999999994</v>
      </c>
      <c r="AW80" s="153"/>
      <c r="AX80" s="7"/>
      <c r="AY80" s="7" t="s">
        <v>36</v>
      </c>
    </row>
    <row r="81" spans="1:52" s="5" customFormat="1" x14ac:dyDescent="0.25">
      <c r="A81" s="5">
        <v>2</v>
      </c>
      <c r="B81" s="11" t="s">
        <v>602</v>
      </c>
      <c r="C81" s="1" t="s">
        <v>19</v>
      </c>
      <c r="D81" s="1">
        <v>7</v>
      </c>
      <c r="E81" s="1" t="s">
        <v>23</v>
      </c>
      <c r="F81" s="1">
        <v>46.8</v>
      </c>
      <c r="G81" s="1">
        <v>0.46799999999999997</v>
      </c>
      <c r="H81" s="1">
        <f t="shared" si="14"/>
        <v>0.1720210471434</v>
      </c>
      <c r="I81" s="1">
        <v>0.1720210471434</v>
      </c>
      <c r="J81" s="38">
        <f t="shared" si="15"/>
        <v>4.2507919132005538</v>
      </c>
      <c r="K81" s="1">
        <v>1</v>
      </c>
      <c r="L81" s="1">
        <v>1</v>
      </c>
      <c r="M81" s="1">
        <v>50.2</v>
      </c>
      <c r="N81" s="1">
        <v>0.502</v>
      </c>
      <c r="O81" s="1">
        <f t="shared" si="16"/>
        <v>0.19792347854265002</v>
      </c>
      <c r="P81" s="1">
        <v>0.19792347854265002</v>
      </c>
      <c r="Q81" s="38">
        <f t="shared" si="17"/>
        <v>4.8908638564458347</v>
      </c>
      <c r="R81" s="1">
        <v>1</v>
      </c>
      <c r="S81" s="1">
        <v>1</v>
      </c>
      <c r="T81" s="1"/>
      <c r="U81" s="1"/>
      <c r="V81" s="1"/>
      <c r="W81" s="1"/>
      <c r="X81" s="38"/>
      <c r="Y81" s="1"/>
      <c r="Z81" s="1"/>
      <c r="AA81" s="1"/>
      <c r="AB81" s="1"/>
      <c r="AC81" s="1"/>
      <c r="AD81" s="1"/>
      <c r="AE81" s="38"/>
      <c r="AF81" s="1"/>
      <c r="AG81" s="1"/>
      <c r="AH81" s="1"/>
      <c r="AI81" s="1"/>
      <c r="AJ81" s="1"/>
      <c r="AK81" s="1"/>
      <c r="AL81" s="38"/>
      <c r="AM81" s="1"/>
      <c r="AO81" s="1"/>
      <c r="AP81" s="1"/>
      <c r="AQ81" s="1"/>
      <c r="AR81" s="1"/>
      <c r="AS81" s="38"/>
      <c r="AT81" s="1"/>
      <c r="AU81" s="1">
        <v>0</v>
      </c>
      <c r="AV81" s="153"/>
      <c r="AW81" s="153"/>
      <c r="AX81" s="7"/>
      <c r="AY81" s="7" t="s">
        <v>36</v>
      </c>
    </row>
    <row r="82" spans="1:52" s="5" customFormat="1" x14ac:dyDescent="0.25">
      <c r="A82" s="5">
        <v>2</v>
      </c>
      <c r="B82" s="11" t="s">
        <v>602</v>
      </c>
      <c r="C82" s="1" t="s">
        <v>19</v>
      </c>
      <c r="D82" s="1">
        <v>8</v>
      </c>
      <c r="E82" s="1" t="s">
        <v>23</v>
      </c>
      <c r="F82" s="1">
        <v>25.6</v>
      </c>
      <c r="G82" s="1">
        <v>0.25600000000000001</v>
      </c>
      <c r="H82" s="1">
        <f t="shared" si="14"/>
        <v>5.1471853977599999E-2</v>
      </c>
      <c r="I82" s="1">
        <v>5.1471853977599999E-2</v>
      </c>
      <c r="J82" s="38">
        <f t="shared" si="15"/>
        <v>1.2719149445883167</v>
      </c>
      <c r="K82" s="1">
        <v>1</v>
      </c>
      <c r="L82" s="1">
        <v>1</v>
      </c>
      <c r="M82" s="1"/>
      <c r="N82" s="1"/>
      <c r="O82" s="1"/>
      <c r="P82" s="1"/>
      <c r="Q82" s="38"/>
      <c r="R82" s="1"/>
      <c r="S82" s="1">
        <v>4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O82" s="1"/>
      <c r="AP82" s="1"/>
      <c r="AQ82" s="1"/>
      <c r="AR82" s="1"/>
      <c r="AS82" s="38"/>
      <c r="AT82" s="1"/>
      <c r="AU82" s="1"/>
      <c r="AV82" s="153"/>
      <c r="AW82" s="153"/>
      <c r="AX82" s="7"/>
      <c r="AY82" s="7" t="s">
        <v>36</v>
      </c>
    </row>
    <row r="83" spans="1:52" s="5" customFormat="1" x14ac:dyDescent="0.25">
      <c r="A83" s="5">
        <v>2</v>
      </c>
      <c r="B83" s="11" t="s">
        <v>602</v>
      </c>
      <c r="C83" s="1" t="s">
        <v>19</v>
      </c>
      <c r="D83" s="1">
        <v>9</v>
      </c>
      <c r="E83" s="1" t="s">
        <v>23</v>
      </c>
      <c r="F83" s="1">
        <v>38.1</v>
      </c>
      <c r="G83" s="1">
        <v>0.38100000000000001</v>
      </c>
      <c r="H83" s="1">
        <f t="shared" si="14"/>
        <v>0.11400918266666252</v>
      </c>
      <c r="I83" s="1">
        <v>0.11400918266666252</v>
      </c>
      <c r="J83" s="38">
        <f t="shared" si="15"/>
        <v>2.8172675364896342</v>
      </c>
      <c r="K83" s="1">
        <v>1</v>
      </c>
      <c r="L83" s="1">
        <v>1</v>
      </c>
      <c r="M83" s="1">
        <v>41</v>
      </c>
      <c r="N83" s="1">
        <v>0.41</v>
      </c>
      <c r="O83" s="1">
        <f>POWER((N83/2),2)*3.14159265</f>
        <v>0.13202543111624998</v>
      </c>
      <c r="P83" s="1">
        <v>0.13202543111624998</v>
      </c>
      <c r="Q83" s="38">
        <f>P83/0.040468</f>
        <v>3.2624649381301274</v>
      </c>
      <c r="R83" s="1">
        <v>1</v>
      </c>
      <c r="S83" s="1">
        <v>1</v>
      </c>
      <c r="T83" s="1">
        <v>43.6</v>
      </c>
      <c r="U83" s="1">
        <v>0.436</v>
      </c>
      <c r="V83" s="1">
        <f>POWER((U83/2),2)*3.14159265</f>
        <v>0.14930104909860001</v>
      </c>
      <c r="W83" s="1">
        <v>0.14930104909860001</v>
      </c>
      <c r="X83" s="38">
        <f>W83/0.040468</f>
        <v>3.6893607071908674</v>
      </c>
      <c r="Y83" s="1">
        <v>1</v>
      </c>
      <c r="Z83" s="1">
        <v>1</v>
      </c>
      <c r="AA83" s="1">
        <v>47.1</v>
      </c>
      <c r="AB83" s="1">
        <v>0.47100000000000003</v>
      </c>
      <c r="AC83" s="1">
        <f>POWER((AB83/2),2)*3.14159265</f>
        <v>0.17423351376716253</v>
      </c>
      <c r="AD83" s="1">
        <v>0.17423351376716253</v>
      </c>
      <c r="AE83" s="38">
        <f>AD83/0.040468</f>
        <v>4.3054639163576791</v>
      </c>
      <c r="AF83" s="1">
        <v>1</v>
      </c>
      <c r="AG83" s="1">
        <v>1</v>
      </c>
      <c r="AH83" s="1">
        <v>51.3</v>
      </c>
      <c r="AI83" s="1">
        <v>0.51300000000000001</v>
      </c>
      <c r="AJ83" s="1">
        <f>POWER((AI83/2),2)*3.14159265</f>
        <v>0.20669244902696252</v>
      </c>
      <c r="AK83" s="1">
        <v>0.20669244902696252</v>
      </c>
      <c r="AL83" s="38">
        <f>AK83/0.040468</f>
        <v>5.107552857244305</v>
      </c>
      <c r="AM83" s="1">
        <v>1</v>
      </c>
      <c r="AO83" s="1">
        <v>56.5</v>
      </c>
      <c r="AP83" s="1">
        <v>0.56499999999999995</v>
      </c>
      <c r="AQ83" s="1">
        <f>POWER((AP83/2),2)*3.14159265</f>
        <v>0.25071872842406245</v>
      </c>
      <c r="AR83" s="1">
        <v>0.25071872842406245</v>
      </c>
      <c r="AS83" s="38">
        <f>AR83/0.040468</f>
        <v>6.1954810819428303</v>
      </c>
      <c r="AT83" s="1">
        <v>1</v>
      </c>
      <c r="AU83" s="1">
        <v>1</v>
      </c>
      <c r="AV83" s="153">
        <v>65</v>
      </c>
      <c r="AW83" s="153"/>
      <c r="AX83" s="7"/>
      <c r="AY83" s="7" t="s">
        <v>36</v>
      </c>
      <c r="AZ83" s="5" t="s">
        <v>90</v>
      </c>
    </row>
    <row r="84" spans="1:52" s="5" customFormat="1" x14ac:dyDescent="0.25">
      <c r="A84" s="5">
        <v>2</v>
      </c>
      <c r="B84" s="11" t="s">
        <v>602</v>
      </c>
      <c r="C84" s="1" t="s">
        <v>19</v>
      </c>
      <c r="D84" s="1">
        <v>11</v>
      </c>
      <c r="E84" s="1" t="s">
        <v>23</v>
      </c>
      <c r="F84" s="1">
        <v>47.2</v>
      </c>
      <c r="G84" s="1">
        <v>0.47200000000000003</v>
      </c>
      <c r="H84" s="1">
        <f t="shared" si="14"/>
        <v>0.17497414423440005</v>
      </c>
      <c r="I84" s="1">
        <v>0.17497414423440005</v>
      </c>
      <c r="J84" s="38">
        <f t="shared" si="15"/>
        <v>4.323765548937434</v>
      </c>
      <c r="K84" s="1">
        <v>1</v>
      </c>
      <c r="L84" s="1">
        <v>1</v>
      </c>
      <c r="M84" s="1">
        <v>49.6</v>
      </c>
      <c r="N84" s="1">
        <v>0.49600000000000005</v>
      </c>
      <c r="O84" s="1">
        <f>POWER((N84/2),2)*3.14159265</f>
        <v>0.19322051434560003</v>
      </c>
      <c r="P84" s="1">
        <v>0.19322051434560003</v>
      </c>
      <c r="Q84" s="38">
        <f>P84/0.040468</f>
        <v>4.7746494599584866</v>
      </c>
      <c r="R84" s="1">
        <v>1</v>
      </c>
      <c r="S84" s="1">
        <v>1</v>
      </c>
      <c r="T84" s="1">
        <v>51.2</v>
      </c>
      <c r="U84" s="1">
        <v>0.51200000000000001</v>
      </c>
      <c r="V84" s="1">
        <f>POWER((U84/2),2)*3.14159265</f>
        <v>0.2058874159104</v>
      </c>
      <c r="W84" s="1">
        <v>0.2058874159104</v>
      </c>
      <c r="X84" s="38">
        <f>W84/0.040468</f>
        <v>5.0876597783532667</v>
      </c>
      <c r="Y84" s="1">
        <v>1</v>
      </c>
      <c r="Z84" s="1">
        <v>1</v>
      </c>
      <c r="AA84" s="1"/>
      <c r="AB84" s="1"/>
      <c r="AC84" s="1"/>
      <c r="AD84" s="1"/>
      <c r="AE84" s="38"/>
      <c r="AF84" s="1"/>
      <c r="AG84" s="1">
        <v>3</v>
      </c>
      <c r="AH84" s="1"/>
      <c r="AI84" s="1"/>
      <c r="AJ84" s="1"/>
      <c r="AK84" s="1"/>
      <c r="AL84" s="38"/>
      <c r="AM84" s="1"/>
      <c r="AO84" s="1"/>
      <c r="AP84" s="1"/>
      <c r="AQ84" s="1"/>
      <c r="AR84" s="1"/>
      <c r="AS84" s="38"/>
      <c r="AT84" s="30"/>
      <c r="AU84" s="30"/>
      <c r="AV84"/>
      <c r="AW84" s="30"/>
      <c r="AX84" s="7"/>
      <c r="AY84" s="7" t="s">
        <v>36</v>
      </c>
      <c r="AZ84" s="5" t="s">
        <v>565</v>
      </c>
    </row>
    <row r="85" spans="1:52" s="5" customFormat="1" x14ac:dyDescent="0.25">
      <c r="A85" s="5">
        <v>2</v>
      </c>
      <c r="B85" s="11" t="s">
        <v>602</v>
      </c>
      <c r="C85" s="1" t="s">
        <v>19</v>
      </c>
      <c r="D85" s="1">
        <v>12</v>
      </c>
      <c r="E85" s="1" t="s">
        <v>23</v>
      </c>
      <c r="F85" s="1">
        <v>29</v>
      </c>
      <c r="G85" s="1">
        <v>0.28999999999999998</v>
      </c>
      <c r="H85" s="1">
        <f t="shared" si="14"/>
        <v>6.6051985466250004E-2</v>
      </c>
      <c r="I85" s="1">
        <v>6.6051985466250004E-2</v>
      </c>
      <c r="J85" s="38">
        <f t="shared" si="15"/>
        <v>1.6322028631573098</v>
      </c>
      <c r="K85" s="1">
        <v>1</v>
      </c>
      <c r="L85" s="1">
        <v>1</v>
      </c>
      <c r="M85" s="1">
        <v>30.4</v>
      </c>
      <c r="N85" s="1">
        <v>0.30399999999999999</v>
      </c>
      <c r="O85" s="1">
        <f>POWER((N85/2),2)*3.14159265</f>
        <v>7.2583356585600001E-2</v>
      </c>
      <c r="P85" s="1">
        <v>7.2583356585600001E-2</v>
      </c>
      <c r="Q85" s="38">
        <f>P85/0.040468</f>
        <v>1.7935988085796186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O85" s="1"/>
      <c r="AP85" s="1"/>
      <c r="AQ85" s="1"/>
      <c r="AR85" s="1"/>
      <c r="AS85" s="38"/>
      <c r="AT85" s="1"/>
      <c r="AU85" s="1">
        <v>0</v>
      </c>
      <c r="AV85"/>
      <c r="AW85" s="1"/>
      <c r="AX85" s="7"/>
      <c r="AY85" s="7" t="s">
        <v>36</v>
      </c>
      <c r="AZ85" s="5" t="s">
        <v>88</v>
      </c>
    </row>
    <row r="86" spans="1:52" s="5" customFormat="1" x14ac:dyDescent="0.25">
      <c r="A86" s="5">
        <v>2</v>
      </c>
      <c r="B86" s="11" t="s">
        <v>602</v>
      </c>
      <c r="C86" s="1" t="s">
        <v>19</v>
      </c>
      <c r="D86" s="1">
        <v>13</v>
      </c>
      <c r="E86" s="1" t="s">
        <v>23</v>
      </c>
      <c r="F86" s="1">
        <v>23.9</v>
      </c>
      <c r="G86" s="1">
        <v>0.23899999999999999</v>
      </c>
      <c r="H86" s="1">
        <f t="shared" si="14"/>
        <v>4.4862728440162501E-2</v>
      </c>
      <c r="I86" s="1">
        <v>4.4862728440162501E-2</v>
      </c>
      <c r="J86" s="38">
        <f t="shared" si="15"/>
        <v>1.1085976188633613</v>
      </c>
      <c r="K86" s="1">
        <v>1</v>
      </c>
      <c r="L86" s="1">
        <v>1</v>
      </c>
      <c r="M86" s="1">
        <v>25.1</v>
      </c>
      <c r="N86" s="1">
        <v>0.251</v>
      </c>
      <c r="O86" s="1">
        <f>POWER((N86/2),2)*3.14159265</f>
        <v>4.9480869635662506E-2</v>
      </c>
      <c r="P86" s="1">
        <v>4.9480869635662506E-2</v>
      </c>
      <c r="Q86" s="38">
        <f>P86/0.040468</f>
        <v>1.2227159641114587</v>
      </c>
      <c r="R86" s="1">
        <v>1</v>
      </c>
      <c r="S86" s="1">
        <v>1</v>
      </c>
      <c r="T86" s="1"/>
      <c r="U86" s="1"/>
      <c r="V86" s="1"/>
      <c r="W86" s="1"/>
      <c r="X86" s="38"/>
      <c r="Y86" s="1"/>
      <c r="Z86" s="1"/>
      <c r="AA86" s="1"/>
      <c r="AB86" s="1"/>
      <c r="AC86" s="1"/>
      <c r="AD86" s="1"/>
      <c r="AE86" s="38"/>
      <c r="AF86" s="1"/>
      <c r="AG86" s="1"/>
      <c r="AH86" s="1"/>
      <c r="AI86" s="1"/>
      <c r="AJ86" s="1"/>
      <c r="AK86" s="1"/>
      <c r="AL86" s="38"/>
      <c r="AM86" s="1"/>
      <c r="AO86" s="1"/>
      <c r="AP86" s="1"/>
      <c r="AQ86" s="1"/>
      <c r="AR86" s="1"/>
      <c r="AS86" s="38"/>
      <c r="AT86" s="1"/>
      <c r="AU86" s="1">
        <v>0</v>
      </c>
      <c r="AV86"/>
      <c r="AW86" s="1"/>
      <c r="AX86" s="7"/>
      <c r="AY86" s="7" t="s">
        <v>36</v>
      </c>
      <c r="AZ86" s="5" t="s">
        <v>89</v>
      </c>
    </row>
    <row r="87" spans="1:52" s="5" customFormat="1" x14ac:dyDescent="0.25">
      <c r="A87" s="5">
        <v>2</v>
      </c>
      <c r="B87" s="11" t="s">
        <v>602</v>
      </c>
      <c r="C87" s="1" t="s">
        <v>19</v>
      </c>
      <c r="D87" s="1">
        <v>14</v>
      </c>
      <c r="E87" s="1" t="s">
        <v>23</v>
      </c>
      <c r="F87" s="1">
        <v>49.3</v>
      </c>
      <c r="G87" s="1">
        <v>0.49299999999999999</v>
      </c>
      <c r="H87" s="1">
        <f t="shared" si="14"/>
        <v>0.19089023799746249</v>
      </c>
      <c r="I87" s="1">
        <v>0.19089023799746249</v>
      </c>
      <c r="J87" s="38">
        <f t="shared" si="15"/>
        <v>4.7170662745246243</v>
      </c>
      <c r="K87" s="1">
        <v>1</v>
      </c>
      <c r="L87" s="1">
        <v>1</v>
      </c>
      <c r="M87" s="1">
        <v>51.5</v>
      </c>
      <c r="N87" s="1">
        <v>0.51500000000000001</v>
      </c>
      <c r="O87" s="1">
        <f>POWER((N87/2),2)*3.14159265</f>
        <v>0.20830722764906251</v>
      </c>
      <c r="P87" s="1">
        <v>0.20830722764906251</v>
      </c>
      <c r="Q87" s="38">
        <f>P87/0.040468</f>
        <v>5.1474554623174491</v>
      </c>
      <c r="R87" s="1">
        <v>1</v>
      </c>
      <c r="S87" s="1">
        <v>1</v>
      </c>
      <c r="T87" s="1">
        <v>53.9</v>
      </c>
      <c r="U87" s="1">
        <v>0.53900000000000003</v>
      </c>
      <c r="V87" s="1">
        <f>POWER((U87/2),2)*3.14159265</f>
        <v>0.22817465956766253</v>
      </c>
      <c r="W87" s="1">
        <v>0.22817465956766253</v>
      </c>
      <c r="X87" s="38">
        <f>W87/0.040468</f>
        <v>5.6383972414664063</v>
      </c>
      <c r="Y87" s="1">
        <v>1</v>
      </c>
      <c r="Z87" s="1">
        <v>1</v>
      </c>
      <c r="AA87" s="1">
        <v>57.1</v>
      </c>
      <c r="AB87" s="1">
        <v>0.57100000000000006</v>
      </c>
      <c r="AC87" s="1">
        <f>POWER((AB87/2),2)*3.14159265</f>
        <v>0.25607200229966259</v>
      </c>
      <c r="AD87" s="1">
        <v>0.25607200229966259</v>
      </c>
      <c r="AE87" s="38">
        <f>AD87/0.040468</f>
        <v>6.327765204597771</v>
      </c>
      <c r="AF87" s="1">
        <v>1</v>
      </c>
      <c r="AG87" s="1">
        <v>1</v>
      </c>
      <c r="AH87" s="1">
        <v>60.7</v>
      </c>
      <c r="AI87" s="1">
        <v>0.6070000000000001</v>
      </c>
      <c r="AJ87" s="1">
        <f>POWER((AI87/2),2)*3.14159265</f>
        <v>0.28937916757496263</v>
      </c>
      <c r="AK87" s="1">
        <v>0.28937916757496263</v>
      </c>
      <c r="AL87" s="38">
        <f>AK87/0.040468</f>
        <v>7.1508146578769063</v>
      </c>
      <c r="AM87" s="1">
        <v>1</v>
      </c>
      <c r="AO87" s="1">
        <v>65.5</v>
      </c>
      <c r="AP87" s="1">
        <v>0.65500000000000003</v>
      </c>
      <c r="AQ87" s="1">
        <f>POWER((AP87/2),2)*3.14159265</f>
        <v>0.33695544666656257</v>
      </c>
      <c r="AR87" s="1">
        <v>0.33695544666656257</v>
      </c>
      <c r="AS87" s="38">
        <f>AR87/0.040468</f>
        <v>8.3264665085144465</v>
      </c>
      <c r="AT87" s="1">
        <v>1</v>
      </c>
      <c r="AU87" s="1">
        <v>1</v>
      </c>
      <c r="AV87" s="153">
        <v>74.900000000000006</v>
      </c>
      <c r="AW87" s="1"/>
      <c r="AX87" s="7"/>
      <c r="AY87" s="7" t="s">
        <v>36</v>
      </c>
    </row>
    <row r="88" spans="1:52" s="5" customFormat="1" x14ac:dyDescent="0.25">
      <c r="A88" s="5">
        <v>2</v>
      </c>
      <c r="B88" s="11" t="s">
        <v>602</v>
      </c>
      <c r="C88" s="1" t="s">
        <v>19</v>
      </c>
      <c r="D88" s="1">
        <v>15</v>
      </c>
      <c r="E88" s="1" t="s">
        <v>23</v>
      </c>
      <c r="F88" s="1">
        <v>17.5</v>
      </c>
      <c r="G88" s="1">
        <v>0.17499999999999999</v>
      </c>
      <c r="H88" s="1">
        <f t="shared" si="14"/>
        <v>2.4052818726562498E-2</v>
      </c>
      <c r="I88" s="1">
        <v>2.4052818726562498E-2</v>
      </c>
      <c r="J88" s="38">
        <f t="shared" si="15"/>
        <v>0.59436638150050658</v>
      </c>
      <c r="K88" s="1">
        <v>1</v>
      </c>
      <c r="L88" s="1">
        <v>1</v>
      </c>
      <c r="M88" s="1"/>
      <c r="N88" s="1"/>
      <c r="O88" s="1"/>
      <c r="P88" s="1"/>
      <c r="Q88" s="38"/>
      <c r="R88" s="1"/>
      <c r="S88" s="1">
        <v>4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O88" s="1"/>
      <c r="AP88" s="1"/>
      <c r="AQ88" s="1"/>
      <c r="AR88" s="1"/>
      <c r="AS88" s="38"/>
      <c r="AT88" s="1"/>
      <c r="AU88" s="1"/>
      <c r="AV88"/>
      <c r="AW88" s="1"/>
      <c r="AX88" s="7"/>
      <c r="AY88" s="7" t="s">
        <v>36</v>
      </c>
      <c r="AZ88" s="5" t="s">
        <v>91</v>
      </c>
    </row>
    <row r="89" spans="1:52" s="5" customFormat="1" x14ac:dyDescent="0.25">
      <c r="A89" s="5">
        <v>2</v>
      </c>
      <c r="B89" s="11" t="s">
        <v>602</v>
      </c>
      <c r="C89" s="1" t="s">
        <v>19</v>
      </c>
      <c r="D89" s="1">
        <v>16</v>
      </c>
      <c r="E89" s="1" t="s">
        <v>23</v>
      </c>
      <c r="F89" s="1">
        <v>40.1</v>
      </c>
      <c r="G89" s="1">
        <v>0.40100000000000002</v>
      </c>
      <c r="H89" s="1">
        <f t="shared" si="14"/>
        <v>0.12629280992816252</v>
      </c>
      <c r="I89" s="1">
        <v>0.12629280992816252</v>
      </c>
      <c r="J89" s="38">
        <f t="shared" si="15"/>
        <v>3.1208068085440974</v>
      </c>
      <c r="K89" s="1">
        <v>1</v>
      </c>
      <c r="L89" s="1">
        <v>1</v>
      </c>
      <c r="M89" s="1">
        <v>43.2</v>
      </c>
      <c r="N89" s="1">
        <v>0.43200000000000005</v>
      </c>
      <c r="O89" s="1">
        <f>POWER((N89/2),2)*3.14159265</f>
        <v>0.14657414667840005</v>
      </c>
      <c r="P89" s="1">
        <v>0.14657414667840005</v>
      </c>
      <c r="Q89" s="38">
        <f>P89/0.040468</f>
        <v>3.6219765414253251</v>
      </c>
      <c r="R89" s="1">
        <v>1</v>
      </c>
      <c r="S89" s="1">
        <v>1</v>
      </c>
      <c r="T89" s="1">
        <v>45.4</v>
      </c>
      <c r="U89" s="1">
        <v>0.45400000000000001</v>
      </c>
      <c r="V89" s="1">
        <f>POWER((U89/2),2)*3.14159265</f>
        <v>0.16188312766185003</v>
      </c>
      <c r="W89" s="1">
        <v>0.16188312766185003</v>
      </c>
      <c r="X89" s="38">
        <f>W89/0.040468</f>
        <v>4.0002749743463983</v>
      </c>
      <c r="Y89" s="1">
        <v>1</v>
      </c>
      <c r="Z89" s="1">
        <v>1</v>
      </c>
      <c r="AA89" s="1">
        <v>48</v>
      </c>
      <c r="AB89" s="1">
        <v>0.48</v>
      </c>
      <c r="AC89" s="1">
        <f>POWER((AB89/2),2)*3.14159265</f>
        <v>0.18095573664</v>
      </c>
      <c r="AD89" s="1">
        <v>0.18095573664</v>
      </c>
      <c r="AE89" s="38">
        <f>AD89/0.040468</f>
        <v>4.4715759770683015</v>
      </c>
      <c r="AF89" s="1">
        <v>1</v>
      </c>
      <c r="AG89" s="1">
        <v>1</v>
      </c>
      <c r="AH89" s="1">
        <v>52.2</v>
      </c>
      <c r="AI89" s="1">
        <v>0.52200000000000002</v>
      </c>
      <c r="AJ89" s="1">
        <f>POWER((AI89/2),2)*3.14159265</f>
        <v>0.21400843291065003</v>
      </c>
      <c r="AK89" s="1">
        <v>0.21400843291065003</v>
      </c>
      <c r="AL89" s="38">
        <f>AK89/0.040468</f>
        <v>5.2883372766296839</v>
      </c>
      <c r="AM89" s="1">
        <v>1</v>
      </c>
      <c r="AO89" s="1">
        <v>57</v>
      </c>
      <c r="AP89" s="1">
        <v>0.56999999999999995</v>
      </c>
      <c r="AQ89" s="1">
        <f>POWER((AP89/2),2)*3.14159265</f>
        <v>0.25517586299625</v>
      </c>
      <c r="AR89" s="1">
        <v>0.25517586299625</v>
      </c>
      <c r="AS89" s="38">
        <f>AR89/0.040468</f>
        <v>6.3056208114127221</v>
      </c>
      <c r="AT89" s="1">
        <v>1</v>
      </c>
      <c r="AU89" s="1">
        <v>1</v>
      </c>
      <c r="AV89" s="153">
        <v>59.5</v>
      </c>
      <c r="AW89" s="1"/>
      <c r="AX89" s="7"/>
      <c r="AY89" s="7" t="s">
        <v>36</v>
      </c>
    </row>
    <row r="90" spans="1:52" s="5" customFormat="1" x14ac:dyDescent="0.25">
      <c r="A90" s="5">
        <v>2</v>
      </c>
      <c r="B90" s="11" t="s">
        <v>602</v>
      </c>
      <c r="C90" s="1" t="s">
        <v>19</v>
      </c>
      <c r="D90" s="1">
        <v>18</v>
      </c>
      <c r="E90" s="1" t="s">
        <v>23</v>
      </c>
      <c r="F90" s="1">
        <v>45.7</v>
      </c>
      <c r="G90" s="1">
        <v>0.45700000000000002</v>
      </c>
      <c r="H90" s="1">
        <f t="shared" si="14"/>
        <v>0.1640296208399625</v>
      </c>
      <c r="I90" s="1">
        <v>0.1640296208399625</v>
      </c>
      <c r="J90" s="38">
        <f t="shared" si="15"/>
        <v>4.053316715428549</v>
      </c>
      <c r="K90" s="1">
        <v>1</v>
      </c>
      <c r="L90" s="1">
        <v>1</v>
      </c>
      <c r="M90" s="1">
        <v>48.1</v>
      </c>
      <c r="N90" s="1">
        <v>0.48100000000000004</v>
      </c>
      <c r="O90" s="1">
        <f>POWER((N90/2),2)*3.14159265</f>
        <v>0.18171050427416255</v>
      </c>
      <c r="P90" s="1">
        <v>0.18171050427416255</v>
      </c>
      <c r="Q90" s="38">
        <f>P90/0.040468</f>
        <v>4.4902269515212652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>
        <v>1</v>
      </c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O90" s="1"/>
      <c r="AP90" s="1"/>
      <c r="AQ90" s="1"/>
      <c r="AR90" s="1"/>
      <c r="AS90" s="38"/>
      <c r="AT90" s="1"/>
      <c r="AU90" s="1">
        <v>0</v>
      </c>
      <c r="AV90"/>
      <c r="AW90" s="1"/>
      <c r="AX90" s="7"/>
      <c r="AY90" s="7" t="s">
        <v>36</v>
      </c>
    </row>
    <row r="91" spans="1:52" s="5" customFormat="1" x14ac:dyDescent="0.25">
      <c r="A91" s="5">
        <v>2</v>
      </c>
      <c r="B91" s="11" t="s">
        <v>602</v>
      </c>
      <c r="C91" s="1" t="s">
        <v>19</v>
      </c>
      <c r="D91" s="1">
        <v>19</v>
      </c>
      <c r="E91" s="1" t="s">
        <v>23</v>
      </c>
      <c r="F91" s="1">
        <v>58.4</v>
      </c>
      <c r="G91" s="1">
        <v>0.58399999999999996</v>
      </c>
      <c r="H91" s="1">
        <f t="shared" si="14"/>
        <v>0.2678647557096</v>
      </c>
      <c r="I91" s="1">
        <v>0.2678647557096</v>
      </c>
      <c r="J91" s="38">
        <f t="shared" si="15"/>
        <v>6.6191745504991601</v>
      </c>
      <c r="K91" s="1">
        <v>1</v>
      </c>
      <c r="L91" s="1">
        <v>1</v>
      </c>
      <c r="M91" s="1">
        <v>63.4</v>
      </c>
      <c r="N91" s="1">
        <v>0.63400000000000001</v>
      </c>
      <c r="O91" s="1">
        <f>POWER((N91/2),2)*3.14159265</f>
        <v>0.31569550380585004</v>
      </c>
      <c r="P91" s="1">
        <v>0.31569550380585004</v>
      </c>
      <c r="Q91" s="38">
        <f>P91/0.040468</f>
        <v>7.8011145548544549</v>
      </c>
      <c r="R91" s="1">
        <v>1</v>
      </c>
      <c r="S91" s="1">
        <v>1</v>
      </c>
      <c r="T91" s="1">
        <v>66.400000000000006</v>
      </c>
      <c r="U91" s="1">
        <v>0.66400000000000003</v>
      </c>
      <c r="V91" s="1">
        <f>POWER((U91/2),2)*3.14159265</f>
        <v>0.34627890825360008</v>
      </c>
      <c r="W91" s="1">
        <v>0.34627890825360008</v>
      </c>
      <c r="X91" s="38">
        <f>W91/0.040468</f>
        <v>8.5568574738954268</v>
      </c>
      <c r="Y91" s="1">
        <v>1</v>
      </c>
      <c r="Z91" s="1">
        <v>1</v>
      </c>
      <c r="AA91" s="1">
        <v>71.2</v>
      </c>
      <c r="AB91" s="1">
        <v>0.71200000000000008</v>
      </c>
      <c r="AC91" s="1">
        <f>POWER((AB91/2),2)*3.14159265</f>
        <v>0.39815288609040006</v>
      </c>
      <c r="AD91" s="1">
        <v>0.39815288609040006</v>
      </c>
      <c r="AE91" s="38">
        <f>AD91/0.040468</f>
        <v>9.8387092539883394</v>
      </c>
      <c r="AF91" s="1">
        <v>1</v>
      </c>
      <c r="AG91" s="1">
        <v>1</v>
      </c>
      <c r="AH91" s="1">
        <v>72</v>
      </c>
      <c r="AI91" s="1">
        <v>0.72</v>
      </c>
      <c r="AJ91" s="1">
        <f>POWER((AI91/2),2)*3.14159265</f>
        <v>0.40715040744000003</v>
      </c>
      <c r="AK91" s="1">
        <v>0.40715040744000003</v>
      </c>
      <c r="AL91" s="38">
        <f>AK91/0.040468</f>
        <v>10.061045948403679</v>
      </c>
      <c r="AM91" s="1">
        <v>1</v>
      </c>
      <c r="AO91" s="1">
        <v>77.5</v>
      </c>
      <c r="AP91" s="1">
        <v>0.77500000000000002</v>
      </c>
      <c r="AQ91" s="1">
        <f>POWER((AP91/2),2)*3.14159265</f>
        <v>0.47172977135156258</v>
      </c>
      <c r="AR91" s="1">
        <v>0.47172977135156258</v>
      </c>
      <c r="AS91" s="38">
        <f>AR91/0.040468</f>
        <v>11.656859033101775</v>
      </c>
      <c r="AT91" s="1">
        <v>1</v>
      </c>
      <c r="AU91" s="1">
        <v>1</v>
      </c>
      <c r="AV91" s="153">
        <v>80.099999999999994</v>
      </c>
      <c r="AW91" s="153" t="s">
        <v>847</v>
      </c>
      <c r="AX91" s="7"/>
      <c r="AY91" s="7" t="s">
        <v>36</v>
      </c>
    </row>
    <row r="92" spans="1:52" s="5" customFormat="1" x14ac:dyDescent="0.25">
      <c r="A92" s="5">
        <v>2</v>
      </c>
      <c r="B92" s="11" t="s">
        <v>602</v>
      </c>
      <c r="C92" s="1" t="s">
        <v>19</v>
      </c>
      <c r="D92" s="1">
        <v>20</v>
      </c>
      <c r="E92" s="1" t="s">
        <v>23</v>
      </c>
      <c r="F92" s="1">
        <v>15.6</v>
      </c>
      <c r="G92" s="1">
        <v>0.156</v>
      </c>
      <c r="H92" s="1">
        <f t="shared" si="14"/>
        <v>1.9113449682600002E-2</v>
      </c>
      <c r="I92" s="1">
        <v>1.9113449682600002E-2</v>
      </c>
      <c r="J92" s="38">
        <f t="shared" si="15"/>
        <v>0.47231021257783934</v>
      </c>
      <c r="K92" s="1">
        <v>1</v>
      </c>
      <c r="L92" s="1">
        <v>1</v>
      </c>
      <c r="M92" s="1"/>
      <c r="N92" s="1"/>
      <c r="O92" s="1"/>
      <c r="P92" s="1"/>
      <c r="Q92" s="38"/>
      <c r="R92" s="1"/>
      <c r="S92" s="1">
        <v>3</v>
      </c>
      <c r="T92" s="1"/>
      <c r="U92" s="1"/>
      <c r="V92" s="1"/>
      <c r="W92" s="1"/>
      <c r="X92" s="38"/>
      <c r="Y92" s="1"/>
      <c r="Z92" s="1"/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O92" s="1"/>
      <c r="AP92" s="1"/>
      <c r="AQ92" s="1"/>
      <c r="AR92" s="1"/>
      <c r="AS92" s="38"/>
      <c r="AT92" s="1"/>
      <c r="AU92" s="1"/>
      <c r="AV92"/>
      <c r="AW92" s="1"/>
      <c r="AX92" s="7"/>
      <c r="AY92" s="7" t="s">
        <v>36</v>
      </c>
    </row>
    <row r="93" spans="1:52" s="5" customFormat="1" x14ac:dyDescent="0.25">
      <c r="A93" s="5">
        <v>2</v>
      </c>
      <c r="B93" s="11" t="s">
        <v>602</v>
      </c>
      <c r="C93" s="1" t="s">
        <v>19</v>
      </c>
      <c r="D93" s="1">
        <v>21</v>
      </c>
      <c r="E93" s="1" t="s">
        <v>23</v>
      </c>
      <c r="F93" s="1"/>
      <c r="G93" s="1"/>
      <c r="H93" s="1"/>
      <c r="I93" s="1"/>
      <c r="J93" s="38"/>
      <c r="K93" s="1"/>
      <c r="L93" s="1">
        <v>3</v>
      </c>
      <c r="M93" s="1"/>
      <c r="N93" s="1"/>
      <c r="O93" s="1"/>
      <c r="P93" s="1"/>
      <c r="Q93" s="38"/>
      <c r="R93" s="1"/>
      <c r="S93" s="1">
        <v>3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O93" s="1"/>
      <c r="AP93" s="1"/>
      <c r="AQ93" s="1"/>
      <c r="AR93" s="1"/>
      <c r="AS93" s="38"/>
      <c r="AT93" s="1"/>
      <c r="AU93" s="1"/>
      <c r="AV93"/>
      <c r="AW93" s="1"/>
      <c r="AX93" s="7"/>
      <c r="AY93" s="7" t="s">
        <v>36</v>
      </c>
    </row>
    <row r="94" spans="1:52" s="5" customFormat="1" x14ac:dyDescent="0.25">
      <c r="A94" s="5">
        <v>2</v>
      </c>
      <c r="B94" s="11" t="s">
        <v>602</v>
      </c>
      <c r="C94" s="1" t="s">
        <v>19</v>
      </c>
      <c r="D94" s="1">
        <v>22</v>
      </c>
      <c r="E94" s="1" t="s">
        <v>23</v>
      </c>
      <c r="F94" s="1"/>
      <c r="G94" s="1"/>
      <c r="H94" s="1"/>
      <c r="I94" s="1"/>
      <c r="J94" s="38"/>
      <c r="K94" s="1"/>
      <c r="L94" s="1">
        <v>3</v>
      </c>
      <c r="M94" s="1"/>
      <c r="N94" s="1"/>
      <c r="O94" s="1"/>
      <c r="P94" s="1"/>
      <c r="Q94" s="38"/>
      <c r="R94" s="1"/>
      <c r="S94" s="1">
        <v>3</v>
      </c>
      <c r="T94" s="1"/>
      <c r="U94" s="1"/>
      <c r="V94" s="1"/>
      <c r="W94" s="1"/>
      <c r="X94" s="38"/>
      <c r="Y94" s="1"/>
      <c r="Z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O94" s="1"/>
      <c r="AP94" s="1"/>
      <c r="AQ94" s="1"/>
      <c r="AR94" s="1"/>
      <c r="AS94" s="38"/>
      <c r="AT94" s="1"/>
      <c r="AU94" s="1"/>
      <c r="AV94"/>
      <c r="AW94" s="1"/>
      <c r="AX94" s="7"/>
      <c r="AY94" s="7" t="s">
        <v>36</v>
      </c>
    </row>
    <row r="95" spans="1:52" s="5" customFormat="1" hidden="1" x14ac:dyDescent="0.25">
      <c r="A95" s="5">
        <v>2</v>
      </c>
      <c r="B95" s="11" t="s">
        <v>602</v>
      </c>
      <c r="C95" s="1" t="s">
        <v>19</v>
      </c>
      <c r="D95" s="1">
        <v>17</v>
      </c>
      <c r="E95" s="1" t="s">
        <v>26</v>
      </c>
      <c r="F95" s="1">
        <v>29.5</v>
      </c>
      <c r="G95" s="1">
        <v>0.29499999999999998</v>
      </c>
      <c r="H95" s="1">
        <f>POWER((G95/2),2)*3.14159265</f>
        <v>6.8349275091562495E-2</v>
      </c>
      <c r="I95" s="1">
        <v>6.8349275091562495E-2</v>
      </c>
      <c r="J95" s="38">
        <f>I95/0.040468</f>
        <v>1.6889709175536844</v>
      </c>
      <c r="K95" s="1">
        <v>1</v>
      </c>
      <c r="L95" s="1">
        <v>1</v>
      </c>
      <c r="M95" s="1"/>
      <c r="N95" s="1"/>
      <c r="O95" s="1"/>
      <c r="P95" s="1"/>
      <c r="Q95" s="38"/>
      <c r="R95" s="1"/>
      <c r="S95" s="1">
        <v>4</v>
      </c>
      <c r="T95" s="1"/>
      <c r="U95" s="1"/>
      <c r="V95" s="1"/>
      <c r="W95" s="1"/>
      <c r="X95" s="38"/>
      <c r="Y95" s="1"/>
      <c r="Z95" s="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O95" s="1"/>
      <c r="AP95" s="1"/>
      <c r="AQ95" s="1"/>
      <c r="AR95" s="1"/>
      <c r="AS95" s="38"/>
      <c r="AT95" s="1"/>
      <c r="AU95" s="1"/>
      <c r="AV95"/>
      <c r="AW95" s="1"/>
      <c r="AX95" s="7"/>
      <c r="AY95" s="7" t="s">
        <v>36</v>
      </c>
    </row>
    <row r="96" spans="1:52" s="5" customFormat="1" hidden="1" x14ac:dyDescent="0.25">
      <c r="A96" s="5">
        <v>2</v>
      </c>
      <c r="B96" s="11" t="s">
        <v>602</v>
      </c>
      <c r="C96" s="1" t="s">
        <v>16</v>
      </c>
      <c r="D96" s="1">
        <v>16</v>
      </c>
      <c r="E96" s="1" t="s">
        <v>679</v>
      </c>
      <c r="F96" s="1"/>
      <c r="G96" s="1"/>
      <c r="H96" s="1"/>
      <c r="I96" s="1"/>
      <c r="J96" s="38"/>
      <c r="K96" s="1"/>
      <c r="L96" s="1"/>
      <c r="M96" s="1"/>
      <c r="N96" s="1"/>
      <c r="O96" s="1"/>
      <c r="P96" s="1"/>
      <c r="Q96" s="38"/>
      <c r="R96" s="1"/>
      <c r="S96" s="1"/>
      <c r="T96" s="1"/>
      <c r="U96" s="1"/>
      <c r="V96" s="1"/>
      <c r="W96" s="1"/>
      <c r="X96" s="38"/>
      <c r="Y96" s="1"/>
      <c r="Z96" s="1"/>
      <c r="AA96" s="1"/>
      <c r="AB96" s="1"/>
      <c r="AC96" s="1"/>
      <c r="AD96" s="1"/>
      <c r="AE96" s="38"/>
      <c r="AF96" s="1"/>
      <c r="AG96" s="1"/>
      <c r="AH96" s="1">
        <v>6</v>
      </c>
      <c r="AI96" s="1">
        <v>0.06</v>
      </c>
      <c r="AJ96" s="1">
        <f>POWER((AI96/2),2)*3.14159265</f>
        <v>2.8274333850000001E-3</v>
      </c>
      <c r="AK96" s="1">
        <v>2.8274333850000001E-3</v>
      </c>
      <c r="AL96" s="38">
        <f>AK96/0.040468</f>
        <v>6.986837464169221E-2</v>
      </c>
      <c r="AM96" s="1">
        <v>1</v>
      </c>
      <c r="AO96" s="1">
        <v>10</v>
      </c>
      <c r="AP96" s="1">
        <v>0.1</v>
      </c>
      <c r="AQ96" s="1">
        <f>POWER((AP96/2),2)*3.14159265</f>
        <v>7.8539816250000026E-3</v>
      </c>
      <c r="AR96" s="1">
        <v>7.8539816250000026E-3</v>
      </c>
      <c r="AS96" s="38">
        <f>AR96/0.040468</f>
        <v>0.19407881844914507</v>
      </c>
      <c r="AT96" s="1">
        <v>1</v>
      </c>
      <c r="AU96" s="1">
        <v>1</v>
      </c>
      <c r="AV96"/>
      <c r="AW96" s="1"/>
      <c r="AX96" s="7"/>
      <c r="AY96" s="7" t="s">
        <v>36</v>
      </c>
    </row>
    <row r="97" spans="1:51" s="5" customFormat="1" hidden="1" x14ac:dyDescent="0.25">
      <c r="A97" s="5">
        <v>2</v>
      </c>
      <c r="B97" s="11" t="s">
        <v>602</v>
      </c>
      <c r="C97" s="1" t="s">
        <v>16</v>
      </c>
      <c r="D97" s="1">
        <v>17</v>
      </c>
      <c r="E97" s="1" t="s">
        <v>679</v>
      </c>
      <c r="F97" s="1"/>
      <c r="G97" s="1"/>
      <c r="H97" s="1"/>
      <c r="I97" s="1"/>
      <c r="J97" s="38"/>
      <c r="K97" s="1"/>
      <c r="L97" s="1"/>
      <c r="M97" s="1"/>
      <c r="N97" s="1"/>
      <c r="O97" s="1"/>
      <c r="P97" s="1"/>
      <c r="Q97" s="38"/>
      <c r="R97" s="1"/>
      <c r="S97" s="1"/>
      <c r="T97" s="1"/>
      <c r="U97" s="1"/>
      <c r="V97" s="1"/>
      <c r="W97" s="1"/>
      <c r="X97" s="38"/>
      <c r="Y97" s="1"/>
      <c r="Z97" s="1"/>
      <c r="AA97" s="1"/>
      <c r="AB97" s="1"/>
      <c r="AC97" s="1"/>
      <c r="AD97" s="1"/>
      <c r="AE97" s="38"/>
      <c r="AF97" s="1"/>
      <c r="AG97" s="1"/>
      <c r="AH97" s="1">
        <v>12.6</v>
      </c>
      <c r="AI97" s="1">
        <v>0.126</v>
      </c>
      <c r="AJ97" s="1">
        <f>POWER((AI97/2),2)*3.14159265</f>
        <v>1.2468981227850002E-2</v>
      </c>
      <c r="AK97" s="1">
        <v>1.2468981227850002E-2</v>
      </c>
      <c r="AL97" s="38">
        <f>AK97/0.040468</f>
        <v>0.30811953216986265</v>
      </c>
      <c r="AM97" s="1">
        <v>1</v>
      </c>
      <c r="AO97" s="1">
        <v>23.9</v>
      </c>
      <c r="AP97" s="1">
        <v>0.23899999999999999</v>
      </c>
      <c r="AQ97" s="1">
        <f>POWER((AP97/2),2)*3.14159265</f>
        <v>4.4862728440162501E-2</v>
      </c>
      <c r="AR97" s="1">
        <v>4.4862728440162501E-2</v>
      </c>
      <c r="AS97" s="38">
        <f>AR97/0.040468</f>
        <v>1.1085976188633613</v>
      </c>
      <c r="AT97" s="1">
        <v>1</v>
      </c>
      <c r="AU97" s="1">
        <v>1</v>
      </c>
      <c r="AV97"/>
      <c r="AW97" s="1"/>
      <c r="AX97" s="7"/>
      <c r="AY97" s="7" t="s">
        <v>36</v>
      </c>
    </row>
    <row r="98" spans="1:51" x14ac:dyDescent="0.25">
      <c r="H98" s="1"/>
      <c r="I98" s="1"/>
      <c r="J98" s="38"/>
      <c r="O98" s="1"/>
      <c r="P98" s="1"/>
      <c r="Q98" s="38"/>
      <c r="U98" s="1"/>
      <c r="V98" s="1"/>
      <c r="W98" s="1"/>
      <c r="X98" s="38"/>
      <c r="AB98" s="1"/>
      <c r="AC98" s="1"/>
      <c r="AD98" s="1"/>
      <c r="AE98" s="38"/>
      <c r="AJ98" s="1"/>
      <c r="AK98" s="1"/>
      <c r="AL98" s="38"/>
      <c r="AP98" s="1"/>
      <c r="AQ98" s="1"/>
      <c r="AR98" s="1"/>
      <c r="AS98" s="38"/>
    </row>
    <row r="99" spans="1:51" x14ac:dyDescent="0.25">
      <c r="I99" s="1"/>
      <c r="J99" s="38"/>
      <c r="O99" s="1"/>
      <c r="P99" s="1"/>
      <c r="Q99" s="38"/>
      <c r="V99" s="1"/>
      <c r="W99" s="1"/>
      <c r="X99" s="38"/>
      <c r="AC99" s="1"/>
      <c r="AD99" s="1"/>
      <c r="AE99" s="38"/>
      <c r="AJ99" s="1"/>
      <c r="AK99" s="1"/>
      <c r="AL99" s="38"/>
      <c r="AQ99" s="1"/>
      <c r="AR99" s="1"/>
      <c r="AS99" s="38"/>
    </row>
    <row r="100" spans="1:51" x14ac:dyDescent="0.25">
      <c r="I100" s="1"/>
    </row>
    <row r="101" spans="1:51" x14ac:dyDescent="0.25">
      <c r="C101" s="80" t="s">
        <v>659</v>
      </c>
      <c r="D101" s="55"/>
      <c r="E101" s="55"/>
      <c r="F101" s="55"/>
      <c r="G101" s="58"/>
    </row>
    <row r="102" spans="1:51" x14ac:dyDescent="0.25">
      <c r="C102" s="80" t="s">
        <v>599</v>
      </c>
      <c r="D102" s="80" t="s">
        <v>0</v>
      </c>
      <c r="E102" s="80" t="s">
        <v>1</v>
      </c>
      <c r="F102" s="80" t="s">
        <v>3</v>
      </c>
      <c r="G102" s="58" t="s">
        <v>656</v>
      </c>
    </row>
    <row r="103" spans="1:51" x14ac:dyDescent="0.25">
      <c r="C103" s="54">
        <v>2</v>
      </c>
      <c r="D103" s="54" t="s">
        <v>602</v>
      </c>
      <c r="E103" s="54" t="s">
        <v>14</v>
      </c>
      <c r="F103" s="54" t="s">
        <v>23</v>
      </c>
      <c r="G103" s="59">
        <v>44.318616284490524</v>
      </c>
    </row>
    <row r="104" spans="1:51" x14ac:dyDescent="0.25">
      <c r="C104" s="56"/>
      <c r="D104" s="56"/>
      <c r="E104" s="54" t="s">
        <v>622</v>
      </c>
      <c r="F104" s="55"/>
      <c r="G104" s="59">
        <v>44.318616284490524</v>
      </c>
    </row>
    <row r="105" spans="1:51" x14ac:dyDescent="0.25">
      <c r="C105" s="56"/>
      <c r="D105" s="56"/>
      <c r="E105" s="54" t="s">
        <v>16</v>
      </c>
      <c r="F105" s="54" t="s">
        <v>28</v>
      </c>
      <c r="G105" s="59"/>
    </row>
    <row r="106" spans="1:51" x14ac:dyDescent="0.25">
      <c r="C106" s="56"/>
      <c r="D106" s="56"/>
      <c r="E106" s="56"/>
      <c r="F106" s="61" t="s">
        <v>23</v>
      </c>
      <c r="G106" s="62">
        <v>67.180363598289702</v>
      </c>
    </row>
    <row r="107" spans="1:51" x14ac:dyDescent="0.25">
      <c r="C107" s="56"/>
      <c r="D107" s="56"/>
      <c r="E107" s="56"/>
      <c r="F107" s="61" t="s">
        <v>679</v>
      </c>
      <c r="G107" s="62">
        <v>1.3026764373125064</v>
      </c>
    </row>
    <row r="108" spans="1:51" x14ac:dyDescent="0.25">
      <c r="C108" s="56"/>
      <c r="D108" s="56"/>
      <c r="E108" s="54" t="s">
        <v>624</v>
      </c>
      <c r="F108" s="55"/>
      <c r="G108" s="59">
        <v>68.483040035602215</v>
      </c>
    </row>
    <row r="109" spans="1:51" x14ac:dyDescent="0.25">
      <c r="C109" s="56"/>
      <c r="D109" s="56"/>
      <c r="E109" s="54" t="s">
        <v>17</v>
      </c>
      <c r="F109" s="54" t="s">
        <v>23</v>
      </c>
      <c r="G109" s="59">
        <v>57.687405759368531</v>
      </c>
    </row>
    <row r="110" spans="1:51" x14ac:dyDescent="0.25">
      <c r="C110" s="56"/>
      <c r="D110" s="56"/>
      <c r="E110" s="54" t="s">
        <v>625</v>
      </c>
      <c r="F110" s="55"/>
      <c r="G110" s="59">
        <v>57.687405759368531</v>
      </c>
    </row>
    <row r="111" spans="1:51" x14ac:dyDescent="0.25">
      <c r="C111" s="56"/>
      <c r="D111" s="56"/>
      <c r="E111" s="54" t="s">
        <v>18</v>
      </c>
      <c r="F111" s="54" t="s">
        <v>25</v>
      </c>
      <c r="G111" s="59"/>
    </row>
    <row r="112" spans="1:51" x14ac:dyDescent="0.25">
      <c r="C112" s="56"/>
      <c r="D112" s="56"/>
      <c r="E112" s="56"/>
      <c r="F112" s="61" t="s">
        <v>23</v>
      </c>
      <c r="G112" s="62">
        <v>25.297184182871959</v>
      </c>
    </row>
    <row r="113" spans="2:17" x14ac:dyDescent="0.25">
      <c r="C113" s="56"/>
      <c r="D113" s="56"/>
      <c r="E113" s="54" t="s">
        <v>626</v>
      </c>
      <c r="F113" s="55"/>
      <c r="G113" s="59">
        <v>25.297184182871959</v>
      </c>
    </row>
    <row r="114" spans="2:17" x14ac:dyDescent="0.25">
      <c r="C114" s="56"/>
      <c r="D114" s="56"/>
      <c r="E114" s="54" t="s">
        <v>19</v>
      </c>
      <c r="F114" s="54" t="s">
        <v>25</v>
      </c>
      <c r="G114" s="59">
        <v>4.2507919132005538</v>
      </c>
    </row>
    <row r="115" spans="2:17" x14ac:dyDescent="0.25">
      <c r="C115" s="56"/>
      <c r="D115" s="56"/>
      <c r="E115" s="56"/>
      <c r="F115" s="61" t="s">
        <v>23</v>
      </c>
      <c r="G115" s="62">
        <v>62.543165609527371</v>
      </c>
    </row>
    <row r="116" spans="2:17" x14ac:dyDescent="0.25">
      <c r="C116" s="56"/>
      <c r="D116" s="56"/>
      <c r="E116" s="56"/>
      <c r="F116" s="61" t="s">
        <v>26</v>
      </c>
      <c r="G116" s="62"/>
    </row>
    <row r="117" spans="2:17" x14ac:dyDescent="0.25">
      <c r="C117" s="56"/>
      <c r="D117" s="56"/>
      <c r="E117" s="54" t="s">
        <v>665</v>
      </c>
      <c r="F117" s="55"/>
      <c r="G117" s="59">
        <v>66.793957522727922</v>
      </c>
    </row>
    <row r="118" spans="2:17" x14ac:dyDescent="0.25">
      <c r="C118" s="56"/>
      <c r="D118" s="54" t="s">
        <v>663</v>
      </c>
      <c r="E118" s="55"/>
      <c r="F118" s="55"/>
      <c r="G118" s="59">
        <v>262.58020378506114</v>
      </c>
    </row>
    <row r="119" spans="2:17" x14ac:dyDescent="0.25">
      <c r="C119" s="54" t="s">
        <v>662</v>
      </c>
      <c r="D119" s="55"/>
      <c r="E119" s="55"/>
      <c r="F119" s="55"/>
      <c r="G119" s="59">
        <v>262.58020378506114</v>
      </c>
    </row>
    <row r="120" spans="2:17" x14ac:dyDescent="0.25">
      <c r="C120" s="57" t="s">
        <v>618</v>
      </c>
      <c r="D120" s="63"/>
      <c r="E120" s="63"/>
      <c r="F120" s="63"/>
      <c r="G120" s="60">
        <v>262.58020378506114</v>
      </c>
    </row>
    <row r="123" spans="2:17" x14ac:dyDescent="0.25">
      <c r="F123" t="s">
        <v>668</v>
      </c>
      <c r="H123">
        <v>1985</v>
      </c>
      <c r="J123">
        <v>1990</v>
      </c>
      <c r="L123">
        <v>1995</v>
      </c>
      <c r="N123">
        <v>2000</v>
      </c>
      <c r="P123">
        <v>2009</v>
      </c>
    </row>
    <row r="124" spans="2:17" x14ac:dyDescent="0.25">
      <c r="B124" s="54" t="s">
        <v>599</v>
      </c>
      <c r="C124" s="54" t="s">
        <v>0</v>
      </c>
      <c r="D124" s="54" t="s">
        <v>1</v>
      </c>
      <c r="E124" s="54" t="s">
        <v>3</v>
      </c>
      <c r="F124" s="58" t="s">
        <v>656</v>
      </c>
      <c r="G124" s="58" t="s">
        <v>656</v>
      </c>
      <c r="H124" s="58" t="s">
        <v>656</v>
      </c>
      <c r="I124" s="58" t="s">
        <v>656</v>
      </c>
      <c r="J124" s="58" t="s">
        <v>656</v>
      </c>
      <c r="K124" s="58" t="s">
        <v>656</v>
      </c>
      <c r="L124" s="58" t="s">
        <v>656</v>
      </c>
      <c r="M124" s="58" t="s">
        <v>656</v>
      </c>
      <c r="N124" s="58" t="s">
        <v>656</v>
      </c>
      <c r="O124" s="58" t="s">
        <v>656</v>
      </c>
      <c r="P124" s="58" t="s">
        <v>656</v>
      </c>
      <c r="Q124" s="58" t="s">
        <v>656</v>
      </c>
    </row>
    <row r="125" spans="2:17" x14ac:dyDescent="0.25">
      <c r="B125" s="54">
        <v>2</v>
      </c>
      <c r="C125" s="54" t="s">
        <v>602</v>
      </c>
      <c r="D125" s="54" t="s">
        <v>14</v>
      </c>
      <c r="E125" s="54" t="s">
        <v>23</v>
      </c>
      <c r="F125" s="59">
        <v>12</v>
      </c>
      <c r="G125" s="59">
        <v>54.624395622958581</v>
      </c>
      <c r="H125" s="59">
        <v>11</v>
      </c>
      <c r="I125" s="59">
        <v>59.498898635009155</v>
      </c>
      <c r="J125" s="59">
        <v>5</v>
      </c>
      <c r="K125" s="59">
        <v>34.210098657094193</v>
      </c>
      <c r="L125" s="59">
        <v>5</v>
      </c>
      <c r="M125" s="59">
        <v>36.655666440490023</v>
      </c>
      <c r="N125" s="59">
        <v>5</v>
      </c>
      <c r="O125" s="59">
        <v>39.094383241594599</v>
      </c>
      <c r="P125" s="59">
        <v>5</v>
      </c>
      <c r="Q125" s="59">
        <v>44.318616284490524</v>
      </c>
    </row>
    <row r="126" spans="2:17" x14ac:dyDescent="0.25">
      <c r="B126" s="54">
        <v>2</v>
      </c>
      <c r="C126" s="54" t="s">
        <v>602</v>
      </c>
      <c r="D126" s="54" t="s">
        <v>622</v>
      </c>
      <c r="E126" s="55"/>
      <c r="F126" s="59">
        <v>12</v>
      </c>
      <c r="G126" s="59">
        <v>54.624395622958581</v>
      </c>
      <c r="H126" s="59">
        <v>11</v>
      </c>
      <c r="I126" s="59">
        <v>59.498898635009155</v>
      </c>
      <c r="J126" s="59">
        <v>5</v>
      </c>
      <c r="K126" s="59">
        <v>34.210098657094193</v>
      </c>
      <c r="L126" s="59">
        <v>5</v>
      </c>
      <c r="M126" s="59">
        <v>36.655666440490023</v>
      </c>
      <c r="N126" s="59">
        <v>5</v>
      </c>
      <c r="O126" s="59">
        <v>39.094383241594599</v>
      </c>
      <c r="P126" s="59">
        <v>5</v>
      </c>
      <c r="Q126" s="59">
        <v>44.318616284490524</v>
      </c>
    </row>
    <row r="127" spans="2:17" x14ac:dyDescent="0.25">
      <c r="B127" s="54">
        <v>2</v>
      </c>
      <c r="C127" s="54" t="s">
        <v>602</v>
      </c>
      <c r="D127" s="54" t="s">
        <v>16</v>
      </c>
      <c r="E127" s="54" t="s">
        <v>28</v>
      </c>
      <c r="F127" s="59">
        <v>1</v>
      </c>
      <c r="G127" s="59">
        <v>2.758422838735854</v>
      </c>
      <c r="H127" s="59">
        <v>1</v>
      </c>
      <c r="I127" s="59">
        <v>2.7146968809392611</v>
      </c>
      <c r="J127" s="59"/>
      <c r="K127" s="59"/>
      <c r="L127" s="59"/>
      <c r="M127" s="59"/>
      <c r="N127" s="59"/>
      <c r="O127" s="59"/>
      <c r="P127" s="59"/>
      <c r="Q127" s="59"/>
    </row>
    <row r="128" spans="2:17" x14ac:dyDescent="0.25">
      <c r="B128" s="54">
        <v>2</v>
      </c>
      <c r="C128" s="54" t="s">
        <v>602</v>
      </c>
      <c r="D128" s="54" t="s">
        <v>16</v>
      </c>
      <c r="E128" s="61" t="s">
        <v>23</v>
      </c>
      <c r="F128" s="62">
        <v>11</v>
      </c>
      <c r="G128" s="62">
        <v>59.728513285116335</v>
      </c>
      <c r="H128" s="62">
        <v>11</v>
      </c>
      <c r="I128" s="62">
        <v>63.532555166128802</v>
      </c>
      <c r="J128" s="62">
        <v>7</v>
      </c>
      <c r="K128" s="62">
        <v>55.517837463689219</v>
      </c>
      <c r="L128" s="62">
        <v>6</v>
      </c>
      <c r="M128" s="62">
        <v>51.689166980615553</v>
      </c>
      <c r="N128" s="62">
        <v>6</v>
      </c>
      <c r="O128" s="62">
        <v>59.104045278874374</v>
      </c>
      <c r="P128" s="62">
        <v>6</v>
      </c>
      <c r="Q128" s="62">
        <v>67.180363598289702</v>
      </c>
    </row>
    <row r="129" spans="2:17" x14ac:dyDescent="0.25">
      <c r="B129" s="54">
        <v>2</v>
      </c>
      <c r="C129" s="54" t="s">
        <v>602</v>
      </c>
      <c r="D129" s="54" t="s">
        <v>16</v>
      </c>
      <c r="E129" s="61" t="s">
        <v>620</v>
      </c>
      <c r="F129" s="62"/>
      <c r="G129" s="62"/>
      <c r="H129" s="62"/>
      <c r="I129" s="62"/>
      <c r="J129" s="62"/>
      <c r="K129" s="62"/>
      <c r="L129" s="62"/>
      <c r="M129" s="62"/>
      <c r="N129" s="62">
        <v>2</v>
      </c>
      <c r="O129" s="62">
        <v>0.37798790681155486</v>
      </c>
      <c r="P129" s="62">
        <v>2</v>
      </c>
      <c r="Q129" s="62">
        <v>1.3026764373125064</v>
      </c>
    </row>
    <row r="130" spans="2:17" x14ac:dyDescent="0.25">
      <c r="B130" s="54">
        <v>2</v>
      </c>
      <c r="C130" s="54" t="s">
        <v>602</v>
      </c>
      <c r="D130" s="54" t="s">
        <v>624</v>
      </c>
      <c r="E130" s="55"/>
      <c r="F130" s="59">
        <v>12</v>
      </c>
      <c r="G130" s="59">
        <v>62.486936123852189</v>
      </c>
      <c r="H130" s="59">
        <v>12</v>
      </c>
      <c r="I130" s="59">
        <v>66.247252047068059</v>
      </c>
      <c r="J130" s="59">
        <v>7</v>
      </c>
      <c r="K130" s="59">
        <v>55.517837463689219</v>
      </c>
      <c r="L130" s="59">
        <v>6</v>
      </c>
      <c r="M130" s="59">
        <v>51.689166980615553</v>
      </c>
      <c r="N130" s="59">
        <v>8</v>
      </c>
      <c r="O130" s="59">
        <v>59.482033185685928</v>
      </c>
      <c r="P130" s="59">
        <v>8</v>
      </c>
      <c r="Q130" s="59">
        <v>68.483040035602215</v>
      </c>
    </row>
    <row r="131" spans="2:17" x14ac:dyDescent="0.25">
      <c r="B131" s="54">
        <v>2</v>
      </c>
      <c r="C131" s="54" t="s">
        <v>602</v>
      </c>
      <c r="D131" s="54" t="s">
        <v>17</v>
      </c>
      <c r="E131" s="54" t="s">
        <v>23</v>
      </c>
      <c r="F131" s="59">
        <v>14</v>
      </c>
      <c r="G131" s="59">
        <v>65.423795028270177</v>
      </c>
      <c r="H131" s="59">
        <v>13</v>
      </c>
      <c r="I131" s="59">
        <v>71.845300302178899</v>
      </c>
      <c r="J131" s="59">
        <v>5</v>
      </c>
      <c r="K131" s="59">
        <v>34.288545315511335</v>
      </c>
      <c r="L131" s="59">
        <v>6</v>
      </c>
      <c r="M131" s="59">
        <v>45.864628744374571</v>
      </c>
      <c r="N131" s="59">
        <v>6</v>
      </c>
      <c r="O131" s="59">
        <v>50.833085312436381</v>
      </c>
      <c r="P131" s="59">
        <v>6</v>
      </c>
      <c r="Q131" s="59">
        <v>57.687405759368531</v>
      </c>
    </row>
    <row r="132" spans="2:17" x14ac:dyDescent="0.25">
      <c r="B132" s="54">
        <v>2</v>
      </c>
      <c r="C132" s="54" t="s">
        <v>602</v>
      </c>
      <c r="D132" s="54" t="s">
        <v>625</v>
      </c>
      <c r="E132" s="55"/>
      <c r="F132" s="59">
        <v>14</v>
      </c>
      <c r="G132" s="59">
        <v>65.423795028270177</v>
      </c>
      <c r="H132" s="59">
        <v>13</v>
      </c>
      <c r="I132" s="59">
        <v>71.845300302178899</v>
      </c>
      <c r="J132" s="59">
        <v>5</v>
      </c>
      <c r="K132" s="59">
        <v>34.288545315511335</v>
      </c>
      <c r="L132" s="59">
        <v>6</v>
      </c>
      <c r="M132" s="59">
        <v>45.864628744374571</v>
      </c>
      <c r="N132" s="59">
        <v>6</v>
      </c>
      <c r="O132" s="59">
        <v>50.833085312436381</v>
      </c>
      <c r="P132" s="59">
        <v>6</v>
      </c>
      <c r="Q132" s="59">
        <v>57.687405759368531</v>
      </c>
    </row>
    <row r="133" spans="2:17" x14ac:dyDescent="0.25">
      <c r="B133" s="54">
        <v>2</v>
      </c>
      <c r="C133" s="54" t="s">
        <v>602</v>
      </c>
      <c r="D133" s="54" t="s">
        <v>18</v>
      </c>
      <c r="E133" s="54" t="s">
        <v>25</v>
      </c>
      <c r="F133" s="59">
        <v>2</v>
      </c>
      <c r="G133" s="59">
        <v>3.4085092490131097</v>
      </c>
      <c r="H133" s="59">
        <v>1</v>
      </c>
      <c r="I133" s="59">
        <v>2.3234339829457848</v>
      </c>
      <c r="J133" s="59"/>
      <c r="K133" s="59"/>
      <c r="L133" s="59"/>
      <c r="M133" s="59"/>
      <c r="N133" s="59"/>
      <c r="O133" s="59"/>
      <c r="P133" s="59"/>
      <c r="Q133" s="59"/>
    </row>
    <row r="134" spans="2:17" x14ac:dyDescent="0.25">
      <c r="B134" s="54">
        <v>2</v>
      </c>
      <c r="C134" s="54" t="s">
        <v>602</v>
      </c>
      <c r="D134" s="54" t="s">
        <v>18</v>
      </c>
      <c r="E134" s="61" t="s">
        <v>23</v>
      </c>
      <c r="F134" s="62">
        <v>16</v>
      </c>
      <c r="G134" s="62">
        <v>52.831282011425095</v>
      </c>
      <c r="H134" s="62">
        <v>12</v>
      </c>
      <c r="I134" s="62">
        <v>54.107524913664811</v>
      </c>
      <c r="J134" s="62">
        <v>5</v>
      </c>
      <c r="K134" s="62">
        <v>38.032442170686416</v>
      </c>
      <c r="L134" s="62">
        <v>5</v>
      </c>
      <c r="M134" s="62">
        <v>42.674613429171508</v>
      </c>
      <c r="N134" s="62">
        <v>5</v>
      </c>
      <c r="O134" s="62">
        <v>46.589260828818148</v>
      </c>
      <c r="P134" s="62">
        <v>3</v>
      </c>
      <c r="Q134" s="62">
        <v>25.297184182871959</v>
      </c>
    </row>
    <row r="135" spans="2:17" x14ac:dyDescent="0.25">
      <c r="B135" s="54">
        <v>2</v>
      </c>
      <c r="C135" s="54" t="s">
        <v>602</v>
      </c>
      <c r="D135" s="54" t="s">
        <v>626</v>
      </c>
      <c r="E135" s="55"/>
      <c r="F135" s="59">
        <v>18</v>
      </c>
      <c r="G135" s="59">
        <v>56.239791260438203</v>
      </c>
      <c r="H135" s="59">
        <v>13</v>
      </c>
      <c r="I135" s="59">
        <v>56.430958896610598</v>
      </c>
      <c r="J135" s="59">
        <v>5</v>
      </c>
      <c r="K135" s="59">
        <v>38.032442170686416</v>
      </c>
      <c r="L135" s="59">
        <v>5</v>
      </c>
      <c r="M135" s="59">
        <v>42.674613429171508</v>
      </c>
      <c r="N135" s="59">
        <v>5</v>
      </c>
      <c r="O135" s="59">
        <v>46.589260828818148</v>
      </c>
      <c r="P135" s="59">
        <v>3</v>
      </c>
      <c r="Q135" s="59">
        <v>25.297184182871959</v>
      </c>
    </row>
    <row r="136" spans="2:17" x14ac:dyDescent="0.25">
      <c r="B136" s="54">
        <v>2</v>
      </c>
      <c r="C136" s="54" t="s">
        <v>602</v>
      </c>
      <c r="D136" s="54" t="s">
        <v>19</v>
      </c>
      <c r="E136" s="54" t="s">
        <v>25</v>
      </c>
      <c r="F136" s="59">
        <v>1</v>
      </c>
      <c r="G136" s="59">
        <v>1.9257470760616417</v>
      </c>
      <c r="H136" s="59">
        <v>1</v>
      </c>
      <c r="I136" s="59">
        <v>2.1263469428106778</v>
      </c>
      <c r="J136" s="59">
        <v>1</v>
      </c>
      <c r="K136" s="59">
        <v>2.3774655260020263</v>
      </c>
      <c r="L136" s="59">
        <v>1</v>
      </c>
      <c r="M136" s="59">
        <v>2.8469227799486636</v>
      </c>
      <c r="N136" s="59">
        <v>1</v>
      </c>
      <c r="O136" s="59">
        <v>3.4398723860744922</v>
      </c>
      <c r="P136" s="59">
        <v>1</v>
      </c>
      <c r="Q136" s="59">
        <v>4.2507919132005538</v>
      </c>
    </row>
    <row r="137" spans="2:17" x14ac:dyDescent="0.25">
      <c r="B137" s="54">
        <v>2</v>
      </c>
      <c r="C137" s="54" t="s">
        <v>602</v>
      </c>
      <c r="D137" s="54" t="s">
        <v>19</v>
      </c>
      <c r="E137" s="61" t="s">
        <v>23</v>
      </c>
      <c r="F137" s="62">
        <v>18</v>
      </c>
      <c r="G137" s="62">
        <v>54.403514519681607</v>
      </c>
      <c r="H137" s="62">
        <v>15</v>
      </c>
      <c r="I137" s="62">
        <v>58.742709334685749</v>
      </c>
      <c r="J137" s="62">
        <v>9</v>
      </c>
      <c r="K137" s="62">
        <v>45.68757063830342</v>
      </c>
      <c r="L137" s="62">
        <v>8</v>
      </c>
      <c r="M137" s="62">
        <v>46.381305374849887</v>
      </c>
      <c r="N137" s="62">
        <v>8</v>
      </c>
      <c r="O137" s="62">
        <v>51.820111959423201</v>
      </c>
      <c r="P137" s="62">
        <v>8</v>
      </c>
      <c r="Q137" s="62">
        <v>62.543165609527371</v>
      </c>
    </row>
    <row r="138" spans="2:17" x14ac:dyDescent="0.25">
      <c r="B138" s="54">
        <v>2</v>
      </c>
      <c r="C138" s="54" t="s">
        <v>602</v>
      </c>
      <c r="D138" s="54" t="s">
        <v>19</v>
      </c>
      <c r="E138" s="61" t="s">
        <v>26</v>
      </c>
      <c r="F138" s="62">
        <v>1</v>
      </c>
      <c r="G138" s="62">
        <v>1.6889709175536844</v>
      </c>
      <c r="H138" s="62"/>
      <c r="I138" s="62"/>
      <c r="J138" s="62"/>
      <c r="K138" s="62"/>
      <c r="L138" s="62"/>
      <c r="M138" s="62"/>
      <c r="N138" s="62"/>
      <c r="O138" s="62"/>
      <c r="P138" s="62"/>
      <c r="Q138" s="62"/>
    </row>
    <row r="139" spans="2:17" x14ac:dyDescent="0.25">
      <c r="B139" s="54">
        <v>2</v>
      </c>
      <c r="C139" s="54" t="s">
        <v>602</v>
      </c>
      <c r="D139" s="54" t="s">
        <v>665</v>
      </c>
      <c r="E139" s="55"/>
      <c r="F139" s="59">
        <v>20</v>
      </c>
      <c r="G139" s="59">
        <v>58.01823251329693</v>
      </c>
      <c r="H139" s="59">
        <v>16</v>
      </c>
      <c r="I139" s="59">
        <v>60.869056277496426</v>
      </c>
      <c r="J139" s="59">
        <v>10</v>
      </c>
      <c r="K139" s="59">
        <v>48.065036164305447</v>
      </c>
      <c r="L139" s="59">
        <v>9</v>
      </c>
      <c r="M139" s="59">
        <v>49.228228154798551</v>
      </c>
      <c r="N139" s="59">
        <v>9</v>
      </c>
      <c r="O139" s="59">
        <v>55.259984345497692</v>
      </c>
      <c r="P139" s="59">
        <v>9</v>
      </c>
      <c r="Q139" s="59">
        <v>66.793957522727922</v>
      </c>
    </row>
    <row r="140" spans="2:17" x14ac:dyDescent="0.25">
      <c r="B140" s="54">
        <v>2</v>
      </c>
      <c r="C140" s="54" t="s">
        <v>602</v>
      </c>
      <c r="D140" s="55"/>
      <c r="E140" s="55"/>
      <c r="F140" s="59">
        <v>76</v>
      </c>
      <c r="G140" s="59">
        <v>296.79315054881607</v>
      </c>
      <c r="H140" s="59">
        <v>65</v>
      </c>
      <c r="I140" s="59">
        <v>314.89146615836313</v>
      </c>
      <c r="J140" s="59">
        <v>32</v>
      </c>
      <c r="K140" s="59">
        <v>210.1139597712866</v>
      </c>
      <c r="L140" s="59">
        <v>31</v>
      </c>
      <c r="M140" s="59">
        <v>226.11230374945021</v>
      </c>
      <c r="N140" s="59">
        <v>33</v>
      </c>
      <c r="O140" s="59">
        <v>251.25874691403274</v>
      </c>
      <c r="P140" s="59">
        <v>31</v>
      </c>
      <c r="Q140" s="59">
        <v>262.58020378506114</v>
      </c>
    </row>
    <row r="141" spans="2:17" x14ac:dyDescent="0.25">
      <c r="B141" s="54" t="s">
        <v>662</v>
      </c>
      <c r="C141" s="55"/>
      <c r="D141" s="55"/>
      <c r="E141" s="55"/>
      <c r="F141" s="59">
        <v>76</v>
      </c>
      <c r="G141" s="59">
        <v>296.79315054881607</v>
      </c>
      <c r="H141" s="59">
        <v>65</v>
      </c>
      <c r="I141" s="59">
        <v>314.89146615836313</v>
      </c>
      <c r="J141" s="59">
        <v>32</v>
      </c>
      <c r="K141" s="59">
        <v>210.1139597712866</v>
      </c>
      <c r="L141" s="59">
        <v>31</v>
      </c>
      <c r="M141" s="59">
        <v>226.11230374945021</v>
      </c>
      <c r="N141" s="59">
        <v>33</v>
      </c>
      <c r="O141" s="59">
        <v>251.25874691403274</v>
      </c>
      <c r="P141" s="59">
        <v>31</v>
      </c>
      <c r="Q141" s="59">
        <v>262.58020378506114</v>
      </c>
    </row>
    <row r="142" spans="2:17" x14ac:dyDescent="0.25">
      <c r="B142" s="57" t="s">
        <v>618</v>
      </c>
      <c r="C142" s="63"/>
      <c r="D142" s="63"/>
      <c r="E142" s="63"/>
      <c r="F142" s="60">
        <v>76</v>
      </c>
      <c r="G142" s="60">
        <v>296.79315054881607</v>
      </c>
      <c r="H142" s="60">
        <v>65</v>
      </c>
      <c r="I142" s="60">
        <v>314.89146615836313</v>
      </c>
      <c r="J142" s="60">
        <v>32</v>
      </c>
      <c r="K142" s="60">
        <v>210.1139597712866</v>
      </c>
      <c r="L142" s="60">
        <v>31</v>
      </c>
      <c r="M142" s="60">
        <v>226.11230374945021</v>
      </c>
      <c r="N142" s="60">
        <v>33</v>
      </c>
      <c r="O142" s="60">
        <v>251.25874691403274</v>
      </c>
      <c r="P142" s="60">
        <v>31</v>
      </c>
      <c r="Q142" s="60">
        <v>262.58020378506114</v>
      </c>
    </row>
  </sheetData>
  <autoFilter ref="A1:BK108" xr:uid="{00000000-0009-0000-0000-000010000000}"/>
  <phoneticPr fontId="1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F207"/>
  <sheetViews>
    <sheetView topLeftCell="A72" zoomScaleNormal="100" workbookViewId="0">
      <selection activeCell="AV81" sqref="AV81"/>
    </sheetView>
  </sheetViews>
  <sheetFormatPr defaultColWidth="8.81640625" defaultRowHeight="17.25" customHeight="1" x14ac:dyDescent="0.25"/>
  <cols>
    <col min="1" max="1" width="8.81640625" customWidth="1"/>
    <col min="2" max="5" width="12" bestFit="1" customWidth="1"/>
    <col min="6" max="6" width="5.36328125" customWidth="1"/>
    <col min="7" max="7" width="0" hidden="1" customWidth="1"/>
    <col min="8" max="8" width="13.453125" hidden="1" customWidth="1"/>
    <col min="9" max="9" width="17.36328125" hidden="1" customWidth="1"/>
    <col min="10" max="10" width="13" hidden="1" customWidth="1"/>
    <col min="11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8" max="49" width="15" customWidth="1"/>
    <col min="50" max="50" width="32.81640625" customWidth="1"/>
    <col min="51" max="51" width="33.81640625" customWidth="1"/>
  </cols>
  <sheetData>
    <row r="1" spans="1:57" ht="17.25" customHeight="1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3" t="s">
        <v>717</v>
      </c>
      <c r="AW1" s="3" t="s">
        <v>718</v>
      </c>
      <c r="AX1" s="4" t="s">
        <v>610</v>
      </c>
    </row>
    <row r="2" spans="1:57" s="5" customFormat="1" ht="17.25" hidden="1" customHeight="1" x14ac:dyDescent="0.25">
      <c r="A2" s="5">
        <v>2</v>
      </c>
      <c r="B2" s="6" t="s">
        <v>603</v>
      </c>
      <c r="C2" s="1" t="s">
        <v>14</v>
      </c>
      <c r="D2" s="1">
        <v>27</v>
      </c>
      <c r="E2" s="1" t="s">
        <v>25</v>
      </c>
      <c r="F2" s="1">
        <v>41.1</v>
      </c>
      <c r="G2" s="1">
        <v>0.41100000000000003</v>
      </c>
      <c r="H2" s="1">
        <f t="shared" ref="H2:H33" si="0">POWER((G2/2),2)*3.14159265</f>
        <v>0.13267024300766253</v>
      </c>
      <c r="I2" s="1">
        <v>0.13267024300766253</v>
      </c>
      <c r="J2" s="38">
        <f t="shared" ref="J2:J33" si="1">I2/0.040468</f>
        <v>3.2783988091248033</v>
      </c>
      <c r="K2" s="1">
        <v>1</v>
      </c>
      <c r="L2" s="1">
        <v>1</v>
      </c>
      <c r="M2" s="1">
        <v>44.2</v>
      </c>
      <c r="N2" s="1">
        <v>0.44200000000000006</v>
      </c>
      <c r="O2" s="1">
        <f t="shared" ref="O2:O23" si="2">POWER((N2/2),2)*3.14159265</f>
        <v>0.15343852661865007</v>
      </c>
      <c r="P2" s="1">
        <v>0.15343852661865007</v>
      </c>
      <c r="Q2" s="38">
        <f t="shared" ref="Q2:Q23" si="3">P2/0.040468</f>
        <v>3.7916014287498783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N2" s="1"/>
      <c r="AO2" s="1"/>
      <c r="AP2" s="1"/>
      <c r="AQ2" s="1"/>
      <c r="AR2" s="1"/>
      <c r="AS2" s="38"/>
      <c r="AT2" s="1"/>
      <c r="AU2" s="1">
        <v>0</v>
      </c>
      <c r="AV2" s="1"/>
      <c r="AW2" s="1"/>
      <c r="AX2" s="7"/>
      <c r="AY2" s="7" t="s">
        <v>36</v>
      </c>
    </row>
    <row r="3" spans="1:57" s="5" customFormat="1" ht="17.25" hidden="1" customHeight="1" x14ac:dyDescent="0.25">
      <c r="A3" s="5">
        <v>2</v>
      </c>
      <c r="B3" s="6" t="s">
        <v>603</v>
      </c>
      <c r="C3" s="1" t="s">
        <v>14</v>
      </c>
      <c r="D3" s="1">
        <v>31</v>
      </c>
      <c r="E3" s="1" t="s">
        <v>25</v>
      </c>
      <c r="F3" s="1">
        <v>15.2</v>
      </c>
      <c r="G3" s="1">
        <v>0.152</v>
      </c>
      <c r="H3" s="1">
        <f t="shared" si="0"/>
        <v>1.81458391464E-2</v>
      </c>
      <c r="I3" s="1">
        <v>1.81458391464E-2</v>
      </c>
      <c r="J3" s="38">
        <f t="shared" si="1"/>
        <v>0.44839970214490465</v>
      </c>
      <c r="K3" s="1">
        <v>1</v>
      </c>
      <c r="L3" s="1">
        <v>1</v>
      </c>
      <c r="M3" s="1">
        <v>18.2</v>
      </c>
      <c r="N3" s="1">
        <v>0.182</v>
      </c>
      <c r="O3" s="1">
        <f t="shared" si="2"/>
        <v>2.6015528734650004E-2</v>
      </c>
      <c r="P3" s="1">
        <v>2.6015528734650004E-2</v>
      </c>
      <c r="Q3" s="38">
        <f t="shared" si="3"/>
        <v>0.64286667823094801</v>
      </c>
      <c r="R3" s="1">
        <v>1</v>
      </c>
      <c r="S3" s="1">
        <v>1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N3" s="1"/>
      <c r="AO3" s="1"/>
      <c r="AP3" s="1"/>
      <c r="AQ3" s="1"/>
      <c r="AR3" s="1"/>
      <c r="AS3" s="38"/>
      <c r="AT3" s="1"/>
      <c r="AU3" s="1">
        <v>0</v>
      </c>
      <c r="AV3" s="1"/>
      <c r="AW3" s="1"/>
      <c r="AX3" s="7"/>
      <c r="AY3" s="7" t="s">
        <v>36</v>
      </c>
    </row>
    <row r="4" spans="1:57" s="5" customFormat="1" ht="17.25" hidden="1" customHeight="1" x14ac:dyDescent="0.25">
      <c r="A4" s="5">
        <v>2</v>
      </c>
      <c r="B4" s="6" t="s">
        <v>603</v>
      </c>
      <c r="C4" s="1" t="s">
        <v>18</v>
      </c>
      <c r="D4" s="1">
        <v>16</v>
      </c>
      <c r="E4" s="1" t="s">
        <v>25</v>
      </c>
      <c r="F4" s="1">
        <v>26.9</v>
      </c>
      <c r="G4" s="1">
        <v>0.26900000000000002</v>
      </c>
      <c r="H4" s="1">
        <f t="shared" si="0"/>
        <v>5.6832196436662513E-2</v>
      </c>
      <c r="I4" s="1">
        <v>5.6832196436662513E-2</v>
      </c>
      <c r="J4" s="38">
        <f t="shared" si="1"/>
        <v>1.4043737381798587</v>
      </c>
      <c r="K4" s="1">
        <v>1</v>
      </c>
      <c r="L4" s="1">
        <v>1</v>
      </c>
      <c r="M4" s="1">
        <v>29.3</v>
      </c>
      <c r="N4" s="1">
        <v>0.29300000000000004</v>
      </c>
      <c r="O4" s="1">
        <f t="shared" si="2"/>
        <v>6.7425646852462523E-2</v>
      </c>
      <c r="P4" s="1">
        <v>6.7425646852462523E-2</v>
      </c>
      <c r="Q4" s="38">
        <f t="shared" si="3"/>
        <v>1.6661472485040656</v>
      </c>
      <c r="R4" s="1">
        <v>1</v>
      </c>
      <c r="S4" s="1">
        <v>1</v>
      </c>
      <c r="T4" s="1"/>
      <c r="U4" s="1"/>
      <c r="V4" s="1"/>
      <c r="W4" s="1"/>
      <c r="X4" s="38"/>
      <c r="Y4" s="1"/>
      <c r="Z4" s="1"/>
      <c r="AA4" s="1"/>
      <c r="AB4" s="1"/>
      <c r="AC4" s="1"/>
      <c r="AD4" s="1"/>
      <c r="AE4" s="38"/>
      <c r="AF4" s="1"/>
      <c r="AG4" s="1"/>
      <c r="AH4" s="1"/>
      <c r="AI4" s="1"/>
      <c r="AJ4" s="1"/>
      <c r="AK4" s="1"/>
      <c r="AL4" s="38"/>
      <c r="AM4" s="1"/>
      <c r="AN4" s="1"/>
      <c r="AO4" s="1"/>
      <c r="AP4" s="1"/>
      <c r="AQ4" s="1"/>
      <c r="AR4" s="1"/>
      <c r="AS4" s="38"/>
      <c r="AT4" s="1"/>
      <c r="AU4" s="1">
        <v>0</v>
      </c>
      <c r="AV4" s="1"/>
      <c r="AW4" s="1"/>
      <c r="AX4" s="7"/>
      <c r="AY4" s="7" t="s">
        <v>36</v>
      </c>
    </row>
    <row r="5" spans="1:57" s="5" customFormat="1" ht="17.25" hidden="1" customHeight="1" x14ac:dyDescent="0.25">
      <c r="A5" s="5">
        <v>2</v>
      </c>
      <c r="B5" s="6" t="s">
        <v>603</v>
      </c>
      <c r="C5" s="1" t="s">
        <v>18</v>
      </c>
      <c r="D5" s="1">
        <v>31</v>
      </c>
      <c r="E5" s="1" t="s">
        <v>25</v>
      </c>
      <c r="F5" s="1">
        <v>16.7</v>
      </c>
      <c r="G5" s="1">
        <v>0.16700000000000001</v>
      </c>
      <c r="H5" s="1">
        <f t="shared" si="0"/>
        <v>2.1903969353962504E-2</v>
      </c>
      <c r="I5" s="1">
        <v>2.1903969353962504E-2</v>
      </c>
      <c r="J5" s="38">
        <f t="shared" si="1"/>
        <v>0.54126641677282061</v>
      </c>
      <c r="K5" s="1">
        <v>1</v>
      </c>
      <c r="L5" s="1">
        <v>1</v>
      </c>
      <c r="M5" s="1">
        <v>16.7</v>
      </c>
      <c r="N5" s="1">
        <v>0.16700000000000001</v>
      </c>
      <c r="O5" s="1">
        <f t="shared" si="2"/>
        <v>2.1903969353962504E-2</v>
      </c>
      <c r="P5" s="1">
        <v>2.1903969353962504E-2</v>
      </c>
      <c r="Q5" s="38">
        <f t="shared" si="3"/>
        <v>0.54126641677282061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N5" s="1"/>
      <c r="AO5" s="1"/>
      <c r="AP5" s="1"/>
      <c r="AQ5" s="1"/>
      <c r="AR5" s="1"/>
      <c r="AS5" s="38"/>
      <c r="AT5" s="1"/>
      <c r="AU5" s="1">
        <v>0</v>
      </c>
      <c r="AV5" s="1"/>
      <c r="AW5" s="1"/>
      <c r="AX5" s="7"/>
      <c r="AY5" s="7" t="s">
        <v>36</v>
      </c>
    </row>
    <row r="6" spans="1:57" s="5" customFormat="1" ht="17.25" hidden="1" customHeight="1" x14ac:dyDescent="0.25">
      <c r="A6" s="5">
        <v>2</v>
      </c>
      <c r="B6" s="6" t="s">
        <v>603</v>
      </c>
      <c r="C6" s="1" t="s">
        <v>18</v>
      </c>
      <c r="D6" s="1">
        <v>32</v>
      </c>
      <c r="E6" s="1" t="s">
        <v>25</v>
      </c>
      <c r="F6" s="1">
        <v>20.2</v>
      </c>
      <c r="G6" s="1">
        <v>0.20199999999999999</v>
      </c>
      <c r="H6" s="1">
        <f t="shared" si="0"/>
        <v>3.2047386622649998E-2</v>
      </c>
      <c r="I6" s="1">
        <v>3.2047386622649998E-2</v>
      </c>
      <c r="J6" s="38">
        <f t="shared" si="1"/>
        <v>0.79191921079989125</v>
      </c>
      <c r="K6" s="1">
        <v>1</v>
      </c>
      <c r="L6" s="1">
        <v>1</v>
      </c>
      <c r="M6" s="1">
        <v>20.2</v>
      </c>
      <c r="N6" s="1">
        <v>0.20199999999999999</v>
      </c>
      <c r="O6" s="1">
        <f t="shared" si="2"/>
        <v>3.2047386622649998E-2</v>
      </c>
      <c r="P6" s="1">
        <v>3.2047386622649998E-2</v>
      </c>
      <c r="Q6" s="38">
        <f t="shared" si="3"/>
        <v>0.79191921079989125</v>
      </c>
      <c r="R6" s="1">
        <v>1</v>
      </c>
      <c r="S6" s="1">
        <v>1</v>
      </c>
      <c r="T6" s="1"/>
      <c r="U6" s="1"/>
      <c r="V6" s="1"/>
      <c r="W6" s="1"/>
      <c r="X6" s="38"/>
      <c r="Y6" s="1"/>
      <c r="Z6" s="1"/>
      <c r="AA6" s="1"/>
      <c r="AB6" s="1"/>
      <c r="AC6" s="1"/>
      <c r="AD6" s="1"/>
      <c r="AE6" s="38"/>
      <c r="AF6" s="1"/>
      <c r="AG6" s="1"/>
      <c r="AH6" s="1"/>
      <c r="AI6" s="1"/>
      <c r="AJ6" s="1"/>
      <c r="AK6" s="1"/>
      <c r="AL6" s="38"/>
      <c r="AM6" s="1"/>
      <c r="AN6" s="1"/>
      <c r="AO6" s="1"/>
      <c r="AP6" s="1"/>
      <c r="AQ6" s="1"/>
      <c r="AR6" s="1"/>
      <c r="AS6" s="38"/>
      <c r="AT6" s="1"/>
      <c r="AU6" s="1">
        <v>0</v>
      </c>
      <c r="AV6" s="1"/>
      <c r="AW6" s="1"/>
      <c r="AX6" s="7"/>
      <c r="AY6" s="7" t="s">
        <v>36</v>
      </c>
    </row>
    <row r="7" spans="1:57" s="5" customFormat="1" ht="17.25" hidden="1" customHeight="1" x14ac:dyDescent="0.25">
      <c r="A7" s="5">
        <v>2</v>
      </c>
      <c r="B7" s="6" t="s">
        <v>603</v>
      </c>
      <c r="C7" s="1" t="s">
        <v>18</v>
      </c>
      <c r="D7" s="1">
        <v>33</v>
      </c>
      <c r="E7" s="1" t="s">
        <v>25</v>
      </c>
      <c r="F7" s="1">
        <v>18.8</v>
      </c>
      <c r="G7" s="1">
        <v>0.188</v>
      </c>
      <c r="H7" s="1">
        <f t="shared" si="0"/>
        <v>2.7759112655400001E-2</v>
      </c>
      <c r="I7" s="1">
        <v>2.7759112655400001E-2</v>
      </c>
      <c r="J7" s="38">
        <f t="shared" si="1"/>
        <v>0.68595217592665814</v>
      </c>
      <c r="K7" s="1">
        <v>1</v>
      </c>
      <c r="L7" s="1">
        <v>1</v>
      </c>
      <c r="M7" s="1">
        <v>18.600000000000001</v>
      </c>
      <c r="N7" s="1">
        <v>0.18600000000000003</v>
      </c>
      <c r="O7" s="1">
        <f t="shared" si="2"/>
        <v>2.7171634829850008E-2</v>
      </c>
      <c r="P7" s="1">
        <v>2.7171634829850008E-2</v>
      </c>
      <c r="Q7" s="38">
        <f t="shared" si="3"/>
        <v>0.67143508030666232</v>
      </c>
      <c r="R7" s="1">
        <v>1</v>
      </c>
      <c r="S7" s="1">
        <v>1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>
        <v>0</v>
      </c>
      <c r="AV7" s="1"/>
      <c r="AW7" s="1"/>
      <c r="AX7" s="7"/>
      <c r="AY7" s="7" t="s">
        <v>36</v>
      </c>
    </row>
    <row r="8" spans="1:57" s="5" customFormat="1" ht="17.25" hidden="1" customHeight="1" x14ac:dyDescent="0.25">
      <c r="A8" s="5">
        <v>2</v>
      </c>
      <c r="B8" s="6" t="s">
        <v>603</v>
      </c>
      <c r="C8" s="1" t="s">
        <v>19</v>
      </c>
      <c r="D8" s="1">
        <v>3</v>
      </c>
      <c r="E8" s="1" t="s">
        <v>25</v>
      </c>
      <c r="F8" s="1">
        <v>20.8</v>
      </c>
      <c r="G8" s="1">
        <v>0.20800000000000002</v>
      </c>
      <c r="H8" s="1">
        <f t="shared" si="0"/>
        <v>3.3979466102400012E-2</v>
      </c>
      <c r="I8" s="1">
        <v>3.3979466102400012E-2</v>
      </c>
      <c r="J8" s="38">
        <f t="shared" si="1"/>
        <v>0.83966260013838134</v>
      </c>
      <c r="K8" s="1">
        <v>1</v>
      </c>
      <c r="L8" s="1">
        <v>1</v>
      </c>
      <c r="M8" s="1">
        <v>22.3</v>
      </c>
      <c r="N8" s="1">
        <v>0.223</v>
      </c>
      <c r="O8" s="1">
        <f t="shared" si="2"/>
        <v>3.9057065222962505E-2</v>
      </c>
      <c r="P8" s="1">
        <v>3.9057065222962505E-2</v>
      </c>
      <c r="Q8" s="38">
        <f t="shared" si="3"/>
        <v>0.9651345562657534</v>
      </c>
      <c r="R8" s="1">
        <v>1</v>
      </c>
      <c r="S8" s="1">
        <v>1</v>
      </c>
      <c r="T8" s="1">
        <v>22.3</v>
      </c>
      <c r="U8" s="1">
        <v>0.223</v>
      </c>
      <c r="V8" s="1">
        <f t="shared" ref="V8:V13" si="4">POWER((U8/2),2)*3.14159265</f>
        <v>3.9057065222962505E-2</v>
      </c>
      <c r="W8" s="1">
        <v>3.9057065222962505E-2</v>
      </c>
      <c r="X8" s="38">
        <f t="shared" ref="X8:X13" si="5">W8/0.040468</f>
        <v>0.9651345562657534</v>
      </c>
      <c r="Y8" s="1">
        <v>1</v>
      </c>
      <c r="Z8" s="1"/>
      <c r="AA8" s="1">
        <v>22.8</v>
      </c>
      <c r="AB8" s="1">
        <v>0.22800000000000001</v>
      </c>
      <c r="AC8" s="1">
        <f t="shared" ref="AC8:AC13" si="6">POWER((AB8/2),2)*3.14159265</f>
        <v>4.0828138079400007E-2</v>
      </c>
      <c r="AD8" s="1">
        <v>4.0828138079400007E-2</v>
      </c>
      <c r="AE8" s="38">
        <f t="shared" ref="AE8:AE13" si="7">AD8/0.040468</f>
        <v>1.0088993298260356</v>
      </c>
      <c r="AF8" s="1">
        <v>1</v>
      </c>
      <c r="AG8" s="1">
        <v>1</v>
      </c>
      <c r="AH8" s="1">
        <v>23.8</v>
      </c>
      <c r="AI8" s="1">
        <v>0.23800000000000002</v>
      </c>
      <c r="AJ8" s="1">
        <f t="shared" ref="AJ8:AJ13" si="8">POWER((AI8/2),2)*3.14159265</f>
        <v>4.4488093516650007E-2</v>
      </c>
      <c r="AK8" s="1">
        <v>4.4488093516650007E-2</v>
      </c>
      <c r="AL8" s="38">
        <f t="shared" ref="AL8:AL13" si="9">AK8/0.040468</f>
        <v>1.0993400592233371</v>
      </c>
      <c r="AM8" s="1">
        <v>1</v>
      </c>
      <c r="AN8" s="1">
        <v>1</v>
      </c>
      <c r="AO8" s="1">
        <v>24.5</v>
      </c>
      <c r="AP8" s="1">
        <v>0.245</v>
      </c>
      <c r="AQ8" s="1">
        <f t="shared" ref="AQ8:AQ13" si="10">POWER((AP8/2),2)*3.14159265</f>
        <v>4.7143524704062502E-2</v>
      </c>
      <c r="AR8" s="1">
        <v>4.7143524704062502E-2</v>
      </c>
      <c r="AS8" s="38">
        <f t="shared" ref="AS8:AS13" si="11">AR8/0.040468</f>
        <v>1.164958107740993</v>
      </c>
      <c r="AT8" s="1">
        <v>1</v>
      </c>
      <c r="AU8" s="1">
        <v>1</v>
      </c>
      <c r="AV8" s="1"/>
      <c r="AW8" s="1"/>
      <c r="AX8" s="7"/>
      <c r="AY8" s="7" t="s">
        <v>36</v>
      </c>
    </row>
    <row r="9" spans="1:57" s="5" customFormat="1" ht="17.25" hidden="1" customHeight="1" x14ac:dyDescent="0.25">
      <c r="A9" s="5">
        <v>2</v>
      </c>
      <c r="B9" s="6" t="s">
        <v>603</v>
      </c>
      <c r="C9" s="1" t="s">
        <v>19</v>
      </c>
      <c r="D9" s="1">
        <v>4</v>
      </c>
      <c r="E9" s="1" t="s">
        <v>25</v>
      </c>
      <c r="F9" s="1">
        <v>24.8</v>
      </c>
      <c r="G9" s="1">
        <v>0.24800000000000003</v>
      </c>
      <c r="H9" s="1">
        <f t="shared" si="0"/>
        <v>4.8305128586400008E-2</v>
      </c>
      <c r="I9" s="1">
        <v>4.8305128586400008E-2</v>
      </c>
      <c r="J9" s="38">
        <f t="shared" si="1"/>
        <v>1.1936623649896216</v>
      </c>
      <c r="K9" s="1">
        <v>1</v>
      </c>
      <c r="L9" s="1">
        <v>1</v>
      </c>
      <c r="M9" s="1">
        <v>26.6</v>
      </c>
      <c r="N9" s="1">
        <v>0.26600000000000001</v>
      </c>
      <c r="O9" s="1">
        <f t="shared" si="2"/>
        <v>5.5571632385850014E-2</v>
      </c>
      <c r="P9" s="1">
        <v>5.5571632385850014E-2</v>
      </c>
      <c r="Q9" s="38">
        <f t="shared" si="3"/>
        <v>1.3732240878187709</v>
      </c>
      <c r="R9" s="1">
        <v>1</v>
      </c>
      <c r="S9" s="1">
        <v>1</v>
      </c>
      <c r="T9" s="1">
        <v>26.6</v>
      </c>
      <c r="U9" s="1">
        <v>0.26600000000000001</v>
      </c>
      <c r="V9" s="1">
        <f t="shared" si="4"/>
        <v>5.5571632385850014E-2</v>
      </c>
      <c r="W9" s="1">
        <v>5.5571632385850014E-2</v>
      </c>
      <c r="X9" s="38">
        <f t="shared" si="5"/>
        <v>1.3732240878187709</v>
      </c>
      <c r="Y9" s="1">
        <v>1</v>
      </c>
      <c r="Z9" s="1"/>
      <c r="AA9" s="1">
        <v>29</v>
      </c>
      <c r="AB9" s="1">
        <v>0.28999999999999998</v>
      </c>
      <c r="AC9" s="1">
        <f t="shared" si="6"/>
        <v>6.6051985466250004E-2</v>
      </c>
      <c r="AD9" s="1">
        <v>6.6051985466250004E-2</v>
      </c>
      <c r="AE9" s="38">
        <f t="shared" si="7"/>
        <v>1.6322028631573098</v>
      </c>
      <c r="AF9" s="1">
        <v>1</v>
      </c>
      <c r="AG9" s="1">
        <v>1</v>
      </c>
      <c r="AH9" s="1">
        <v>30.2</v>
      </c>
      <c r="AI9" s="1">
        <v>0.30199999999999999</v>
      </c>
      <c r="AJ9" s="1">
        <f t="shared" si="8"/>
        <v>7.1631454012650003E-2</v>
      </c>
      <c r="AK9" s="1">
        <v>7.1631454012650003E-2</v>
      </c>
      <c r="AL9" s="38">
        <f t="shared" si="9"/>
        <v>1.7700764557835822</v>
      </c>
      <c r="AM9" s="1">
        <v>1</v>
      </c>
      <c r="AN9" s="1">
        <v>1</v>
      </c>
      <c r="AO9" s="1">
        <v>31</v>
      </c>
      <c r="AP9" s="1">
        <v>0.31</v>
      </c>
      <c r="AQ9" s="1">
        <f t="shared" si="10"/>
        <v>7.5476763416250009E-2</v>
      </c>
      <c r="AR9" s="1">
        <v>7.5476763416250009E-2</v>
      </c>
      <c r="AS9" s="38">
        <f t="shared" si="11"/>
        <v>1.8650974452962839</v>
      </c>
      <c r="AT9" s="1">
        <v>1</v>
      </c>
      <c r="AU9" s="1">
        <v>1</v>
      </c>
      <c r="AV9" s="1"/>
      <c r="AW9" s="1"/>
      <c r="AX9" s="7"/>
      <c r="AY9" s="7" t="s">
        <v>36</v>
      </c>
    </row>
    <row r="10" spans="1:57" s="5" customFormat="1" ht="17.25" hidden="1" customHeight="1" x14ac:dyDescent="0.25">
      <c r="A10" s="5">
        <v>2</v>
      </c>
      <c r="B10" s="6" t="s">
        <v>603</v>
      </c>
      <c r="C10" s="1" t="s">
        <v>19</v>
      </c>
      <c r="D10" s="1">
        <v>6</v>
      </c>
      <c r="E10" s="1" t="s">
        <v>25</v>
      </c>
      <c r="F10" s="1">
        <v>19.399999999999999</v>
      </c>
      <c r="G10" s="1">
        <v>0.19399999999999998</v>
      </c>
      <c r="H10" s="1">
        <f t="shared" si="0"/>
        <v>2.9559245243849994E-2</v>
      </c>
      <c r="I10" s="1">
        <v>2.9559245243849994E-2</v>
      </c>
      <c r="J10" s="38">
        <f t="shared" si="1"/>
        <v>0.73043504111520208</v>
      </c>
      <c r="K10" s="1">
        <v>1</v>
      </c>
      <c r="L10" s="1">
        <v>1</v>
      </c>
      <c r="M10" s="1">
        <v>20.399999999999999</v>
      </c>
      <c r="N10" s="1">
        <v>0.20399999999999999</v>
      </c>
      <c r="O10" s="1">
        <f t="shared" si="2"/>
        <v>3.26851299306E-2</v>
      </c>
      <c r="P10" s="1">
        <v>3.26851299306E-2</v>
      </c>
      <c r="Q10" s="38">
        <f t="shared" si="3"/>
        <v>0.80767841085796188</v>
      </c>
      <c r="R10" s="1">
        <v>1</v>
      </c>
      <c r="S10" s="1">
        <v>1</v>
      </c>
      <c r="T10" s="1">
        <v>20.399999999999999</v>
      </c>
      <c r="U10" s="1">
        <v>0.20399999999999999</v>
      </c>
      <c r="V10" s="1">
        <f t="shared" si="4"/>
        <v>3.26851299306E-2</v>
      </c>
      <c r="W10" s="1">
        <v>3.26851299306E-2</v>
      </c>
      <c r="X10" s="38">
        <f t="shared" si="5"/>
        <v>0.80767841085796188</v>
      </c>
      <c r="Y10" s="1">
        <v>1</v>
      </c>
      <c r="Z10" s="1"/>
      <c r="AA10" s="1">
        <v>19.8</v>
      </c>
      <c r="AB10" s="1">
        <v>0.19800000000000001</v>
      </c>
      <c r="AC10" s="1">
        <f t="shared" si="6"/>
        <v>3.0790749562650006E-2</v>
      </c>
      <c r="AD10" s="1">
        <v>3.0790749562650006E-2</v>
      </c>
      <c r="AE10" s="38">
        <f t="shared" si="7"/>
        <v>0.76086659984802829</v>
      </c>
      <c r="AF10" s="1">
        <v>1</v>
      </c>
      <c r="AG10" s="1">
        <v>1</v>
      </c>
      <c r="AH10" s="1">
        <v>20.6</v>
      </c>
      <c r="AI10" s="1">
        <v>0.20600000000000002</v>
      </c>
      <c r="AJ10" s="1">
        <f t="shared" si="8"/>
        <v>3.3329156423850009E-2</v>
      </c>
      <c r="AK10" s="1">
        <v>3.3329156423850009E-2</v>
      </c>
      <c r="AL10" s="38">
        <f t="shared" si="9"/>
        <v>0.82359287397079206</v>
      </c>
      <c r="AM10" s="1">
        <v>1</v>
      </c>
      <c r="AN10" s="1">
        <v>1</v>
      </c>
      <c r="AO10" s="1">
        <v>21.5</v>
      </c>
      <c r="AP10" s="1">
        <v>0.215</v>
      </c>
      <c r="AQ10" s="1">
        <f t="shared" si="10"/>
        <v>3.63050300615625E-2</v>
      </c>
      <c r="AR10" s="1">
        <v>3.63050300615625E-2</v>
      </c>
      <c r="AS10" s="38">
        <f t="shared" si="11"/>
        <v>0.89712933828117281</v>
      </c>
      <c r="AT10" s="1">
        <v>1</v>
      </c>
      <c r="AU10" s="1">
        <v>1</v>
      </c>
      <c r="AV10" s="1"/>
      <c r="AW10" s="1"/>
      <c r="AX10" s="7"/>
      <c r="AY10" s="7" t="s">
        <v>36</v>
      </c>
    </row>
    <row r="11" spans="1:57" s="5" customFormat="1" ht="17.25" hidden="1" customHeight="1" x14ac:dyDescent="0.25">
      <c r="A11" s="5">
        <v>2</v>
      </c>
      <c r="B11" s="6" t="s">
        <v>603</v>
      </c>
      <c r="C11" s="1" t="s">
        <v>19</v>
      </c>
      <c r="D11" s="1">
        <v>7</v>
      </c>
      <c r="E11" s="1" t="s">
        <v>25</v>
      </c>
      <c r="F11" s="1">
        <v>20.2</v>
      </c>
      <c r="G11" s="1">
        <v>0.20199999999999999</v>
      </c>
      <c r="H11" s="1">
        <f t="shared" si="0"/>
        <v>3.2047386622649998E-2</v>
      </c>
      <c r="I11" s="1">
        <v>3.2047386622649998E-2</v>
      </c>
      <c r="J11" s="38">
        <f t="shared" si="1"/>
        <v>0.79191921079989125</v>
      </c>
      <c r="K11" s="1">
        <v>1</v>
      </c>
      <c r="L11" s="1">
        <v>1</v>
      </c>
      <c r="M11" s="1">
        <v>21.5</v>
      </c>
      <c r="N11" s="1">
        <v>0.215</v>
      </c>
      <c r="O11" s="1">
        <f t="shared" si="2"/>
        <v>3.63050300615625E-2</v>
      </c>
      <c r="P11" s="1">
        <v>3.63050300615625E-2</v>
      </c>
      <c r="Q11" s="38">
        <f t="shared" si="3"/>
        <v>0.89712933828117281</v>
      </c>
      <c r="R11" s="1">
        <v>1</v>
      </c>
      <c r="S11" s="1">
        <v>1</v>
      </c>
      <c r="T11" s="1">
        <v>21.5</v>
      </c>
      <c r="U11" s="1">
        <v>0.215</v>
      </c>
      <c r="V11" s="1">
        <f t="shared" si="4"/>
        <v>3.63050300615625E-2</v>
      </c>
      <c r="W11" s="1">
        <v>3.63050300615625E-2</v>
      </c>
      <c r="X11" s="38">
        <f t="shared" si="5"/>
        <v>0.89712933828117281</v>
      </c>
      <c r="Y11" s="1">
        <v>1</v>
      </c>
      <c r="Z11" s="1"/>
      <c r="AA11" s="1">
        <v>21</v>
      </c>
      <c r="AB11" s="1">
        <v>0.21</v>
      </c>
      <c r="AC11" s="1">
        <f t="shared" si="6"/>
        <v>3.4636058966249994E-2</v>
      </c>
      <c r="AD11" s="1">
        <v>3.4636058966249994E-2</v>
      </c>
      <c r="AE11" s="38">
        <f t="shared" si="7"/>
        <v>0.85588758936072939</v>
      </c>
      <c r="AF11" s="1">
        <v>1</v>
      </c>
      <c r="AG11" s="1">
        <v>1</v>
      </c>
      <c r="AH11" s="1">
        <v>22.7</v>
      </c>
      <c r="AI11" s="1">
        <v>0.22700000000000001</v>
      </c>
      <c r="AJ11" s="1">
        <f t="shared" si="8"/>
        <v>4.0470781915462509E-2</v>
      </c>
      <c r="AK11" s="1">
        <v>4.0470781915462509E-2</v>
      </c>
      <c r="AL11" s="38">
        <f t="shared" si="9"/>
        <v>1.0000687435865996</v>
      </c>
      <c r="AM11" s="1">
        <v>1</v>
      </c>
      <c r="AN11" s="1">
        <v>1</v>
      </c>
      <c r="AO11" s="1">
        <v>23.8</v>
      </c>
      <c r="AP11" s="1">
        <v>0.23800000000000002</v>
      </c>
      <c r="AQ11" s="1">
        <f t="shared" si="10"/>
        <v>4.4488093516650007E-2</v>
      </c>
      <c r="AR11" s="1">
        <v>4.4488093516650007E-2</v>
      </c>
      <c r="AS11" s="38">
        <f t="shared" si="11"/>
        <v>1.0993400592233371</v>
      </c>
      <c r="AT11" s="1">
        <v>1</v>
      </c>
      <c r="AU11" s="1">
        <v>1</v>
      </c>
      <c r="AV11" s="1"/>
      <c r="AW11" s="1"/>
      <c r="AX11" s="7"/>
      <c r="AY11" s="7" t="s">
        <v>36</v>
      </c>
    </row>
    <row r="12" spans="1:57" s="5" customFormat="1" ht="17.25" hidden="1" customHeight="1" x14ac:dyDescent="0.25">
      <c r="A12" s="5">
        <v>2</v>
      </c>
      <c r="B12" s="6" t="s">
        <v>603</v>
      </c>
      <c r="C12" s="1" t="s">
        <v>19</v>
      </c>
      <c r="D12" s="1">
        <v>8</v>
      </c>
      <c r="E12" s="1" t="s">
        <v>25</v>
      </c>
      <c r="F12" s="1">
        <v>29.9</v>
      </c>
      <c r="G12" s="1">
        <v>0.29899999999999999</v>
      </c>
      <c r="H12" s="1">
        <f t="shared" si="0"/>
        <v>7.0215381125662502E-2</v>
      </c>
      <c r="I12" s="1">
        <v>7.0215381125662502E-2</v>
      </c>
      <c r="J12" s="38">
        <f t="shared" si="1"/>
        <v>1.7350840448172014</v>
      </c>
      <c r="K12" s="1">
        <v>1</v>
      </c>
      <c r="L12" s="1">
        <v>1</v>
      </c>
      <c r="M12" s="1">
        <v>31.2</v>
      </c>
      <c r="N12" s="1">
        <v>0.312</v>
      </c>
      <c r="O12" s="1">
        <f t="shared" si="2"/>
        <v>7.6453798730400008E-2</v>
      </c>
      <c r="P12" s="1">
        <v>7.6453798730400008E-2</v>
      </c>
      <c r="Q12" s="38">
        <f t="shared" si="3"/>
        <v>1.8892408503113574</v>
      </c>
      <c r="R12" s="1">
        <v>1</v>
      </c>
      <c r="S12" s="1">
        <v>1</v>
      </c>
      <c r="T12" s="1">
        <v>31.2</v>
      </c>
      <c r="U12" s="1">
        <v>0.312</v>
      </c>
      <c r="V12" s="1">
        <f t="shared" si="4"/>
        <v>7.6453798730400008E-2</v>
      </c>
      <c r="W12" s="1">
        <v>7.6453798730400008E-2</v>
      </c>
      <c r="X12" s="38">
        <f t="shared" si="5"/>
        <v>1.8892408503113574</v>
      </c>
      <c r="Y12" s="1">
        <v>1</v>
      </c>
      <c r="Z12" s="1"/>
      <c r="AA12" s="1">
        <v>33.5</v>
      </c>
      <c r="AB12" s="1">
        <v>0.33500000000000002</v>
      </c>
      <c r="AC12" s="1">
        <f t="shared" si="6"/>
        <v>8.8141308786562525E-2</v>
      </c>
      <c r="AD12" s="1">
        <v>8.8141308786562525E-2</v>
      </c>
      <c r="AE12" s="38">
        <f t="shared" si="7"/>
        <v>2.1780495400455306</v>
      </c>
      <c r="AF12" s="1">
        <v>1</v>
      </c>
      <c r="AG12" s="1">
        <v>1</v>
      </c>
      <c r="AH12" s="1">
        <v>33.9</v>
      </c>
      <c r="AI12" s="1">
        <v>0.33899999999999997</v>
      </c>
      <c r="AJ12" s="1">
        <f t="shared" si="8"/>
        <v>9.0258742232662489E-2</v>
      </c>
      <c r="AK12" s="1">
        <v>9.0258742232662489E-2</v>
      </c>
      <c r="AL12" s="38">
        <f t="shared" si="9"/>
        <v>2.230373189499419</v>
      </c>
      <c r="AM12" s="1">
        <v>1</v>
      </c>
      <c r="AN12" s="1">
        <v>1</v>
      </c>
      <c r="AO12" s="1">
        <v>34.5</v>
      </c>
      <c r="AP12" s="1">
        <v>0.34499999999999997</v>
      </c>
      <c r="AQ12" s="1">
        <f t="shared" si="10"/>
        <v>9.3482016291562484E-2</v>
      </c>
      <c r="AR12" s="1">
        <v>9.3482016291562484E-2</v>
      </c>
      <c r="AS12" s="38">
        <f t="shared" si="11"/>
        <v>2.310023136590948</v>
      </c>
      <c r="AT12" s="1">
        <v>1</v>
      </c>
      <c r="AU12" s="1">
        <v>1</v>
      </c>
      <c r="AV12" s="1"/>
      <c r="AW12" s="1"/>
      <c r="AX12" s="7"/>
      <c r="AY12" s="7" t="s">
        <v>36</v>
      </c>
      <c r="BA12" s="14" t="s">
        <v>240</v>
      </c>
      <c r="BB12" s="14"/>
      <c r="BC12" s="14" t="s">
        <v>348</v>
      </c>
      <c r="BD12" s="14"/>
      <c r="BE12" s="14"/>
    </row>
    <row r="13" spans="1:57" s="5" customFormat="1" ht="17.25" hidden="1" customHeight="1" x14ac:dyDescent="0.25">
      <c r="A13" s="5">
        <v>2</v>
      </c>
      <c r="B13" s="6" t="s">
        <v>603</v>
      </c>
      <c r="C13" s="1" t="s">
        <v>19</v>
      </c>
      <c r="D13" s="1">
        <v>9</v>
      </c>
      <c r="E13" s="1" t="s">
        <v>25</v>
      </c>
      <c r="F13" s="1">
        <v>24.9</v>
      </c>
      <c r="G13" s="1">
        <v>0.249</v>
      </c>
      <c r="H13" s="1">
        <f t="shared" si="0"/>
        <v>4.8695471473162506E-2</v>
      </c>
      <c r="I13" s="1">
        <v>4.8695471473162506E-2</v>
      </c>
      <c r="J13" s="38">
        <f t="shared" si="1"/>
        <v>1.2033080822665443</v>
      </c>
      <c r="K13" s="1">
        <v>1</v>
      </c>
      <c r="L13" s="1">
        <v>1</v>
      </c>
      <c r="M13" s="1">
        <v>25.5</v>
      </c>
      <c r="N13" s="1">
        <v>0.255</v>
      </c>
      <c r="O13" s="1">
        <f t="shared" si="2"/>
        <v>5.1070515516562505E-2</v>
      </c>
      <c r="P13" s="1">
        <v>5.1070515516562505E-2</v>
      </c>
      <c r="Q13" s="38">
        <f t="shared" si="3"/>
        <v>1.2619975169655655</v>
      </c>
      <c r="R13" s="1">
        <v>1</v>
      </c>
      <c r="S13" s="1">
        <v>1</v>
      </c>
      <c r="T13" s="1">
        <v>25.5</v>
      </c>
      <c r="U13" s="1">
        <v>0.255</v>
      </c>
      <c r="V13" s="1">
        <f t="shared" si="4"/>
        <v>5.1070515516562505E-2</v>
      </c>
      <c r="W13" s="1">
        <v>5.1070515516562505E-2</v>
      </c>
      <c r="X13" s="38">
        <f t="shared" si="5"/>
        <v>1.2619975169655655</v>
      </c>
      <c r="Y13" s="1">
        <v>1</v>
      </c>
      <c r="Z13" s="1"/>
      <c r="AA13" s="1">
        <v>26.2</v>
      </c>
      <c r="AB13" s="1">
        <v>0.26200000000000001</v>
      </c>
      <c r="AC13" s="1">
        <f t="shared" si="6"/>
        <v>5.3912871466650011E-2</v>
      </c>
      <c r="AD13" s="1">
        <v>5.3912871466650011E-2</v>
      </c>
      <c r="AE13" s="38">
        <f t="shared" si="7"/>
        <v>1.3322346413623114</v>
      </c>
      <c r="AF13" s="1">
        <v>1</v>
      </c>
      <c r="AG13" s="1">
        <v>1</v>
      </c>
      <c r="AH13" s="1">
        <v>28</v>
      </c>
      <c r="AI13" s="1">
        <v>0.28000000000000003</v>
      </c>
      <c r="AJ13" s="1">
        <f t="shared" si="8"/>
        <v>6.1575215940000011E-2</v>
      </c>
      <c r="AK13" s="1">
        <v>6.1575215940000011E-2</v>
      </c>
      <c r="AL13" s="38">
        <f t="shared" si="9"/>
        <v>1.5215779366412971</v>
      </c>
      <c r="AM13" s="1">
        <v>1</v>
      </c>
      <c r="AN13" s="1">
        <v>1</v>
      </c>
      <c r="AO13" s="1">
        <v>30.6</v>
      </c>
      <c r="AP13" s="1">
        <v>0.30599999999999999</v>
      </c>
      <c r="AQ13" s="1">
        <f t="shared" si="10"/>
        <v>7.3541542343850005E-2</v>
      </c>
      <c r="AR13" s="1">
        <v>7.3541542343850005E-2</v>
      </c>
      <c r="AS13" s="38">
        <f t="shared" si="11"/>
        <v>1.8172764244304145</v>
      </c>
      <c r="AT13" s="1">
        <v>1</v>
      </c>
      <c r="AU13" s="1">
        <v>1</v>
      </c>
      <c r="AV13" s="1"/>
      <c r="AW13" s="1"/>
      <c r="AX13" s="7"/>
      <c r="AY13" s="7" t="s">
        <v>36</v>
      </c>
      <c r="BA13" s="14" t="s">
        <v>303</v>
      </c>
      <c r="BB13" s="14"/>
      <c r="BC13" s="14"/>
      <c r="BD13" s="14" t="s">
        <v>349</v>
      </c>
      <c r="BE13" s="14"/>
    </row>
    <row r="14" spans="1:57" s="5" customFormat="1" ht="17.25" hidden="1" customHeight="1" x14ac:dyDescent="0.25">
      <c r="A14" s="5">
        <v>2</v>
      </c>
      <c r="B14" s="6" t="s">
        <v>603</v>
      </c>
      <c r="C14" s="1" t="s">
        <v>19</v>
      </c>
      <c r="D14" s="1">
        <v>23</v>
      </c>
      <c r="E14" s="1" t="s">
        <v>25</v>
      </c>
      <c r="F14" s="1">
        <v>26.1</v>
      </c>
      <c r="G14" s="1">
        <v>0.26100000000000001</v>
      </c>
      <c r="H14" s="1">
        <f t="shared" si="0"/>
        <v>5.3502108227662507E-2</v>
      </c>
      <c r="I14" s="1">
        <v>5.3502108227662507E-2</v>
      </c>
      <c r="J14" s="38">
        <f t="shared" si="1"/>
        <v>1.322084319157421</v>
      </c>
      <c r="K14" s="1">
        <v>1</v>
      </c>
      <c r="L14" s="1">
        <v>1</v>
      </c>
      <c r="M14" s="1">
        <v>27.9</v>
      </c>
      <c r="N14" s="1">
        <v>0.27899999999999997</v>
      </c>
      <c r="O14" s="1">
        <f t="shared" si="2"/>
        <v>6.1136178367162487E-2</v>
      </c>
      <c r="P14" s="1">
        <v>6.1136178367162487E-2</v>
      </c>
      <c r="Q14" s="38">
        <f t="shared" si="3"/>
        <v>1.5107289306899894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1"/>
      <c r="AW14" s="1"/>
      <c r="AX14" s="7"/>
      <c r="AY14" s="7" t="s">
        <v>36</v>
      </c>
      <c r="BA14" s="14" t="s">
        <v>341</v>
      </c>
      <c r="BB14" s="14"/>
      <c r="BC14" s="14"/>
      <c r="BD14" s="14"/>
      <c r="BE14" s="14"/>
    </row>
    <row r="15" spans="1:57" s="5" customFormat="1" ht="17.25" hidden="1" customHeight="1" x14ac:dyDescent="0.25">
      <c r="A15" s="5">
        <v>2</v>
      </c>
      <c r="B15" s="6" t="s">
        <v>603</v>
      </c>
      <c r="C15" s="1" t="s">
        <v>17</v>
      </c>
      <c r="D15" s="1">
        <v>4</v>
      </c>
      <c r="E15" s="1" t="s">
        <v>28</v>
      </c>
      <c r="F15" s="1">
        <v>21.6</v>
      </c>
      <c r="G15" s="1">
        <v>0.21600000000000003</v>
      </c>
      <c r="H15" s="1">
        <f t="shared" si="0"/>
        <v>3.6643536669600012E-2</v>
      </c>
      <c r="I15" s="1">
        <v>3.6643536669600012E-2</v>
      </c>
      <c r="J15" s="38">
        <f t="shared" si="1"/>
        <v>0.90549413535633128</v>
      </c>
      <c r="K15" s="1">
        <v>1</v>
      </c>
      <c r="L15" s="1">
        <v>1</v>
      </c>
      <c r="M15" s="1">
        <v>22.8</v>
      </c>
      <c r="N15" s="1">
        <v>0.22800000000000001</v>
      </c>
      <c r="O15" s="1">
        <f t="shared" si="2"/>
        <v>4.0828138079400007E-2</v>
      </c>
      <c r="P15" s="1">
        <v>4.0828138079400007E-2</v>
      </c>
      <c r="Q15" s="38">
        <f t="shared" si="3"/>
        <v>1.0088993298260356</v>
      </c>
      <c r="R15" s="1">
        <v>1</v>
      </c>
      <c r="S15" s="1">
        <v>1</v>
      </c>
      <c r="T15" s="1"/>
      <c r="U15" s="1"/>
      <c r="V15" s="1"/>
      <c r="W15" s="1"/>
      <c r="X15" s="38"/>
      <c r="Y15" s="1"/>
      <c r="Z15" s="1"/>
      <c r="AA15" s="1"/>
      <c r="AB15" s="1"/>
      <c r="AC15" s="1"/>
      <c r="AD15" s="1"/>
      <c r="AE15" s="38"/>
      <c r="AF15" s="1"/>
      <c r="AG15" s="1"/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U15" s="1">
        <v>0</v>
      </c>
      <c r="AV15" s="1"/>
      <c r="AW15" s="1"/>
      <c r="AX15" s="7"/>
      <c r="AY15" s="7" t="s">
        <v>36</v>
      </c>
      <c r="BA15" s="14" t="s">
        <v>566</v>
      </c>
      <c r="BB15" s="14"/>
      <c r="BC15" s="14"/>
      <c r="BD15" s="14"/>
      <c r="BE15" s="14"/>
    </row>
    <row r="16" spans="1:57" s="5" customFormat="1" ht="17.25" customHeight="1" x14ac:dyDescent="0.25">
      <c r="A16" s="5">
        <v>2</v>
      </c>
      <c r="B16" s="6" t="s">
        <v>603</v>
      </c>
      <c r="C16" s="1" t="s">
        <v>14</v>
      </c>
      <c r="D16" s="1">
        <v>1</v>
      </c>
      <c r="E16" s="1" t="s">
        <v>23</v>
      </c>
      <c r="F16" s="1">
        <v>17.5</v>
      </c>
      <c r="G16" s="1">
        <v>0.17499999999999999</v>
      </c>
      <c r="H16" s="1">
        <f t="shared" si="0"/>
        <v>2.4052818726562498E-2</v>
      </c>
      <c r="I16" s="1">
        <v>2.4052818726562498E-2</v>
      </c>
      <c r="J16" s="38">
        <f t="shared" si="1"/>
        <v>0.59436638150050658</v>
      </c>
      <c r="K16" s="1">
        <v>1</v>
      </c>
      <c r="L16" s="1">
        <v>1</v>
      </c>
      <c r="M16" s="1">
        <v>19</v>
      </c>
      <c r="N16" s="1">
        <v>0.19</v>
      </c>
      <c r="O16" s="1">
        <f t="shared" si="2"/>
        <v>2.835287366625E-2</v>
      </c>
      <c r="P16" s="1">
        <v>2.835287366625E-2</v>
      </c>
      <c r="Q16" s="38">
        <f t="shared" si="3"/>
        <v>0.7006245346014135</v>
      </c>
      <c r="R16" s="1">
        <v>1</v>
      </c>
      <c r="S16" s="1">
        <v>1</v>
      </c>
      <c r="T16" s="1"/>
      <c r="U16" s="1"/>
      <c r="V16" s="1"/>
      <c r="W16" s="1"/>
      <c r="X16" s="38"/>
      <c r="Y16" s="1"/>
      <c r="Z16" s="1"/>
      <c r="AA16" s="1"/>
      <c r="AB16" s="1"/>
      <c r="AC16" s="1"/>
      <c r="AD16" s="1"/>
      <c r="AE16" s="38"/>
      <c r="AF16" s="1"/>
      <c r="AG16" s="1"/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>
        <v>0</v>
      </c>
      <c r="AV16" s="7"/>
      <c r="AW16" s="7"/>
      <c r="AX16" s="7"/>
      <c r="AY16" s="7" t="s">
        <v>36</v>
      </c>
      <c r="BA16" s="14"/>
      <c r="BB16" s="14"/>
      <c r="BC16" s="14"/>
      <c r="BD16" s="14"/>
      <c r="BE16" s="14"/>
    </row>
    <row r="17" spans="1:57" s="5" customFormat="1" ht="17.25" customHeight="1" x14ac:dyDescent="0.25">
      <c r="A17" s="5">
        <v>2</v>
      </c>
      <c r="B17" s="6" t="s">
        <v>603</v>
      </c>
      <c r="C17" s="1" t="s">
        <v>14</v>
      </c>
      <c r="D17" s="1">
        <v>2</v>
      </c>
      <c r="E17" s="1" t="s">
        <v>23</v>
      </c>
      <c r="F17" s="1">
        <v>29</v>
      </c>
      <c r="G17" s="1">
        <v>0.28999999999999998</v>
      </c>
      <c r="H17" s="1">
        <f t="shared" si="0"/>
        <v>6.6051985466250004E-2</v>
      </c>
      <c r="I17" s="1">
        <v>6.6051985466250004E-2</v>
      </c>
      <c r="J17" s="38">
        <f t="shared" si="1"/>
        <v>1.6322028631573098</v>
      </c>
      <c r="K17" s="1">
        <v>1</v>
      </c>
      <c r="L17" s="1">
        <v>1</v>
      </c>
      <c r="M17" s="1">
        <v>32.299999999999997</v>
      </c>
      <c r="N17" s="1">
        <v>0.32299999999999995</v>
      </c>
      <c r="O17" s="1">
        <f t="shared" si="2"/>
        <v>8.1939804895462473E-2</v>
      </c>
      <c r="P17" s="1">
        <v>8.1939804895462473E-2</v>
      </c>
      <c r="Q17" s="38">
        <f t="shared" si="3"/>
        <v>2.0248049049980845</v>
      </c>
      <c r="R17" s="1">
        <v>1</v>
      </c>
      <c r="S17" s="1">
        <v>1</v>
      </c>
      <c r="T17" s="1">
        <v>34.799999999999997</v>
      </c>
      <c r="U17" s="1">
        <v>0.34799999999999998</v>
      </c>
      <c r="V17" s="1">
        <f>POWER((U17/2),2)*3.14159265</f>
        <v>9.5114859071399993E-2</v>
      </c>
      <c r="W17" s="1">
        <v>9.5114859071399993E-2</v>
      </c>
      <c r="X17" s="38">
        <f>W17/0.040468</f>
        <v>2.3503721229465255</v>
      </c>
      <c r="Y17" s="1">
        <v>1</v>
      </c>
      <c r="Z17" s="1">
        <v>1</v>
      </c>
      <c r="AA17" s="1">
        <v>39.1</v>
      </c>
      <c r="AB17" s="1">
        <v>0.39100000000000001</v>
      </c>
      <c r="AC17" s="1">
        <f>POWER((AB17/2),2)*3.14159265</f>
        <v>0.12007245648116252</v>
      </c>
      <c r="AD17" s="1">
        <v>0.12007245648116252</v>
      </c>
      <c r="AE17" s="38">
        <f>AD17/0.040468</f>
        <v>2.9670963843323745</v>
      </c>
      <c r="AF17" s="1">
        <v>1</v>
      </c>
      <c r="AG17" s="1">
        <v>1</v>
      </c>
      <c r="AH17" s="1">
        <v>41.8</v>
      </c>
      <c r="AI17" s="1">
        <v>0.41799999999999998</v>
      </c>
      <c r="AJ17" s="1">
        <f>POWER((AI17/2),2)*3.14159265</f>
        <v>0.13722790854465</v>
      </c>
      <c r="AK17" s="1">
        <v>0.13722790854465</v>
      </c>
      <c r="AL17" s="38">
        <f>AK17/0.040468</f>
        <v>3.3910227474708416</v>
      </c>
      <c r="AM17" s="1">
        <v>1</v>
      </c>
      <c r="AN17" s="1">
        <v>1</v>
      </c>
      <c r="AO17" s="1">
        <v>47.8</v>
      </c>
      <c r="AP17" s="1">
        <v>0.47799999999999998</v>
      </c>
      <c r="AQ17" s="1">
        <f>POWER((AP17/2),2)*3.14159265</f>
        <v>0.17945091376065</v>
      </c>
      <c r="AR17" s="1">
        <v>0.17945091376065</v>
      </c>
      <c r="AS17" s="38">
        <f>AR17/0.040468</f>
        <v>4.4343904754534451</v>
      </c>
      <c r="AT17" s="1">
        <v>1</v>
      </c>
      <c r="AU17" s="1">
        <v>1</v>
      </c>
      <c r="AV17" s="7">
        <v>47.9</v>
      </c>
      <c r="AW17" s="7" t="s">
        <v>876</v>
      </c>
      <c r="AX17" s="7"/>
      <c r="AY17" s="7" t="s">
        <v>36</v>
      </c>
      <c r="BA17" s="14"/>
      <c r="BB17" s="14"/>
      <c r="BC17" s="14"/>
      <c r="BD17" s="14"/>
      <c r="BE17" s="14"/>
    </row>
    <row r="18" spans="1:57" s="5" customFormat="1" ht="17.25" customHeight="1" x14ac:dyDescent="0.25">
      <c r="A18" s="5">
        <v>2</v>
      </c>
      <c r="B18" s="6" t="s">
        <v>603</v>
      </c>
      <c r="C18" s="1" t="s">
        <v>14</v>
      </c>
      <c r="D18" s="1">
        <v>3</v>
      </c>
      <c r="E18" s="1" t="s">
        <v>23</v>
      </c>
      <c r="F18" s="1">
        <v>17.2</v>
      </c>
      <c r="G18" s="1">
        <v>0.17199999999999999</v>
      </c>
      <c r="H18" s="1">
        <f t="shared" si="0"/>
        <v>2.3235219239399998E-2</v>
      </c>
      <c r="I18" s="1">
        <v>2.3235219239399998E-2</v>
      </c>
      <c r="J18" s="38">
        <f t="shared" si="1"/>
        <v>0.57416277649995051</v>
      </c>
      <c r="K18" s="1">
        <v>1</v>
      </c>
      <c r="L18" s="1">
        <v>1</v>
      </c>
      <c r="M18" s="1">
        <v>18.399999999999999</v>
      </c>
      <c r="N18" s="1">
        <v>0.184</v>
      </c>
      <c r="O18" s="1">
        <f t="shared" si="2"/>
        <v>2.6590440189599999E-2</v>
      </c>
      <c r="P18" s="1">
        <v>2.6590440189599999E-2</v>
      </c>
      <c r="Q18" s="38">
        <f t="shared" si="3"/>
        <v>0.65707324774142539</v>
      </c>
      <c r="R18" s="1">
        <v>1</v>
      </c>
      <c r="S18" s="1">
        <v>1</v>
      </c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1"/>
      <c r="AU18" s="1">
        <v>0</v>
      </c>
      <c r="AV18" s="7"/>
      <c r="AW18" s="7"/>
      <c r="AX18" s="7"/>
      <c r="AY18" s="7" t="s">
        <v>36</v>
      </c>
      <c r="BA18" s="14"/>
      <c r="BB18" s="14"/>
      <c r="BC18" s="14"/>
      <c r="BD18" s="14"/>
      <c r="BE18" s="14"/>
    </row>
    <row r="19" spans="1:57" s="5" customFormat="1" ht="17.25" customHeight="1" x14ac:dyDescent="0.25">
      <c r="A19" s="5">
        <v>2</v>
      </c>
      <c r="B19" s="6" t="s">
        <v>603</v>
      </c>
      <c r="C19" s="1" t="s">
        <v>14</v>
      </c>
      <c r="D19" s="1">
        <v>4</v>
      </c>
      <c r="E19" s="1" t="s">
        <v>23</v>
      </c>
      <c r="F19" s="1">
        <v>25</v>
      </c>
      <c r="G19" s="1">
        <v>0.25</v>
      </c>
      <c r="H19" s="1">
        <f t="shared" si="0"/>
        <v>4.9087385156250003E-2</v>
      </c>
      <c r="I19" s="1">
        <v>4.9087385156250003E-2</v>
      </c>
      <c r="J19" s="38">
        <f t="shared" si="1"/>
        <v>1.2129926153071564</v>
      </c>
      <c r="K19" s="1">
        <v>1</v>
      </c>
      <c r="L19" s="1">
        <v>1</v>
      </c>
      <c r="M19" s="1">
        <v>27.6</v>
      </c>
      <c r="N19" s="1">
        <v>0.27600000000000002</v>
      </c>
      <c r="O19" s="1">
        <f t="shared" si="2"/>
        <v>5.982849042660001E-2</v>
      </c>
      <c r="P19" s="1">
        <v>5.982849042660001E-2</v>
      </c>
      <c r="Q19" s="38">
        <f t="shared" si="3"/>
        <v>1.4784148074182073</v>
      </c>
      <c r="R19" s="1">
        <v>1</v>
      </c>
      <c r="S19" s="1">
        <v>1</v>
      </c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U19" s="1">
        <v>0</v>
      </c>
      <c r="AV19" s="7"/>
      <c r="AW19" s="7"/>
      <c r="AX19" s="7"/>
      <c r="AY19" s="7" t="s">
        <v>36</v>
      </c>
    </row>
    <row r="20" spans="1:57" s="5" customFormat="1" ht="17.25" customHeight="1" x14ac:dyDescent="0.25">
      <c r="A20" s="5">
        <v>2</v>
      </c>
      <c r="B20" s="6" t="s">
        <v>603</v>
      </c>
      <c r="C20" s="1" t="s">
        <v>14</v>
      </c>
      <c r="D20" s="1">
        <v>5</v>
      </c>
      <c r="E20" s="1" t="s">
        <v>23</v>
      </c>
      <c r="F20" s="1">
        <v>23.5</v>
      </c>
      <c r="G20" s="1">
        <v>0.23499999999999999</v>
      </c>
      <c r="H20" s="1">
        <f t="shared" si="0"/>
        <v>4.33736135240625E-2</v>
      </c>
      <c r="I20" s="1">
        <v>4.33736135240625E-2</v>
      </c>
      <c r="J20" s="38">
        <f t="shared" si="1"/>
        <v>1.0718002748854034</v>
      </c>
      <c r="K20" s="1">
        <v>1</v>
      </c>
      <c r="L20" s="1">
        <v>1</v>
      </c>
      <c r="M20" s="1">
        <v>24.7</v>
      </c>
      <c r="N20" s="1">
        <v>0.247</v>
      </c>
      <c r="O20" s="1">
        <f t="shared" si="2"/>
        <v>4.79163564959625E-2</v>
      </c>
      <c r="P20" s="1">
        <v>4.79163564959625E-2</v>
      </c>
      <c r="Q20" s="38">
        <f t="shared" si="3"/>
        <v>1.1840554634763889</v>
      </c>
      <c r="R20" s="1">
        <v>1</v>
      </c>
      <c r="S20" s="1">
        <v>1</v>
      </c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U20" s="1">
        <v>0</v>
      </c>
      <c r="AV20" s="7"/>
      <c r="AW20" s="7"/>
      <c r="AX20" s="7"/>
      <c r="AY20" s="7" t="s">
        <v>36</v>
      </c>
    </row>
    <row r="21" spans="1:57" s="5" customFormat="1" ht="17.25" customHeight="1" x14ac:dyDescent="0.25">
      <c r="A21" s="5">
        <v>2</v>
      </c>
      <c r="B21" s="6" t="s">
        <v>603</v>
      </c>
      <c r="C21" s="1" t="s">
        <v>14</v>
      </c>
      <c r="D21" s="1">
        <v>6</v>
      </c>
      <c r="E21" s="1" t="s">
        <v>23</v>
      </c>
      <c r="F21" s="1">
        <v>21.7</v>
      </c>
      <c r="G21" s="1">
        <v>0.217</v>
      </c>
      <c r="H21" s="1">
        <f t="shared" si="0"/>
        <v>3.6983614073962501E-2</v>
      </c>
      <c r="I21" s="1">
        <v>3.6983614073962501E-2</v>
      </c>
      <c r="J21" s="38">
        <f t="shared" si="1"/>
        <v>0.91389774819517899</v>
      </c>
      <c r="K21" s="1">
        <v>1</v>
      </c>
      <c r="L21" s="1">
        <v>1</v>
      </c>
      <c r="M21" s="1">
        <v>23.3</v>
      </c>
      <c r="N21" s="1">
        <v>0.23300000000000001</v>
      </c>
      <c r="O21" s="1">
        <f t="shared" si="2"/>
        <v>4.2638480843962503E-2</v>
      </c>
      <c r="P21" s="1">
        <v>4.2638480843962503E-2</v>
      </c>
      <c r="Q21" s="38">
        <f t="shared" si="3"/>
        <v>1.0536344974785634</v>
      </c>
      <c r="R21" s="1">
        <v>1</v>
      </c>
      <c r="S21" s="1">
        <v>1</v>
      </c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U21" s="1">
        <v>0</v>
      </c>
      <c r="AV21" s="7"/>
      <c r="AW21" s="7"/>
      <c r="AX21" s="7"/>
      <c r="AY21" s="7" t="s">
        <v>36</v>
      </c>
    </row>
    <row r="22" spans="1:57" s="5" customFormat="1" ht="17.25" customHeight="1" x14ac:dyDescent="0.25">
      <c r="A22" s="5">
        <v>2</v>
      </c>
      <c r="B22" s="6" t="s">
        <v>603</v>
      </c>
      <c r="C22" s="1" t="s">
        <v>14</v>
      </c>
      <c r="D22" s="1">
        <v>7</v>
      </c>
      <c r="E22" s="1" t="s">
        <v>23</v>
      </c>
      <c r="F22" s="1">
        <v>27.7</v>
      </c>
      <c r="G22" s="1">
        <v>0.27700000000000002</v>
      </c>
      <c r="H22" s="1">
        <f t="shared" si="0"/>
        <v>6.0262815610462518E-2</v>
      </c>
      <c r="I22" s="1">
        <v>6.0262815610462518E-2</v>
      </c>
      <c r="J22" s="38">
        <f t="shared" si="1"/>
        <v>1.4891473660784453</v>
      </c>
      <c r="K22" s="1">
        <v>1</v>
      </c>
      <c r="L22" s="1">
        <v>1</v>
      </c>
      <c r="M22" s="1">
        <v>31.7</v>
      </c>
      <c r="N22" s="1">
        <v>0.317</v>
      </c>
      <c r="O22" s="1">
        <f t="shared" si="2"/>
        <v>7.892387595146251E-2</v>
      </c>
      <c r="P22" s="1">
        <v>7.892387595146251E-2</v>
      </c>
      <c r="Q22" s="38">
        <f t="shared" si="3"/>
        <v>1.9502786387136137</v>
      </c>
      <c r="R22" s="1">
        <v>1</v>
      </c>
      <c r="S22" s="1">
        <v>1</v>
      </c>
      <c r="T22" s="1">
        <v>35.200000000000003</v>
      </c>
      <c r="U22" s="1">
        <v>0.35200000000000004</v>
      </c>
      <c r="V22" s="1">
        <f>POWER((U22/2),2)*3.14159265</f>
        <v>9.7313973926400024E-2</v>
      </c>
      <c r="W22" s="1">
        <v>9.7313973926400024E-2</v>
      </c>
      <c r="X22" s="38">
        <f>W22/0.040468</f>
        <v>2.4047141921122872</v>
      </c>
      <c r="Y22" s="1">
        <v>1</v>
      </c>
      <c r="Z22" s="1">
        <v>1</v>
      </c>
      <c r="AA22" s="1">
        <v>38.700000000000003</v>
      </c>
      <c r="AB22" s="1">
        <v>0.38700000000000001</v>
      </c>
      <c r="AC22" s="1">
        <f>POWER((AB22/2),2)*3.14159265</f>
        <v>0.11762829739946251</v>
      </c>
      <c r="AD22" s="1">
        <v>0.11762829739946251</v>
      </c>
      <c r="AE22" s="38">
        <f>AD22/0.040468</f>
        <v>2.9066990560310004</v>
      </c>
      <c r="AF22" s="1">
        <v>1</v>
      </c>
      <c r="AG22" s="1">
        <v>1</v>
      </c>
      <c r="AH22" s="1">
        <v>41.8</v>
      </c>
      <c r="AI22" s="1">
        <v>0.41799999999999998</v>
      </c>
      <c r="AJ22" s="1">
        <f>POWER((AI22/2),2)*3.14159265</f>
        <v>0.13722790854465</v>
      </c>
      <c r="AK22" s="1">
        <v>0.13722790854465</v>
      </c>
      <c r="AL22" s="38">
        <f>AK22/0.040468</f>
        <v>3.3910227474708416</v>
      </c>
      <c r="AM22" s="1">
        <v>1</v>
      </c>
      <c r="AN22" s="1">
        <v>1</v>
      </c>
      <c r="AO22" s="1">
        <v>45.4</v>
      </c>
      <c r="AP22" s="1">
        <v>0.45400000000000001</v>
      </c>
      <c r="AQ22" s="1">
        <f>POWER((AP22/2),2)*3.14159265</f>
        <v>0.16188312766185003</v>
      </c>
      <c r="AR22" s="1">
        <v>0.16188312766185003</v>
      </c>
      <c r="AS22" s="38">
        <f>AR22/0.040468</f>
        <v>4.0002749743463983</v>
      </c>
      <c r="AT22" s="1">
        <v>1</v>
      </c>
      <c r="AU22" s="1">
        <v>1</v>
      </c>
      <c r="AV22" s="7">
        <v>51.3</v>
      </c>
      <c r="AW22" s="7" t="s">
        <v>821</v>
      </c>
      <c r="AX22" s="7"/>
      <c r="AY22" s="7" t="s">
        <v>36</v>
      </c>
    </row>
    <row r="23" spans="1:57" s="5" customFormat="1" ht="17.25" customHeight="1" x14ac:dyDescent="0.25">
      <c r="A23" s="5">
        <v>2</v>
      </c>
      <c r="B23" s="6" t="s">
        <v>603</v>
      </c>
      <c r="C23" s="1" t="s">
        <v>14</v>
      </c>
      <c r="D23" s="1">
        <v>8</v>
      </c>
      <c r="E23" s="1" t="s">
        <v>23</v>
      </c>
      <c r="F23" s="1">
        <v>16.7</v>
      </c>
      <c r="G23" s="1">
        <v>0.16700000000000001</v>
      </c>
      <c r="H23" s="1">
        <f t="shared" si="0"/>
        <v>2.1903969353962504E-2</v>
      </c>
      <c r="I23" s="1">
        <v>2.1903969353962504E-2</v>
      </c>
      <c r="J23" s="38">
        <f t="shared" si="1"/>
        <v>0.54126641677282061</v>
      </c>
      <c r="K23" s="1">
        <v>1</v>
      </c>
      <c r="L23" s="1">
        <v>1</v>
      </c>
      <c r="M23" s="1">
        <v>17.399999999999999</v>
      </c>
      <c r="N23" s="1">
        <v>0.17399999999999999</v>
      </c>
      <c r="O23" s="1">
        <f t="shared" si="2"/>
        <v>2.3778714767849998E-2</v>
      </c>
      <c r="P23" s="1">
        <v>2.3778714767849998E-2</v>
      </c>
      <c r="Q23" s="38">
        <f t="shared" si="3"/>
        <v>0.58759303073663138</v>
      </c>
      <c r="R23" s="1">
        <v>1</v>
      </c>
      <c r="S23" s="1">
        <v>1</v>
      </c>
      <c r="T23" s="1">
        <v>17.8</v>
      </c>
      <c r="U23" s="1">
        <v>0.17800000000000002</v>
      </c>
      <c r="V23" s="1">
        <f>POWER((U23/2),2)*3.14159265</f>
        <v>2.4884555380650004E-2</v>
      </c>
      <c r="W23" s="1">
        <v>2.4884555380650004E-2</v>
      </c>
      <c r="X23" s="38">
        <f>W23/0.040468</f>
        <v>0.61491932837427121</v>
      </c>
      <c r="Y23" s="1">
        <v>1</v>
      </c>
      <c r="Z23" s="1">
        <v>1</v>
      </c>
      <c r="AA23" s="1">
        <v>17.5</v>
      </c>
      <c r="AB23" s="1">
        <v>0.17499999999999999</v>
      </c>
      <c r="AC23" s="1">
        <f>POWER((AB23/2),2)*3.14159265</f>
        <v>2.4052818726562498E-2</v>
      </c>
      <c r="AD23" s="1">
        <v>2.4052818726562498E-2</v>
      </c>
      <c r="AE23" s="38">
        <f>AD23/0.040468</f>
        <v>0.59436638150050658</v>
      </c>
      <c r="AF23" s="1">
        <v>1</v>
      </c>
      <c r="AG23" s="1">
        <v>1</v>
      </c>
      <c r="AH23" s="1">
        <v>18.5</v>
      </c>
      <c r="AI23" s="1">
        <v>0.185</v>
      </c>
      <c r="AJ23" s="1">
        <f>POWER((AI23/2),2)*3.14159265</f>
        <v>2.6880252111562499E-2</v>
      </c>
      <c r="AK23" s="1">
        <v>2.6880252111562499E-2</v>
      </c>
      <c r="AL23" s="38">
        <f>AK23/0.040468</f>
        <v>0.66423475614219885</v>
      </c>
      <c r="AM23" s="1">
        <v>1</v>
      </c>
      <c r="AN23" s="1">
        <v>1</v>
      </c>
      <c r="AO23" s="1">
        <v>19</v>
      </c>
      <c r="AP23" s="1">
        <v>0.19</v>
      </c>
      <c r="AQ23" s="1">
        <f>POWER((AP23/2),2)*3.14159265</f>
        <v>2.835287366625E-2</v>
      </c>
      <c r="AR23" s="1">
        <v>2.835287366625E-2</v>
      </c>
      <c r="AS23" s="38">
        <f>AR23/0.040468</f>
        <v>0.7006245346014135</v>
      </c>
      <c r="AT23" s="1">
        <v>2</v>
      </c>
      <c r="AU23" s="1">
        <v>2</v>
      </c>
      <c r="AV23" s="7">
        <v>19.600000000000001</v>
      </c>
      <c r="AW23" s="7" t="s">
        <v>800</v>
      </c>
      <c r="AX23" s="7"/>
      <c r="AY23" s="7" t="s">
        <v>36</v>
      </c>
    </row>
    <row r="24" spans="1:57" s="5" customFormat="1" ht="17.25" customHeight="1" x14ac:dyDescent="0.25">
      <c r="A24" s="5">
        <v>2</v>
      </c>
      <c r="B24" s="6" t="s">
        <v>603</v>
      </c>
      <c r="C24" s="1" t="s">
        <v>14</v>
      </c>
      <c r="D24" s="1">
        <v>9</v>
      </c>
      <c r="E24" s="1" t="s">
        <v>23</v>
      </c>
      <c r="F24" s="1">
        <v>32.299999999999997</v>
      </c>
      <c r="G24" s="1">
        <v>0.32299999999999995</v>
      </c>
      <c r="H24" s="1">
        <f t="shared" si="0"/>
        <v>8.1939804895462473E-2</v>
      </c>
      <c r="I24" s="1">
        <v>8.1939804895462473E-2</v>
      </c>
      <c r="J24" s="38">
        <f t="shared" si="1"/>
        <v>2.0248049049980845</v>
      </c>
      <c r="K24" s="1">
        <v>1</v>
      </c>
      <c r="L24" s="1">
        <v>1</v>
      </c>
      <c r="M24" s="1"/>
      <c r="N24" s="1"/>
      <c r="O24" s="1"/>
      <c r="P24" s="1"/>
      <c r="Q24" s="38"/>
      <c r="R24" s="1"/>
      <c r="S24" s="1">
        <v>3</v>
      </c>
      <c r="T24" s="1"/>
      <c r="U24" s="1"/>
      <c r="V24" s="1"/>
      <c r="W24" s="1"/>
      <c r="X24" s="38"/>
      <c r="Y24" s="1"/>
      <c r="Z24" s="1"/>
      <c r="AA24" s="1"/>
      <c r="AB24" s="1"/>
      <c r="AC24" s="1"/>
      <c r="AD24" s="1"/>
      <c r="AE24" s="38"/>
      <c r="AF24" s="1"/>
      <c r="AG24" s="1"/>
      <c r="AH24" s="1"/>
      <c r="AI24" s="1"/>
      <c r="AJ24" s="1"/>
      <c r="AK24" s="1"/>
      <c r="AL24" s="38"/>
      <c r="AM24" s="1"/>
      <c r="AN24" s="1"/>
      <c r="AO24" s="1"/>
      <c r="AP24" s="1"/>
      <c r="AQ24" s="1"/>
      <c r="AR24" s="1"/>
      <c r="AS24" s="38"/>
      <c r="AT24" s="1"/>
      <c r="AU24" s="1"/>
      <c r="AV24" s="7"/>
      <c r="AW24" s="7"/>
      <c r="AX24" s="7"/>
      <c r="AY24" s="7" t="s">
        <v>36</v>
      </c>
    </row>
    <row r="25" spans="1:57" s="5" customFormat="1" ht="17.25" customHeight="1" x14ac:dyDescent="0.25">
      <c r="A25" s="5">
        <v>2</v>
      </c>
      <c r="B25" s="6" t="s">
        <v>603</v>
      </c>
      <c r="C25" s="1" t="s">
        <v>14</v>
      </c>
      <c r="D25" s="1">
        <v>10</v>
      </c>
      <c r="E25" s="1" t="s">
        <v>23</v>
      </c>
      <c r="F25" s="1">
        <v>16.8</v>
      </c>
      <c r="G25" s="1">
        <v>0.16800000000000001</v>
      </c>
      <c r="H25" s="1">
        <f t="shared" si="0"/>
        <v>2.2167077738400005E-2</v>
      </c>
      <c r="I25" s="1">
        <v>2.2167077738400005E-2</v>
      </c>
      <c r="J25" s="38">
        <f t="shared" si="1"/>
        <v>0.54776805719086696</v>
      </c>
      <c r="K25" s="1">
        <v>1</v>
      </c>
      <c r="L25" s="1">
        <v>1</v>
      </c>
      <c r="M25" s="1">
        <v>17</v>
      </c>
      <c r="N25" s="1">
        <v>0.17</v>
      </c>
      <c r="O25" s="1">
        <f>POWER((N25/2),2)*3.14159265</f>
        <v>2.2698006896250005E-2</v>
      </c>
      <c r="P25" s="1">
        <v>2.2698006896250005E-2</v>
      </c>
      <c r="Q25" s="38">
        <f>P25/0.040468</f>
        <v>0.56088778531802919</v>
      </c>
      <c r="R25" s="1">
        <v>1</v>
      </c>
      <c r="S25" s="1">
        <v>1</v>
      </c>
      <c r="T25" s="1"/>
      <c r="U25" s="1"/>
      <c r="V25" s="1"/>
      <c r="W25" s="1"/>
      <c r="X25" s="38"/>
      <c r="Y25" s="1"/>
      <c r="Z25" s="1"/>
      <c r="AA25" s="1"/>
      <c r="AB25" s="1"/>
      <c r="AC25" s="1"/>
      <c r="AD25" s="1"/>
      <c r="AE25" s="38"/>
      <c r="AF25" s="1"/>
      <c r="AG25" s="1"/>
      <c r="AH25" s="1"/>
      <c r="AI25" s="1"/>
      <c r="AJ25" s="1"/>
      <c r="AK25" s="1"/>
      <c r="AL25" s="38"/>
      <c r="AM25" s="1"/>
      <c r="AN25" s="1"/>
      <c r="AO25" s="1"/>
      <c r="AP25" s="1"/>
      <c r="AQ25" s="1"/>
      <c r="AR25" s="1"/>
      <c r="AS25" s="38"/>
      <c r="AT25" s="1"/>
      <c r="AU25" s="1">
        <v>0</v>
      </c>
      <c r="AV25" s="7"/>
      <c r="AW25" s="7"/>
      <c r="AX25" s="7"/>
      <c r="AY25" s="7" t="s">
        <v>36</v>
      </c>
    </row>
    <row r="26" spans="1:57" s="5" customFormat="1" ht="17.25" customHeight="1" x14ac:dyDescent="0.25">
      <c r="A26" s="5">
        <v>2</v>
      </c>
      <c r="B26" s="6" t="s">
        <v>603</v>
      </c>
      <c r="C26" s="1" t="s">
        <v>14</v>
      </c>
      <c r="D26" s="1">
        <v>11</v>
      </c>
      <c r="E26" s="1" t="s">
        <v>23</v>
      </c>
      <c r="F26" s="1">
        <v>28.5</v>
      </c>
      <c r="G26" s="1">
        <v>0.28499999999999998</v>
      </c>
      <c r="H26" s="1">
        <f t="shared" si="0"/>
        <v>6.3793965749062501E-2</v>
      </c>
      <c r="I26" s="1">
        <v>6.3793965749062501E-2</v>
      </c>
      <c r="J26" s="38">
        <f t="shared" si="1"/>
        <v>1.5764052028531805</v>
      </c>
      <c r="K26" s="1">
        <v>1</v>
      </c>
      <c r="L26" s="1">
        <v>1</v>
      </c>
      <c r="M26" s="1">
        <v>31</v>
      </c>
      <c r="N26" s="1">
        <v>0.31</v>
      </c>
      <c r="O26" s="1">
        <f>POWER((N26/2),2)*3.14159265</f>
        <v>7.5476763416250009E-2</v>
      </c>
      <c r="P26" s="1">
        <v>7.5476763416250009E-2</v>
      </c>
      <c r="Q26" s="38">
        <f>P26/0.040468</f>
        <v>1.8650974452962839</v>
      </c>
      <c r="R26" s="1">
        <v>1</v>
      </c>
      <c r="S26" s="1">
        <v>1</v>
      </c>
      <c r="T26" s="1">
        <v>33.799999999999997</v>
      </c>
      <c r="U26" s="1">
        <v>0.33799999999999997</v>
      </c>
      <c r="V26" s="1">
        <f>POWER((U26/2),2)*3.14159265</f>
        <v>8.9727027676649987E-2</v>
      </c>
      <c r="W26" s="1">
        <v>8.9727027676649987E-2</v>
      </c>
      <c r="X26" s="38">
        <f>W26/0.040468</f>
        <v>2.217234053490412</v>
      </c>
      <c r="Y26" s="1">
        <v>1</v>
      </c>
      <c r="Z26" s="1">
        <v>1</v>
      </c>
      <c r="AA26" s="1"/>
      <c r="AB26" s="1"/>
      <c r="AC26" s="1"/>
      <c r="AD26" s="1"/>
      <c r="AE26" s="38"/>
      <c r="AF26" s="1"/>
      <c r="AG26" s="1">
        <v>4</v>
      </c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/>
      <c r="AU26" s="1"/>
      <c r="AV26" s="7"/>
      <c r="AW26" s="7"/>
      <c r="AX26" s="32" t="s">
        <v>605</v>
      </c>
      <c r="AY26" s="7" t="s">
        <v>36</v>
      </c>
    </row>
    <row r="27" spans="1:57" s="5" customFormat="1" ht="17.25" customHeight="1" x14ac:dyDescent="0.25">
      <c r="A27" s="5">
        <v>2</v>
      </c>
      <c r="B27" s="6" t="s">
        <v>603</v>
      </c>
      <c r="C27" s="1" t="s">
        <v>14</v>
      </c>
      <c r="D27" s="1">
        <v>12</v>
      </c>
      <c r="E27" s="1" t="s">
        <v>23</v>
      </c>
      <c r="F27" s="1">
        <v>18.7</v>
      </c>
      <c r="G27" s="1">
        <v>0.187</v>
      </c>
      <c r="H27" s="1">
        <f t="shared" si="0"/>
        <v>2.7464588344462502E-2</v>
      </c>
      <c r="I27" s="1">
        <v>2.7464588344462502E-2</v>
      </c>
      <c r="J27" s="38">
        <f t="shared" si="1"/>
        <v>0.67867422023481527</v>
      </c>
      <c r="K27" s="1">
        <v>1</v>
      </c>
      <c r="L27" s="1">
        <v>1</v>
      </c>
      <c r="M27" s="1">
        <v>19.8</v>
      </c>
      <c r="N27" s="1">
        <v>0.19800000000000001</v>
      </c>
      <c r="O27" s="1">
        <f>POWER((N27/2),2)*3.14159265</f>
        <v>3.0790749562650006E-2</v>
      </c>
      <c r="P27" s="1">
        <v>3.0790749562650006E-2</v>
      </c>
      <c r="Q27" s="38">
        <f>P27/0.040468</f>
        <v>0.76086659984802829</v>
      </c>
      <c r="R27" s="1">
        <v>1</v>
      </c>
      <c r="S27" s="1">
        <v>1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N27" s="1"/>
      <c r="AO27" s="1"/>
      <c r="AP27" s="1"/>
      <c r="AQ27" s="1"/>
      <c r="AR27" s="1"/>
      <c r="AS27" s="38"/>
      <c r="AT27" s="1"/>
      <c r="AU27" s="1">
        <v>0</v>
      </c>
      <c r="AV27" s="7"/>
      <c r="AW27" s="7"/>
      <c r="AX27" s="7"/>
      <c r="AY27" s="7" t="s">
        <v>36</v>
      </c>
    </row>
    <row r="28" spans="1:57" s="5" customFormat="1" ht="17.25" customHeight="1" x14ac:dyDescent="0.25">
      <c r="A28" s="5">
        <v>2</v>
      </c>
      <c r="B28" s="6" t="s">
        <v>603</v>
      </c>
      <c r="C28" s="1" t="s">
        <v>14</v>
      </c>
      <c r="D28" s="1">
        <v>13</v>
      </c>
      <c r="E28" s="1" t="s">
        <v>23</v>
      </c>
      <c r="F28" s="1">
        <v>18.600000000000001</v>
      </c>
      <c r="G28" s="1">
        <v>0.18600000000000003</v>
      </c>
      <c r="H28" s="1">
        <f t="shared" si="0"/>
        <v>2.7171634829850008E-2</v>
      </c>
      <c r="I28" s="1">
        <v>2.7171634829850008E-2</v>
      </c>
      <c r="J28" s="38">
        <f t="shared" si="1"/>
        <v>0.67143508030666232</v>
      </c>
      <c r="K28" s="1">
        <v>1</v>
      </c>
      <c r="L28" s="1">
        <v>1</v>
      </c>
      <c r="M28" s="1"/>
      <c r="N28" s="1"/>
      <c r="O28" s="1"/>
      <c r="P28" s="1"/>
      <c r="Q28" s="38"/>
      <c r="R28" s="1"/>
      <c r="S28" s="1">
        <v>3</v>
      </c>
      <c r="T28" s="1"/>
      <c r="U28" s="1"/>
      <c r="V28" s="1"/>
      <c r="W28" s="1"/>
      <c r="X28" s="38"/>
      <c r="Y28" s="1"/>
      <c r="Z28" s="1"/>
      <c r="AA28" s="1"/>
      <c r="AB28" s="1"/>
      <c r="AC28" s="1"/>
      <c r="AD28" s="1"/>
      <c r="AE28" s="38"/>
      <c r="AF28" s="1"/>
      <c r="AG28" s="1"/>
      <c r="AH28" s="1"/>
      <c r="AI28" s="1"/>
      <c r="AJ28" s="1"/>
      <c r="AK28" s="1"/>
      <c r="AL28" s="38"/>
      <c r="AM28" s="1"/>
      <c r="AN28" s="1"/>
      <c r="AO28" s="1"/>
      <c r="AP28" s="1"/>
      <c r="AQ28" s="1"/>
      <c r="AR28" s="1"/>
      <c r="AS28" s="38"/>
      <c r="AT28" s="1"/>
      <c r="AU28" s="1"/>
      <c r="AV28" s="7"/>
      <c r="AW28" s="7"/>
      <c r="AX28" s="7"/>
      <c r="AY28" s="7" t="s">
        <v>36</v>
      </c>
    </row>
    <row r="29" spans="1:57" s="5" customFormat="1" ht="17.25" customHeight="1" x14ac:dyDescent="0.25">
      <c r="A29" s="5">
        <v>2</v>
      </c>
      <c r="B29" s="6" t="s">
        <v>603</v>
      </c>
      <c r="C29" s="1" t="s">
        <v>14</v>
      </c>
      <c r="D29" s="1">
        <v>14</v>
      </c>
      <c r="E29" s="1" t="s">
        <v>23</v>
      </c>
      <c r="F29" s="1">
        <v>27.2</v>
      </c>
      <c r="G29" s="1">
        <v>0.27200000000000002</v>
      </c>
      <c r="H29" s="1">
        <f t="shared" si="0"/>
        <v>5.8106897654400011E-2</v>
      </c>
      <c r="I29" s="1">
        <v>5.8106897654400011E-2</v>
      </c>
      <c r="J29" s="38">
        <f t="shared" si="1"/>
        <v>1.4358727304141548</v>
      </c>
      <c r="K29" s="1">
        <v>1</v>
      </c>
      <c r="L29" s="1">
        <v>1</v>
      </c>
      <c r="M29" s="1">
        <v>31.1</v>
      </c>
      <c r="N29" s="1">
        <v>0.311</v>
      </c>
      <c r="O29" s="1">
        <f t="shared" ref="O29:O41" si="12">POWER((N29/2),2)*3.14159265</f>
        <v>7.5964495675162502E-2</v>
      </c>
      <c r="P29" s="1">
        <v>7.5964495675162502E-2</v>
      </c>
      <c r="Q29" s="38">
        <f t="shared" ref="Q29:Q41" si="13">P29/0.040468</f>
        <v>1.8771497399219756</v>
      </c>
      <c r="R29" s="1">
        <v>1</v>
      </c>
      <c r="S29" s="1">
        <v>1</v>
      </c>
      <c r="T29" s="1">
        <v>35.299999999999997</v>
      </c>
      <c r="U29" s="1">
        <v>0.35299999999999998</v>
      </c>
      <c r="V29" s="1">
        <f>POWER((U29/2),2)*3.14159265</f>
        <v>9.786767963096249E-2</v>
      </c>
      <c r="W29" s="1">
        <v>9.786767963096249E-2</v>
      </c>
      <c r="X29" s="38">
        <f>W29/0.040468</f>
        <v>2.4183967488129507</v>
      </c>
      <c r="Y29" s="1">
        <v>1</v>
      </c>
      <c r="Z29" s="1">
        <v>1</v>
      </c>
      <c r="AA29" s="1">
        <v>37.6</v>
      </c>
      <c r="AB29" s="1">
        <v>0.376</v>
      </c>
      <c r="AC29" s="1">
        <f>POWER((AB29/2),2)*3.14159265</f>
        <v>0.1110364506216</v>
      </c>
      <c r="AD29" s="1">
        <v>0.1110364506216</v>
      </c>
      <c r="AE29" s="38">
        <f>AD29/0.040468</f>
        <v>2.7438087037066325</v>
      </c>
      <c r="AF29" s="1">
        <v>1</v>
      </c>
      <c r="AG29" s="1">
        <v>1</v>
      </c>
      <c r="AH29" s="1">
        <v>43</v>
      </c>
      <c r="AI29" s="1">
        <v>0.43</v>
      </c>
      <c r="AJ29" s="1">
        <f>POWER((AI29/2),2)*3.14159265</f>
        <v>0.14522012024625</v>
      </c>
      <c r="AK29" s="1">
        <v>0.14522012024625</v>
      </c>
      <c r="AL29" s="38">
        <f>AK29/0.040468</f>
        <v>3.5885173531246912</v>
      </c>
      <c r="AM29" s="1">
        <v>1</v>
      </c>
      <c r="AN29" s="1">
        <v>1</v>
      </c>
      <c r="AO29" s="1"/>
      <c r="AP29" s="1"/>
      <c r="AQ29" s="1"/>
      <c r="AR29" s="1"/>
      <c r="AS29" s="38"/>
      <c r="AT29" s="1"/>
      <c r="AU29" s="1">
        <v>4</v>
      </c>
      <c r="AV29" s="7">
        <v>44.5</v>
      </c>
      <c r="AW29" s="7" t="s">
        <v>877</v>
      </c>
      <c r="AX29" s="7" t="s">
        <v>114</v>
      </c>
      <c r="AY29" s="7" t="s">
        <v>36</v>
      </c>
    </row>
    <row r="30" spans="1:57" s="5" customFormat="1" ht="17.25" customHeight="1" x14ac:dyDescent="0.25">
      <c r="A30" s="5">
        <v>2</v>
      </c>
      <c r="B30" s="6" t="s">
        <v>603</v>
      </c>
      <c r="C30" s="1" t="s">
        <v>14</v>
      </c>
      <c r="D30" s="1">
        <v>15</v>
      </c>
      <c r="E30" s="1" t="s">
        <v>23</v>
      </c>
      <c r="F30" s="1">
        <v>20.399999999999999</v>
      </c>
      <c r="G30" s="1">
        <v>0.20399999999999999</v>
      </c>
      <c r="H30" s="1">
        <f t="shared" si="0"/>
        <v>3.26851299306E-2</v>
      </c>
      <c r="I30" s="1">
        <v>3.26851299306E-2</v>
      </c>
      <c r="J30" s="38">
        <f t="shared" si="1"/>
        <v>0.80767841085796188</v>
      </c>
      <c r="K30" s="1">
        <v>1</v>
      </c>
      <c r="L30" s="1">
        <v>1</v>
      </c>
      <c r="M30" s="1">
        <v>21.9</v>
      </c>
      <c r="N30" s="1">
        <v>0.219</v>
      </c>
      <c r="O30" s="1">
        <f t="shared" si="12"/>
        <v>3.7668481271662502E-2</v>
      </c>
      <c r="P30" s="1">
        <v>3.7668481271662502E-2</v>
      </c>
      <c r="Q30" s="38">
        <f t="shared" si="13"/>
        <v>0.93082142116394451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/>
      <c r="AU30" s="1">
        <v>0</v>
      </c>
      <c r="AV30" s="7"/>
      <c r="AW30" s="7"/>
      <c r="AX30" s="7"/>
      <c r="AY30" s="7" t="s">
        <v>36</v>
      </c>
    </row>
    <row r="31" spans="1:57" s="5" customFormat="1" ht="17.25" customHeight="1" x14ac:dyDescent="0.25">
      <c r="A31" s="5">
        <v>2</v>
      </c>
      <c r="B31" s="6" t="s">
        <v>603</v>
      </c>
      <c r="C31" s="1" t="s">
        <v>14</v>
      </c>
      <c r="D31" s="1">
        <v>16</v>
      </c>
      <c r="E31" s="1" t="s">
        <v>23</v>
      </c>
      <c r="F31" s="1">
        <v>19.8</v>
      </c>
      <c r="G31" s="1">
        <v>0.19800000000000001</v>
      </c>
      <c r="H31" s="1">
        <f t="shared" si="0"/>
        <v>3.0790749562650006E-2</v>
      </c>
      <c r="I31" s="1">
        <v>3.0790749562650006E-2</v>
      </c>
      <c r="J31" s="38">
        <f t="shared" si="1"/>
        <v>0.76086659984802829</v>
      </c>
      <c r="K31" s="1">
        <v>1</v>
      </c>
      <c r="L31" s="1">
        <v>1</v>
      </c>
      <c r="M31" s="1">
        <v>21</v>
      </c>
      <c r="N31" s="1">
        <v>0.21</v>
      </c>
      <c r="O31" s="1">
        <f t="shared" si="12"/>
        <v>3.4636058966249994E-2</v>
      </c>
      <c r="P31" s="1">
        <v>3.4636058966249994E-2</v>
      </c>
      <c r="Q31" s="38">
        <f t="shared" si="13"/>
        <v>0.85588758936072939</v>
      </c>
      <c r="R31" s="1">
        <v>1</v>
      </c>
      <c r="S31" s="1">
        <v>1</v>
      </c>
      <c r="T31" s="1">
        <v>21.9</v>
      </c>
      <c r="U31" s="1">
        <v>0.219</v>
      </c>
      <c r="V31" s="1">
        <f>POWER((U31/2),2)*3.14159265</f>
        <v>3.7668481271662502E-2</v>
      </c>
      <c r="W31" s="1">
        <v>3.7668481271662502E-2</v>
      </c>
      <c r="X31" s="38">
        <f>W31/0.040468</f>
        <v>0.93082142116394451</v>
      </c>
      <c r="Y31" s="1">
        <v>1</v>
      </c>
      <c r="Z31" s="1">
        <v>1</v>
      </c>
      <c r="AA31" s="1">
        <v>23</v>
      </c>
      <c r="AB31" s="1">
        <v>0.23</v>
      </c>
      <c r="AC31" s="1">
        <f>POWER((AB31/2),2)*3.14159265</f>
        <v>4.1547562796250007E-2</v>
      </c>
      <c r="AD31" s="1">
        <v>4.1547562796250007E-2</v>
      </c>
      <c r="AE31" s="38">
        <f>AD31/0.040468</f>
        <v>1.0266769495959773</v>
      </c>
      <c r="AF31" s="1">
        <v>1</v>
      </c>
      <c r="AG31" s="1">
        <v>1</v>
      </c>
      <c r="AH31" s="1">
        <v>24</v>
      </c>
      <c r="AI31" s="1">
        <v>0.24</v>
      </c>
      <c r="AJ31" s="1">
        <f>POWER((AI31/2),2)*3.14159265</f>
        <v>4.5238934160000001E-2</v>
      </c>
      <c r="AK31" s="1">
        <v>4.5238934160000001E-2</v>
      </c>
      <c r="AL31" s="38">
        <f>AK31/0.040468</f>
        <v>1.1178939942670754</v>
      </c>
      <c r="AM31" s="1">
        <v>1</v>
      </c>
      <c r="AN31" s="1">
        <v>1</v>
      </c>
      <c r="AO31" s="1"/>
      <c r="AP31" s="1"/>
      <c r="AQ31" s="1"/>
      <c r="AR31" s="1"/>
      <c r="AS31" s="38"/>
      <c r="AT31" s="1"/>
      <c r="AU31" s="1">
        <v>4</v>
      </c>
      <c r="AV31" s="7">
        <v>25.5</v>
      </c>
      <c r="AW31" s="7" t="s">
        <v>877</v>
      </c>
      <c r="AX31" s="7" t="s">
        <v>114</v>
      </c>
      <c r="AY31" s="7" t="s">
        <v>36</v>
      </c>
    </row>
    <row r="32" spans="1:57" s="5" customFormat="1" ht="17.25" customHeight="1" x14ac:dyDescent="0.25">
      <c r="A32" s="5">
        <v>2</v>
      </c>
      <c r="B32" s="6" t="s">
        <v>603</v>
      </c>
      <c r="C32" s="1" t="s">
        <v>14</v>
      </c>
      <c r="D32" s="1">
        <v>17</v>
      </c>
      <c r="E32" s="1" t="s">
        <v>23</v>
      </c>
      <c r="F32" s="1">
        <v>16.5</v>
      </c>
      <c r="G32" s="1">
        <v>0.16500000000000001</v>
      </c>
      <c r="H32" s="1">
        <f t="shared" si="0"/>
        <v>2.1382464974062505E-2</v>
      </c>
      <c r="I32" s="1">
        <v>2.1382464974062505E-2</v>
      </c>
      <c r="J32" s="38">
        <f t="shared" si="1"/>
        <v>0.52837958322779743</v>
      </c>
      <c r="K32" s="1">
        <v>1</v>
      </c>
      <c r="L32" s="1">
        <v>1</v>
      </c>
      <c r="M32" s="1">
        <v>16.8</v>
      </c>
      <c r="N32" s="1">
        <v>0.16800000000000001</v>
      </c>
      <c r="O32" s="1">
        <f t="shared" si="12"/>
        <v>2.2167077738400005E-2</v>
      </c>
      <c r="P32" s="1">
        <v>2.2167077738400005E-2</v>
      </c>
      <c r="Q32" s="38">
        <f t="shared" si="13"/>
        <v>0.54776805719086696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/>
      <c r="AU32" s="1">
        <v>0</v>
      </c>
      <c r="AV32" s="7"/>
      <c r="AW32" s="7"/>
      <c r="AX32" s="7"/>
      <c r="AY32" s="7" t="s">
        <v>36</v>
      </c>
    </row>
    <row r="33" spans="1:51" s="5" customFormat="1" ht="17.25" customHeight="1" x14ac:dyDescent="0.25">
      <c r="A33" s="5">
        <v>2</v>
      </c>
      <c r="B33" s="6" t="s">
        <v>603</v>
      </c>
      <c r="C33" s="1" t="s">
        <v>14</v>
      </c>
      <c r="D33" s="1">
        <v>18</v>
      </c>
      <c r="E33" s="1" t="s">
        <v>23</v>
      </c>
      <c r="F33" s="1">
        <v>28.9</v>
      </c>
      <c r="G33" s="1">
        <v>0.28899999999999998</v>
      </c>
      <c r="H33" s="1">
        <f t="shared" si="0"/>
        <v>6.559723993016249E-2</v>
      </c>
      <c r="I33" s="1">
        <v>6.559723993016249E-2</v>
      </c>
      <c r="J33" s="38">
        <f t="shared" si="1"/>
        <v>1.620965699569104</v>
      </c>
      <c r="K33" s="1">
        <v>1</v>
      </c>
      <c r="L33" s="1">
        <v>1</v>
      </c>
      <c r="M33" s="1">
        <v>31.4</v>
      </c>
      <c r="N33" s="1">
        <v>0.314</v>
      </c>
      <c r="O33" s="1">
        <f t="shared" si="12"/>
        <v>7.7437117229850014E-2</v>
      </c>
      <c r="P33" s="1">
        <v>7.7437117229850014E-2</v>
      </c>
      <c r="Q33" s="38">
        <f t="shared" si="13"/>
        <v>1.9135395183811905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>
        <v>36.1</v>
      </c>
      <c r="AB33" s="1">
        <v>0.36100000000000004</v>
      </c>
      <c r="AC33" s="1">
        <f>POWER((AB33/2),2)*3.14159265</f>
        <v>0.10235387393516253</v>
      </c>
      <c r="AD33" s="1">
        <v>0.10235387393516253</v>
      </c>
      <c r="AE33" s="38">
        <f>AD33/0.040468</f>
        <v>2.5292545699111035</v>
      </c>
      <c r="AF33" s="1">
        <v>1</v>
      </c>
      <c r="AG33" s="1">
        <v>1</v>
      </c>
      <c r="AH33" s="1">
        <v>37.9</v>
      </c>
      <c r="AI33" s="1">
        <v>0.379</v>
      </c>
      <c r="AJ33" s="1">
        <f>POWER((AI33/2),2)*3.14159265</f>
        <v>0.1128153774596625</v>
      </c>
      <c r="AK33" s="1">
        <v>0.1128153774596625</v>
      </c>
      <c r="AL33" s="38">
        <f>AK33/0.040468</f>
        <v>2.7877675560853641</v>
      </c>
      <c r="AM33" s="1">
        <v>1</v>
      </c>
      <c r="AN33" s="1">
        <v>1</v>
      </c>
      <c r="AO33" s="1">
        <v>40.4</v>
      </c>
      <c r="AP33" s="1">
        <v>0.40399999999999997</v>
      </c>
      <c r="AQ33" s="1">
        <f>POWER((AP33/2),2)*3.14159265</f>
        <v>0.12818954649059999</v>
      </c>
      <c r="AR33" s="1">
        <v>0.12818954649059999</v>
      </c>
      <c r="AS33" s="38">
        <f>AR33/0.040468</f>
        <v>3.167676843199565</v>
      </c>
      <c r="AT33" s="1">
        <v>2</v>
      </c>
      <c r="AU33" s="1">
        <v>2</v>
      </c>
      <c r="AV33" s="7"/>
      <c r="AW33" s="7" t="s">
        <v>878</v>
      </c>
      <c r="AX33" s="7"/>
      <c r="AY33" s="7" t="s">
        <v>36</v>
      </c>
    </row>
    <row r="34" spans="1:51" s="5" customFormat="1" ht="17.25" customHeight="1" x14ac:dyDescent="0.25">
      <c r="A34" s="5">
        <v>2</v>
      </c>
      <c r="B34" s="6" t="s">
        <v>603</v>
      </c>
      <c r="C34" s="1" t="s">
        <v>14</v>
      </c>
      <c r="D34" s="1">
        <v>19</v>
      </c>
      <c r="E34" s="1" t="s">
        <v>23</v>
      </c>
      <c r="F34" s="1">
        <v>16.100000000000001</v>
      </c>
      <c r="G34" s="1">
        <v>0.161</v>
      </c>
      <c r="H34" s="1">
        <f t="shared" ref="H34:H65" si="14">POWER((G34/2),2)*3.14159265</f>
        <v>2.0358305770162503E-2</v>
      </c>
      <c r="I34" s="1">
        <v>2.0358305770162503E-2</v>
      </c>
      <c r="J34" s="38">
        <f t="shared" ref="J34:J65" si="15">I34/0.040468</f>
        <v>0.50307170530202894</v>
      </c>
      <c r="K34" s="1">
        <v>1</v>
      </c>
      <c r="L34" s="1">
        <v>1</v>
      </c>
      <c r="M34" s="1">
        <v>16.600000000000001</v>
      </c>
      <c r="N34" s="1">
        <v>0.16600000000000001</v>
      </c>
      <c r="O34" s="1">
        <f t="shared" si="12"/>
        <v>2.1642431765850005E-2</v>
      </c>
      <c r="P34" s="1">
        <v>2.1642431765850005E-2</v>
      </c>
      <c r="Q34" s="38">
        <f t="shared" si="13"/>
        <v>0.53480359211846418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7"/>
      <c r="AW34" s="7"/>
      <c r="AX34" s="7"/>
      <c r="AY34" s="7" t="s">
        <v>36</v>
      </c>
    </row>
    <row r="35" spans="1:51" s="5" customFormat="1" ht="17.25" customHeight="1" x14ac:dyDescent="0.25">
      <c r="A35" s="5">
        <v>2</v>
      </c>
      <c r="B35" s="6" t="s">
        <v>603</v>
      </c>
      <c r="C35" s="1" t="s">
        <v>14</v>
      </c>
      <c r="D35" s="1">
        <v>20</v>
      </c>
      <c r="E35" s="1" t="s">
        <v>23</v>
      </c>
      <c r="F35" s="1">
        <v>16.600000000000001</v>
      </c>
      <c r="G35" s="1">
        <v>0.16600000000000001</v>
      </c>
      <c r="H35" s="1">
        <f t="shared" si="14"/>
        <v>2.1642431765850005E-2</v>
      </c>
      <c r="I35" s="1">
        <v>2.1642431765850005E-2</v>
      </c>
      <c r="J35" s="38">
        <f t="shared" si="15"/>
        <v>0.53480359211846418</v>
      </c>
      <c r="K35" s="1">
        <v>1</v>
      </c>
      <c r="L35" s="1">
        <v>1</v>
      </c>
      <c r="M35" s="1">
        <v>17</v>
      </c>
      <c r="N35" s="1">
        <v>0.17</v>
      </c>
      <c r="O35" s="1">
        <f t="shared" si="12"/>
        <v>2.2698006896250005E-2</v>
      </c>
      <c r="P35" s="1">
        <v>2.2698006896250005E-2</v>
      </c>
      <c r="Q35" s="38">
        <f t="shared" si="13"/>
        <v>0.56088778531802919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>
        <v>0</v>
      </c>
      <c r="AV35" s="7"/>
      <c r="AW35" s="7"/>
      <c r="AX35" s="7"/>
      <c r="AY35" s="7" t="s">
        <v>36</v>
      </c>
    </row>
    <row r="36" spans="1:51" s="5" customFormat="1" ht="17.25" customHeight="1" x14ac:dyDescent="0.25">
      <c r="A36" s="5">
        <v>2</v>
      </c>
      <c r="B36" s="6" t="s">
        <v>603</v>
      </c>
      <c r="C36" s="1" t="s">
        <v>14</v>
      </c>
      <c r="D36" s="1">
        <v>21</v>
      </c>
      <c r="E36" s="1" t="s">
        <v>23</v>
      </c>
      <c r="F36" s="1">
        <v>16.399999999999999</v>
      </c>
      <c r="G36" s="1">
        <v>0.16399999999999998</v>
      </c>
      <c r="H36" s="1">
        <f t="shared" si="14"/>
        <v>2.1124068978599995E-2</v>
      </c>
      <c r="I36" s="1">
        <v>2.1124068978599995E-2</v>
      </c>
      <c r="J36" s="38">
        <f t="shared" si="15"/>
        <v>0.52199439010082038</v>
      </c>
      <c r="K36" s="1">
        <v>1</v>
      </c>
      <c r="L36" s="1">
        <v>1</v>
      </c>
      <c r="M36" s="1">
        <v>16.7</v>
      </c>
      <c r="N36" s="1">
        <v>0.16700000000000001</v>
      </c>
      <c r="O36" s="1">
        <f t="shared" si="12"/>
        <v>2.1903969353962504E-2</v>
      </c>
      <c r="P36" s="1">
        <v>2.1903969353962504E-2</v>
      </c>
      <c r="Q36" s="38">
        <f t="shared" si="13"/>
        <v>0.54126641677282061</v>
      </c>
      <c r="R36" s="1">
        <v>1</v>
      </c>
      <c r="S36" s="1">
        <v>1</v>
      </c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N36" s="1"/>
      <c r="AO36" s="1"/>
      <c r="AP36" s="1"/>
      <c r="AQ36" s="1"/>
      <c r="AR36" s="1"/>
      <c r="AS36" s="38"/>
      <c r="AT36" s="1"/>
      <c r="AU36" s="1">
        <v>0</v>
      </c>
      <c r="AV36" s="7"/>
      <c r="AW36" s="7"/>
      <c r="AX36" s="7"/>
      <c r="AY36" s="7" t="s">
        <v>36</v>
      </c>
    </row>
    <row r="37" spans="1:51" s="5" customFormat="1" ht="17.25" customHeight="1" x14ac:dyDescent="0.25">
      <c r="A37" s="5">
        <v>2</v>
      </c>
      <c r="B37" s="6" t="s">
        <v>603</v>
      </c>
      <c r="C37" s="1" t="s">
        <v>14</v>
      </c>
      <c r="D37" s="1">
        <v>22</v>
      </c>
      <c r="E37" s="1" t="s">
        <v>23</v>
      </c>
      <c r="F37" s="1">
        <v>15.5</v>
      </c>
      <c r="G37" s="1">
        <v>0.155</v>
      </c>
      <c r="H37" s="1">
        <f t="shared" si="14"/>
        <v>1.8869190854062502E-2</v>
      </c>
      <c r="I37" s="1">
        <v>1.8869190854062502E-2</v>
      </c>
      <c r="J37" s="38">
        <f t="shared" si="15"/>
        <v>0.46627436132407096</v>
      </c>
      <c r="K37" s="1">
        <v>1</v>
      </c>
      <c r="L37" s="1">
        <v>1</v>
      </c>
      <c r="M37" s="1">
        <v>15.7</v>
      </c>
      <c r="N37" s="1">
        <v>0.157</v>
      </c>
      <c r="O37" s="1">
        <f t="shared" si="12"/>
        <v>1.9359279307462503E-2</v>
      </c>
      <c r="P37" s="1">
        <v>1.9359279307462503E-2</v>
      </c>
      <c r="Q37" s="38">
        <f t="shared" si="13"/>
        <v>0.47838487959529763</v>
      </c>
      <c r="R37" s="1">
        <v>1</v>
      </c>
      <c r="S37" s="1">
        <v>1</v>
      </c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>
        <v>0</v>
      </c>
      <c r="AV37" s="7"/>
      <c r="AW37" s="7"/>
      <c r="AX37" s="7"/>
      <c r="AY37" s="7" t="s">
        <v>36</v>
      </c>
    </row>
    <row r="38" spans="1:51" s="5" customFormat="1" ht="17.25" customHeight="1" x14ac:dyDescent="0.25">
      <c r="A38" s="5">
        <v>2</v>
      </c>
      <c r="B38" s="6" t="s">
        <v>603</v>
      </c>
      <c r="C38" s="1" t="s">
        <v>14</v>
      </c>
      <c r="D38" s="1">
        <v>23</v>
      </c>
      <c r="E38" s="1" t="s">
        <v>23</v>
      </c>
      <c r="F38" s="1">
        <v>31.1</v>
      </c>
      <c r="G38" s="1">
        <v>0.311</v>
      </c>
      <c r="H38" s="1">
        <f t="shared" si="14"/>
        <v>7.5964495675162502E-2</v>
      </c>
      <c r="I38" s="1">
        <v>7.5964495675162502E-2</v>
      </c>
      <c r="J38" s="38">
        <f t="shared" si="15"/>
        <v>1.8771497399219756</v>
      </c>
      <c r="K38" s="1">
        <v>1</v>
      </c>
      <c r="L38" s="1">
        <v>1</v>
      </c>
      <c r="M38" s="1">
        <v>33.9</v>
      </c>
      <c r="N38" s="1">
        <v>0.33899999999999997</v>
      </c>
      <c r="O38" s="1">
        <f t="shared" si="12"/>
        <v>9.0258742232662489E-2</v>
      </c>
      <c r="P38" s="1">
        <v>9.0258742232662489E-2</v>
      </c>
      <c r="Q38" s="38">
        <f t="shared" si="13"/>
        <v>2.230373189499419</v>
      </c>
      <c r="R38" s="1">
        <v>1</v>
      </c>
      <c r="S38" s="1">
        <v>1</v>
      </c>
      <c r="T38" s="1">
        <v>36.200000000000003</v>
      </c>
      <c r="U38" s="1">
        <v>0.36200000000000004</v>
      </c>
      <c r="V38" s="1">
        <f>POWER((U38/2),2)*3.14159265</f>
        <v>0.10292171680665002</v>
      </c>
      <c r="W38" s="1">
        <v>0.10292171680665002</v>
      </c>
      <c r="X38" s="38">
        <f>W38/0.040468</f>
        <v>2.5432864684849763</v>
      </c>
      <c r="Y38" s="1">
        <v>1</v>
      </c>
      <c r="Z38" s="1">
        <v>1</v>
      </c>
      <c r="AA38" s="1">
        <v>39</v>
      </c>
      <c r="AB38" s="1">
        <v>0.39</v>
      </c>
      <c r="AC38" s="1">
        <f>POWER((AB38/2),2)*3.14159265</f>
        <v>0.11945906051625002</v>
      </c>
      <c r="AD38" s="1">
        <v>0.11945906051625002</v>
      </c>
      <c r="AE38" s="38">
        <f>AD38/0.040468</f>
        <v>2.951938828611496</v>
      </c>
      <c r="AF38" s="1">
        <v>1</v>
      </c>
      <c r="AG38" s="1">
        <v>1</v>
      </c>
      <c r="AH38" s="1">
        <v>41.6</v>
      </c>
      <c r="AI38" s="1">
        <v>0.41600000000000004</v>
      </c>
      <c r="AJ38" s="1">
        <f>POWER((AI38/2),2)*3.14159265</f>
        <v>0.13591786440960005</v>
      </c>
      <c r="AK38" s="1">
        <v>0.13591786440960005</v>
      </c>
      <c r="AL38" s="38">
        <f>AK38/0.040468</f>
        <v>3.3586504005535254</v>
      </c>
      <c r="AM38" s="1">
        <v>1</v>
      </c>
      <c r="AN38" s="1">
        <v>1</v>
      </c>
      <c r="AO38" s="1">
        <v>44.6</v>
      </c>
      <c r="AP38" s="1">
        <v>0.44600000000000001</v>
      </c>
      <c r="AQ38" s="1">
        <f>POWER((AP38/2),2)*3.14159265</f>
        <v>0.15622826089185002</v>
      </c>
      <c r="AR38" s="1">
        <v>0.15622826089185002</v>
      </c>
      <c r="AS38" s="38">
        <f>AR38/0.040468</f>
        <v>3.8605382250630136</v>
      </c>
      <c r="AT38" s="1">
        <v>1</v>
      </c>
      <c r="AU38" s="1">
        <v>1</v>
      </c>
      <c r="AV38" s="7">
        <v>47.4</v>
      </c>
      <c r="AW38" s="7"/>
      <c r="AX38" s="7" t="s">
        <v>347</v>
      </c>
      <c r="AY38" s="7" t="s">
        <v>36</v>
      </c>
    </row>
    <row r="39" spans="1:51" s="5" customFormat="1" ht="17.25" customHeight="1" x14ac:dyDescent="0.25">
      <c r="A39" s="5">
        <v>2</v>
      </c>
      <c r="B39" s="6" t="s">
        <v>603</v>
      </c>
      <c r="C39" s="1" t="s">
        <v>14</v>
      </c>
      <c r="D39" s="1">
        <v>24</v>
      </c>
      <c r="E39" s="1" t="s">
        <v>23</v>
      </c>
      <c r="F39" s="1">
        <v>23.8</v>
      </c>
      <c r="G39" s="1">
        <v>0.23800000000000002</v>
      </c>
      <c r="H39" s="1">
        <f t="shared" si="14"/>
        <v>4.4488093516650007E-2</v>
      </c>
      <c r="I39" s="1">
        <v>4.4488093516650007E-2</v>
      </c>
      <c r="J39" s="38">
        <f t="shared" si="15"/>
        <v>1.0993400592233371</v>
      </c>
      <c r="K39" s="1">
        <v>1</v>
      </c>
      <c r="L39" s="1">
        <v>1</v>
      </c>
      <c r="M39" s="1">
        <v>26.7</v>
      </c>
      <c r="N39" s="1">
        <v>0.26700000000000002</v>
      </c>
      <c r="O39" s="1">
        <f t="shared" si="12"/>
        <v>5.5990249606462511E-2</v>
      </c>
      <c r="P39" s="1">
        <v>5.5990249606462511E-2</v>
      </c>
      <c r="Q39" s="38">
        <f t="shared" si="13"/>
        <v>1.3835684888421103</v>
      </c>
      <c r="R39" s="1">
        <v>1</v>
      </c>
      <c r="S39" s="1">
        <v>1</v>
      </c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N39" s="1"/>
      <c r="AO39" s="1"/>
      <c r="AP39" s="1"/>
      <c r="AQ39" s="1"/>
      <c r="AR39" s="1"/>
      <c r="AS39" s="38"/>
      <c r="AT39" s="1"/>
      <c r="AU39" s="1">
        <v>0</v>
      </c>
      <c r="AV39" s="7"/>
      <c r="AW39" s="7"/>
      <c r="AX39" s="7"/>
      <c r="AY39" s="7" t="s">
        <v>36</v>
      </c>
    </row>
    <row r="40" spans="1:51" s="5" customFormat="1" ht="17.25" customHeight="1" x14ac:dyDescent="0.25">
      <c r="A40" s="5">
        <v>2</v>
      </c>
      <c r="B40" s="6" t="s">
        <v>603</v>
      </c>
      <c r="C40" s="1" t="s">
        <v>14</v>
      </c>
      <c r="D40" s="1">
        <v>25</v>
      </c>
      <c r="E40" s="1" t="s">
        <v>23</v>
      </c>
      <c r="F40" s="1">
        <v>20.100000000000001</v>
      </c>
      <c r="G40" s="1">
        <v>0.20100000000000001</v>
      </c>
      <c r="H40" s="1">
        <f t="shared" si="14"/>
        <v>3.1730871163162505E-2</v>
      </c>
      <c r="I40" s="1">
        <v>3.1730871163162505E-2</v>
      </c>
      <c r="J40" s="38">
        <f t="shared" si="15"/>
        <v>0.78409783441639092</v>
      </c>
      <c r="K40" s="1">
        <v>1</v>
      </c>
      <c r="L40" s="1">
        <v>1</v>
      </c>
      <c r="M40" s="1">
        <v>21</v>
      </c>
      <c r="N40" s="1">
        <v>0.21</v>
      </c>
      <c r="O40" s="1">
        <f t="shared" si="12"/>
        <v>3.4636058966249994E-2</v>
      </c>
      <c r="P40" s="1">
        <v>3.4636058966249994E-2</v>
      </c>
      <c r="Q40" s="38">
        <f t="shared" si="13"/>
        <v>0.85588758936072939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>
        <v>0</v>
      </c>
      <c r="AV40" s="7"/>
      <c r="AW40" s="7"/>
      <c r="AX40" s="7"/>
      <c r="AY40" s="7" t="s">
        <v>36</v>
      </c>
    </row>
    <row r="41" spans="1:51" s="5" customFormat="1" ht="17.25" customHeight="1" x14ac:dyDescent="0.25">
      <c r="A41" s="5">
        <v>2</v>
      </c>
      <c r="B41" s="6" t="s">
        <v>603</v>
      </c>
      <c r="C41" s="1" t="s">
        <v>14</v>
      </c>
      <c r="D41" s="1">
        <v>26</v>
      </c>
      <c r="E41" s="1" t="s">
        <v>23</v>
      </c>
      <c r="F41" s="1">
        <v>31.8</v>
      </c>
      <c r="G41" s="1">
        <v>0.318</v>
      </c>
      <c r="H41" s="1">
        <f t="shared" si="14"/>
        <v>7.9422603784650006E-2</v>
      </c>
      <c r="I41" s="1">
        <v>7.9422603784650006E-2</v>
      </c>
      <c r="J41" s="38">
        <f t="shared" si="15"/>
        <v>1.9626026436851343</v>
      </c>
      <c r="K41" s="1">
        <v>1</v>
      </c>
      <c r="L41" s="1">
        <v>1</v>
      </c>
      <c r="M41" s="1">
        <v>34</v>
      </c>
      <c r="N41" s="1">
        <v>0.34</v>
      </c>
      <c r="O41" s="1">
        <f t="shared" si="12"/>
        <v>9.0792027585000018E-2</v>
      </c>
      <c r="P41" s="1">
        <v>9.0792027585000018E-2</v>
      </c>
      <c r="Q41" s="38">
        <f t="shared" si="13"/>
        <v>2.2435511412721167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>
        <v>0</v>
      </c>
      <c r="AV41" s="7"/>
      <c r="AW41" s="7"/>
      <c r="AX41" s="7"/>
      <c r="AY41" s="7" t="s">
        <v>36</v>
      </c>
    </row>
    <row r="42" spans="1:51" s="5" customFormat="1" ht="17.25" customHeight="1" x14ac:dyDescent="0.25">
      <c r="A42" s="5">
        <v>2</v>
      </c>
      <c r="B42" s="6" t="s">
        <v>603</v>
      </c>
      <c r="C42" s="1" t="s">
        <v>14</v>
      </c>
      <c r="D42" s="1">
        <v>28</v>
      </c>
      <c r="E42" s="1" t="s">
        <v>23</v>
      </c>
      <c r="F42" s="1">
        <v>23.5</v>
      </c>
      <c r="G42" s="1">
        <v>0.23499999999999999</v>
      </c>
      <c r="H42" s="1">
        <f t="shared" si="14"/>
        <v>4.33736135240625E-2</v>
      </c>
      <c r="I42" s="1">
        <v>4.33736135240625E-2</v>
      </c>
      <c r="J42" s="38">
        <f t="shared" si="15"/>
        <v>1.0718002748854034</v>
      </c>
      <c r="K42" s="1">
        <v>1</v>
      </c>
      <c r="L42" s="1">
        <v>1</v>
      </c>
      <c r="M42" s="1"/>
      <c r="N42" s="1"/>
      <c r="O42" s="1"/>
      <c r="P42" s="1"/>
      <c r="Q42" s="38"/>
      <c r="R42" s="1"/>
      <c r="S42" s="1">
        <v>3</v>
      </c>
      <c r="T42" s="1"/>
      <c r="U42" s="1"/>
      <c r="V42" s="1"/>
      <c r="W42" s="1"/>
      <c r="X42" s="38"/>
      <c r="Y42" s="1"/>
      <c r="Z42" s="1"/>
      <c r="AA42" s="1"/>
      <c r="AB42" s="1"/>
      <c r="AC42" s="1"/>
      <c r="AD42" s="1"/>
      <c r="AE42" s="38"/>
      <c r="AF42" s="1"/>
      <c r="AG42" s="1"/>
      <c r="AH42" s="1"/>
      <c r="AI42" s="1"/>
      <c r="AJ42" s="1"/>
      <c r="AK42" s="1"/>
      <c r="AL42" s="38"/>
      <c r="AM42" s="1"/>
      <c r="AN42" s="1"/>
      <c r="AO42" s="1"/>
      <c r="AP42" s="1"/>
      <c r="AQ42" s="1"/>
      <c r="AR42" s="1"/>
      <c r="AS42" s="38"/>
      <c r="AT42" s="1"/>
      <c r="AU42" s="1"/>
      <c r="AV42" s="7"/>
      <c r="AW42" s="7"/>
      <c r="AX42" s="7"/>
      <c r="AY42" s="7" t="s">
        <v>36</v>
      </c>
    </row>
    <row r="43" spans="1:51" s="5" customFormat="1" ht="17.25" customHeight="1" x14ac:dyDescent="0.25">
      <c r="A43" s="5">
        <v>2</v>
      </c>
      <c r="B43" s="6" t="s">
        <v>603</v>
      </c>
      <c r="C43" s="1" t="s">
        <v>14</v>
      </c>
      <c r="D43" s="1">
        <v>29</v>
      </c>
      <c r="E43" s="1" t="s">
        <v>23</v>
      </c>
      <c r="F43" s="1">
        <v>17.5</v>
      </c>
      <c r="G43" s="1">
        <v>0.17499999999999999</v>
      </c>
      <c r="H43" s="1">
        <f t="shared" si="14"/>
        <v>2.4052818726562498E-2</v>
      </c>
      <c r="I43" s="1">
        <v>2.4052818726562498E-2</v>
      </c>
      <c r="J43" s="38">
        <f t="shared" si="15"/>
        <v>0.59436638150050658</v>
      </c>
      <c r="K43" s="1">
        <v>1</v>
      </c>
      <c r="L43" s="1">
        <v>1</v>
      </c>
      <c r="M43" s="1"/>
      <c r="N43" s="1"/>
      <c r="O43" s="1"/>
      <c r="P43" s="1"/>
      <c r="Q43" s="38"/>
      <c r="R43" s="1"/>
      <c r="S43" s="1">
        <v>3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/>
      <c r="AV43" s="7"/>
      <c r="AW43" s="7"/>
      <c r="AX43" s="7"/>
      <c r="AY43" s="7" t="s">
        <v>36</v>
      </c>
    </row>
    <row r="44" spans="1:51" s="5" customFormat="1" ht="17.25" customHeight="1" x14ac:dyDescent="0.25">
      <c r="A44" s="5">
        <v>2</v>
      </c>
      <c r="B44" s="6" t="s">
        <v>603</v>
      </c>
      <c r="C44" s="1" t="s">
        <v>14</v>
      </c>
      <c r="D44" s="1">
        <v>30</v>
      </c>
      <c r="E44" s="1" t="s">
        <v>23</v>
      </c>
      <c r="F44" s="1">
        <v>17.3</v>
      </c>
      <c r="G44" s="1">
        <v>0.17300000000000001</v>
      </c>
      <c r="H44" s="1">
        <f t="shared" si="14"/>
        <v>2.3506181605462504E-2</v>
      </c>
      <c r="I44" s="1">
        <v>2.3506181605462504E-2</v>
      </c>
      <c r="J44" s="38">
        <f t="shared" si="15"/>
        <v>0.58085849573644621</v>
      </c>
      <c r="K44" s="1">
        <v>1</v>
      </c>
      <c r="L44" s="1">
        <v>1</v>
      </c>
      <c r="M44" s="1">
        <v>20</v>
      </c>
      <c r="N44" s="1">
        <v>0.2</v>
      </c>
      <c r="O44" s="1">
        <f t="shared" ref="O44:O71" si="16">POWER((N44/2),2)*3.14159265</f>
        <v>3.141592650000001E-2</v>
      </c>
      <c r="P44" s="1">
        <v>3.141592650000001E-2</v>
      </c>
      <c r="Q44" s="38">
        <f t="shared" ref="Q44:Q71" si="17">P44/0.040468</f>
        <v>0.77631527379658027</v>
      </c>
      <c r="R44" s="1">
        <v>1</v>
      </c>
      <c r="S44" s="1">
        <v>1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N44" s="1"/>
      <c r="AO44" s="1"/>
      <c r="AP44" s="1"/>
      <c r="AQ44" s="1"/>
      <c r="AR44" s="1"/>
      <c r="AS44" s="38"/>
      <c r="AT44" s="1"/>
      <c r="AU44" s="1">
        <v>0</v>
      </c>
      <c r="AV44" s="7"/>
      <c r="AW44" s="7"/>
      <c r="AX44" s="7"/>
      <c r="AY44" s="7" t="s">
        <v>36</v>
      </c>
    </row>
    <row r="45" spans="1:51" s="5" customFormat="1" ht="17.25" customHeight="1" x14ac:dyDescent="0.25">
      <c r="A45" s="5">
        <v>2</v>
      </c>
      <c r="B45" s="6" t="s">
        <v>603</v>
      </c>
      <c r="C45" s="1" t="s">
        <v>14</v>
      </c>
      <c r="D45" s="1">
        <v>32</v>
      </c>
      <c r="E45" s="1" t="s">
        <v>23</v>
      </c>
      <c r="F45" s="1">
        <v>20.9</v>
      </c>
      <c r="G45" s="1">
        <v>0.20899999999999999</v>
      </c>
      <c r="H45" s="1">
        <f t="shared" si="14"/>
        <v>3.43069771361625E-2</v>
      </c>
      <c r="I45" s="1">
        <v>3.43069771361625E-2</v>
      </c>
      <c r="J45" s="38">
        <f t="shared" si="15"/>
        <v>0.84775568686771041</v>
      </c>
      <c r="K45" s="1">
        <v>1</v>
      </c>
      <c r="L45" s="1">
        <v>1</v>
      </c>
      <c r="M45" s="1">
        <v>23.4</v>
      </c>
      <c r="N45" s="1">
        <v>0.23399999999999999</v>
      </c>
      <c r="O45" s="1">
        <f t="shared" si="16"/>
        <v>4.3005261785849999E-2</v>
      </c>
      <c r="P45" s="1">
        <v>4.3005261785849999E-2</v>
      </c>
      <c r="Q45" s="38">
        <f t="shared" si="17"/>
        <v>1.0626979783001385</v>
      </c>
      <c r="R45" s="1">
        <v>1</v>
      </c>
      <c r="S45" s="1">
        <v>1</v>
      </c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/>
      <c r="AU45" s="1">
        <v>0</v>
      </c>
      <c r="AV45" s="7"/>
      <c r="AW45" s="7"/>
      <c r="AX45" s="7"/>
      <c r="AY45" s="7" t="s">
        <v>36</v>
      </c>
    </row>
    <row r="46" spans="1:51" s="5" customFormat="1" ht="17.25" customHeight="1" x14ac:dyDescent="0.25">
      <c r="A46" s="5">
        <v>2</v>
      </c>
      <c r="B46" s="6" t="s">
        <v>603</v>
      </c>
      <c r="C46" s="1" t="s">
        <v>14</v>
      </c>
      <c r="D46" s="1">
        <v>33</v>
      </c>
      <c r="E46" s="1" t="s">
        <v>23</v>
      </c>
      <c r="F46" s="1">
        <v>16.2</v>
      </c>
      <c r="G46" s="1">
        <v>0.16200000000000001</v>
      </c>
      <c r="H46" s="1">
        <f t="shared" si="14"/>
        <v>2.061198937665E-2</v>
      </c>
      <c r="I46" s="1">
        <v>2.061198937665E-2</v>
      </c>
      <c r="J46" s="38">
        <f t="shared" si="15"/>
        <v>0.50934045113793613</v>
      </c>
      <c r="K46" s="1">
        <v>1</v>
      </c>
      <c r="L46" s="1">
        <v>1</v>
      </c>
      <c r="M46" s="1">
        <v>16.7</v>
      </c>
      <c r="N46" s="1">
        <v>0.16700000000000001</v>
      </c>
      <c r="O46" s="1">
        <f t="shared" si="16"/>
        <v>2.1903969353962504E-2</v>
      </c>
      <c r="P46" s="1">
        <v>2.1903969353962504E-2</v>
      </c>
      <c r="Q46" s="38">
        <f t="shared" si="17"/>
        <v>0.54126641677282061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>
        <v>0</v>
      </c>
      <c r="AV46" s="1"/>
      <c r="AW46" s="1"/>
      <c r="AX46" s="7"/>
      <c r="AY46" s="7" t="s">
        <v>36</v>
      </c>
    </row>
    <row r="47" spans="1:51" s="5" customFormat="1" ht="17.25" customHeight="1" x14ac:dyDescent="0.25">
      <c r="A47" s="5">
        <v>2</v>
      </c>
      <c r="B47" s="6" t="s">
        <v>603</v>
      </c>
      <c r="C47" s="1" t="s">
        <v>14</v>
      </c>
      <c r="D47" s="1">
        <v>34</v>
      </c>
      <c r="E47" s="1" t="s">
        <v>23</v>
      </c>
      <c r="F47" s="1">
        <v>21.3</v>
      </c>
      <c r="G47" s="1">
        <v>0.21300000000000002</v>
      </c>
      <c r="H47" s="1">
        <f t="shared" si="14"/>
        <v>3.5632729234462507E-2</v>
      </c>
      <c r="I47" s="1">
        <v>3.5632729234462507E-2</v>
      </c>
      <c r="J47" s="38">
        <f t="shared" si="15"/>
        <v>0.88051619142192616</v>
      </c>
      <c r="K47" s="1">
        <v>1</v>
      </c>
      <c r="L47" s="1">
        <v>1</v>
      </c>
      <c r="M47" s="1">
        <v>23.2</v>
      </c>
      <c r="N47" s="1">
        <v>0.23199999999999998</v>
      </c>
      <c r="O47" s="1">
        <f t="shared" si="16"/>
        <v>4.2273270698399992E-2</v>
      </c>
      <c r="P47" s="1">
        <v>4.2273270698399992E-2</v>
      </c>
      <c r="Q47" s="38">
        <f t="shared" si="17"/>
        <v>1.0446098324206781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1"/>
      <c r="AU47" s="1">
        <v>0</v>
      </c>
      <c r="AV47" s="1"/>
      <c r="AW47" s="1"/>
      <c r="AX47" s="7"/>
      <c r="AY47" s="7" t="s">
        <v>36</v>
      </c>
    </row>
    <row r="48" spans="1:51" s="5" customFormat="1" ht="17.25" customHeight="1" x14ac:dyDescent="0.25">
      <c r="A48" s="5">
        <v>2</v>
      </c>
      <c r="B48" s="6" t="s">
        <v>603</v>
      </c>
      <c r="C48" s="1" t="s">
        <v>14</v>
      </c>
      <c r="D48" s="1">
        <v>35</v>
      </c>
      <c r="E48" s="1" t="s">
        <v>23</v>
      </c>
      <c r="F48" s="1">
        <v>35.6</v>
      </c>
      <c r="G48" s="1">
        <v>0.35600000000000004</v>
      </c>
      <c r="H48" s="1">
        <f t="shared" si="14"/>
        <v>9.9538221522600015E-2</v>
      </c>
      <c r="I48" s="1">
        <v>9.9538221522600015E-2</v>
      </c>
      <c r="J48" s="38">
        <f t="shared" si="15"/>
        <v>2.4596773134970848</v>
      </c>
      <c r="K48" s="1">
        <v>1</v>
      </c>
      <c r="L48" s="1">
        <v>1</v>
      </c>
      <c r="M48" s="1">
        <v>40</v>
      </c>
      <c r="N48" s="1">
        <v>0.4</v>
      </c>
      <c r="O48" s="1">
        <f t="shared" si="16"/>
        <v>0.12566370600000004</v>
      </c>
      <c r="P48" s="1">
        <v>0.12566370600000004</v>
      </c>
      <c r="Q48" s="38">
        <f t="shared" si="17"/>
        <v>3.1052610951863211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>
        <v>47.8</v>
      </c>
      <c r="AB48" s="1">
        <v>0.47799999999999998</v>
      </c>
      <c r="AC48" s="1">
        <f>POWER((AB48/2),2)*3.14159265</f>
        <v>0.17945091376065</v>
      </c>
      <c r="AD48" s="1">
        <v>0.17945091376065</v>
      </c>
      <c r="AE48" s="38">
        <f>AD48/0.040468</f>
        <v>4.4343904754534451</v>
      </c>
      <c r="AF48" s="1">
        <v>1</v>
      </c>
      <c r="AG48" s="1">
        <v>1</v>
      </c>
      <c r="AH48" s="1">
        <v>52.5</v>
      </c>
      <c r="AI48" s="1">
        <v>0.52500000000000002</v>
      </c>
      <c r="AJ48" s="1">
        <f>POWER((AI48/2),2)*3.14159265</f>
        <v>0.21647536853906252</v>
      </c>
      <c r="AK48" s="1">
        <v>0.21647536853906252</v>
      </c>
      <c r="AL48" s="38">
        <f>AK48/0.040468</f>
        <v>5.3492974335045602</v>
      </c>
      <c r="AM48" s="1">
        <v>1</v>
      </c>
      <c r="AN48" s="1">
        <v>1</v>
      </c>
      <c r="AO48" s="1">
        <v>57.8</v>
      </c>
      <c r="AP48" s="1">
        <v>0.57799999999999996</v>
      </c>
      <c r="AQ48" s="1">
        <f>POWER((AP48/2),2)*3.14159265</f>
        <v>0.26238895972064996</v>
      </c>
      <c r="AR48" s="1">
        <v>0.26238895972064996</v>
      </c>
      <c r="AS48" s="38">
        <f>AR48/0.040468</f>
        <v>6.4838627982764159</v>
      </c>
      <c r="AT48" s="1">
        <v>1</v>
      </c>
      <c r="AU48" s="1">
        <v>1</v>
      </c>
      <c r="AV48" s="1">
        <v>60.6</v>
      </c>
      <c r="AW48" s="1" t="s">
        <v>800</v>
      </c>
      <c r="AX48" s="7"/>
      <c r="AY48" s="7" t="s">
        <v>36</v>
      </c>
    </row>
    <row r="49" spans="1:57" s="5" customFormat="1" ht="17.25" customHeight="1" x14ac:dyDescent="0.25">
      <c r="A49" s="5">
        <v>2</v>
      </c>
      <c r="B49" s="6" t="s">
        <v>603</v>
      </c>
      <c r="C49" s="1" t="s">
        <v>14</v>
      </c>
      <c r="D49" s="1">
        <v>36</v>
      </c>
      <c r="E49" s="1" t="s">
        <v>23</v>
      </c>
      <c r="F49" s="1">
        <v>24.2</v>
      </c>
      <c r="G49" s="1">
        <v>0.24199999999999999</v>
      </c>
      <c r="H49" s="1">
        <f t="shared" si="14"/>
        <v>4.5996057988650002E-2</v>
      </c>
      <c r="I49" s="1">
        <v>4.5996057988650002E-2</v>
      </c>
      <c r="J49" s="38">
        <f t="shared" si="15"/>
        <v>1.1366031923655728</v>
      </c>
      <c r="K49" s="1">
        <v>1</v>
      </c>
      <c r="L49" s="1">
        <v>1</v>
      </c>
      <c r="M49" s="1">
        <v>26.6</v>
      </c>
      <c r="N49" s="1">
        <v>0.26600000000000001</v>
      </c>
      <c r="O49" s="1">
        <f t="shared" si="16"/>
        <v>5.5571632385850014E-2</v>
      </c>
      <c r="P49" s="1">
        <v>5.5571632385850014E-2</v>
      </c>
      <c r="Q49" s="38">
        <f t="shared" si="17"/>
        <v>1.3732240878187709</v>
      </c>
      <c r="R49" s="1">
        <v>1</v>
      </c>
      <c r="S49" s="1">
        <v>1</v>
      </c>
      <c r="T49" s="1">
        <v>28.3</v>
      </c>
      <c r="U49" s="1">
        <v>0.28300000000000003</v>
      </c>
      <c r="V49" s="1">
        <f>POWER((U49/2),2)*3.14159265</f>
        <v>6.2901753436462524E-2</v>
      </c>
      <c r="W49" s="1">
        <v>6.2901753436462524E-2</v>
      </c>
      <c r="X49" s="38">
        <f>W49/0.040468</f>
        <v>1.5543578490773582</v>
      </c>
      <c r="Y49" s="1">
        <v>1</v>
      </c>
      <c r="Z49" s="1">
        <v>1</v>
      </c>
      <c r="AA49" s="1">
        <v>31.9</v>
      </c>
      <c r="AB49" s="1">
        <v>0.31900000000000001</v>
      </c>
      <c r="AC49" s="1">
        <f>POWER((AB49/2),2)*3.14159265</f>
        <v>7.9922902414162514E-2</v>
      </c>
      <c r="AD49" s="1">
        <v>7.9922902414162514E-2</v>
      </c>
      <c r="AE49" s="38">
        <f>AD49/0.040468</f>
        <v>1.9749654644203449</v>
      </c>
      <c r="AF49" s="1">
        <v>1</v>
      </c>
      <c r="AG49" s="1">
        <v>1</v>
      </c>
      <c r="AH49" s="1">
        <v>35.5</v>
      </c>
      <c r="AI49" s="1">
        <v>0.35499999999999998</v>
      </c>
      <c r="AJ49" s="1">
        <f>POWER((AI49/2),2)*3.14159265</f>
        <v>9.8979803429062499E-2</v>
      </c>
      <c r="AK49" s="1">
        <v>9.8979803429062499E-2</v>
      </c>
      <c r="AL49" s="38">
        <f>AK49/0.040468</f>
        <v>2.4458783095053502</v>
      </c>
      <c r="AM49" s="1">
        <v>1</v>
      </c>
      <c r="AN49" s="1">
        <v>1</v>
      </c>
      <c r="AO49" s="1">
        <v>42</v>
      </c>
      <c r="AP49" s="1">
        <v>0.42</v>
      </c>
      <c r="AQ49" s="1">
        <f>POWER((AP49/2),2)*3.14159265</f>
        <v>0.13854423586499998</v>
      </c>
      <c r="AR49" s="1">
        <v>0.13854423586499998</v>
      </c>
      <c r="AS49" s="38">
        <f>AR49/0.040468</f>
        <v>3.4235503574429176</v>
      </c>
      <c r="AT49" s="1">
        <v>2</v>
      </c>
      <c r="AU49" s="1">
        <v>2</v>
      </c>
      <c r="AV49" s="1">
        <v>46.7</v>
      </c>
      <c r="AW49" s="1" t="s">
        <v>800</v>
      </c>
      <c r="AX49" s="7"/>
      <c r="AY49" s="7" t="s">
        <v>36</v>
      </c>
    </row>
    <row r="50" spans="1:57" s="5" customFormat="1" ht="17.25" customHeight="1" x14ac:dyDescent="0.25">
      <c r="A50" s="5">
        <v>2</v>
      </c>
      <c r="B50" s="6" t="s">
        <v>603</v>
      </c>
      <c r="C50" s="1" t="s">
        <v>15</v>
      </c>
      <c r="D50" s="1">
        <v>1</v>
      </c>
      <c r="E50" s="1" t="s">
        <v>23</v>
      </c>
      <c r="F50" s="1">
        <v>32.9</v>
      </c>
      <c r="G50" s="1">
        <v>0.32900000000000001</v>
      </c>
      <c r="H50" s="1">
        <f t="shared" si="14"/>
        <v>8.5012282507162515E-2</v>
      </c>
      <c r="I50" s="1">
        <v>8.5012282507162515E-2</v>
      </c>
      <c r="J50" s="38">
        <f t="shared" si="15"/>
        <v>2.1007285387753911</v>
      </c>
      <c r="K50" s="1">
        <v>1</v>
      </c>
      <c r="L50" s="1">
        <v>1</v>
      </c>
      <c r="M50" s="1">
        <v>34.1</v>
      </c>
      <c r="N50" s="1">
        <v>0.34100000000000003</v>
      </c>
      <c r="O50" s="1">
        <f t="shared" si="16"/>
        <v>9.1326883733662531E-2</v>
      </c>
      <c r="P50" s="1">
        <v>9.1326883733662531E-2</v>
      </c>
      <c r="Q50" s="38">
        <f t="shared" si="17"/>
        <v>2.256767908808504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/>
      <c r="AA50" s="1"/>
      <c r="AB50" s="1"/>
      <c r="AC50" s="1"/>
      <c r="AD50" s="1"/>
      <c r="AE50" s="38"/>
      <c r="AF50" s="1"/>
      <c r="AG50" s="1"/>
      <c r="AH50" s="1"/>
      <c r="AI50" s="1"/>
      <c r="AJ50" s="1"/>
      <c r="AK50" s="1"/>
      <c r="AL50" s="38"/>
      <c r="AM50" s="1"/>
      <c r="AN50" s="1"/>
      <c r="AO50" s="1"/>
      <c r="AP50" s="1"/>
      <c r="AQ50" s="1"/>
      <c r="AR50" s="1"/>
      <c r="AS50" s="38"/>
      <c r="AT50" s="1"/>
      <c r="AU50" s="1">
        <v>0</v>
      </c>
      <c r="AV50" s="7"/>
      <c r="AW50" s="7"/>
      <c r="AX50" s="7"/>
      <c r="AY50" s="7" t="s">
        <v>36</v>
      </c>
      <c r="BA50" s="14" t="s">
        <v>240</v>
      </c>
      <c r="BB50" s="14"/>
      <c r="BC50" s="14" t="s">
        <v>351</v>
      </c>
      <c r="BD50" s="14"/>
      <c r="BE50" s="14"/>
    </row>
    <row r="51" spans="1:57" s="5" customFormat="1" ht="17.25" customHeight="1" x14ac:dyDescent="0.25">
      <c r="A51" s="5">
        <v>2</v>
      </c>
      <c r="B51" s="6" t="s">
        <v>603</v>
      </c>
      <c r="C51" s="1" t="s">
        <v>15</v>
      </c>
      <c r="D51" s="1">
        <v>2</v>
      </c>
      <c r="E51" s="1" t="s">
        <v>23</v>
      </c>
      <c r="F51" s="1">
        <v>28.7</v>
      </c>
      <c r="G51" s="1">
        <v>0.28699999999999998</v>
      </c>
      <c r="H51" s="1">
        <f t="shared" si="14"/>
        <v>6.4692461246962485E-2</v>
      </c>
      <c r="I51" s="1">
        <v>6.4692461246962485E-2</v>
      </c>
      <c r="J51" s="38">
        <f t="shared" si="15"/>
        <v>1.5986078196837623</v>
      </c>
      <c r="K51" s="1">
        <v>1</v>
      </c>
      <c r="L51" s="1">
        <v>1</v>
      </c>
      <c r="M51" s="1">
        <v>30.4</v>
      </c>
      <c r="N51" s="1">
        <v>0.30399999999999999</v>
      </c>
      <c r="O51" s="1">
        <f t="shared" si="16"/>
        <v>7.2583356585600001E-2</v>
      </c>
      <c r="P51" s="1">
        <v>7.2583356585600001E-2</v>
      </c>
      <c r="Q51" s="38">
        <f t="shared" si="17"/>
        <v>1.7935988085796186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>
        <v>0</v>
      </c>
      <c r="AV51" s="7"/>
      <c r="AW51" s="7"/>
      <c r="AX51" s="7"/>
      <c r="AY51" s="7" t="s">
        <v>36</v>
      </c>
      <c r="BA51" s="14" t="s">
        <v>303</v>
      </c>
      <c r="BB51" s="14"/>
      <c r="BC51" s="14"/>
      <c r="BD51" s="14" t="s">
        <v>352</v>
      </c>
      <c r="BE51" s="14"/>
    </row>
    <row r="52" spans="1:57" s="5" customFormat="1" ht="17.25" customHeight="1" x14ac:dyDescent="0.25">
      <c r="A52" s="5">
        <v>2</v>
      </c>
      <c r="B52" s="6" t="s">
        <v>603</v>
      </c>
      <c r="C52" s="1" t="s">
        <v>15</v>
      </c>
      <c r="D52" s="1">
        <v>3</v>
      </c>
      <c r="E52" s="1" t="s">
        <v>23</v>
      </c>
      <c r="F52" s="1">
        <v>25.3</v>
      </c>
      <c r="G52" s="1">
        <v>0.253</v>
      </c>
      <c r="H52" s="1">
        <f t="shared" si="14"/>
        <v>5.0272550983462498E-2</v>
      </c>
      <c r="I52" s="1">
        <v>5.0272550983462498E-2</v>
      </c>
      <c r="J52" s="38">
        <f t="shared" si="15"/>
        <v>1.2422791090111323</v>
      </c>
      <c r="K52" s="1">
        <v>1</v>
      </c>
      <c r="L52" s="1">
        <v>1</v>
      </c>
      <c r="M52" s="1">
        <v>26.3</v>
      </c>
      <c r="N52" s="1">
        <v>0.26300000000000001</v>
      </c>
      <c r="O52" s="1">
        <f t="shared" si="16"/>
        <v>5.4325205501962508E-2</v>
      </c>
      <c r="P52" s="1">
        <v>5.4325205501962508E-2</v>
      </c>
      <c r="Q52" s="38">
        <f t="shared" si="17"/>
        <v>1.3424237793308913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N52" s="1"/>
      <c r="AO52" s="1"/>
      <c r="AP52" s="1"/>
      <c r="AQ52" s="1"/>
      <c r="AR52" s="1"/>
      <c r="AS52" s="38"/>
      <c r="AT52" s="1"/>
      <c r="AU52" s="1">
        <v>0</v>
      </c>
      <c r="AV52" s="7"/>
      <c r="AW52" s="7"/>
      <c r="AX52" s="7"/>
      <c r="AY52" s="7" t="s">
        <v>36</v>
      </c>
      <c r="BA52" s="14" t="s">
        <v>353</v>
      </c>
      <c r="BB52" s="14"/>
      <c r="BC52" s="14"/>
      <c r="BD52" s="14"/>
      <c r="BE52" s="14"/>
    </row>
    <row r="53" spans="1:57" s="5" customFormat="1" ht="17.25" customHeight="1" x14ac:dyDescent="0.25">
      <c r="A53" s="5">
        <v>2</v>
      </c>
      <c r="B53" s="6" t="s">
        <v>603</v>
      </c>
      <c r="C53" s="1" t="s">
        <v>15</v>
      </c>
      <c r="D53" s="1">
        <v>4</v>
      </c>
      <c r="E53" s="1" t="s">
        <v>23</v>
      </c>
      <c r="F53" s="1">
        <v>20.5</v>
      </c>
      <c r="G53" s="1">
        <v>0.20499999999999999</v>
      </c>
      <c r="H53" s="1">
        <f t="shared" si="14"/>
        <v>3.3006357779062495E-2</v>
      </c>
      <c r="I53" s="1">
        <v>3.3006357779062495E-2</v>
      </c>
      <c r="J53" s="38">
        <f t="shared" si="15"/>
        <v>0.81561623453253185</v>
      </c>
      <c r="K53" s="1">
        <v>1</v>
      </c>
      <c r="L53" s="1">
        <v>1</v>
      </c>
      <c r="M53" s="1">
        <v>22.7</v>
      </c>
      <c r="N53" s="1">
        <v>0.22700000000000001</v>
      </c>
      <c r="O53" s="1">
        <f t="shared" si="16"/>
        <v>4.0470781915462509E-2</v>
      </c>
      <c r="P53" s="1">
        <v>4.0470781915462509E-2</v>
      </c>
      <c r="Q53" s="38">
        <f t="shared" si="17"/>
        <v>1.0000687435865996</v>
      </c>
      <c r="R53" s="1">
        <v>1</v>
      </c>
      <c r="S53" s="1">
        <v>1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>
        <v>0</v>
      </c>
      <c r="AV53" s="7"/>
      <c r="AW53" s="7"/>
      <c r="AX53" s="7"/>
      <c r="AY53" s="7" t="s">
        <v>36</v>
      </c>
      <c r="BA53" s="14" t="s">
        <v>567</v>
      </c>
      <c r="BB53" s="14"/>
      <c r="BC53" s="14"/>
      <c r="BD53" s="14"/>
      <c r="BE53" s="14"/>
    </row>
    <row r="54" spans="1:57" s="5" customFormat="1" ht="17.25" customHeight="1" x14ac:dyDescent="0.25">
      <c r="A54" s="5">
        <v>2</v>
      </c>
      <c r="B54" s="6" t="s">
        <v>603</v>
      </c>
      <c r="C54" s="1" t="s">
        <v>15</v>
      </c>
      <c r="D54" s="1">
        <v>5</v>
      </c>
      <c r="E54" s="1" t="s">
        <v>23</v>
      </c>
      <c r="F54" s="1">
        <v>17.399999999999999</v>
      </c>
      <c r="G54" s="1">
        <v>0.17399999999999999</v>
      </c>
      <c r="H54" s="1">
        <f t="shared" si="14"/>
        <v>2.3778714767849998E-2</v>
      </c>
      <c r="I54" s="1">
        <v>2.3778714767849998E-2</v>
      </c>
      <c r="J54" s="38">
        <f t="shared" si="15"/>
        <v>0.58759303073663138</v>
      </c>
      <c r="K54" s="1">
        <v>1</v>
      </c>
      <c r="L54" s="1">
        <v>1</v>
      </c>
      <c r="M54" s="1">
        <v>18.8</v>
      </c>
      <c r="N54" s="1">
        <v>0.188</v>
      </c>
      <c r="O54" s="1">
        <f t="shared" si="16"/>
        <v>2.7759112655400001E-2</v>
      </c>
      <c r="P54" s="1">
        <v>2.7759112655400001E-2</v>
      </c>
      <c r="Q54" s="38">
        <f t="shared" si="17"/>
        <v>0.68595217592665814</v>
      </c>
      <c r="R54" s="1">
        <v>1</v>
      </c>
      <c r="S54" s="1">
        <v>1</v>
      </c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/>
      <c r="AU54" s="1">
        <v>0</v>
      </c>
      <c r="AV54" s="7"/>
      <c r="AW54" s="7"/>
      <c r="AX54" s="7"/>
      <c r="AY54" s="7" t="s">
        <v>36</v>
      </c>
      <c r="BA54" s="14"/>
      <c r="BB54" s="14"/>
      <c r="BC54" s="14"/>
      <c r="BD54" s="14"/>
      <c r="BE54" s="14"/>
    </row>
    <row r="55" spans="1:57" s="5" customFormat="1" ht="17.25" customHeight="1" x14ac:dyDescent="0.25">
      <c r="A55" s="5">
        <v>2</v>
      </c>
      <c r="B55" s="6" t="s">
        <v>603</v>
      </c>
      <c r="C55" s="1" t="s">
        <v>15</v>
      </c>
      <c r="D55" s="1">
        <v>6</v>
      </c>
      <c r="E55" s="1" t="s">
        <v>23</v>
      </c>
      <c r="F55" s="1">
        <v>15.4</v>
      </c>
      <c r="G55" s="1">
        <v>0.154</v>
      </c>
      <c r="H55" s="1">
        <f t="shared" si="14"/>
        <v>1.8626502821850001E-2</v>
      </c>
      <c r="I55" s="1">
        <v>1.8626502821850001E-2</v>
      </c>
      <c r="J55" s="38">
        <f t="shared" si="15"/>
        <v>0.46027732583399233</v>
      </c>
      <c r="K55" s="1">
        <v>1</v>
      </c>
      <c r="L55" s="1">
        <v>1</v>
      </c>
      <c r="M55" s="1">
        <v>15.9</v>
      </c>
      <c r="N55" s="1">
        <v>0.159</v>
      </c>
      <c r="O55" s="1">
        <f t="shared" si="16"/>
        <v>1.9855650946162502E-2</v>
      </c>
      <c r="P55" s="1">
        <v>1.9855650946162502E-2</v>
      </c>
      <c r="Q55" s="38">
        <f t="shared" si="17"/>
        <v>0.49065066092128357</v>
      </c>
      <c r="R55" s="1">
        <v>1</v>
      </c>
      <c r="S55" s="1">
        <v>1</v>
      </c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/>
      <c r="AU55" s="1">
        <v>0</v>
      </c>
      <c r="AV55" s="7"/>
      <c r="AW55" s="7"/>
      <c r="AX55" s="7"/>
      <c r="AY55" s="7" t="s">
        <v>36</v>
      </c>
      <c r="BA55" s="14" t="s">
        <v>496</v>
      </c>
      <c r="BB55" s="14"/>
      <c r="BC55" s="14"/>
      <c r="BD55" s="14"/>
      <c r="BE55" s="14"/>
    </row>
    <row r="56" spans="1:57" s="5" customFormat="1" ht="17.25" customHeight="1" x14ac:dyDescent="0.25">
      <c r="A56" s="5">
        <v>2</v>
      </c>
      <c r="B56" s="6" t="s">
        <v>603</v>
      </c>
      <c r="C56" s="1" t="s">
        <v>15</v>
      </c>
      <c r="D56" s="1">
        <v>7</v>
      </c>
      <c r="E56" s="1" t="s">
        <v>23</v>
      </c>
      <c r="F56" s="1">
        <v>18.7</v>
      </c>
      <c r="G56" s="1">
        <v>0.187</v>
      </c>
      <c r="H56" s="1">
        <f t="shared" si="14"/>
        <v>2.7464588344462502E-2</v>
      </c>
      <c r="I56" s="1">
        <v>2.7464588344462502E-2</v>
      </c>
      <c r="J56" s="38">
        <f t="shared" si="15"/>
        <v>0.67867422023481527</v>
      </c>
      <c r="K56" s="1">
        <v>1</v>
      </c>
      <c r="L56" s="1">
        <v>1</v>
      </c>
      <c r="M56" s="1">
        <v>20</v>
      </c>
      <c r="N56" s="1">
        <v>0.2</v>
      </c>
      <c r="O56" s="1">
        <f t="shared" si="16"/>
        <v>3.141592650000001E-2</v>
      </c>
      <c r="P56" s="1">
        <v>3.141592650000001E-2</v>
      </c>
      <c r="Q56" s="38">
        <f t="shared" si="17"/>
        <v>0.77631527379658027</v>
      </c>
      <c r="R56" s="1">
        <v>1</v>
      </c>
      <c r="S56" s="1">
        <v>1</v>
      </c>
      <c r="T56" s="1"/>
      <c r="U56" s="1"/>
      <c r="V56" s="1"/>
      <c r="W56" s="1"/>
      <c r="X56" s="38"/>
      <c r="Y56" s="1"/>
      <c r="Z56" s="1"/>
      <c r="AA56" s="1"/>
      <c r="AB56" s="1"/>
      <c r="AC56" s="1"/>
      <c r="AD56" s="1"/>
      <c r="AE56" s="38"/>
      <c r="AF56" s="1"/>
      <c r="AG56" s="1"/>
      <c r="AH56" s="1"/>
      <c r="AI56" s="1"/>
      <c r="AJ56" s="1"/>
      <c r="AK56" s="1"/>
      <c r="AL56" s="38"/>
      <c r="AM56" s="1"/>
      <c r="AN56" s="1"/>
      <c r="AO56" s="1"/>
      <c r="AP56" s="1"/>
      <c r="AQ56" s="1"/>
      <c r="AR56" s="1"/>
      <c r="AS56" s="38"/>
      <c r="AT56" s="1"/>
      <c r="AU56" s="1">
        <v>0</v>
      </c>
      <c r="AV56" s="7"/>
      <c r="AW56" s="7"/>
      <c r="AX56" s="7"/>
      <c r="AY56" s="7" t="s">
        <v>36</v>
      </c>
      <c r="BA56" s="14"/>
      <c r="BB56" s="14"/>
      <c r="BC56" s="14"/>
      <c r="BD56" s="14"/>
      <c r="BE56" s="14"/>
    </row>
    <row r="57" spans="1:57" s="5" customFormat="1" ht="17.25" customHeight="1" x14ac:dyDescent="0.25">
      <c r="A57" s="5">
        <v>2</v>
      </c>
      <c r="B57" s="6" t="s">
        <v>603</v>
      </c>
      <c r="C57" s="1" t="s">
        <v>15</v>
      </c>
      <c r="D57" s="1">
        <v>8</v>
      </c>
      <c r="E57" s="1" t="s">
        <v>23</v>
      </c>
      <c r="F57" s="1">
        <v>25.3</v>
      </c>
      <c r="G57" s="1">
        <v>0.253</v>
      </c>
      <c r="H57" s="1">
        <f t="shared" si="14"/>
        <v>5.0272550983462498E-2</v>
      </c>
      <c r="I57" s="1">
        <v>5.0272550983462498E-2</v>
      </c>
      <c r="J57" s="38">
        <f t="shared" si="15"/>
        <v>1.2422791090111323</v>
      </c>
      <c r="K57" s="1">
        <v>1</v>
      </c>
      <c r="L57" s="1">
        <v>1</v>
      </c>
      <c r="M57" s="1">
        <v>27.9</v>
      </c>
      <c r="N57" s="1">
        <v>0.27899999999999997</v>
      </c>
      <c r="O57" s="1">
        <f t="shared" si="16"/>
        <v>6.1136178367162487E-2</v>
      </c>
      <c r="P57" s="1">
        <v>6.1136178367162487E-2</v>
      </c>
      <c r="Q57" s="38">
        <f t="shared" si="17"/>
        <v>1.5107289306899894</v>
      </c>
      <c r="R57" s="1">
        <v>1</v>
      </c>
      <c r="S57" s="1">
        <v>1</v>
      </c>
      <c r="T57" s="1"/>
      <c r="U57" s="1"/>
      <c r="V57" s="1"/>
      <c r="W57" s="1"/>
      <c r="X57" s="38"/>
      <c r="Y57" s="1"/>
      <c r="Z57" s="1"/>
      <c r="AA57" s="1"/>
      <c r="AB57" s="1"/>
      <c r="AC57" s="1"/>
      <c r="AD57" s="1"/>
      <c r="AE57" s="38"/>
      <c r="AF57" s="1"/>
      <c r="AG57" s="1"/>
      <c r="AH57" s="1"/>
      <c r="AI57" s="1"/>
      <c r="AJ57" s="1"/>
      <c r="AK57" s="1"/>
      <c r="AL57" s="38"/>
      <c r="AM57" s="1"/>
      <c r="AN57" s="1"/>
      <c r="AO57" s="1"/>
      <c r="AP57" s="1"/>
      <c r="AQ57" s="1"/>
      <c r="AR57" s="1"/>
      <c r="AS57" s="38"/>
      <c r="AT57" s="1"/>
      <c r="AU57" s="1">
        <v>0</v>
      </c>
      <c r="AV57" s="7"/>
      <c r="AW57" s="7"/>
      <c r="AX57" s="7"/>
      <c r="AY57" s="7" t="s">
        <v>36</v>
      </c>
    </row>
    <row r="58" spans="1:57" s="5" customFormat="1" ht="17.25" customHeight="1" x14ac:dyDescent="0.25">
      <c r="A58" s="5">
        <v>2</v>
      </c>
      <c r="B58" s="6" t="s">
        <v>603</v>
      </c>
      <c r="C58" s="1" t="s">
        <v>15</v>
      </c>
      <c r="D58" s="1">
        <v>9</v>
      </c>
      <c r="E58" s="1" t="s">
        <v>23</v>
      </c>
      <c r="F58" s="1">
        <v>23.3</v>
      </c>
      <c r="G58" s="1">
        <v>0.23300000000000001</v>
      </c>
      <c r="H58" s="1">
        <f t="shared" si="14"/>
        <v>4.2638480843962503E-2</v>
      </c>
      <c r="I58" s="1">
        <v>4.2638480843962503E-2</v>
      </c>
      <c r="J58" s="38">
        <f t="shared" si="15"/>
        <v>1.0536344974785634</v>
      </c>
      <c r="K58" s="1">
        <v>1</v>
      </c>
      <c r="L58" s="1">
        <v>1</v>
      </c>
      <c r="M58" s="1">
        <v>18</v>
      </c>
      <c r="N58" s="1">
        <v>0.18</v>
      </c>
      <c r="O58" s="1">
        <f t="shared" si="16"/>
        <v>2.5446900465000002E-2</v>
      </c>
      <c r="P58" s="1">
        <v>2.5446900465000002E-2</v>
      </c>
      <c r="Q58" s="38">
        <f t="shared" si="17"/>
        <v>0.62881537177522995</v>
      </c>
      <c r="R58" s="1">
        <v>1</v>
      </c>
      <c r="S58" s="1">
        <v>1</v>
      </c>
      <c r="T58" s="1"/>
      <c r="U58" s="1"/>
      <c r="V58" s="1"/>
      <c r="W58" s="1"/>
      <c r="X58" s="38"/>
      <c r="Y58" s="1"/>
      <c r="Z58" s="1"/>
      <c r="AA58" s="1"/>
      <c r="AB58" s="1"/>
      <c r="AC58" s="1"/>
      <c r="AD58" s="1"/>
      <c r="AE58" s="38"/>
      <c r="AF58" s="1"/>
      <c r="AG58" s="1"/>
      <c r="AH58" s="1"/>
      <c r="AI58" s="1"/>
      <c r="AJ58" s="1"/>
      <c r="AK58" s="1"/>
      <c r="AL58" s="38"/>
      <c r="AM58" s="1"/>
      <c r="AN58" s="1"/>
      <c r="AO58" s="1"/>
      <c r="AP58" s="1"/>
      <c r="AQ58" s="1"/>
      <c r="AR58" s="1"/>
      <c r="AS58" s="38"/>
      <c r="AT58" s="1"/>
      <c r="AU58" s="1">
        <v>0</v>
      </c>
      <c r="AV58" s="7"/>
      <c r="AW58" s="7"/>
      <c r="AX58" s="7"/>
      <c r="AY58" s="7" t="s">
        <v>36</v>
      </c>
    </row>
    <row r="59" spans="1:57" s="5" customFormat="1" ht="17.25" customHeight="1" x14ac:dyDescent="0.25">
      <c r="A59" s="5">
        <v>2</v>
      </c>
      <c r="B59" s="6" t="s">
        <v>603</v>
      </c>
      <c r="C59" s="1" t="s">
        <v>15</v>
      </c>
      <c r="D59" s="1">
        <v>10</v>
      </c>
      <c r="E59" s="1" t="s">
        <v>23</v>
      </c>
      <c r="F59" s="1">
        <v>17.2</v>
      </c>
      <c r="G59" s="1">
        <v>0.17199999999999999</v>
      </c>
      <c r="H59" s="1">
        <f t="shared" si="14"/>
        <v>2.3235219239399998E-2</v>
      </c>
      <c r="I59" s="1">
        <v>2.3235219239399998E-2</v>
      </c>
      <c r="J59" s="38">
        <f t="shared" si="15"/>
        <v>0.57416277649995051</v>
      </c>
      <c r="K59" s="1">
        <v>1</v>
      </c>
      <c r="L59" s="1">
        <v>1</v>
      </c>
      <c r="M59" s="1">
        <v>24.7</v>
      </c>
      <c r="N59" s="1">
        <v>0.247</v>
      </c>
      <c r="O59" s="1">
        <f t="shared" si="16"/>
        <v>4.79163564959625E-2</v>
      </c>
      <c r="P59" s="1">
        <v>4.79163564959625E-2</v>
      </c>
      <c r="Q59" s="38">
        <f t="shared" si="17"/>
        <v>1.1840554634763889</v>
      </c>
      <c r="R59" s="1">
        <v>1</v>
      </c>
      <c r="S59" s="1">
        <v>1</v>
      </c>
      <c r="T59" s="1"/>
      <c r="U59" s="1"/>
      <c r="V59" s="1"/>
      <c r="W59" s="1"/>
      <c r="X59" s="38"/>
      <c r="Y59" s="1"/>
      <c r="Z59" s="1"/>
      <c r="AA59" s="1"/>
      <c r="AB59" s="1"/>
      <c r="AC59" s="1"/>
      <c r="AD59" s="1"/>
      <c r="AE59" s="38"/>
      <c r="AF59" s="1"/>
      <c r="AG59" s="1"/>
      <c r="AH59" s="1"/>
      <c r="AI59" s="1"/>
      <c r="AJ59" s="1"/>
      <c r="AK59" s="1"/>
      <c r="AL59" s="38"/>
      <c r="AM59" s="1"/>
      <c r="AN59" s="1"/>
      <c r="AO59" s="1"/>
      <c r="AP59" s="1"/>
      <c r="AQ59" s="1"/>
      <c r="AR59" s="1"/>
      <c r="AS59" s="38"/>
      <c r="AT59" s="1"/>
      <c r="AU59" s="1">
        <v>0</v>
      </c>
      <c r="AV59" s="7"/>
      <c r="AW59" s="7"/>
      <c r="AX59" s="7"/>
      <c r="AY59" s="7" t="s">
        <v>36</v>
      </c>
    </row>
    <row r="60" spans="1:57" s="5" customFormat="1" ht="17.25" customHeight="1" x14ac:dyDescent="0.25">
      <c r="A60" s="5">
        <v>2</v>
      </c>
      <c r="B60" s="6" t="s">
        <v>603</v>
      </c>
      <c r="C60" s="1" t="s">
        <v>15</v>
      </c>
      <c r="D60" s="1">
        <v>11</v>
      </c>
      <c r="E60" s="1" t="s">
        <v>23</v>
      </c>
      <c r="F60" s="1">
        <v>25</v>
      </c>
      <c r="G60" s="1">
        <v>0.25</v>
      </c>
      <c r="H60" s="1">
        <f t="shared" si="14"/>
        <v>4.9087385156250003E-2</v>
      </c>
      <c r="I60" s="1">
        <v>4.9087385156250003E-2</v>
      </c>
      <c r="J60" s="38">
        <f t="shared" si="15"/>
        <v>1.2129926153071564</v>
      </c>
      <c r="K60" s="1">
        <v>1</v>
      </c>
      <c r="L60" s="1">
        <v>1</v>
      </c>
      <c r="M60" s="1">
        <v>27.5</v>
      </c>
      <c r="N60" s="1">
        <v>0.27500000000000002</v>
      </c>
      <c r="O60" s="1">
        <f t="shared" si="16"/>
        <v>5.9395736039062515E-2</v>
      </c>
      <c r="P60" s="1">
        <v>5.9395736039062515E-2</v>
      </c>
      <c r="Q60" s="38">
        <f t="shared" si="17"/>
        <v>1.4677210645216596</v>
      </c>
      <c r="R60" s="1">
        <v>1</v>
      </c>
      <c r="S60" s="1">
        <v>1</v>
      </c>
      <c r="T60" s="1">
        <v>29.3</v>
      </c>
      <c r="U60" s="1">
        <v>0.29300000000000004</v>
      </c>
      <c r="V60" s="1">
        <f>POWER((U60/2),2)*3.14159265</f>
        <v>6.7425646852462523E-2</v>
      </c>
      <c r="W60" s="1">
        <v>6.7425646852462523E-2</v>
      </c>
      <c r="X60" s="38">
        <f>W60/0.040468</f>
        <v>1.6661472485040656</v>
      </c>
      <c r="Y60" s="1">
        <v>1</v>
      </c>
      <c r="Z60" s="1">
        <v>1</v>
      </c>
      <c r="AA60" s="1">
        <v>31.7</v>
      </c>
      <c r="AB60" s="1">
        <v>0.317</v>
      </c>
      <c r="AC60" s="1">
        <f>POWER((AB60/2),2)*3.14159265</f>
        <v>7.892387595146251E-2</v>
      </c>
      <c r="AD60" s="1">
        <v>7.892387595146251E-2</v>
      </c>
      <c r="AE60" s="38">
        <f>AD60/0.040468</f>
        <v>1.9502786387136137</v>
      </c>
      <c r="AF60" s="1">
        <v>1</v>
      </c>
      <c r="AG60" s="1">
        <v>1</v>
      </c>
      <c r="AH60" s="1">
        <v>35.1</v>
      </c>
      <c r="AI60" s="1">
        <v>0.35100000000000003</v>
      </c>
      <c r="AJ60" s="1">
        <f>POWER((AI60/2),2)*3.14159265</f>
        <v>9.6761839018162515E-2</v>
      </c>
      <c r="AK60" s="1">
        <v>9.6761839018162515E-2</v>
      </c>
      <c r="AL60" s="38">
        <f>AK60/0.040468</f>
        <v>2.3910704511753118</v>
      </c>
      <c r="AM60" s="1">
        <v>1</v>
      </c>
      <c r="AN60" s="1">
        <v>1</v>
      </c>
      <c r="AO60" s="1">
        <v>37</v>
      </c>
      <c r="AP60" s="1">
        <v>0.37</v>
      </c>
      <c r="AQ60" s="1">
        <f>POWER((AP60/2),2)*3.14159265</f>
        <v>0.10752100844625</v>
      </c>
      <c r="AR60" s="1">
        <v>0.10752100844625</v>
      </c>
      <c r="AS60" s="38">
        <f>AR60/0.040468</f>
        <v>2.6569390245687954</v>
      </c>
      <c r="AT60" s="1">
        <v>1</v>
      </c>
      <c r="AU60" s="1">
        <v>1</v>
      </c>
      <c r="AV60" s="7">
        <v>49.8</v>
      </c>
      <c r="AW60" s="7" t="s">
        <v>880</v>
      </c>
      <c r="AX60" s="7"/>
      <c r="AY60" s="7" t="s">
        <v>36</v>
      </c>
    </row>
    <row r="61" spans="1:57" s="5" customFormat="1" ht="17.25" customHeight="1" x14ac:dyDescent="0.25">
      <c r="A61" s="5">
        <v>2</v>
      </c>
      <c r="B61" s="6" t="s">
        <v>603</v>
      </c>
      <c r="C61" s="1" t="s">
        <v>15</v>
      </c>
      <c r="D61" s="1">
        <v>12</v>
      </c>
      <c r="E61" s="1" t="s">
        <v>23</v>
      </c>
      <c r="F61" s="1">
        <v>21</v>
      </c>
      <c r="G61" s="1">
        <v>0.21</v>
      </c>
      <c r="H61" s="1">
        <f t="shared" si="14"/>
        <v>3.4636058966249994E-2</v>
      </c>
      <c r="I61" s="1">
        <v>3.4636058966249994E-2</v>
      </c>
      <c r="J61" s="38">
        <f t="shared" si="15"/>
        <v>0.85588758936072939</v>
      </c>
      <c r="K61" s="1">
        <v>1</v>
      </c>
      <c r="L61" s="1">
        <v>1</v>
      </c>
      <c r="M61" s="1">
        <v>22.6</v>
      </c>
      <c r="N61" s="1">
        <v>0.22600000000000001</v>
      </c>
      <c r="O61" s="1">
        <f t="shared" si="16"/>
        <v>4.0114996547850008E-2</v>
      </c>
      <c r="P61" s="1">
        <v>4.0114996547850008E-2</v>
      </c>
      <c r="Q61" s="38">
        <f t="shared" si="17"/>
        <v>0.99127697311085328</v>
      </c>
      <c r="R61" s="1">
        <v>1</v>
      </c>
      <c r="S61" s="1">
        <v>1</v>
      </c>
      <c r="T61" s="1">
        <v>23.5</v>
      </c>
      <c r="U61" s="1">
        <v>0.23499999999999999</v>
      </c>
      <c r="V61" s="1">
        <f>POWER((U61/2),2)*3.14159265</f>
        <v>4.33736135240625E-2</v>
      </c>
      <c r="W61" s="1">
        <v>4.33736135240625E-2</v>
      </c>
      <c r="X61" s="38">
        <f>W61/0.040468</f>
        <v>1.0718002748854034</v>
      </c>
      <c r="Y61" s="1">
        <v>1</v>
      </c>
      <c r="Z61" s="1">
        <v>1</v>
      </c>
      <c r="AA61" s="1">
        <v>23.7</v>
      </c>
      <c r="AB61" s="1">
        <v>0.23699999999999999</v>
      </c>
      <c r="AC61" s="1">
        <f>POWER((AB61/2),2)*3.14159265</f>
        <v>4.4115029389462497E-2</v>
      </c>
      <c r="AD61" s="1">
        <v>4.4115029389462497E-2</v>
      </c>
      <c r="AE61" s="38">
        <f>AD61/0.040468</f>
        <v>1.0901213153470026</v>
      </c>
      <c r="AF61" s="1">
        <v>1</v>
      </c>
      <c r="AG61" s="1">
        <v>1</v>
      </c>
      <c r="AH61" s="1">
        <v>25.6</v>
      </c>
      <c r="AI61" s="1">
        <v>0.25600000000000001</v>
      </c>
      <c r="AJ61" s="1">
        <f>POWER((AI61/2),2)*3.14159265</f>
        <v>5.1471853977599999E-2</v>
      </c>
      <c r="AK61" s="1">
        <v>5.1471853977599999E-2</v>
      </c>
      <c r="AL61" s="38">
        <f>AK61/0.040468</f>
        <v>1.2719149445883167</v>
      </c>
      <c r="AM61" s="1">
        <v>1</v>
      </c>
      <c r="AN61" s="1">
        <v>1</v>
      </c>
      <c r="AO61" s="1">
        <v>29.3</v>
      </c>
      <c r="AP61" s="1">
        <v>0.29300000000000004</v>
      </c>
      <c r="AQ61" s="1">
        <f>POWER((AP61/2),2)*3.14159265</f>
        <v>6.7425646852462523E-2</v>
      </c>
      <c r="AR61" s="1">
        <v>6.7425646852462523E-2</v>
      </c>
      <c r="AS61" s="38">
        <f>AR61/0.040468</f>
        <v>1.6661472485040656</v>
      </c>
      <c r="AT61" s="1">
        <v>2</v>
      </c>
      <c r="AU61" s="1">
        <v>2</v>
      </c>
      <c r="AV61" s="7">
        <v>33.200000000000003</v>
      </c>
      <c r="AW61" s="7"/>
      <c r="AX61" s="7"/>
      <c r="AY61" s="7" t="s">
        <v>36</v>
      </c>
    </row>
    <row r="62" spans="1:57" s="5" customFormat="1" ht="17.25" customHeight="1" x14ac:dyDescent="0.25">
      <c r="A62" s="5">
        <v>2</v>
      </c>
      <c r="B62" s="6" t="s">
        <v>603</v>
      </c>
      <c r="C62" s="1" t="s">
        <v>15</v>
      </c>
      <c r="D62" s="1">
        <v>13</v>
      </c>
      <c r="E62" s="1" t="s">
        <v>23</v>
      </c>
      <c r="F62" s="1">
        <v>25.3</v>
      </c>
      <c r="G62" s="1">
        <v>0.253</v>
      </c>
      <c r="H62" s="1">
        <f t="shared" si="14"/>
        <v>5.0272550983462498E-2</v>
      </c>
      <c r="I62" s="1">
        <v>5.0272550983462498E-2</v>
      </c>
      <c r="J62" s="38">
        <f t="shared" si="15"/>
        <v>1.2422791090111323</v>
      </c>
      <c r="K62" s="1">
        <v>1</v>
      </c>
      <c r="L62" s="1">
        <v>1</v>
      </c>
      <c r="M62" s="1">
        <v>26.8</v>
      </c>
      <c r="N62" s="1">
        <v>0.26800000000000002</v>
      </c>
      <c r="O62" s="1">
        <f t="shared" si="16"/>
        <v>5.6410437623400013E-2</v>
      </c>
      <c r="P62" s="1">
        <v>5.6410437623400013E-2</v>
      </c>
      <c r="Q62" s="38">
        <f t="shared" si="17"/>
        <v>1.3939517056291395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N62" s="1"/>
      <c r="AO62" s="1"/>
      <c r="AP62" s="1"/>
      <c r="AQ62" s="1"/>
      <c r="AR62" s="1"/>
      <c r="AS62" s="38"/>
      <c r="AT62" s="1"/>
      <c r="AU62" s="1">
        <v>0</v>
      </c>
      <c r="AV62" s="7"/>
      <c r="AW62" s="7"/>
      <c r="AX62" s="7"/>
      <c r="AY62" s="7" t="s">
        <v>36</v>
      </c>
    </row>
    <row r="63" spans="1:57" s="5" customFormat="1" ht="17.25" customHeight="1" x14ac:dyDescent="0.25">
      <c r="A63" s="5">
        <v>2</v>
      </c>
      <c r="B63" s="6" t="s">
        <v>603</v>
      </c>
      <c r="C63" s="1" t="s">
        <v>15</v>
      </c>
      <c r="D63" s="1">
        <v>14</v>
      </c>
      <c r="E63" s="1" t="s">
        <v>23</v>
      </c>
      <c r="F63" s="1">
        <v>25.9</v>
      </c>
      <c r="G63" s="1">
        <v>0.25900000000000001</v>
      </c>
      <c r="H63" s="1">
        <f t="shared" si="14"/>
        <v>5.2685294138662506E-2</v>
      </c>
      <c r="I63" s="1">
        <v>5.2685294138662506E-2</v>
      </c>
      <c r="J63" s="38">
        <f t="shared" si="15"/>
        <v>1.3019001220387099</v>
      </c>
      <c r="K63" s="1">
        <v>1</v>
      </c>
      <c r="L63" s="1">
        <v>1</v>
      </c>
      <c r="M63" s="1">
        <v>26.2</v>
      </c>
      <c r="N63" s="1">
        <v>0.26200000000000001</v>
      </c>
      <c r="O63" s="1">
        <f t="shared" si="16"/>
        <v>5.3912871466650011E-2</v>
      </c>
      <c r="P63" s="1">
        <v>5.3912871466650011E-2</v>
      </c>
      <c r="Q63" s="38">
        <f t="shared" si="17"/>
        <v>1.3322346413623114</v>
      </c>
      <c r="R63" s="1">
        <v>1</v>
      </c>
      <c r="S63" s="1">
        <v>1</v>
      </c>
      <c r="T63" s="1"/>
      <c r="U63" s="1"/>
      <c r="V63" s="1"/>
      <c r="W63" s="1"/>
      <c r="X63" s="38"/>
      <c r="Y63" s="1"/>
      <c r="Z63" s="1"/>
      <c r="AA63" s="1"/>
      <c r="AB63" s="1"/>
      <c r="AC63" s="1"/>
      <c r="AD63" s="1"/>
      <c r="AE63" s="38"/>
      <c r="AF63" s="1"/>
      <c r="AG63" s="1"/>
      <c r="AH63" s="1"/>
      <c r="AI63" s="1"/>
      <c r="AJ63" s="1"/>
      <c r="AK63" s="1"/>
      <c r="AL63" s="38"/>
      <c r="AM63" s="1"/>
      <c r="AN63" s="1"/>
      <c r="AO63" s="1"/>
      <c r="AP63" s="1"/>
      <c r="AQ63" s="1"/>
      <c r="AR63" s="1"/>
      <c r="AS63" s="38"/>
      <c r="AT63" s="1"/>
      <c r="AU63" s="1">
        <v>0</v>
      </c>
      <c r="AV63" s="7"/>
      <c r="AW63" s="7"/>
      <c r="AX63" s="7"/>
      <c r="AY63" s="7" t="s">
        <v>36</v>
      </c>
    </row>
    <row r="64" spans="1:57" s="5" customFormat="1" ht="17.25" customHeight="1" x14ac:dyDescent="0.25">
      <c r="A64" s="5">
        <v>2</v>
      </c>
      <c r="B64" s="6" t="s">
        <v>603</v>
      </c>
      <c r="C64" s="1" t="s">
        <v>15</v>
      </c>
      <c r="D64" s="1">
        <v>15</v>
      </c>
      <c r="E64" s="1" t="s">
        <v>23</v>
      </c>
      <c r="F64" s="1">
        <v>30.1</v>
      </c>
      <c r="G64" s="1">
        <v>0.30100000000000005</v>
      </c>
      <c r="H64" s="1">
        <f t="shared" si="14"/>
        <v>7.1157858920662523E-2</v>
      </c>
      <c r="I64" s="1">
        <v>7.1157858920662523E-2</v>
      </c>
      <c r="J64" s="38">
        <f t="shared" si="15"/>
        <v>1.7583735030310994</v>
      </c>
      <c r="K64" s="1">
        <v>1</v>
      </c>
      <c r="L64" s="1">
        <v>1</v>
      </c>
      <c r="M64" s="1">
        <v>32.1</v>
      </c>
      <c r="N64" s="1">
        <v>0.32100000000000001</v>
      </c>
      <c r="O64" s="1">
        <f t="shared" si="16"/>
        <v>8.0928212062162511E-2</v>
      </c>
      <c r="P64" s="1">
        <v>8.0928212062162511E-2</v>
      </c>
      <c r="Q64" s="38">
        <f t="shared" si="17"/>
        <v>1.9998075531818353</v>
      </c>
      <c r="R64" s="1">
        <v>1</v>
      </c>
      <c r="S64" s="1">
        <v>1</v>
      </c>
      <c r="T64" s="1">
        <v>34.299999999999997</v>
      </c>
      <c r="U64" s="1">
        <v>0.34299999999999997</v>
      </c>
      <c r="V64" s="1">
        <f>POWER((U64/2),2)*3.14159265</f>
        <v>9.2401308419962483E-2</v>
      </c>
      <c r="W64" s="1">
        <v>9.2401308419962483E-2</v>
      </c>
      <c r="X64" s="38">
        <f>W64/0.040468</f>
        <v>2.283317891172346</v>
      </c>
      <c r="Y64" s="1">
        <v>1</v>
      </c>
      <c r="Z64" s="1">
        <v>1</v>
      </c>
      <c r="AA64" s="1">
        <v>38.1</v>
      </c>
      <c r="AB64" s="1">
        <v>0.38100000000000001</v>
      </c>
      <c r="AC64" s="1">
        <f>POWER((AB64/2),2)*3.14159265</f>
        <v>0.11400918266666252</v>
      </c>
      <c r="AD64" s="1">
        <v>0.11400918266666252</v>
      </c>
      <c r="AE64" s="38">
        <f>AD64/0.040468</f>
        <v>2.8172675364896342</v>
      </c>
      <c r="AF64" s="1">
        <v>1</v>
      </c>
      <c r="AG64" s="1">
        <v>1</v>
      </c>
      <c r="AH64" s="1">
        <v>44.6</v>
      </c>
      <c r="AI64" s="1">
        <v>0.44600000000000001</v>
      </c>
      <c r="AJ64" s="1">
        <f>POWER((AI64/2),2)*3.14159265</f>
        <v>0.15622826089185002</v>
      </c>
      <c r="AK64" s="1">
        <v>0.15622826089185002</v>
      </c>
      <c r="AL64" s="38">
        <f>AK64/0.040468</f>
        <v>3.8605382250630136</v>
      </c>
      <c r="AM64" s="1">
        <v>1</v>
      </c>
      <c r="AN64" s="1">
        <v>1</v>
      </c>
      <c r="AO64" s="1">
        <v>48.3</v>
      </c>
      <c r="AP64" s="1">
        <v>0.48299999999999998</v>
      </c>
      <c r="AQ64" s="1">
        <f>POWER((AP64/2),2)*3.14159265</f>
        <v>0.18322475193146251</v>
      </c>
      <c r="AR64" s="1">
        <v>0.18322475193146251</v>
      </c>
      <c r="AS64" s="38">
        <f>AR64/0.040468</f>
        <v>4.5276453477182592</v>
      </c>
      <c r="AT64" s="1">
        <v>1</v>
      </c>
      <c r="AU64" s="1">
        <v>1</v>
      </c>
      <c r="AV64" s="7">
        <v>54.9</v>
      </c>
      <c r="AW64" s="7" t="s">
        <v>879</v>
      </c>
      <c r="AX64" s="7" t="s">
        <v>350</v>
      </c>
      <c r="AY64" s="7" t="s">
        <v>36</v>
      </c>
    </row>
    <row r="65" spans="1:57" s="5" customFormat="1" ht="17.25" customHeight="1" x14ac:dyDescent="0.25">
      <c r="A65" s="5">
        <v>2</v>
      </c>
      <c r="B65" s="6" t="s">
        <v>603</v>
      </c>
      <c r="C65" s="1" t="s">
        <v>15</v>
      </c>
      <c r="D65" s="1">
        <v>16</v>
      </c>
      <c r="E65" s="1" t="s">
        <v>23</v>
      </c>
      <c r="F65" s="1">
        <v>28</v>
      </c>
      <c r="G65" s="1">
        <v>0.28000000000000003</v>
      </c>
      <c r="H65" s="1">
        <f t="shared" si="14"/>
        <v>6.1575215940000011E-2</v>
      </c>
      <c r="I65" s="1">
        <v>6.1575215940000011E-2</v>
      </c>
      <c r="J65" s="38">
        <f t="shared" si="15"/>
        <v>1.5215779366412971</v>
      </c>
      <c r="K65" s="1">
        <v>1</v>
      </c>
      <c r="L65" s="1">
        <v>1</v>
      </c>
      <c r="M65" s="1">
        <v>29.8</v>
      </c>
      <c r="N65" s="1">
        <v>0.29799999999999999</v>
      </c>
      <c r="O65" s="1">
        <f t="shared" si="16"/>
        <v>6.9746498422650002E-2</v>
      </c>
      <c r="P65" s="1">
        <v>6.9746498422650002E-2</v>
      </c>
      <c r="Q65" s="38">
        <f t="shared" si="17"/>
        <v>1.7234975393557874</v>
      </c>
      <c r="R65" s="1">
        <v>1</v>
      </c>
      <c r="S65" s="1">
        <v>1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/>
      <c r="AU65" s="1">
        <v>0</v>
      </c>
      <c r="AV65" s="7"/>
      <c r="AW65" s="7"/>
      <c r="AX65" s="7"/>
      <c r="AY65" s="7" t="s">
        <v>36</v>
      </c>
    </row>
    <row r="66" spans="1:57" s="5" customFormat="1" ht="17.25" customHeight="1" x14ac:dyDescent="0.25">
      <c r="A66" s="5">
        <v>2</v>
      </c>
      <c r="B66" s="6" t="s">
        <v>603</v>
      </c>
      <c r="C66" s="1" t="s">
        <v>15</v>
      </c>
      <c r="D66" s="1">
        <v>17</v>
      </c>
      <c r="E66" s="1" t="s">
        <v>23</v>
      </c>
      <c r="F66" s="1">
        <v>30.6</v>
      </c>
      <c r="G66" s="1">
        <v>0.30599999999999999</v>
      </c>
      <c r="H66" s="1">
        <f t="shared" ref="H66:H97" si="18">POWER((G66/2),2)*3.14159265</f>
        <v>7.3541542343850005E-2</v>
      </c>
      <c r="I66" s="1">
        <v>7.3541542343850005E-2</v>
      </c>
      <c r="J66" s="38">
        <f t="shared" ref="J66:J97" si="19">I66/0.040468</f>
        <v>1.8172764244304145</v>
      </c>
      <c r="K66" s="1">
        <v>1</v>
      </c>
      <c r="L66" s="1">
        <v>1</v>
      </c>
      <c r="M66" s="1">
        <v>33.1</v>
      </c>
      <c r="N66" s="1">
        <v>0.33100000000000002</v>
      </c>
      <c r="O66" s="1">
        <f t="shared" si="16"/>
        <v>8.6049008081662506E-2</v>
      </c>
      <c r="P66" s="1">
        <v>8.6049008081662506E-2</v>
      </c>
      <c r="Q66" s="38">
        <f t="shared" si="17"/>
        <v>2.1263469428106778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/>
      <c r="AU66" s="1">
        <v>0</v>
      </c>
      <c r="AV66" s="7"/>
      <c r="AW66" s="7"/>
      <c r="AX66" s="7"/>
      <c r="AY66" s="7" t="s">
        <v>36</v>
      </c>
    </row>
    <row r="67" spans="1:57" s="5" customFormat="1" ht="17.25" customHeight="1" x14ac:dyDescent="0.25">
      <c r="A67" s="5">
        <v>2</v>
      </c>
      <c r="B67" s="6" t="s">
        <v>603</v>
      </c>
      <c r="C67" s="1" t="s">
        <v>15</v>
      </c>
      <c r="D67" s="1">
        <v>18</v>
      </c>
      <c r="E67" s="1" t="s">
        <v>23</v>
      </c>
      <c r="F67" s="1">
        <v>31.3</v>
      </c>
      <c r="G67" s="1">
        <v>0.313</v>
      </c>
      <c r="H67" s="1">
        <f t="shared" si="18"/>
        <v>7.6944672581962512E-2</v>
      </c>
      <c r="I67" s="1">
        <v>7.6944672581962512E-2</v>
      </c>
      <c r="J67" s="38">
        <f t="shared" si="19"/>
        <v>1.9013707764644292</v>
      </c>
      <c r="K67" s="1">
        <v>1</v>
      </c>
      <c r="L67" s="1">
        <v>1</v>
      </c>
      <c r="M67" s="1">
        <v>33.700000000000003</v>
      </c>
      <c r="N67" s="1">
        <v>0.33700000000000002</v>
      </c>
      <c r="O67" s="1">
        <f t="shared" si="16"/>
        <v>8.9196883916962524E-2</v>
      </c>
      <c r="P67" s="1">
        <v>8.9196883916962524E-2</v>
      </c>
      <c r="Q67" s="38">
        <f t="shared" si="17"/>
        <v>2.2041337332450959</v>
      </c>
      <c r="R67" s="1">
        <v>1</v>
      </c>
      <c r="S67" s="1">
        <v>1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/>
      <c r="AU67" s="1">
        <v>0</v>
      </c>
      <c r="AV67" s="7"/>
      <c r="AW67" s="7" t="s">
        <v>881</v>
      </c>
      <c r="AX67" s="7"/>
      <c r="AY67" s="7" t="s">
        <v>36</v>
      </c>
    </row>
    <row r="68" spans="1:57" s="5" customFormat="1" ht="17.25" customHeight="1" x14ac:dyDescent="0.25">
      <c r="A68" s="5">
        <v>2</v>
      </c>
      <c r="B68" s="6" t="s">
        <v>603</v>
      </c>
      <c r="C68" s="1" t="s">
        <v>15</v>
      </c>
      <c r="D68" s="1">
        <v>19</v>
      </c>
      <c r="E68" s="1" t="s">
        <v>23</v>
      </c>
      <c r="F68" s="1">
        <v>36</v>
      </c>
      <c r="G68" s="1">
        <v>0.36</v>
      </c>
      <c r="H68" s="1">
        <f t="shared" si="18"/>
        <v>0.10178760186000001</v>
      </c>
      <c r="I68" s="1">
        <v>0.10178760186000001</v>
      </c>
      <c r="J68" s="38">
        <f t="shared" si="19"/>
        <v>2.5152614871009198</v>
      </c>
      <c r="K68" s="1">
        <v>1</v>
      </c>
      <c r="L68" s="1">
        <v>1</v>
      </c>
      <c r="M68" s="1">
        <v>37.9</v>
      </c>
      <c r="N68" s="1">
        <v>0.379</v>
      </c>
      <c r="O68" s="1">
        <f t="shared" si="16"/>
        <v>0.1128153774596625</v>
      </c>
      <c r="P68" s="1">
        <v>0.1128153774596625</v>
      </c>
      <c r="Q68" s="38">
        <f t="shared" si="17"/>
        <v>2.7877675560853641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0</v>
      </c>
      <c r="AV68" s="7"/>
      <c r="AW68" s="7"/>
      <c r="AX68" s="7"/>
      <c r="AY68" s="7" t="s">
        <v>36</v>
      </c>
    </row>
    <row r="69" spans="1:57" s="5" customFormat="1" ht="17.25" customHeight="1" x14ac:dyDescent="0.25">
      <c r="A69" s="5">
        <v>2</v>
      </c>
      <c r="B69" s="6" t="s">
        <v>603</v>
      </c>
      <c r="C69" s="1" t="s">
        <v>15</v>
      </c>
      <c r="D69" s="1">
        <v>20</v>
      </c>
      <c r="E69" s="1" t="s">
        <v>23</v>
      </c>
      <c r="F69" s="1">
        <v>33.799999999999997</v>
      </c>
      <c r="G69" s="1">
        <v>0.33799999999999997</v>
      </c>
      <c r="H69" s="1">
        <f t="shared" si="18"/>
        <v>8.9727027676649987E-2</v>
      </c>
      <c r="I69" s="1">
        <v>8.9727027676649987E-2</v>
      </c>
      <c r="J69" s="38">
        <f t="shared" si="19"/>
        <v>2.217234053490412</v>
      </c>
      <c r="K69" s="1">
        <v>1</v>
      </c>
      <c r="L69" s="1">
        <v>1</v>
      </c>
      <c r="M69" s="1">
        <v>37</v>
      </c>
      <c r="N69" s="1">
        <v>0.37</v>
      </c>
      <c r="O69" s="1">
        <f t="shared" si="16"/>
        <v>0.10752100844625</v>
      </c>
      <c r="P69" s="1">
        <v>0.10752100844625</v>
      </c>
      <c r="Q69" s="38">
        <f t="shared" si="17"/>
        <v>2.6569390245687954</v>
      </c>
      <c r="R69" s="1">
        <v>2</v>
      </c>
      <c r="S69" s="1">
        <v>2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1"/>
      <c r="AU69" s="1">
        <v>0</v>
      </c>
      <c r="AV69" s="7"/>
      <c r="AW69" s="7"/>
      <c r="AX69" s="7"/>
      <c r="AY69" s="7" t="s">
        <v>36</v>
      </c>
    </row>
    <row r="70" spans="1:57" s="5" customFormat="1" ht="17.25" customHeight="1" x14ac:dyDescent="0.25">
      <c r="A70" s="5">
        <v>2</v>
      </c>
      <c r="B70" s="6" t="s">
        <v>603</v>
      </c>
      <c r="C70" s="1" t="s">
        <v>15</v>
      </c>
      <c r="D70" s="1">
        <v>21</v>
      </c>
      <c r="E70" s="1" t="s">
        <v>23</v>
      </c>
      <c r="F70" s="1">
        <v>26.5</v>
      </c>
      <c r="G70" s="1">
        <v>0.26500000000000001</v>
      </c>
      <c r="H70" s="1">
        <f t="shared" si="18"/>
        <v>5.5154585961562509E-2</v>
      </c>
      <c r="I70" s="1">
        <v>5.5154585961562509E-2</v>
      </c>
      <c r="J70" s="38">
        <f t="shared" si="19"/>
        <v>1.3629185025591211</v>
      </c>
      <c r="K70" s="1"/>
      <c r="L70" s="1"/>
      <c r="M70" s="1">
        <v>28.1</v>
      </c>
      <c r="N70" s="1">
        <v>0.28100000000000003</v>
      </c>
      <c r="O70" s="1">
        <f t="shared" si="16"/>
        <v>6.2015824309162519E-2</v>
      </c>
      <c r="P70" s="1">
        <v>6.2015824309162519E-2</v>
      </c>
      <c r="Q70" s="38">
        <f t="shared" si="17"/>
        <v>1.5324657583562944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U70" s="1">
        <v>0</v>
      </c>
      <c r="AV70" s="7"/>
      <c r="AW70" s="7"/>
      <c r="AX70" s="7"/>
      <c r="AY70" s="7" t="s">
        <v>65</v>
      </c>
    </row>
    <row r="71" spans="1:57" s="5" customFormat="1" ht="17.25" customHeight="1" x14ac:dyDescent="0.25">
      <c r="A71" s="5">
        <v>2</v>
      </c>
      <c r="B71" s="6" t="s">
        <v>603</v>
      </c>
      <c r="C71" s="1" t="s">
        <v>15</v>
      </c>
      <c r="D71" s="1">
        <v>22</v>
      </c>
      <c r="E71" s="1" t="s">
        <v>23</v>
      </c>
      <c r="F71" s="1">
        <v>26.5</v>
      </c>
      <c r="G71" s="1">
        <v>0.26500000000000001</v>
      </c>
      <c r="H71" s="1">
        <f t="shared" si="18"/>
        <v>5.5154585961562509E-2</v>
      </c>
      <c r="I71" s="1">
        <v>5.5154585961562509E-2</v>
      </c>
      <c r="J71" s="38">
        <f t="shared" si="19"/>
        <v>1.3629185025591211</v>
      </c>
      <c r="K71" s="1">
        <v>1</v>
      </c>
      <c r="L71" s="1">
        <v>1</v>
      </c>
      <c r="M71" s="1">
        <v>28.9</v>
      </c>
      <c r="N71" s="1">
        <v>0.28899999999999998</v>
      </c>
      <c r="O71" s="1">
        <f t="shared" si="16"/>
        <v>6.559723993016249E-2</v>
      </c>
      <c r="P71" s="1">
        <v>6.559723993016249E-2</v>
      </c>
      <c r="Q71" s="38">
        <f t="shared" si="17"/>
        <v>1.620965699569104</v>
      </c>
      <c r="R71" s="1">
        <v>1</v>
      </c>
      <c r="S71" s="1">
        <v>1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1"/>
      <c r="AU71" s="1">
        <v>0</v>
      </c>
      <c r="AV71" s="7"/>
      <c r="AW71" s="7"/>
      <c r="AX71" s="7"/>
      <c r="AY71" s="7" t="s">
        <v>36</v>
      </c>
    </row>
    <row r="72" spans="1:57" s="5" customFormat="1" ht="17.25" customHeight="1" x14ac:dyDescent="0.25">
      <c r="A72" s="5">
        <v>2</v>
      </c>
      <c r="B72" s="6" t="s">
        <v>603</v>
      </c>
      <c r="C72" s="1" t="s">
        <v>15</v>
      </c>
      <c r="D72" s="1">
        <v>23</v>
      </c>
      <c r="E72" s="1" t="s">
        <v>23</v>
      </c>
      <c r="F72" s="1">
        <v>15.8</v>
      </c>
      <c r="G72" s="1">
        <v>0.158</v>
      </c>
      <c r="H72" s="1">
        <f t="shared" si="18"/>
        <v>1.960667972865E-2</v>
      </c>
      <c r="I72" s="1">
        <v>1.960667972865E-2</v>
      </c>
      <c r="J72" s="38">
        <f t="shared" si="19"/>
        <v>0.48449836237644561</v>
      </c>
      <c r="K72" s="1">
        <v>1</v>
      </c>
      <c r="L72" s="1">
        <v>1</v>
      </c>
      <c r="M72" s="1"/>
      <c r="N72" s="1"/>
      <c r="O72" s="1"/>
      <c r="P72" s="1"/>
      <c r="Q72" s="38"/>
      <c r="R72" s="1"/>
      <c r="S72" s="1">
        <v>4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/>
      <c r="AV72" s="7"/>
      <c r="AW72" s="7"/>
      <c r="AX72" s="7"/>
      <c r="AY72" s="7" t="s">
        <v>36</v>
      </c>
    </row>
    <row r="73" spans="1:57" s="5" customFormat="1" ht="17.25" customHeight="1" x14ac:dyDescent="0.25">
      <c r="A73" s="5">
        <v>2</v>
      </c>
      <c r="B73" s="6" t="s">
        <v>603</v>
      </c>
      <c r="C73" s="1" t="s">
        <v>15</v>
      </c>
      <c r="D73" s="1">
        <v>24</v>
      </c>
      <c r="E73" s="1" t="s">
        <v>23</v>
      </c>
      <c r="F73" s="1">
        <v>24.2</v>
      </c>
      <c r="G73" s="1">
        <v>0.24199999999999999</v>
      </c>
      <c r="H73" s="1">
        <f t="shared" si="18"/>
        <v>4.5996057988650002E-2</v>
      </c>
      <c r="I73" s="1">
        <v>4.5996057988650002E-2</v>
      </c>
      <c r="J73" s="38">
        <f t="shared" si="19"/>
        <v>1.1366031923655728</v>
      </c>
      <c r="K73" s="1">
        <v>1</v>
      </c>
      <c r="L73" s="1">
        <v>1</v>
      </c>
      <c r="M73" s="1">
        <v>26.2</v>
      </c>
      <c r="N73" s="1">
        <v>0.26200000000000001</v>
      </c>
      <c r="O73" s="1">
        <f t="shared" ref="O73:O80" si="20">POWER((N73/2),2)*3.14159265</f>
        <v>5.3912871466650011E-2</v>
      </c>
      <c r="P73" s="1">
        <v>5.3912871466650011E-2</v>
      </c>
      <c r="Q73" s="38">
        <f t="shared" ref="Q73:Q80" si="21">P73/0.040468</f>
        <v>1.3322346413623114</v>
      </c>
      <c r="R73" s="1">
        <v>1</v>
      </c>
      <c r="S73" s="1">
        <v>1</v>
      </c>
      <c r="T73" s="1">
        <v>27.5</v>
      </c>
      <c r="U73" s="1">
        <v>0.27500000000000002</v>
      </c>
      <c r="V73" s="1">
        <f>POWER((U73/2),2)*3.14159265</f>
        <v>5.9395736039062515E-2</v>
      </c>
      <c r="W73" s="1">
        <v>5.9395736039062515E-2</v>
      </c>
      <c r="X73" s="38">
        <f>W73/0.040468</f>
        <v>1.4677210645216596</v>
      </c>
      <c r="Y73" s="1">
        <v>1</v>
      </c>
      <c r="Z73" s="1">
        <v>1</v>
      </c>
      <c r="AA73" s="1">
        <v>28.8</v>
      </c>
      <c r="AB73" s="1">
        <v>0.28800000000000003</v>
      </c>
      <c r="AC73" s="1">
        <f>POWER((AB73/2),2)*3.14159265</f>
        <v>6.5144065190400016E-2</v>
      </c>
      <c r="AD73" s="1">
        <v>6.5144065190400016E-2</v>
      </c>
      <c r="AE73" s="38">
        <f>AD73/0.040468</f>
        <v>1.6097673517445887</v>
      </c>
      <c r="AF73" s="1">
        <v>1</v>
      </c>
      <c r="AG73" s="1">
        <v>1</v>
      </c>
      <c r="AH73" s="1">
        <v>30</v>
      </c>
      <c r="AI73" s="1">
        <v>0.3</v>
      </c>
      <c r="AJ73" s="1">
        <f>POWER((AI73/2),2)*3.14159265</f>
        <v>7.0685834624999999E-2</v>
      </c>
      <c r="AK73" s="1">
        <v>7.0685834624999999E-2</v>
      </c>
      <c r="AL73" s="38">
        <f>AK73/0.040468</f>
        <v>1.7467093660423052</v>
      </c>
      <c r="AM73" s="1">
        <v>1</v>
      </c>
      <c r="AN73" s="1">
        <v>1</v>
      </c>
      <c r="AO73" s="1">
        <v>34.299999999999997</v>
      </c>
      <c r="AP73" s="1">
        <v>0.34299999999999997</v>
      </c>
      <c r="AQ73" s="1">
        <f>POWER((AP73/2),2)*3.14159265</f>
        <v>9.2401308419962483E-2</v>
      </c>
      <c r="AR73" s="1">
        <v>9.2401308419962483E-2</v>
      </c>
      <c r="AS73" s="38">
        <f>AR73/0.040468</f>
        <v>2.283317891172346</v>
      </c>
      <c r="AT73" s="1">
        <v>1</v>
      </c>
      <c r="AU73" s="1">
        <v>1</v>
      </c>
      <c r="AV73" s="7">
        <v>37</v>
      </c>
      <c r="AW73" s="7"/>
      <c r="AX73" s="7"/>
      <c r="AY73" s="7" t="s">
        <v>36</v>
      </c>
    </row>
    <row r="74" spans="1:57" s="5" customFormat="1" ht="17.25" customHeight="1" x14ac:dyDescent="0.25">
      <c r="A74" s="5">
        <v>2</v>
      </c>
      <c r="B74" s="6" t="s">
        <v>603</v>
      </c>
      <c r="C74" s="1" t="s">
        <v>15</v>
      </c>
      <c r="D74" s="1">
        <v>25</v>
      </c>
      <c r="E74" s="1" t="s">
        <v>23</v>
      </c>
      <c r="F74" s="1">
        <v>37.5</v>
      </c>
      <c r="G74" s="1">
        <v>0.375</v>
      </c>
      <c r="H74" s="1">
        <f t="shared" si="18"/>
        <v>0.11044661660156251</v>
      </c>
      <c r="I74" s="1">
        <v>0.11044661660156251</v>
      </c>
      <c r="J74" s="38">
        <f t="shared" si="19"/>
        <v>2.7292333844411019</v>
      </c>
      <c r="K74" s="1">
        <v>1</v>
      </c>
      <c r="L74" s="1">
        <v>1</v>
      </c>
      <c r="M74" s="1">
        <v>42.3</v>
      </c>
      <c r="N74" s="1">
        <v>0.42299999999999999</v>
      </c>
      <c r="O74" s="1">
        <f t="shared" si="20"/>
        <v>0.1405305078179625</v>
      </c>
      <c r="P74" s="1">
        <v>0.1405305078179625</v>
      </c>
      <c r="Q74" s="38">
        <f t="shared" si="21"/>
        <v>3.4726328906287067</v>
      </c>
      <c r="R74" s="1">
        <v>1</v>
      </c>
      <c r="S74" s="1">
        <v>1</v>
      </c>
      <c r="T74" s="1">
        <v>47.3</v>
      </c>
      <c r="U74" s="1">
        <v>0.47299999999999998</v>
      </c>
      <c r="V74" s="1">
        <f>POWER((U74/2),2)*3.14159265</f>
        <v>0.1757163454979625</v>
      </c>
      <c r="W74" s="1">
        <v>0.1757163454979625</v>
      </c>
      <c r="X74" s="38">
        <f>W74/0.040468</f>
        <v>4.3421059972808767</v>
      </c>
      <c r="Y74" s="1">
        <v>1</v>
      </c>
      <c r="Z74" s="1">
        <v>1</v>
      </c>
      <c r="AA74" s="1">
        <v>49.8</v>
      </c>
      <c r="AB74" s="1">
        <v>0.498</v>
      </c>
      <c r="AC74" s="1">
        <f>POWER((AB74/2),2)*3.14159265</f>
        <v>0.19478188589265003</v>
      </c>
      <c r="AD74" s="1">
        <v>0.19478188589265003</v>
      </c>
      <c r="AE74" s="38">
        <f>AD74/0.040468</f>
        <v>4.8132323290661772</v>
      </c>
      <c r="AF74" s="1">
        <v>1</v>
      </c>
      <c r="AG74" s="1">
        <v>1</v>
      </c>
      <c r="AH74" s="1">
        <v>55.2</v>
      </c>
      <c r="AI74" s="1">
        <v>0.55200000000000005</v>
      </c>
      <c r="AJ74" s="1">
        <f>POWER((AI74/2),2)*3.14159265</f>
        <v>0.23931396170640004</v>
      </c>
      <c r="AK74" s="1">
        <v>0.23931396170640004</v>
      </c>
      <c r="AL74" s="38">
        <f>AK74/0.040468</f>
        <v>5.9136592296728292</v>
      </c>
      <c r="AM74" s="1">
        <v>1</v>
      </c>
      <c r="AN74" s="1">
        <v>1</v>
      </c>
      <c r="AO74" s="1">
        <v>60.8</v>
      </c>
      <c r="AP74" s="1">
        <v>0.60799999999999998</v>
      </c>
      <c r="AQ74" s="1">
        <f>POWER((AP74/2),2)*3.14159265</f>
        <v>0.2903334263424</v>
      </c>
      <c r="AR74" s="1">
        <v>0.2903334263424</v>
      </c>
      <c r="AS74" s="38">
        <f>AR74/0.040468</f>
        <v>7.1743952343184745</v>
      </c>
      <c r="AT74" s="1">
        <v>1</v>
      </c>
      <c r="AU74" s="1">
        <v>1</v>
      </c>
      <c r="AV74" s="7">
        <v>68.900000000000006</v>
      </c>
      <c r="AW74" s="7"/>
      <c r="AX74" s="7"/>
      <c r="AY74" s="7" t="s">
        <v>36</v>
      </c>
    </row>
    <row r="75" spans="1:57" s="5" customFormat="1" ht="17.25" customHeight="1" x14ac:dyDescent="0.25">
      <c r="A75" s="5">
        <v>2</v>
      </c>
      <c r="B75" s="6" t="s">
        <v>603</v>
      </c>
      <c r="C75" s="1" t="s">
        <v>15</v>
      </c>
      <c r="D75" s="1">
        <v>26</v>
      </c>
      <c r="E75" s="1" t="s">
        <v>23</v>
      </c>
      <c r="F75" s="1">
        <v>21.8</v>
      </c>
      <c r="G75" s="1">
        <v>0.218</v>
      </c>
      <c r="H75" s="1">
        <f t="shared" si="18"/>
        <v>3.7325262274650002E-2</v>
      </c>
      <c r="I75" s="1">
        <v>3.7325262274650002E-2</v>
      </c>
      <c r="J75" s="38">
        <f t="shared" si="19"/>
        <v>0.92234017679771685</v>
      </c>
      <c r="K75" s="1">
        <v>1</v>
      </c>
      <c r="L75" s="1">
        <v>1</v>
      </c>
      <c r="M75" s="1">
        <v>22.2</v>
      </c>
      <c r="N75" s="1">
        <v>0.222</v>
      </c>
      <c r="O75" s="1">
        <f t="shared" si="20"/>
        <v>3.8707563040650005E-2</v>
      </c>
      <c r="P75" s="1">
        <v>3.8707563040650005E-2</v>
      </c>
      <c r="Q75" s="38">
        <f t="shared" si="21"/>
        <v>0.95649804884476641</v>
      </c>
      <c r="R75" s="1">
        <v>1</v>
      </c>
      <c r="S75" s="1">
        <v>1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U75" s="1">
        <v>0</v>
      </c>
      <c r="AV75" s="7"/>
      <c r="AW75" s="7"/>
      <c r="AX75" s="7"/>
      <c r="AY75" s="7" t="s">
        <v>36</v>
      </c>
    </row>
    <row r="76" spans="1:57" s="5" customFormat="1" ht="17.25" customHeight="1" x14ac:dyDescent="0.25">
      <c r="A76" s="5">
        <v>2</v>
      </c>
      <c r="B76" s="6" t="s">
        <v>603</v>
      </c>
      <c r="C76" s="1" t="s">
        <v>15</v>
      </c>
      <c r="D76" s="1">
        <v>27</v>
      </c>
      <c r="E76" s="1" t="s">
        <v>23</v>
      </c>
      <c r="F76" s="1">
        <v>16.8</v>
      </c>
      <c r="G76" s="1">
        <v>0.16800000000000001</v>
      </c>
      <c r="H76" s="1">
        <f t="shared" si="18"/>
        <v>2.2167077738400005E-2</v>
      </c>
      <c r="I76" s="1">
        <v>2.2167077738400005E-2</v>
      </c>
      <c r="J76" s="38">
        <f t="shared" si="19"/>
        <v>0.54776805719086696</v>
      </c>
      <c r="K76" s="1">
        <v>1</v>
      </c>
      <c r="L76" s="1">
        <v>1</v>
      </c>
      <c r="M76" s="1">
        <v>17.8</v>
      </c>
      <c r="N76" s="1">
        <v>0.17800000000000002</v>
      </c>
      <c r="O76" s="1">
        <f t="shared" si="20"/>
        <v>2.4884555380650004E-2</v>
      </c>
      <c r="P76" s="1">
        <v>2.4884555380650004E-2</v>
      </c>
      <c r="Q76" s="38">
        <f t="shared" si="21"/>
        <v>0.61491932837427121</v>
      </c>
      <c r="R76" s="1">
        <v>1</v>
      </c>
      <c r="S76" s="1">
        <v>1</v>
      </c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N76" s="1"/>
      <c r="AO76" s="1"/>
      <c r="AP76" s="1"/>
      <c r="AQ76" s="1"/>
      <c r="AR76" s="1"/>
      <c r="AS76" s="38"/>
      <c r="AT76" s="1"/>
      <c r="AU76" s="1">
        <v>0</v>
      </c>
      <c r="AV76" s="7"/>
      <c r="AW76" s="7"/>
      <c r="AX76" s="7"/>
      <c r="AY76" s="7" t="s">
        <v>36</v>
      </c>
    </row>
    <row r="77" spans="1:57" s="5" customFormat="1" ht="17.25" customHeight="1" x14ac:dyDescent="0.25">
      <c r="A77" s="5">
        <v>2</v>
      </c>
      <c r="B77" s="6" t="s">
        <v>603</v>
      </c>
      <c r="C77" s="1" t="s">
        <v>17</v>
      </c>
      <c r="D77" s="1">
        <v>1</v>
      </c>
      <c r="E77" s="1" t="s">
        <v>23</v>
      </c>
      <c r="F77" s="1">
        <v>41.9</v>
      </c>
      <c r="G77" s="1">
        <v>0.41899999999999998</v>
      </c>
      <c r="H77" s="1">
        <f t="shared" si="18"/>
        <v>0.13788528680666251</v>
      </c>
      <c r="I77" s="1">
        <v>0.13788528680666251</v>
      </c>
      <c r="J77" s="38">
        <f t="shared" si="19"/>
        <v>3.4072671445750351</v>
      </c>
      <c r="K77" s="1">
        <v>1</v>
      </c>
      <c r="L77" s="1">
        <v>1</v>
      </c>
      <c r="M77" s="1">
        <v>45.3</v>
      </c>
      <c r="N77" s="1">
        <v>0.45299999999999996</v>
      </c>
      <c r="O77" s="1">
        <f t="shared" si="20"/>
        <v>0.16117077152846249</v>
      </c>
      <c r="P77" s="1">
        <v>0.16117077152846249</v>
      </c>
      <c r="Q77" s="38">
        <f t="shared" si="21"/>
        <v>3.9826720255130597</v>
      </c>
      <c r="R77" s="1">
        <v>1</v>
      </c>
      <c r="S77" s="1">
        <v>1</v>
      </c>
      <c r="T77" s="1">
        <v>48.4</v>
      </c>
      <c r="U77" s="1">
        <v>0.48399999999999999</v>
      </c>
      <c r="V77" s="1">
        <f>POWER((U77/2),2)*3.14159265</f>
        <v>0.18398423195460001</v>
      </c>
      <c r="W77" s="1">
        <v>0.18398423195460001</v>
      </c>
      <c r="X77" s="38">
        <f>W77/0.040468</f>
        <v>4.5464127694622913</v>
      </c>
      <c r="Y77" s="1">
        <v>1</v>
      </c>
      <c r="Z77" s="1">
        <v>1</v>
      </c>
      <c r="AA77" s="1">
        <v>50.3</v>
      </c>
      <c r="AB77" s="1">
        <v>0.503</v>
      </c>
      <c r="AC77" s="1">
        <f>POWER((AB77/2),2)*3.14159265</f>
        <v>0.1987128036959625</v>
      </c>
      <c r="AD77" s="1">
        <v>0.1987128036959625</v>
      </c>
      <c r="AE77" s="38">
        <f>AD77/0.040468</f>
        <v>4.9103687776999729</v>
      </c>
      <c r="AF77" s="1">
        <v>1</v>
      </c>
      <c r="AG77" s="1">
        <v>1</v>
      </c>
      <c r="AH77" s="1">
        <v>54.9</v>
      </c>
      <c r="AI77" s="1">
        <v>0.54900000000000004</v>
      </c>
      <c r="AJ77" s="1">
        <f>POWER((AI77/2),2)*3.14159265</f>
        <v>0.23671979157566253</v>
      </c>
      <c r="AK77" s="1">
        <v>0.23671979157566253</v>
      </c>
      <c r="AL77" s="38">
        <f>AK77/0.040468</f>
        <v>5.8495549959390765</v>
      </c>
      <c r="AM77" s="1">
        <v>1</v>
      </c>
      <c r="AN77" s="1">
        <v>1</v>
      </c>
      <c r="AO77" s="1">
        <v>58</v>
      </c>
      <c r="AP77" s="1">
        <v>0.57999999999999996</v>
      </c>
      <c r="AQ77" s="1">
        <f>POWER((AP77/2),2)*3.14159265</f>
        <v>0.26420794186500002</v>
      </c>
      <c r="AR77" s="1">
        <v>0.26420794186500002</v>
      </c>
      <c r="AS77" s="38">
        <f>AR77/0.040468</f>
        <v>6.5288114526292391</v>
      </c>
      <c r="AT77" s="1">
        <v>1</v>
      </c>
      <c r="AU77" s="1">
        <v>1</v>
      </c>
      <c r="AV77" s="1">
        <v>64.7</v>
      </c>
      <c r="AW77" s="1"/>
      <c r="AX77" s="7" t="s">
        <v>764</v>
      </c>
      <c r="AY77" s="7" t="s">
        <v>36</v>
      </c>
    </row>
    <row r="78" spans="1:57" s="5" customFormat="1" ht="17.25" customHeight="1" x14ac:dyDescent="0.25">
      <c r="A78" s="5">
        <v>2</v>
      </c>
      <c r="B78" s="6" t="s">
        <v>603</v>
      </c>
      <c r="C78" s="1" t="s">
        <v>17</v>
      </c>
      <c r="D78" s="1">
        <v>2</v>
      </c>
      <c r="E78" s="1" t="s">
        <v>23</v>
      </c>
      <c r="F78" s="1">
        <v>21.6</v>
      </c>
      <c r="G78" s="1">
        <v>0.21600000000000003</v>
      </c>
      <c r="H78" s="1">
        <f t="shared" si="18"/>
        <v>3.6643536669600012E-2</v>
      </c>
      <c r="I78" s="1">
        <v>3.6643536669600012E-2</v>
      </c>
      <c r="J78" s="38">
        <f t="shared" si="19"/>
        <v>0.90549413535633128</v>
      </c>
      <c r="K78" s="1">
        <v>1</v>
      </c>
      <c r="L78" s="1">
        <v>1</v>
      </c>
      <c r="M78" s="1">
        <v>21.6</v>
      </c>
      <c r="N78" s="1">
        <v>0.21600000000000003</v>
      </c>
      <c r="O78" s="1">
        <f t="shared" si="20"/>
        <v>3.6643536669600012E-2</v>
      </c>
      <c r="P78" s="1">
        <v>3.6643536669600012E-2</v>
      </c>
      <c r="Q78" s="38">
        <f t="shared" si="21"/>
        <v>0.90549413535633128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/>
      <c r="AU78" s="1">
        <v>0</v>
      </c>
      <c r="AV78" s="1"/>
      <c r="AW78" s="1"/>
      <c r="AX78" s="7"/>
      <c r="AY78" s="7" t="s">
        <v>36</v>
      </c>
      <c r="BA78" s="14" t="s">
        <v>240</v>
      </c>
      <c r="BB78" s="14"/>
      <c r="BC78" s="14" t="s">
        <v>513</v>
      </c>
      <c r="BD78" s="14"/>
      <c r="BE78" s="14"/>
    </row>
    <row r="79" spans="1:57" s="5" customFormat="1" ht="17.25" customHeight="1" x14ac:dyDescent="0.25">
      <c r="A79" s="5">
        <v>2</v>
      </c>
      <c r="B79" s="6" t="s">
        <v>603</v>
      </c>
      <c r="C79" s="1" t="s">
        <v>17</v>
      </c>
      <c r="D79" s="1">
        <v>3</v>
      </c>
      <c r="E79" s="1" t="s">
        <v>23</v>
      </c>
      <c r="F79" s="1">
        <v>25.4</v>
      </c>
      <c r="G79" s="1">
        <v>0.254</v>
      </c>
      <c r="H79" s="1">
        <f t="shared" si="18"/>
        <v>5.0670747851850009E-2</v>
      </c>
      <c r="I79" s="1">
        <v>5.0670747851850009E-2</v>
      </c>
      <c r="J79" s="38">
        <f t="shared" si="19"/>
        <v>1.2521189051065043</v>
      </c>
      <c r="K79" s="1">
        <v>1</v>
      </c>
      <c r="L79" s="1">
        <v>1</v>
      </c>
      <c r="M79" s="1">
        <v>26.6</v>
      </c>
      <c r="N79" s="1">
        <v>0.26600000000000001</v>
      </c>
      <c r="O79" s="1">
        <f t="shared" si="20"/>
        <v>5.5571632385850014E-2</v>
      </c>
      <c r="P79" s="1">
        <v>5.5571632385850014E-2</v>
      </c>
      <c r="Q79" s="38">
        <f t="shared" si="21"/>
        <v>1.3732240878187709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/>
      <c r="AU79" s="1">
        <v>0</v>
      </c>
      <c r="AV79" s="1"/>
      <c r="AW79" s="1"/>
      <c r="AX79" s="7"/>
      <c r="AY79" s="7" t="s">
        <v>36</v>
      </c>
      <c r="BA79" s="14" t="s">
        <v>303</v>
      </c>
      <c r="BB79" s="14"/>
      <c r="BC79" s="14"/>
      <c r="BD79" s="14" t="s">
        <v>514</v>
      </c>
      <c r="BE79" s="14"/>
    </row>
    <row r="80" spans="1:57" s="5" customFormat="1" ht="17.25" customHeight="1" x14ac:dyDescent="0.25">
      <c r="A80" s="5">
        <v>2</v>
      </c>
      <c r="B80" s="6" t="s">
        <v>603</v>
      </c>
      <c r="C80" s="1" t="s">
        <v>17</v>
      </c>
      <c r="D80" s="1">
        <v>5</v>
      </c>
      <c r="E80" s="1" t="s">
        <v>23</v>
      </c>
      <c r="F80" s="1">
        <v>45</v>
      </c>
      <c r="G80" s="1">
        <v>0.45</v>
      </c>
      <c r="H80" s="1">
        <f t="shared" si="18"/>
        <v>0.15904312790625003</v>
      </c>
      <c r="I80" s="1">
        <v>0.15904312790625003</v>
      </c>
      <c r="J80" s="38">
        <f t="shared" si="19"/>
        <v>3.9300960735951871</v>
      </c>
      <c r="K80" s="1">
        <v>1</v>
      </c>
      <c r="L80" s="1">
        <v>1</v>
      </c>
      <c r="M80" s="1">
        <v>48.7</v>
      </c>
      <c r="N80" s="1">
        <v>0.48700000000000004</v>
      </c>
      <c r="O80" s="1">
        <f t="shared" si="20"/>
        <v>0.18627209680196255</v>
      </c>
      <c r="P80" s="1">
        <v>0.18627209680196255</v>
      </c>
      <c r="Q80" s="38">
        <f t="shared" si="21"/>
        <v>4.602947929276529</v>
      </c>
      <c r="R80" s="1">
        <v>1</v>
      </c>
      <c r="S80" s="1">
        <v>1</v>
      </c>
      <c r="T80" s="1">
        <v>52.2</v>
      </c>
      <c r="U80" s="1">
        <v>0.52200000000000002</v>
      </c>
      <c r="V80" s="1">
        <f>POWER((U80/2),2)*3.14159265</f>
        <v>0.21400843291065003</v>
      </c>
      <c r="W80" s="1">
        <v>0.21400843291065003</v>
      </c>
      <c r="X80" s="38">
        <f>W80/0.040468</f>
        <v>5.2883372766296839</v>
      </c>
      <c r="Y80" s="1">
        <v>1</v>
      </c>
      <c r="Z80" s="1">
        <v>1</v>
      </c>
      <c r="AA80" s="1">
        <v>54.8</v>
      </c>
      <c r="AB80" s="1">
        <v>0.54799999999999993</v>
      </c>
      <c r="AC80" s="1">
        <f>POWER((AB80/2),2)*3.14159265</f>
        <v>0.23585820979139993</v>
      </c>
      <c r="AD80" s="1">
        <v>0.23585820979139993</v>
      </c>
      <c r="AE80" s="38">
        <f>AD80/0.040468</f>
        <v>5.828264549555203</v>
      </c>
      <c r="AF80" s="1">
        <v>1</v>
      </c>
      <c r="AG80" s="1">
        <v>1</v>
      </c>
      <c r="AH80" s="1">
        <v>57.3</v>
      </c>
      <c r="AI80" s="1">
        <v>0.57299999999999995</v>
      </c>
      <c r="AJ80" s="1">
        <f>POWER((AI80/2),2)*3.14159265</f>
        <v>0.25786899329546248</v>
      </c>
      <c r="AK80" s="1">
        <v>0.25786899329546248</v>
      </c>
      <c r="AL80" s="38">
        <f>AK80/0.040468</f>
        <v>6.3721704382589328</v>
      </c>
      <c r="AM80" s="1">
        <v>1</v>
      </c>
      <c r="AN80" s="1">
        <v>1</v>
      </c>
      <c r="AO80" s="1">
        <v>61.8</v>
      </c>
      <c r="AP80" s="1">
        <v>0.61799999999999999</v>
      </c>
      <c r="AQ80" s="1">
        <f>POWER((AP80/2),2)*3.14159265</f>
        <v>0.29996240781465</v>
      </c>
      <c r="AR80" s="1">
        <v>0.29996240781465</v>
      </c>
      <c r="AS80" s="38">
        <f>AR80/0.040468</f>
        <v>7.4123358657371261</v>
      </c>
      <c r="AT80" s="1">
        <v>1</v>
      </c>
      <c r="AU80" s="1">
        <v>1</v>
      </c>
      <c r="AV80" s="1">
        <v>64.7</v>
      </c>
      <c r="AW80" s="1"/>
      <c r="AX80" s="7"/>
      <c r="AY80" s="7" t="s">
        <v>36</v>
      </c>
      <c r="BA80" s="14" t="s">
        <v>515</v>
      </c>
      <c r="BB80" s="14"/>
      <c r="BC80" s="14"/>
      <c r="BD80" s="14"/>
      <c r="BE80" s="14"/>
    </row>
    <row r="81" spans="1:57" s="5" customFormat="1" ht="17.25" customHeight="1" x14ac:dyDescent="0.25">
      <c r="A81" s="5">
        <v>2</v>
      </c>
      <c r="B81" s="6" t="s">
        <v>603</v>
      </c>
      <c r="C81" s="1" t="s">
        <v>17</v>
      </c>
      <c r="D81" s="1">
        <v>6</v>
      </c>
      <c r="E81" s="1" t="s">
        <v>23</v>
      </c>
      <c r="F81" s="1">
        <v>22.6</v>
      </c>
      <c r="G81" s="1">
        <v>0.22600000000000001</v>
      </c>
      <c r="H81" s="1">
        <f t="shared" si="18"/>
        <v>4.0114996547850008E-2</v>
      </c>
      <c r="I81" s="1">
        <v>4.0114996547850008E-2</v>
      </c>
      <c r="J81" s="38">
        <f t="shared" si="19"/>
        <v>0.99127697311085328</v>
      </c>
      <c r="K81" s="1">
        <v>1</v>
      </c>
      <c r="L81" s="1">
        <v>1</v>
      </c>
      <c r="M81" s="1"/>
      <c r="N81" s="1"/>
      <c r="O81" s="1"/>
      <c r="P81" s="1"/>
      <c r="Q81" s="38"/>
      <c r="R81" s="1"/>
      <c r="S81" s="1">
        <v>1</v>
      </c>
      <c r="T81" s="1">
        <v>23</v>
      </c>
      <c r="U81" s="1">
        <v>0.23</v>
      </c>
      <c r="V81" s="1">
        <f>POWER((U81/2),2)*3.14159265</f>
        <v>4.1547562796250007E-2</v>
      </c>
      <c r="W81" s="1">
        <v>4.1547562796250007E-2</v>
      </c>
      <c r="X81" s="38">
        <f>W81/0.040468</f>
        <v>1.0266769495959773</v>
      </c>
      <c r="Y81" s="1">
        <v>1</v>
      </c>
      <c r="Z81" s="1">
        <v>1</v>
      </c>
      <c r="AA81" s="1">
        <v>23.1</v>
      </c>
      <c r="AB81" s="1">
        <v>0.23100000000000001</v>
      </c>
      <c r="AC81" s="1">
        <f>POWER((AB81/2),2)*3.14159265</f>
        <v>4.1909631349162507E-2</v>
      </c>
      <c r="AD81" s="1">
        <v>4.1909631349162507E-2</v>
      </c>
      <c r="AE81" s="38">
        <f>AD81/0.040468</f>
        <v>1.0356239831264828</v>
      </c>
      <c r="AF81" s="1">
        <v>1</v>
      </c>
      <c r="AG81" s="1">
        <v>1</v>
      </c>
      <c r="AH81" s="1"/>
      <c r="AI81" s="1"/>
      <c r="AJ81" s="1"/>
      <c r="AK81" s="1"/>
      <c r="AL81" s="38"/>
      <c r="AM81" s="1"/>
      <c r="AN81" s="1">
        <v>4</v>
      </c>
      <c r="AO81" s="1"/>
      <c r="AP81" s="1"/>
      <c r="AQ81" s="1"/>
      <c r="AR81" s="1"/>
      <c r="AS81" s="38"/>
      <c r="AT81" s="1"/>
      <c r="AU81" s="1">
        <v>4</v>
      </c>
      <c r="AV81" s="1"/>
      <c r="AW81" s="1"/>
      <c r="AX81" s="7"/>
      <c r="AY81" s="7" t="s">
        <v>36</v>
      </c>
      <c r="BA81" s="14" t="s">
        <v>568</v>
      </c>
      <c r="BB81" s="14"/>
      <c r="BC81" s="14"/>
      <c r="BD81" s="14"/>
      <c r="BE81" s="14"/>
    </row>
    <row r="82" spans="1:57" s="5" customFormat="1" ht="17.25" customHeight="1" x14ac:dyDescent="0.25">
      <c r="A82" s="5">
        <v>2</v>
      </c>
      <c r="B82" s="6" t="s">
        <v>603</v>
      </c>
      <c r="C82" s="1" t="s">
        <v>17</v>
      </c>
      <c r="D82" s="1">
        <v>7</v>
      </c>
      <c r="E82" s="1" t="s">
        <v>23</v>
      </c>
      <c r="F82" s="1">
        <v>20</v>
      </c>
      <c r="G82" s="1">
        <v>0.2</v>
      </c>
      <c r="H82" s="1">
        <f t="shared" si="18"/>
        <v>3.141592650000001E-2</v>
      </c>
      <c r="I82" s="1">
        <v>3.141592650000001E-2</v>
      </c>
      <c r="J82" s="38">
        <f t="shared" si="19"/>
        <v>0.77631527379658027</v>
      </c>
      <c r="K82" s="1">
        <v>1</v>
      </c>
      <c r="L82" s="1">
        <v>1</v>
      </c>
      <c r="M82" s="1">
        <v>20.100000000000001</v>
      </c>
      <c r="N82" s="1">
        <v>0.20100000000000001</v>
      </c>
      <c r="O82" s="1">
        <f t="shared" ref="O82:O97" si="22">POWER((N82/2),2)*3.14159265</f>
        <v>3.1730871163162505E-2</v>
      </c>
      <c r="P82" s="1">
        <v>3.1730871163162505E-2</v>
      </c>
      <c r="Q82" s="38">
        <f t="shared" ref="Q82:Q97" si="23">P82/0.040468</f>
        <v>0.78409783441639092</v>
      </c>
      <c r="R82" s="1">
        <v>1</v>
      </c>
      <c r="S82" s="1">
        <v>1</v>
      </c>
      <c r="T82" s="1">
        <v>20.100000000000001</v>
      </c>
      <c r="U82" s="1">
        <v>0.20100000000000001</v>
      </c>
      <c r="V82" s="1">
        <f>POWER((U82/2),2)*3.14159265</f>
        <v>3.1730871163162505E-2</v>
      </c>
      <c r="W82" s="1">
        <v>3.1730871163162505E-2</v>
      </c>
      <c r="X82" s="38">
        <f>W82/0.040468</f>
        <v>0.78409783441639092</v>
      </c>
      <c r="Y82" s="1">
        <v>2</v>
      </c>
      <c r="Z82" s="1">
        <v>2</v>
      </c>
      <c r="AA82" s="1">
        <v>20.2</v>
      </c>
      <c r="AB82" s="1">
        <v>0.20199999999999999</v>
      </c>
      <c r="AC82" s="1">
        <f>POWER((AB82/2),2)*3.14159265</f>
        <v>3.2047386622649998E-2</v>
      </c>
      <c r="AD82" s="1">
        <v>3.2047386622649998E-2</v>
      </c>
      <c r="AE82" s="38">
        <f>AD82/0.040468</f>
        <v>0.79191921079989125</v>
      </c>
      <c r="AF82" s="1">
        <v>1</v>
      </c>
      <c r="AG82" s="1">
        <v>1</v>
      </c>
      <c r="AH82" s="1">
        <v>20.5</v>
      </c>
      <c r="AI82" s="1">
        <v>0.20499999999999999</v>
      </c>
      <c r="AJ82" s="1">
        <f>POWER((AI82/2),2)*3.14159265</f>
        <v>3.3006357779062495E-2</v>
      </c>
      <c r="AK82" s="1">
        <v>3.3006357779062495E-2</v>
      </c>
      <c r="AL82" s="38">
        <f>AK82/0.040468</f>
        <v>0.81561623453253185</v>
      </c>
      <c r="AM82" s="1">
        <v>1</v>
      </c>
      <c r="AN82" s="1">
        <v>1</v>
      </c>
      <c r="AO82" s="1">
        <v>20</v>
      </c>
      <c r="AP82" s="1">
        <v>0.2</v>
      </c>
      <c r="AQ82" s="1">
        <f>POWER((AP82/2),2)*3.14159265</f>
        <v>3.141592650000001E-2</v>
      </c>
      <c r="AR82" s="1">
        <v>3.141592650000001E-2</v>
      </c>
      <c r="AS82" s="38">
        <f>AR82/0.040468</f>
        <v>0.77631527379658027</v>
      </c>
      <c r="AT82" s="1">
        <v>1</v>
      </c>
      <c r="AU82" s="1">
        <v>1</v>
      </c>
      <c r="AV82" s="1">
        <v>20.2</v>
      </c>
      <c r="AW82" s="1"/>
      <c r="AX82" s="7"/>
      <c r="AY82" s="7" t="s">
        <v>36</v>
      </c>
      <c r="BA82" s="14"/>
      <c r="BB82" s="14"/>
      <c r="BC82" s="14"/>
      <c r="BD82" s="14"/>
      <c r="BE82" s="14"/>
    </row>
    <row r="83" spans="1:57" s="5" customFormat="1" ht="17.25" customHeight="1" x14ac:dyDescent="0.25">
      <c r="A83" s="5">
        <v>2</v>
      </c>
      <c r="B83" s="6" t="s">
        <v>603</v>
      </c>
      <c r="C83" s="1" t="s">
        <v>17</v>
      </c>
      <c r="D83" s="1">
        <v>8</v>
      </c>
      <c r="E83" s="1" t="s">
        <v>23</v>
      </c>
      <c r="F83" s="1">
        <v>52.8</v>
      </c>
      <c r="G83" s="1">
        <v>0.52800000000000002</v>
      </c>
      <c r="H83" s="1">
        <f t="shared" si="18"/>
        <v>0.21895644133440004</v>
      </c>
      <c r="I83" s="1">
        <v>0.21895644133440004</v>
      </c>
      <c r="J83" s="38">
        <f t="shared" si="19"/>
        <v>5.4106069322526453</v>
      </c>
      <c r="K83" s="1">
        <v>1</v>
      </c>
      <c r="L83" s="1">
        <v>1</v>
      </c>
      <c r="M83" s="1">
        <v>56.1</v>
      </c>
      <c r="N83" s="1">
        <v>0.56100000000000005</v>
      </c>
      <c r="O83" s="1">
        <f t="shared" si="22"/>
        <v>0.2471812951001626</v>
      </c>
      <c r="P83" s="1">
        <v>0.2471812951001626</v>
      </c>
      <c r="Q83" s="38">
        <f t="shared" si="23"/>
        <v>6.1080679821133392</v>
      </c>
      <c r="R83" s="1">
        <v>1</v>
      </c>
      <c r="S83" s="1">
        <v>1</v>
      </c>
      <c r="T83" s="1">
        <v>59.1</v>
      </c>
      <c r="U83" s="1">
        <v>0.59100000000000008</v>
      </c>
      <c r="V83" s="1">
        <f>POWER((U83/2),2)*3.14159265</f>
        <v>0.27432465559616259</v>
      </c>
      <c r="W83" s="1">
        <v>0.27432465559616259</v>
      </c>
      <c r="X83" s="38">
        <f>W83/0.040468</f>
        <v>6.7788043786735841</v>
      </c>
      <c r="Y83" s="1">
        <v>1</v>
      </c>
      <c r="Z83" s="1">
        <v>1</v>
      </c>
      <c r="AA83" s="1">
        <v>62.3</v>
      </c>
      <c r="AB83" s="1">
        <v>0.623</v>
      </c>
      <c r="AC83" s="1">
        <f>POWER((AB83/2),2)*3.14159265</f>
        <v>0.30483580341296251</v>
      </c>
      <c r="AD83" s="1">
        <v>0.30483580341296251</v>
      </c>
      <c r="AE83" s="38">
        <f>AD83/0.040468</f>
        <v>7.5327617725848208</v>
      </c>
      <c r="AF83" s="1">
        <v>1</v>
      </c>
      <c r="AG83" s="1">
        <v>1</v>
      </c>
      <c r="AH83" s="1">
        <v>64.900000000000006</v>
      </c>
      <c r="AI83" s="1">
        <v>0.64900000000000002</v>
      </c>
      <c r="AJ83" s="1">
        <f>POWER((AI83/2),2)*3.14159265</f>
        <v>0.33081049144316255</v>
      </c>
      <c r="AK83" s="1">
        <v>0.33081049144316255</v>
      </c>
      <c r="AL83" s="38">
        <f>AK83/0.040468</f>
        <v>8.1746192409598351</v>
      </c>
      <c r="AM83" s="1">
        <v>1</v>
      </c>
      <c r="AN83" s="1">
        <v>1</v>
      </c>
      <c r="AO83" s="1">
        <v>70.5</v>
      </c>
      <c r="AP83" s="1">
        <v>0.70499999999999996</v>
      </c>
      <c r="AQ83" s="1">
        <f>POWER((AP83/2),2)*3.14159265</f>
        <v>0.39036252171656249</v>
      </c>
      <c r="AR83" s="1">
        <v>0.39036252171656249</v>
      </c>
      <c r="AS83" s="38">
        <f>AR83/0.040468</f>
        <v>9.6462024739686303</v>
      </c>
      <c r="AT83" s="1">
        <v>1</v>
      </c>
      <c r="AU83" s="1">
        <v>1</v>
      </c>
      <c r="AV83" s="1">
        <v>76.2</v>
      </c>
      <c r="AW83" s="1"/>
      <c r="AX83" s="7"/>
      <c r="AY83" s="7" t="s">
        <v>36</v>
      </c>
      <c r="BA83" s="14"/>
      <c r="BB83" s="14"/>
      <c r="BC83" s="14"/>
      <c r="BD83" s="14"/>
      <c r="BE83" s="14"/>
    </row>
    <row r="84" spans="1:57" s="5" customFormat="1" ht="17.25" customHeight="1" x14ac:dyDescent="0.25">
      <c r="A84" s="5">
        <v>2</v>
      </c>
      <c r="B84" s="6" t="s">
        <v>603</v>
      </c>
      <c r="C84" s="1" t="s">
        <v>17</v>
      </c>
      <c r="D84" s="1">
        <v>9</v>
      </c>
      <c r="E84" s="1" t="s">
        <v>23</v>
      </c>
      <c r="F84" s="1">
        <v>28.3</v>
      </c>
      <c r="G84" s="1">
        <v>0.28300000000000003</v>
      </c>
      <c r="H84" s="1">
        <f t="shared" si="18"/>
        <v>6.2901753436462524E-2</v>
      </c>
      <c r="I84" s="1">
        <v>6.2901753436462524E-2</v>
      </c>
      <c r="J84" s="38">
        <f t="shared" si="19"/>
        <v>1.5543578490773582</v>
      </c>
      <c r="K84" s="1">
        <v>1</v>
      </c>
      <c r="L84" s="1">
        <v>1</v>
      </c>
      <c r="M84" s="1">
        <v>28.4</v>
      </c>
      <c r="N84" s="1">
        <v>0.28399999999999997</v>
      </c>
      <c r="O84" s="1">
        <f t="shared" si="22"/>
        <v>6.3347074194599992E-2</v>
      </c>
      <c r="P84" s="1">
        <v>6.3347074194599992E-2</v>
      </c>
      <c r="Q84" s="38">
        <f t="shared" si="23"/>
        <v>1.5653621180834238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1"/>
      <c r="AW84" s="1"/>
      <c r="AX84" s="7"/>
      <c r="AY84" s="7" t="s">
        <v>36</v>
      </c>
      <c r="BA84" s="14"/>
      <c r="BB84" s="14"/>
      <c r="BC84" s="14"/>
      <c r="BD84" s="14"/>
      <c r="BE84" s="14"/>
    </row>
    <row r="85" spans="1:57" s="5" customFormat="1" ht="17.25" customHeight="1" x14ac:dyDescent="0.25">
      <c r="A85" s="5">
        <v>2</v>
      </c>
      <c r="B85" s="6" t="s">
        <v>603</v>
      </c>
      <c r="C85" s="1" t="s">
        <v>17</v>
      </c>
      <c r="D85" s="1">
        <v>10</v>
      </c>
      <c r="E85" s="1" t="s">
        <v>23</v>
      </c>
      <c r="F85" s="1">
        <v>20.399999999999999</v>
      </c>
      <c r="G85" s="1">
        <v>0.20399999999999999</v>
      </c>
      <c r="H85" s="1">
        <f t="shared" si="18"/>
        <v>3.26851299306E-2</v>
      </c>
      <c r="I85" s="1">
        <v>3.26851299306E-2</v>
      </c>
      <c r="J85" s="38">
        <f t="shared" si="19"/>
        <v>0.80767841085796188</v>
      </c>
      <c r="K85" s="1">
        <v>1</v>
      </c>
      <c r="L85" s="1">
        <v>1</v>
      </c>
      <c r="M85" s="1">
        <v>20.3</v>
      </c>
      <c r="N85" s="1">
        <v>0.20300000000000001</v>
      </c>
      <c r="O85" s="1">
        <f t="shared" si="22"/>
        <v>3.2365472878462503E-2</v>
      </c>
      <c r="P85" s="1">
        <v>3.2365472878462503E-2</v>
      </c>
      <c r="Q85" s="38">
        <f t="shared" si="23"/>
        <v>0.79977940294708183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/>
      <c r="AU85" s="1">
        <v>0</v>
      </c>
      <c r="AV85" s="1"/>
      <c r="AW85" s="1"/>
      <c r="AX85" s="7"/>
      <c r="AY85" s="7" t="s">
        <v>36</v>
      </c>
    </row>
    <row r="86" spans="1:57" s="5" customFormat="1" ht="17.25" customHeight="1" x14ac:dyDescent="0.25">
      <c r="A86" s="5">
        <v>2</v>
      </c>
      <c r="B86" s="6" t="s">
        <v>603</v>
      </c>
      <c r="C86" s="1" t="s">
        <v>17</v>
      </c>
      <c r="D86" s="1">
        <v>11</v>
      </c>
      <c r="E86" s="1" t="s">
        <v>23</v>
      </c>
      <c r="F86" s="1">
        <v>24.7</v>
      </c>
      <c r="G86" s="1">
        <v>0.247</v>
      </c>
      <c r="H86" s="1">
        <f t="shared" si="18"/>
        <v>4.79163564959625E-2</v>
      </c>
      <c r="I86" s="1">
        <v>4.79163564959625E-2</v>
      </c>
      <c r="J86" s="38">
        <f t="shared" si="19"/>
        <v>1.1840554634763889</v>
      </c>
      <c r="K86" s="1">
        <v>1</v>
      </c>
      <c r="L86" s="1">
        <v>1</v>
      </c>
      <c r="M86" s="1">
        <v>47.6</v>
      </c>
      <c r="N86" s="1">
        <v>0.47600000000000003</v>
      </c>
      <c r="O86" s="1">
        <f t="shared" si="22"/>
        <v>0.17795237406660003</v>
      </c>
      <c r="P86" s="1">
        <v>0.17795237406660003</v>
      </c>
      <c r="Q86" s="38">
        <f t="shared" si="23"/>
        <v>4.3973602368933484</v>
      </c>
      <c r="R86" s="1">
        <v>1</v>
      </c>
      <c r="S86" s="1">
        <v>1</v>
      </c>
      <c r="T86" s="1">
        <v>50.5</v>
      </c>
      <c r="U86" s="1">
        <v>0.505</v>
      </c>
      <c r="V86" s="1">
        <f>POWER((U86/2),2)*3.14159265</f>
        <v>0.2002961663915625</v>
      </c>
      <c r="W86" s="1">
        <v>0.2002961663915625</v>
      </c>
      <c r="X86" s="38">
        <f>W86/0.040468</f>
        <v>4.9494950674993206</v>
      </c>
      <c r="Y86" s="1">
        <v>1</v>
      </c>
      <c r="Z86" s="1">
        <v>1</v>
      </c>
      <c r="AA86" s="1">
        <v>54.4</v>
      </c>
      <c r="AB86" s="1">
        <v>0.54400000000000004</v>
      </c>
      <c r="AC86" s="1">
        <f>POWER((AB86/2),2)*3.14159265</f>
        <v>0.23242759061760004</v>
      </c>
      <c r="AD86" s="1">
        <v>0.23242759061760004</v>
      </c>
      <c r="AE86" s="38">
        <f>AD86/0.040468</f>
        <v>5.743490921656619</v>
      </c>
      <c r="AF86" s="1">
        <v>1</v>
      </c>
      <c r="AG86" s="1">
        <v>1</v>
      </c>
      <c r="AH86" s="1">
        <v>57.5</v>
      </c>
      <c r="AI86" s="1">
        <v>0.57499999999999996</v>
      </c>
      <c r="AJ86" s="1">
        <f>POWER((AI86/2),2)*3.14159265</f>
        <v>0.25967226747656247</v>
      </c>
      <c r="AK86" s="1">
        <v>0.25967226747656247</v>
      </c>
      <c r="AL86" s="38">
        <f>AK86/0.040468</f>
        <v>6.416730934974856</v>
      </c>
      <c r="AM86" s="1">
        <v>1</v>
      </c>
      <c r="AN86" s="1">
        <v>1</v>
      </c>
      <c r="AO86" s="1">
        <v>63.8</v>
      </c>
      <c r="AP86" s="1">
        <v>0.63800000000000001</v>
      </c>
      <c r="AQ86" s="1">
        <f>POWER((AP86/2),2)*3.14159265</f>
        <v>0.31969160965665006</v>
      </c>
      <c r="AR86" s="1">
        <v>0.31969160965665006</v>
      </c>
      <c r="AS86" s="38">
        <f>AR86/0.040468</f>
        <v>7.8998618576813797</v>
      </c>
      <c r="AT86" s="1">
        <v>1</v>
      </c>
      <c r="AU86" s="1">
        <v>1</v>
      </c>
      <c r="AV86" s="1">
        <v>73</v>
      </c>
      <c r="AW86" s="1"/>
      <c r="AX86" s="7"/>
      <c r="AY86" s="7" t="s">
        <v>36</v>
      </c>
    </row>
    <row r="87" spans="1:57" s="5" customFormat="1" ht="17.25" customHeight="1" x14ac:dyDescent="0.25">
      <c r="A87" s="5">
        <v>2</v>
      </c>
      <c r="B87" s="6" t="s">
        <v>603</v>
      </c>
      <c r="C87" s="1" t="s">
        <v>17</v>
      </c>
      <c r="D87" s="1">
        <v>12</v>
      </c>
      <c r="E87" s="1" t="s">
        <v>23</v>
      </c>
      <c r="F87" s="1">
        <v>40.700000000000003</v>
      </c>
      <c r="G87" s="1">
        <v>0.40700000000000003</v>
      </c>
      <c r="H87" s="1">
        <f t="shared" si="18"/>
        <v>0.13010042021996251</v>
      </c>
      <c r="I87" s="1">
        <v>0.13010042021996251</v>
      </c>
      <c r="J87" s="38">
        <f t="shared" si="19"/>
        <v>3.2148962197282427</v>
      </c>
      <c r="K87" s="1">
        <v>1</v>
      </c>
      <c r="L87" s="1">
        <v>1</v>
      </c>
      <c r="M87" s="1">
        <v>42.8</v>
      </c>
      <c r="N87" s="1">
        <v>0.42799999999999999</v>
      </c>
      <c r="O87" s="1">
        <f t="shared" si="22"/>
        <v>0.1438723769994</v>
      </c>
      <c r="P87" s="1">
        <v>0.1438723769994</v>
      </c>
      <c r="Q87" s="38">
        <f t="shared" si="23"/>
        <v>3.5552134278788183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/>
      <c r="AU87" s="1">
        <v>0</v>
      </c>
      <c r="AV87" s="1"/>
      <c r="AW87" s="1"/>
      <c r="AX87" s="7"/>
      <c r="AY87" s="7" t="s">
        <v>36</v>
      </c>
    </row>
    <row r="88" spans="1:57" s="5" customFormat="1" ht="17.25" customHeight="1" x14ac:dyDescent="0.25">
      <c r="A88" s="5">
        <v>2</v>
      </c>
      <c r="B88" s="6" t="s">
        <v>603</v>
      </c>
      <c r="C88" s="1" t="s">
        <v>17</v>
      </c>
      <c r="D88" s="1">
        <v>13</v>
      </c>
      <c r="E88" s="1" t="s">
        <v>23</v>
      </c>
      <c r="F88" s="1">
        <v>38</v>
      </c>
      <c r="G88" s="1">
        <v>0.38</v>
      </c>
      <c r="H88" s="1">
        <f t="shared" si="18"/>
        <v>0.113411494665</v>
      </c>
      <c r="I88" s="1">
        <v>0.113411494665</v>
      </c>
      <c r="J88" s="38">
        <f t="shared" si="19"/>
        <v>2.802498138405654</v>
      </c>
      <c r="K88" s="1">
        <v>1</v>
      </c>
      <c r="L88" s="1">
        <v>1</v>
      </c>
      <c r="M88" s="1">
        <v>40.1</v>
      </c>
      <c r="N88" s="1">
        <v>0.40100000000000002</v>
      </c>
      <c r="O88" s="1">
        <f t="shared" si="22"/>
        <v>0.12629280992816252</v>
      </c>
      <c r="P88" s="1">
        <v>0.12629280992816252</v>
      </c>
      <c r="Q88" s="38">
        <f t="shared" si="23"/>
        <v>3.1208068085440974</v>
      </c>
      <c r="R88" s="1">
        <v>1</v>
      </c>
      <c r="S88" s="1">
        <v>1</v>
      </c>
      <c r="T88" s="1">
        <v>41.5</v>
      </c>
      <c r="U88" s="1">
        <v>0.41499999999999998</v>
      </c>
      <c r="V88" s="1">
        <f>POWER((U88/2),2)*3.14159265</f>
        <v>0.13526519853656249</v>
      </c>
      <c r="W88" s="1">
        <v>0.13526519853656249</v>
      </c>
      <c r="X88" s="38">
        <f>W88/0.040468</f>
        <v>3.3425224507403999</v>
      </c>
      <c r="Y88" s="1">
        <v>1</v>
      </c>
      <c r="Z88" s="1">
        <v>1</v>
      </c>
      <c r="AA88" s="1">
        <v>44</v>
      </c>
      <c r="AB88" s="1">
        <v>0.44</v>
      </c>
      <c r="AC88" s="1">
        <f>POWER((AB88/2),2)*3.14159265</f>
        <v>0.15205308426</v>
      </c>
      <c r="AD88" s="1">
        <v>0.15205308426</v>
      </c>
      <c r="AE88" s="38">
        <f>AD88/0.040468</f>
        <v>3.7573659251754474</v>
      </c>
      <c r="AF88" s="1">
        <v>1</v>
      </c>
      <c r="AG88" s="1">
        <v>1</v>
      </c>
      <c r="AH88" s="1">
        <v>45.7</v>
      </c>
      <c r="AI88" s="1">
        <v>0.45700000000000002</v>
      </c>
      <c r="AJ88" s="1">
        <f>POWER((AI88/2),2)*3.14159265</f>
        <v>0.1640296208399625</v>
      </c>
      <c r="AK88" s="1">
        <v>0.1640296208399625</v>
      </c>
      <c r="AL88" s="38">
        <f>AK88/0.040468</f>
        <v>4.053316715428549</v>
      </c>
      <c r="AM88" s="1">
        <v>1</v>
      </c>
      <c r="AN88" s="1">
        <v>1</v>
      </c>
      <c r="AO88" s="1">
        <v>49</v>
      </c>
      <c r="AP88" s="1">
        <v>0.49</v>
      </c>
      <c r="AQ88" s="1">
        <f>POWER((AP88/2),2)*3.14159265</f>
        <v>0.18857409881625001</v>
      </c>
      <c r="AR88" s="1">
        <v>0.18857409881625001</v>
      </c>
      <c r="AS88" s="38">
        <f>AR88/0.040468</f>
        <v>4.6598324309639718</v>
      </c>
      <c r="AT88" s="1">
        <v>1</v>
      </c>
      <c r="AU88" s="1">
        <v>1</v>
      </c>
      <c r="AV88" s="1">
        <v>51.6</v>
      </c>
      <c r="AW88" s="1"/>
      <c r="AX88" s="7"/>
      <c r="AY88" s="7" t="s">
        <v>36</v>
      </c>
    </row>
    <row r="89" spans="1:57" s="5" customFormat="1" ht="17.25" customHeight="1" x14ac:dyDescent="0.25">
      <c r="A89" s="5">
        <v>2</v>
      </c>
      <c r="B89" s="6" t="s">
        <v>603</v>
      </c>
      <c r="C89" s="1" t="s">
        <v>17</v>
      </c>
      <c r="D89" s="1">
        <v>14</v>
      </c>
      <c r="E89" s="1" t="s">
        <v>23</v>
      </c>
      <c r="F89" s="1">
        <v>39</v>
      </c>
      <c r="G89" s="1">
        <v>0.39</v>
      </c>
      <c r="H89" s="1">
        <f t="shared" si="18"/>
        <v>0.11945906051625002</v>
      </c>
      <c r="I89" s="1">
        <v>0.11945906051625002</v>
      </c>
      <c r="J89" s="38">
        <f t="shared" si="19"/>
        <v>2.951938828611496</v>
      </c>
      <c r="K89" s="1">
        <v>1</v>
      </c>
      <c r="L89" s="1">
        <v>1</v>
      </c>
      <c r="M89" s="1">
        <v>42.9</v>
      </c>
      <c r="N89" s="1">
        <v>0.42899999999999999</v>
      </c>
      <c r="O89" s="1">
        <f t="shared" si="22"/>
        <v>0.1445454632246625</v>
      </c>
      <c r="P89" s="1">
        <v>0.1445454632246625</v>
      </c>
      <c r="Q89" s="38">
        <f t="shared" si="23"/>
        <v>3.5718459826199096</v>
      </c>
      <c r="R89" s="1">
        <v>1</v>
      </c>
      <c r="S89" s="1">
        <v>1</v>
      </c>
      <c r="T89" s="1">
        <v>44.7</v>
      </c>
      <c r="U89" s="1">
        <v>0.44700000000000006</v>
      </c>
      <c r="V89" s="1">
        <f>POWER((U89/2),2)*3.14159265</f>
        <v>0.15692962145096256</v>
      </c>
      <c r="W89" s="1">
        <v>0.15692962145096256</v>
      </c>
      <c r="X89" s="38">
        <f>W89/0.040468</f>
        <v>3.8778694635505233</v>
      </c>
      <c r="Y89" s="1">
        <v>1</v>
      </c>
      <c r="Z89" s="1">
        <v>1</v>
      </c>
      <c r="AA89" s="1">
        <v>47.9</v>
      </c>
      <c r="AB89" s="1">
        <v>0.47899999999999998</v>
      </c>
      <c r="AC89" s="1">
        <f>POWER((AB89/2),2)*3.14159265</f>
        <v>0.1802025398021625</v>
      </c>
      <c r="AD89" s="1">
        <v>0.1802025398021625</v>
      </c>
      <c r="AE89" s="38">
        <f>AD89/0.040468</f>
        <v>4.4529638183790281</v>
      </c>
      <c r="AF89" s="1">
        <v>1</v>
      </c>
      <c r="AG89" s="1">
        <v>1</v>
      </c>
      <c r="AH89" s="1">
        <v>49.8</v>
      </c>
      <c r="AI89" s="1">
        <v>0.498</v>
      </c>
      <c r="AJ89" s="1">
        <f>POWER((AI89/2),2)*3.14159265</f>
        <v>0.19478188589265003</v>
      </c>
      <c r="AK89" s="1">
        <v>0.19478188589265003</v>
      </c>
      <c r="AL89" s="38">
        <f>AK89/0.040468</f>
        <v>4.8132323290661772</v>
      </c>
      <c r="AM89" s="1">
        <v>1</v>
      </c>
      <c r="AN89" s="1">
        <v>1</v>
      </c>
      <c r="AO89" s="1">
        <v>53.7</v>
      </c>
      <c r="AP89" s="1">
        <v>0.53700000000000003</v>
      </c>
      <c r="AQ89" s="1">
        <f>POWER((AP89/2),2)*3.14159265</f>
        <v>0.22648448272196256</v>
      </c>
      <c r="AR89" s="1">
        <v>0.22648448272196256</v>
      </c>
      <c r="AS89" s="38">
        <f>AR89/0.040468</f>
        <v>5.5966314797361516</v>
      </c>
      <c r="AT89" s="1">
        <v>1</v>
      </c>
      <c r="AU89" s="1">
        <v>1</v>
      </c>
      <c r="AV89" s="1">
        <v>57.4</v>
      </c>
      <c r="AW89" s="1"/>
      <c r="AX89" s="7"/>
      <c r="AY89" s="7" t="s">
        <v>36</v>
      </c>
    </row>
    <row r="90" spans="1:57" s="5" customFormat="1" ht="17.25" customHeight="1" x14ac:dyDescent="0.25">
      <c r="A90" s="5">
        <v>2</v>
      </c>
      <c r="B90" s="6" t="s">
        <v>603</v>
      </c>
      <c r="C90" s="1" t="s">
        <v>17</v>
      </c>
      <c r="D90" s="1">
        <v>15</v>
      </c>
      <c r="E90" s="1" t="s">
        <v>23</v>
      </c>
      <c r="F90" s="1">
        <v>27</v>
      </c>
      <c r="G90" s="1">
        <v>0.27</v>
      </c>
      <c r="H90" s="1">
        <f t="shared" si="18"/>
        <v>5.7255526046250012E-2</v>
      </c>
      <c r="I90" s="1">
        <v>5.7255526046250012E-2</v>
      </c>
      <c r="J90" s="38">
        <f t="shared" si="19"/>
        <v>1.4148345864942675</v>
      </c>
      <c r="K90" s="1">
        <v>1</v>
      </c>
      <c r="L90" s="1">
        <v>1</v>
      </c>
      <c r="M90" s="1">
        <v>27.4</v>
      </c>
      <c r="N90" s="1">
        <v>0.27399999999999997</v>
      </c>
      <c r="O90" s="1">
        <f t="shared" si="22"/>
        <v>5.8964552447849983E-2</v>
      </c>
      <c r="P90" s="1">
        <v>5.8964552447849983E-2</v>
      </c>
      <c r="Q90" s="38">
        <f t="shared" si="23"/>
        <v>1.4570661373888008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U90" s="1">
        <v>0</v>
      </c>
      <c r="AV90" s="1"/>
      <c r="AW90" s="1"/>
      <c r="AX90" s="7"/>
      <c r="AY90" s="7" t="s">
        <v>36</v>
      </c>
    </row>
    <row r="91" spans="1:57" s="5" customFormat="1" ht="17.25" customHeight="1" x14ac:dyDescent="0.25">
      <c r="A91" s="5">
        <v>2</v>
      </c>
      <c r="B91" s="6" t="s">
        <v>603</v>
      </c>
      <c r="C91" s="1" t="s">
        <v>17</v>
      </c>
      <c r="D91" s="1">
        <v>16</v>
      </c>
      <c r="E91" s="1" t="s">
        <v>23</v>
      </c>
      <c r="F91" s="1">
        <v>17.3</v>
      </c>
      <c r="G91" s="1">
        <v>0.17300000000000001</v>
      </c>
      <c r="H91" s="1">
        <f t="shared" si="18"/>
        <v>2.3506181605462504E-2</v>
      </c>
      <c r="I91" s="1">
        <v>2.3506181605462504E-2</v>
      </c>
      <c r="J91" s="38">
        <f t="shared" si="19"/>
        <v>0.58085849573644621</v>
      </c>
      <c r="K91" s="1">
        <v>1</v>
      </c>
      <c r="L91" s="1">
        <v>1</v>
      </c>
      <c r="M91" s="1">
        <v>17.100000000000001</v>
      </c>
      <c r="N91" s="1">
        <v>0.17100000000000001</v>
      </c>
      <c r="O91" s="1">
        <f t="shared" si="22"/>
        <v>2.2965827669662504E-2</v>
      </c>
      <c r="P91" s="1">
        <v>2.2965827669662504E-2</v>
      </c>
      <c r="Q91" s="38">
        <f t="shared" si="23"/>
        <v>0.56750587302714506</v>
      </c>
      <c r="R91" s="1">
        <v>1</v>
      </c>
      <c r="S91" s="1">
        <v>1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1"/>
      <c r="AU91" s="1">
        <v>0</v>
      </c>
      <c r="AV91" s="1"/>
      <c r="AW91" s="1"/>
      <c r="AX91" s="7"/>
      <c r="AY91" s="7" t="s">
        <v>36</v>
      </c>
    </row>
    <row r="92" spans="1:57" s="5" customFormat="1" ht="17.25" customHeight="1" x14ac:dyDescent="0.25">
      <c r="A92" s="5">
        <v>2</v>
      </c>
      <c r="B92" s="6" t="s">
        <v>603</v>
      </c>
      <c r="C92" s="1" t="s">
        <v>17</v>
      </c>
      <c r="D92" s="1">
        <v>17</v>
      </c>
      <c r="E92" s="1" t="s">
        <v>23</v>
      </c>
      <c r="F92" s="1">
        <v>32.9</v>
      </c>
      <c r="G92" s="1">
        <v>0.32900000000000001</v>
      </c>
      <c r="H92" s="1">
        <f t="shared" si="18"/>
        <v>8.5012282507162515E-2</v>
      </c>
      <c r="I92" s="1">
        <v>8.5012282507162515E-2</v>
      </c>
      <c r="J92" s="38">
        <f t="shared" si="19"/>
        <v>2.1007285387753911</v>
      </c>
      <c r="K92" s="1">
        <v>1</v>
      </c>
      <c r="L92" s="1">
        <v>1</v>
      </c>
      <c r="M92" s="1">
        <v>34.6</v>
      </c>
      <c r="N92" s="1">
        <v>0.34600000000000003</v>
      </c>
      <c r="O92" s="1">
        <f t="shared" si="22"/>
        <v>9.4024726421850016E-2</v>
      </c>
      <c r="P92" s="1">
        <v>9.4024726421850016E-2</v>
      </c>
      <c r="Q92" s="38">
        <f t="shared" si="23"/>
        <v>2.3234339829457848</v>
      </c>
      <c r="R92" s="1">
        <v>1</v>
      </c>
      <c r="S92" s="1">
        <v>1</v>
      </c>
      <c r="T92" s="1">
        <v>35.700000000000003</v>
      </c>
      <c r="U92" s="1">
        <v>0.35700000000000004</v>
      </c>
      <c r="V92" s="1">
        <f>POWER((U92/2),2)*3.14159265</f>
        <v>0.10009821041246253</v>
      </c>
      <c r="W92" s="1">
        <v>0.10009821041246253</v>
      </c>
      <c r="X92" s="38">
        <f>W92/0.040468</f>
        <v>2.4735151332525089</v>
      </c>
      <c r="Y92" s="1">
        <v>1</v>
      </c>
      <c r="Z92" s="1">
        <v>1</v>
      </c>
      <c r="AA92" s="1">
        <v>38.200000000000003</v>
      </c>
      <c r="AB92" s="1">
        <v>0.38200000000000006</v>
      </c>
      <c r="AC92" s="1">
        <f>POWER((AB92/2),2)*3.14159265</f>
        <v>0.11460844146465005</v>
      </c>
      <c r="AD92" s="1">
        <v>0.11460844146465005</v>
      </c>
      <c r="AE92" s="38">
        <f>AD92/0.040468</f>
        <v>2.8320757503373049</v>
      </c>
      <c r="AF92" s="1">
        <v>1</v>
      </c>
      <c r="AG92" s="1">
        <v>1</v>
      </c>
      <c r="AH92" s="1">
        <v>37</v>
      </c>
      <c r="AI92" s="1">
        <v>0.37</v>
      </c>
      <c r="AJ92" s="1">
        <f>POWER((AI92/2),2)*3.14159265</f>
        <v>0.10752100844625</v>
      </c>
      <c r="AK92" s="1">
        <v>0.10752100844625</v>
      </c>
      <c r="AL92" s="38">
        <f>AK92/0.040468</f>
        <v>2.6569390245687954</v>
      </c>
      <c r="AM92" s="1">
        <v>1</v>
      </c>
      <c r="AN92" s="1">
        <v>1</v>
      </c>
      <c r="AO92" s="1">
        <v>38.1</v>
      </c>
      <c r="AP92" s="1">
        <v>0.38100000000000001</v>
      </c>
      <c r="AQ92" s="1">
        <f>POWER((AP92/2),2)*3.14159265</f>
        <v>0.11400918266666252</v>
      </c>
      <c r="AR92" s="1">
        <v>0.11400918266666252</v>
      </c>
      <c r="AS92" s="38">
        <f>AR92/0.040468</f>
        <v>2.8172675364896342</v>
      </c>
      <c r="AT92" s="1">
        <v>1</v>
      </c>
      <c r="AU92" s="1">
        <v>1</v>
      </c>
      <c r="AV92" s="1">
        <v>38.200000000000003</v>
      </c>
      <c r="AW92" s="1"/>
      <c r="AX92" s="7"/>
      <c r="AY92" s="7" t="s">
        <v>36</v>
      </c>
    </row>
    <row r="93" spans="1:57" s="5" customFormat="1" ht="17.25" customHeight="1" x14ac:dyDescent="0.25">
      <c r="A93" s="5">
        <v>2</v>
      </c>
      <c r="B93" s="6" t="s">
        <v>603</v>
      </c>
      <c r="C93" s="1" t="s">
        <v>17</v>
      </c>
      <c r="D93" s="1">
        <v>18</v>
      </c>
      <c r="E93" s="1" t="s">
        <v>23</v>
      </c>
      <c r="F93" s="1">
        <v>26.1</v>
      </c>
      <c r="G93" s="1">
        <v>0.26100000000000001</v>
      </c>
      <c r="H93" s="1">
        <f t="shared" si="18"/>
        <v>5.3502108227662507E-2</v>
      </c>
      <c r="I93" s="1">
        <v>5.3502108227662507E-2</v>
      </c>
      <c r="J93" s="38">
        <f t="shared" si="19"/>
        <v>1.322084319157421</v>
      </c>
      <c r="K93" s="1">
        <v>1</v>
      </c>
      <c r="L93" s="1">
        <v>1</v>
      </c>
      <c r="M93" s="1">
        <v>27.6</v>
      </c>
      <c r="N93" s="1">
        <v>0.27600000000000002</v>
      </c>
      <c r="O93" s="1">
        <f t="shared" si="22"/>
        <v>5.982849042660001E-2</v>
      </c>
      <c r="P93" s="1">
        <v>5.982849042660001E-2</v>
      </c>
      <c r="Q93" s="38">
        <f t="shared" si="23"/>
        <v>1.4784148074182073</v>
      </c>
      <c r="R93" s="1">
        <v>1</v>
      </c>
      <c r="S93" s="1">
        <v>1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N93" s="1"/>
      <c r="AO93" s="1"/>
      <c r="AP93" s="1"/>
      <c r="AQ93" s="1"/>
      <c r="AR93" s="1"/>
      <c r="AS93" s="38"/>
      <c r="AT93" s="1"/>
      <c r="AU93" s="1">
        <v>0</v>
      </c>
      <c r="AV93" s="1"/>
      <c r="AW93" s="1"/>
      <c r="AX93" s="7"/>
      <c r="AY93" s="7" t="s">
        <v>36</v>
      </c>
    </row>
    <row r="94" spans="1:57" s="5" customFormat="1" ht="17.25" customHeight="1" x14ac:dyDescent="0.25">
      <c r="A94" s="5">
        <v>2</v>
      </c>
      <c r="B94" s="6" t="s">
        <v>603</v>
      </c>
      <c r="C94" s="1" t="s">
        <v>17</v>
      </c>
      <c r="D94" s="1">
        <v>19</v>
      </c>
      <c r="E94" s="1" t="s">
        <v>23</v>
      </c>
      <c r="F94" s="1">
        <v>37.299999999999997</v>
      </c>
      <c r="G94" s="1">
        <v>0.373</v>
      </c>
      <c r="H94" s="1">
        <f t="shared" si="18"/>
        <v>0.10927166095046251</v>
      </c>
      <c r="I94" s="1">
        <v>0.10927166095046251</v>
      </c>
      <c r="J94" s="38">
        <f t="shared" si="19"/>
        <v>2.7001991932011098</v>
      </c>
      <c r="K94" s="1">
        <v>1</v>
      </c>
      <c r="L94" s="1">
        <v>1</v>
      </c>
      <c r="M94" s="1">
        <v>40.200000000000003</v>
      </c>
      <c r="N94" s="1">
        <v>0.40200000000000002</v>
      </c>
      <c r="O94" s="1">
        <f t="shared" si="22"/>
        <v>0.12692348465265002</v>
      </c>
      <c r="P94" s="1">
        <v>0.12692348465265002</v>
      </c>
      <c r="Q94" s="38">
        <f t="shared" si="23"/>
        <v>3.1363913376655637</v>
      </c>
      <c r="R94" s="1">
        <v>1</v>
      </c>
      <c r="S94" s="1">
        <v>1</v>
      </c>
      <c r="T94" s="1">
        <v>42.5</v>
      </c>
      <c r="U94" s="1">
        <v>0.42499999999999999</v>
      </c>
      <c r="V94" s="1">
        <f>POWER((U94/2),2)*3.14159265</f>
        <v>0.14186254310156249</v>
      </c>
      <c r="W94" s="1">
        <v>0.14186254310156249</v>
      </c>
      <c r="X94" s="38">
        <f>W94/0.040468</f>
        <v>3.5055486582376818</v>
      </c>
      <c r="Y94" s="1">
        <v>1</v>
      </c>
      <c r="Z94" s="1">
        <v>1</v>
      </c>
      <c r="AA94" s="1">
        <v>44.5</v>
      </c>
      <c r="AB94" s="1">
        <v>0.44500000000000001</v>
      </c>
      <c r="AC94" s="1">
        <f>POWER((AB94/2),2)*3.14159265</f>
        <v>0.15552847112906251</v>
      </c>
      <c r="AD94" s="1">
        <v>0.15552847112906251</v>
      </c>
      <c r="AE94" s="38">
        <f>AD94/0.040468</f>
        <v>3.8432458023391947</v>
      </c>
      <c r="AF94" s="1">
        <v>1</v>
      </c>
      <c r="AG94" s="1">
        <v>1</v>
      </c>
      <c r="AH94" s="1">
        <v>46.5</v>
      </c>
      <c r="AI94" s="1">
        <v>0.46500000000000002</v>
      </c>
      <c r="AJ94" s="1">
        <f>POWER((AI94/2),2)*3.14159265</f>
        <v>0.16982271768656254</v>
      </c>
      <c r="AK94" s="1">
        <v>0.16982271768656254</v>
      </c>
      <c r="AL94" s="38">
        <f>AK94/0.040468</f>
        <v>4.1964692519166391</v>
      </c>
      <c r="AM94" s="1">
        <v>1</v>
      </c>
      <c r="AN94" s="1">
        <v>1</v>
      </c>
      <c r="AO94" s="1">
        <v>49.7</v>
      </c>
      <c r="AP94" s="1">
        <v>0.49700000000000005</v>
      </c>
      <c r="AQ94" s="1">
        <f>POWER((AP94/2),2)*3.14159265</f>
        <v>0.19400041472096255</v>
      </c>
      <c r="AR94" s="1">
        <v>0.19400041472096255</v>
      </c>
      <c r="AS94" s="38">
        <f>AR94/0.040468</f>
        <v>4.7939214866304871</v>
      </c>
      <c r="AT94" s="1">
        <v>1</v>
      </c>
      <c r="AU94" s="1">
        <v>1</v>
      </c>
      <c r="AV94" s="1">
        <v>52.4</v>
      </c>
      <c r="AW94" s="1"/>
      <c r="AX94" s="7"/>
      <c r="AY94" s="7" t="s">
        <v>36</v>
      </c>
    </row>
    <row r="95" spans="1:57" s="5" customFormat="1" ht="17.25" customHeight="1" x14ac:dyDescent="0.25">
      <c r="A95" s="5">
        <v>2</v>
      </c>
      <c r="B95" s="6" t="s">
        <v>603</v>
      </c>
      <c r="C95" s="1" t="s">
        <v>17</v>
      </c>
      <c r="D95" s="1">
        <v>20</v>
      </c>
      <c r="E95" s="1" t="s">
        <v>23</v>
      </c>
      <c r="F95" s="1">
        <v>30.6</v>
      </c>
      <c r="G95" s="1">
        <v>0.30599999999999999</v>
      </c>
      <c r="H95" s="1">
        <f t="shared" si="18"/>
        <v>7.3541542343850005E-2</v>
      </c>
      <c r="I95" s="1">
        <v>7.3541542343850005E-2</v>
      </c>
      <c r="J95" s="38">
        <f t="shared" si="19"/>
        <v>1.8172764244304145</v>
      </c>
      <c r="K95" s="1">
        <v>1</v>
      </c>
      <c r="L95" s="1">
        <v>1</v>
      </c>
      <c r="M95" s="1">
        <v>32</v>
      </c>
      <c r="N95" s="1">
        <v>0.32</v>
      </c>
      <c r="O95" s="1">
        <f t="shared" si="22"/>
        <v>8.0424771840000006E-2</v>
      </c>
      <c r="P95" s="1">
        <v>8.0424771840000006E-2</v>
      </c>
      <c r="Q95" s="38">
        <f t="shared" si="23"/>
        <v>1.9873671009192451</v>
      </c>
      <c r="R95" s="1">
        <v>1</v>
      </c>
      <c r="S95" s="1">
        <v>1</v>
      </c>
      <c r="T95" s="1">
        <v>33</v>
      </c>
      <c r="U95" s="1">
        <v>0.33</v>
      </c>
      <c r="V95" s="1">
        <f>POWER((U95/2),2)*3.14159265</f>
        <v>8.5529859896250018E-2</v>
      </c>
      <c r="W95" s="1">
        <v>8.5529859896250018E-2</v>
      </c>
      <c r="X95" s="38">
        <f>W95/0.040468</f>
        <v>2.1135183329111897</v>
      </c>
      <c r="Y95" s="1">
        <v>1</v>
      </c>
      <c r="Z95" s="1">
        <v>1</v>
      </c>
      <c r="AA95" s="1">
        <v>34</v>
      </c>
      <c r="AB95" s="1">
        <v>0.34</v>
      </c>
      <c r="AC95" s="1">
        <f>POWER((AB95/2),2)*3.14159265</f>
        <v>9.0792027585000018E-2</v>
      </c>
      <c r="AD95" s="1">
        <v>9.0792027585000018E-2</v>
      </c>
      <c r="AE95" s="38">
        <f>AD95/0.040468</f>
        <v>2.2435511412721167</v>
      </c>
      <c r="AF95" s="1">
        <v>1</v>
      </c>
      <c r="AG95" s="1">
        <v>1</v>
      </c>
      <c r="AH95" s="1">
        <v>35</v>
      </c>
      <c r="AI95" s="1">
        <v>0.35</v>
      </c>
      <c r="AJ95" s="1">
        <f>POWER((AI95/2),2)*3.14159265</f>
        <v>9.6211274906249991E-2</v>
      </c>
      <c r="AK95" s="1">
        <v>9.6211274906249991E-2</v>
      </c>
      <c r="AL95" s="38">
        <f>AK95/0.040468</f>
        <v>2.3774655260020263</v>
      </c>
      <c r="AM95" s="1">
        <v>1</v>
      </c>
      <c r="AN95" s="1">
        <v>1</v>
      </c>
      <c r="AO95" s="1">
        <v>36</v>
      </c>
      <c r="AP95" s="1">
        <v>0.36</v>
      </c>
      <c r="AQ95" s="1">
        <f>POWER((AP95/2),2)*3.14159265</f>
        <v>0.10178760186000001</v>
      </c>
      <c r="AR95" s="1">
        <v>0.10178760186000001</v>
      </c>
      <c r="AS95" s="38">
        <f>AR95/0.040468</f>
        <v>2.5152614871009198</v>
      </c>
      <c r="AT95" s="1">
        <v>1</v>
      </c>
      <c r="AU95" s="1">
        <v>1</v>
      </c>
      <c r="AV95" s="1">
        <v>36.5</v>
      </c>
      <c r="AW95" s="1"/>
      <c r="AX95" s="7"/>
      <c r="AY95" s="7" t="s">
        <v>36</v>
      </c>
    </row>
    <row r="96" spans="1:57" s="5" customFormat="1" ht="17.25" customHeight="1" x14ac:dyDescent="0.25">
      <c r="A96" s="5">
        <v>2</v>
      </c>
      <c r="B96" s="6" t="s">
        <v>603</v>
      </c>
      <c r="C96" s="1" t="s">
        <v>17</v>
      </c>
      <c r="D96" s="1">
        <v>21</v>
      </c>
      <c r="E96" s="1" t="s">
        <v>23</v>
      </c>
      <c r="F96" s="1">
        <v>37</v>
      </c>
      <c r="G96" s="1">
        <v>0.37</v>
      </c>
      <c r="H96" s="1">
        <f t="shared" si="18"/>
        <v>0.10752100844625</v>
      </c>
      <c r="I96" s="1">
        <v>0.10752100844625</v>
      </c>
      <c r="J96" s="38">
        <f t="shared" si="19"/>
        <v>2.6569390245687954</v>
      </c>
      <c r="K96" s="1">
        <v>1</v>
      </c>
      <c r="L96" s="1">
        <v>1</v>
      </c>
      <c r="M96" s="1">
        <v>40.4</v>
      </c>
      <c r="N96" s="1">
        <v>0.40399999999999997</v>
      </c>
      <c r="O96" s="1">
        <f t="shared" si="22"/>
        <v>0.12818954649059999</v>
      </c>
      <c r="P96" s="1">
        <v>0.12818954649059999</v>
      </c>
      <c r="Q96" s="38">
        <f t="shared" si="23"/>
        <v>3.167676843199565</v>
      </c>
      <c r="R96" s="1">
        <v>1</v>
      </c>
      <c r="S96" s="1">
        <v>1</v>
      </c>
      <c r="T96" s="1">
        <v>42.2</v>
      </c>
      <c r="U96" s="1">
        <v>0.42200000000000004</v>
      </c>
      <c r="V96" s="1">
        <f>POWER((U96/2),2)*3.14159265</f>
        <v>0.13986684637065006</v>
      </c>
      <c r="W96" s="1">
        <v>0.13986684637065006</v>
      </c>
      <c r="X96" s="38">
        <f>W96/0.040468</f>
        <v>3.4562332304697554</v>
      </c>
      <c r="Y96" s="1">
        <v>1</v>
      </c>
      <c r="Z96" s="1">
        <v>1</v>
      </c>
      <c r="AA96" s="1">
        <v>44.1</v>
      </c>
      <c r="AB96" s="1">
        <v>0.441</v>
      </c>
      <c r="AC96" s="1">
        <f>POWER((AB96/2),2)*3.14159265</f>
        <v>0.15274502004116253</v>
      </c>
      <c r="AD96" s="1">
        <v>0.15274502004116253</v>
      </c>
      <c r="AE96" s="38">
        <f>AD96/0.040468</f>
        <v>3.7744642690808177</v>
      </c>
      <c r="AF96" s="1">
        <v>1</v>
      </c>
      <c r="AG96" s="1">
        <v>1</v>
      </c>
      <c r="AH96" s="1">
        <v>46.4</v>
      </c>
      <c r="AI96" s="1">
        <v>0.46399999999999997</v>
      </c>
      <c r="AJ96" s="1">
        <f>POWER((AI96/2),2)*3.14159265</f>
        <v>0.16909308279359997</v>
      </c>
      <c r="AK96" s="1">
        <v>0.16909308279359997</v>
      </c>
      <c r="AL96" s="38">
        <f>AK96/0.040468</f>
        <v>4.1784393296827123</v>
      </c>
      <c r="AM96" s="1">
        <v>1</v>
      </c>
      <c r="AN96" s="1">
        <v>1</v>
      </c>
      <c r="AO96" s="1">
        <v>49.1</v>
      </c>
      <c r="AP96" s="1">
        <v>0.49100000000000005</v>
      </c>
      <c r="AQ96" s="1">
        <f>POWER((AP96/2),2)*3.14159265</f>
        <v>0.18934457441366254</v>
      </c>
      <c r="AR96" s="1">
        <v>0.18934457441366254</v>
      </c>
      <c r="AS96" s="38">
        <f>AR96/0.040468</f>
        <v>4.6788715630538338</v>
      </c>
      <c r="AT96" s="1">
        <v>1</v>
      </c>
      <c r="AU96" s="1">
        <v>1</v>
      </c>
      <c r="AV96" s="1">
        <v>51.8</v>
      </c>
      <c r="AW96" s="1"/>
      <c r="AX96" s="7" t="s">
        <v>765</v>
      </c>
      <c r="AY96" s="7" t="s">
        <v>36</v>
      </c>
    </row>
    <row r="97" spans="1:57" s="5" customFormat="1" ht="17.25" customHeight="1" x14ac:dyDescent="0.25">
      <c r="A97" s="5">
        <v>2</v>
      </c>
      <c r="B97" s="6" t="s">
        <v>603</v>
      </c>
      <c r="C97" s="1" t="s">
        <v>17</v>
      </c>
      <c r="D97" s="1">
        <v>22</v>
      </c>
      <c r="E97" s="1" t="s">
        <v>23</v>
      </c>
      <c r="F97" s="1">
        <v>20.7</v>
      </c>
      <c r="G97" s="1">
        <v>0.20699999999999999</v>
      </c>
      <c r="H97" s="1">
        <f t="shared" si="18"/>
        <v>3.3653525864962501E-2</v>
      </c>
      <c r="I97" s="1">
        <v>3.3653525864962501E-2</v>
      </c>
      <c r="J97" s="38">
        <f t="shared" si="19"/>
        <v>0.83160832917274152</v>
      </c>
      <c r="K97" s="1">
        <v>1</v>
      </c>
      <c r="L97" s="1">
        <v>1</v>
      </c>
      <c r="M97" s="1">
        <v>21.1</v>
      </c>
      <c r="N97" s="1">
        <v>0.21100000000000002</v>
      </c>
      <c r="O97" s="1">
        <f t="shared" si="22"/>
        <v>3.4966711592662514E-2</v>
      </c>
      <c r="P97" s="1">
        <v>3.4966711592662514E-2</v>
      </c>
      <c r="Q97" s="38">
        <f t="shared" si="23"/>
        <v>0.86405830761743885</v>
      </c>
      <c r="R97" s="1">
        <v>1</v>
      </c>
      <c r="S97" s="1">
        <v>1</v>
      </c>
      <c r="T97" s="1"/>
      <c r="U97" s="1"/>
      <c r="V97" s="1"/>
      <c r="W97" s="1"/>
      <c r="X97" s="38"/>
      <c r="Y97" s="1"/>
      <c r="Z97" s="1"/>
      <c r="AA97" s="1"/>
      <c r="AB97" s="1"/>
      <c r="AC97" s="1"/>
      <c r="AD97" s="1"/>
      <c r="AE97" s="38"/>
      <c r="AF97" s="1"/>
      <c r="AG97" s="1"/>
      <c r="AH97" s="1"/>
      <c r="AI97" s="1"/>
      <c r="AJ97" s="1"/>
      <c r="AK97" s="1"/>
      <c r="AL97" s="38"/>
      <c r="AM97" s="1"/>
      <c r="AN97" s="1"/>
      <c r="AO97" s="1"/>
      <c r="AP97" s="1"/>
      <c r="AQ97" s="1"/>
      <c r="AR97" s="1"/>
      <c r="AS97" s="38"/>
      <c r="AT97" s="1"/>
      <c r="AU97" s="1">
        <v>0</v>
      </c>
      <c r="AV97" s="1"/>
      <c r="AW97" s="1"/>
      <c r="AX97" s="7"/>
      <c r="AY97" s="7" t="s">
        <v>36</v>
      </c>
    </row>
    <row r="98" spans="1:57" s="5" customFormat="1" ht="17.25" customHeight="1" x14ac:dyDescent="0.25">
      <c r="A98" s="5">
        <v>2</v>
      </c>
      <c r="B98" s="6" t="s">
        <v>603</v>
      </c>
      <c r="C98" s="1" t="s">
        <v>17</v>
      </c>
      <c r="D98" s="1">
        <v>23</v>
      </c>
      <c r="E98" s="1" t="s">
        <v>23</v>
      </c>
      <c r="F98" s="1">
        <v>16.899999999999999</v>
      </c>
      <c r="G98" s="1">
        <v>0.16899999999999998</v>
      </c>
      <c r="H98" s="1">
        <f t="shared" ref="H98:H129" si="24">POWER((G98/2),2)*3.14159265</f>
        <v>2.2431756919162497E-2</v>
      </c>
      <c r="I98" s="1">
        <v>2.2431756919162497E-2</v>
      </c>
      <c r="J98" s="38">
        <f t="shared" ref="J98:J129" si="25">I98/0.040468</f>
        <v>0.55430851337260301</v>
      </c>
      <c r="K98" s="1">
        <v>1</v>
      </c>
      <c r="L98" s="1">
        <v>1</v>
      </c>
      <c r="M98" s="1"/>
      <c r="N98" s="1"/>
      <c r="O98" s="1"/>
      <c r="P98" s="1"/>
      <c r="Q98" s="38"/>
      <c r="R98" s="1"/>
      <c r="S98" s="1">
        <v>3</v>
      </c>
      <c r="T98" s="1"/>
      <c r="U98" s="1"/>
      <c r="V98" s="1"/>
      <c r="W98" s="1"/>
      <c r="X98" s="38"/>
      <c r="Y98" s="1"/>
      <c r="Z98" s="1"/>
      <c r="AA98" s="1"/>
      <c r="AB98" s="1"/>
      <c r="AC98" s="1"/>
      <c r="AD98" s="1"/>
      <c r="AE98" s="38"/>
      <c r="AF98" s="1"/>
      <c r="AG98" s="1"/>
      <c r="AH98" s="1"/>
      <c r="AI98" s="1"/>
      <c r="AJ98" s="1"/>
      <c r="AK98" s="1"/>
      <c r="AL98" s="38"/>
      <c r="AM98" s="1"/>
      <c r="AN98" s="1"/>
      <c r="AO98" s="1"/>
      <c r="AP98" s="1"/>
      <c r="AQ98" s="1"/>
      <c r="AR98" s="1"/>
      <c r="AS98" s="38"/>
      <c r="AT98" s="1"/>
      <c r="AU98" s="1"/>
      <c r="AV98" s="1"/>
      <c r="AW98" s="1"/>
      <c r="AX98" s="7"/>
      <c r="AY98" s="7" t="s">
        <v>36</v>
      </c>
    </row>
    <row r="99" spans="1:57" s="5" customFormat="1" ht="17.25" customHeight="1" x14ac:dyDescent="0.25">
      <c r="A99" s="5">
        <v>2</v>
      </c>
      <c r="B99" s="6" t="s">
        <v>603</v>
      </c>
      <c r="C99" s="1" t="s">
        <v>17</v>
      </c>
      <c r="D99" s="1">
        <v>24</v>
      </c>
      <c r="E99" s="1" t="s">
        <v>23</v>
      </c>
      <c r="F99" s="1">
        <v>24.2</v>
      </c>
      <c r="G99" s="1">
        <v>0.24199999999999999</v>
      </c>
      <c r="H99" s="1">
        <f t="shared" si="24"/>
        <v>4.5996057988650002E-2</v>
      </c>
      <c r="I99" s="1">
        <v>4.5996057988650002E-2</v>
      </c>
      <c r="J99" s="38">
        <f t="shared" si="25"/>
        <v>1.1366031923655728</v>
      </c>
      <c r="K99" s="1">
        <v>1</v>
      </c>
      <c r="L99" s="1">
        <v>1</v>
      </c>
      <c r="M99" s="1">
        <v>25.1</v>
      </c>
      <c r="N99" s="1">
        <v>0.251</v>
      </c>
      <c r="O99" s="1">
        <f t="shared" ref="O99:O112" si="26">POWER((N99/2),2)*3.14159265</f>
        <v>4.9480869635662506E-2</v>
      </c>
      <c r="P99" s="1">
        <v>4.9480869635662506E-2</v>
      </c>
      <c r="Q99" s="38">
        <f t="shared" ref="Q99:Q112" si="27">P99/0.040468</f>
        <v>1.2227159641114587</v>
      </c>
      <c r="R99" s="1">
        <v>1</v>
      </c>
      <c r="S99" s="1">
        <v>1</v>
      </c>
      <c r="T99" s="1"/>
      <c r="U99" s="1"/>
      <c r="V99" s="1"/>
      <c r="W99" s="1"/>
      <c r="X99" s="38"/>
      <c r="Y99" s="1"/>
      <c r="Z99" s="1"/>
      <c r="AA99" s="1"/>
      <c r="AB99" s="1"/>
      <c r="AC99" s="1"/>
      <c r="AD99" s="1"/>
      <c r="AE99" s="38"/>
      <c r="AF99" s="1"/>
      <c r="AG99" s="1"/>
      <c r="AH99" s="1"/>
      <c r="AI99" s="1"/>
      <c r="AJ99" s="1"/>
      <c r="AK99" s="1"/>
      <c r="AL99" s="38"/>
      <c r="AM99" s="1"/>
      <c r="AN99" s="1"/>
      <c r="AO99" s="1"/>
      <c r="AP99" s="1"/>
      <c r="AQ99" s="1"/>
      <c r="AR99" s="1"/>
      <c r="AS99" s="38"/>
      <c r="AT99" s="1"/>
      <c r="AU99" s="1">
        <v>0</v>
      </c>
      <c r="AV99" s="1"/>
      <c r="AW99" s="1"/>
      <c r="AX99" s="7"/>
      <c r="AY99" s="7" t="s">
        <v>36</v>
      </c>
    </row>
    <row r="100" spans="1:57" s="5" customFormat="1" ht="17.25" customHeight="1" x14ac:dyDescent="0.25">
      <c r="A100" s="5">
        <v>2</v>
      </c>
      <c r="B100" s="6" t="s">
        <v>603</v>
      </c>
      <c r="C100" s="1" t="s">
        <v>17</v>
      </c>
      <c r="D100" s="1">
        <v>25</v>
      </c>
      <c r="E100" s="1" t="s">
        <v>23</v>
      </c>
      <c r="F100" s="1">
        <v>26.2</v>
      </c>
      <c r="G100" s="1">
        <v>0.26200000000000001</v>
      </c>
      <c r="H100" s="1">
        <f t="shared" si="24"/>
        <v>5.3912871466650011E-2</v>
      </c>
      <c r="I100" s="1">
        <v>5.3912871466650011E-2</v>
      </c>
      <c r="J100" s="38">
        <f t="shared" si="25"/>
        <v>1.3322346413623114</v>
      </c>
      <c r="K100" s="1">
        <v>1</v>
      </c>
      <c r="L100" s="1">
        <v>1</v>
      </c>
      <c r="M100" s="1">
        <v>26.8</v>
      </c>
      <c r="N100" s="1">
        <v>0.26800000000000002</v>
      </c>
      <c r="O100" s="1">
        <f t="shared" si="26"/>
        <v>5.6410437623400013E-2</v>
      </c>
      <c r="P100" s="1">
        <v>5.6410437623400013E-2</v>
      </c>
      <c r="Q100" s="38">
        <f t="shared" si="27"/>
        <v>1.3939517056291395</v>
      </c>
      <c r="R100" s="1">
        <v>1</v>
      </c>
      <c r="S100" s="1">
        <v>1</v>
      </c>
      <c r="T100" s="1"/>
      <c r="U100" s="1"/>
      <c r="V100" s="1"/>
      <c r="W100" s="1"/>
      <c r="X100" s="38"/>
      <c r="Y100" s="1"/>
      <c r="Z100" s="1"/>
      <c r="AA100" s="1"/>
      <c r="AB100" s="1"/>
      <c r="AC100" s="1"/>
      <c r="AD100" s="1"/>
      <c r="AE100" s="38"/>
      <c r="AF100" s="1"/>
      <c r="AG100" s="1"/>
      <c r="AH100" s="1"/>
      <c r="AI100" s="1"/>
      <c r="AJ100" s="1"/>
      <c r="AK100" s="1"/>
      <c r="AL100" s="38"/>
      <c r="AM100" s="1"/>
      <c r="AN100" s="1"/>
      <c r="AO100" s="1"/>
      <c r="AP100" s="1"/>
      <c r="AQ100" s="1"/>
      <c r="AR100" s="1"/>
      <c r="AS100" s="38"/>
      <c r="AT100" s="1"/>
      <c r="AU100" s="1">
        <v>0</v>
      </c>
      <c r="AV100" s="1"/>
      <c r="AW100" s="1"/>
      <c r="AX100" s="7"/>
      <c r="AY100" s="7" t="s">
        <v>36</v>
      </c>
    </row>
    <row r="101" spans="1:57" s="5" customFormat="1" ht="17.25" customHeight="1" x14ac:dyDescent="0.25">
      <c r="A101" s="5">
        <v>2</v>
      </c>
      <c r="B101" s="6" t="s">
        <v>603</v>
      </c>
      <c r="C101" s="1" t="s">
        <v>17</v>
      </c>
      <c r="D101" s="1">
        <v>26</v>
      </c>
      <c r="E101" s="1" t="s">
        <v>23</v>
      </c>
      <c r="F101" s="1">
        <v>25.2</v>
      </c>
      <c r="G101" s="1">
        <v>0.252</v>
      </c>
      <c r="H101" s="1">
        <f t="shared" si="24"/>
        <v>4.9875924911400006E-2</v>
      </c>
      <c r="I101" s="1">
        <v>4.9875924911400006E-2</v>
      </c>
      <c r="J101" s="38">
        <f t="shared" si="25"/>
        <v>1.2324781286794506</v>
      </c>
      <c r="K101" s="1">
        <v>1</v>
      </c>
      <c r="L101" s="1">
        <v>1</v>
      </c>
      <c r="M101" s="1">
        <v>49.6</v>
      </c>
      <c r="N101" s="1">
        <v>0.49600000000000005</v>
      </c>
      <c r="O101" s="1">
        <f t="shared" si="26"/>
        <v>0.19322051434560003</v>
      </c>
      <c r="P101" s="1">
        <v>0.19322051434560003</v>
      </c>
      <c r="Q101" s="38">
        <f t="shared" si="27"/>
        <v>4.7746494599584866</v>
      </c>
      <c r="R101" s="1">
        <v>1</v>
      </c>
      <c r="S101" s="1">
        <v>1</v>
      </c>
      <c r="T101" s="1">
        <v>53.6</v>
      </c>
      <c r="U101" s="1">
        <v>0.53600000000000003</v>
      </c>
      <c r="V101" s="1">
        <f>POWER((U101/2),2)*3.14159265</f>
        <v>0.22564175049360005</v>
      </c>
      <c r="W101" s="1">
        <v>0.22564175049360005</v>
      </c>
      <c r="X101" s="38">
        <f>W101/0.040468</f>
        <v>5.575806822516558</v>
      </c>
      <c r="Y101" s="1">
        <v>1</v>
      </c>
      <c r="Z101" s="1">
        <v>1</v>
      </c>
      <c r="AA101" s="1">
        <v>57.6</v>
      </c>
      <c r="AB101" s="1">
        <v>0.57600000000000007</v>
      </c>
      <c r="AC101" s="1">
        <f>POWER((AB101/2),2)*3.14159265</f>
        <v>0.26057626076160006</v>
      </c>
      <c r="AD101" s="1">
        <v>0.26057626076160006</v>
      </c>
      <c r="AE101" s="38">
        <f>AD101/0.040468</f>
        <v>6.4390694069783549</v>
      </c>
      <c r="AF101" s="1">
        <v>1</v>
      </c>
      <c r="AG101" s="1">
        <v>1</v>
      </c>
      <c r="AH101" s="1">
        <v>61.8</v>
      </c>
      <c r="AI101" s="1">
        <v>0.61799999999999999</v>
      </c>
      <c r="AJ101" s="1">
        <f>POWER((AI101/2),2)*3.14159265</f>
        <v>0.29996240781465</v>
      </c>
      <c r="AK101" s="1">
        <v>0.29996240781465</v>
      </c>
      <c r="AL101" s="38">
        <f>AK101/0.040468</f>
        <v>7.4123358657371261</v>
      </c>
      <c r="AM101" s="1">
        <v>1</v>
      </c>
      <c r="AN101" s="1">
        <v>1</v>
      </c>
      <c r="AO101" s="1">
        <v>69.400000000000006</v>
      </c>
      <c r="AP101" s="1">
        <v>0.69400000000000006</v>
      </c>
      <c r="AQ101" s="1">
        <f>POWER((AP101/2),2)*3.14159265</f>
        <v>0.37827602939385008</v>
      </c>
      <c r="AR101" s="1">
        <v>0.37827602939385008</v>
      </c>
      <c r="AS101" s="38">
        <f>AR101/0.040468</f>
        <v>9.3475345802572427</v>
      </c>
      <c r="AT101" s="1">
        <v>1</v>
      </c>
      <c r="AU101" s="1">
        <v>1</v>
      </c>
      <c r="AV101" s="1">
        <v>76.3</v>
      </c>
      <c r="AW101" s="1"/>
      <c r="AX101" s="7" t="s">
        <v>509</v>
      </c>
      <c r="AY101" s="7" t="s">
        <v>36</v>
      </c>
    </row>
    <row r="102" spans="1:57" s="5" customFormat="1" ht="17.25" customHeight="1" x14ac:dyDescent="0.25">
      <c r="A102" s="5">
        <v>2</v>
      </c>
      <c r="B102" s="6" t="s">
        <v>603</v>
      </c>
      <c r="C102" s="1" t="s">
        <v>17</v>
      </c>
      <c r="D102" s="1">
        <v>27</v>
      </c>
      <c r="E102" s="1" t="s">
        <v>23</v>
      </c>
      <c r="F102" s="1">
        <v>23</v>
      </c>
      <c r="G102" s="1">
        <v>0.23</v>
      </c>
      <c r="H102" s="1">
        <f t="shared" si="24"/>
        <v>4.1547562796250007E-2</v>
      </c>
      <c r="I102" s="1">
        <v>4.1547562796250007E-2</v>
      </c>
      <c r="J102" s="38">
        <f t="shared" si="25"/>
        <v>1.0266769495959773</v>
      </c>
      <c r="K102" s="1">
        <v>1</v>
      </c>
      <c r="L102" s="1">
        <v>1</v>
      </c>
      <c r="M102" s="1">
        <v>23.3</v>
      </c>
      <c r="N102" s="1">
        <v>0.23300000000000001</v>
      </c>
      <c r="O102" s="1">
        <f t="shared" si="26"/>
        <v>4.2638480843962503E-2</v>
      </c>
      <c r="P102" s="1">
        <v>4.2638480843962503E-2</v>
      </c>
      <c r="Q102" s="38">
        <f t="shared" si="27"/>
        <v>1.0536344974785634</v>
      </c>
      <c r="R102" s="1">
        <v>1</v>
      </c>
      <c r="S102" s="1">
        <v>1</v>
      </c>
      <c r="T102" s="1"/>
      <c r="U102" s="1"/>
      <c r="V102" s="1"/>
      <c r="W102" s="1"/>
      <c r="X102" s="38"/>
      <c r="Y102" s="1"/>
      <c r="Z102" s="1"/>
      <c r="AA102" s="1"/>
      <c r="AB102" s="1"/>
      <c r="AC102" s="1"/>
      <c r="AD102" s="1"/>
      <c r="AE102" s="38"/>
      <c r="AF102" s="1"/>
      <c r="AG102" s="1"/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/>
      <c r="AU102" s="1">
        <v>0</v>
      </c>
      <c r="AV102" s="1"/>
      <c r="AW102" s="1"/>
      <c r="AX102" s="7"/>
      <c r="AY102" s="7" t="s">
        <v>36</v>
      </c>
    </row>
    <row r="103" spans="1:57" s="5" customFormat="1" ht="17.25" customHeight="1" x14ac:dyDescent="0.25">
      <c r="A103" s="5">
        <v>2</v>
      </c>
      <c r="B103" s="6" t="s">
        <v>603</v>
      </c>
      <c r="C103" s="1" t="s">
        <v>17</v>
      </c>
      <c r="D103" s="1">
        <v>28</v>
      </c>
      <c r="E103" s="1" t="s">
        <v>23</v>
      </c>
      <c r="F103" s="1">
        <v>16.8</v>
      </c>
      <c r="G103" s="1">
        <v>0.16800000000000001</v>
      </c>
      <c r="H103" s="1">
        <f t="shared" si="24"/>
        <v>2.2167077738400005E-2</v>
      </c>
      <c r="I103" s="1">
        <v>2.2167077738400005E-2</v>
      </c>
      <c r="J103" s="38">
        <f t="shared" si="25"/>
        <v>0.54776805719086696</v>
      </c>
      <c r="K103" s="1">
        <v>1</v>
      </c>
      <c r="L103" s="1">
        <v>1</v>
      </c>
      <c r="M103" s="1">
        <v>17.100000000000001</v>
      </c>
      <c r="N103" s="1">
        <v>0.17100000000000001</v>
      </c>
      <c r="O103" s="1">
        <f t="shared" si="26"/>
        <v>2.2965827669662504E-2</v>
      </c>
      <c r="P103" s="1">
        <v>2.2965827669662504E-2</v>
      </c>
      <c r="Q103" s="38">
        <f t="shared" si="27"/>
        <v>0.56750587302714506</v>
      </c>
      <c r="R103" s="1">
        <v>1</v>
      </c>
      <c r="S103" s="1">
        <v>1</v>
      </c>
      <c r="T103" s="1"/>
      <c r="U103" s="1"/>
      <c r="V103" s="1"/>
      <c r="W103" s="1"/>
      <c r="X103" s="38"/>
      <c r="Y103" s="1"/>
      <c r="Z103" s="1">
        <v>4</v>
      </c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1"/>
      <c r="AU103" s="1"/>
      <c r="AV103" s="1"/>
      <c r="AW103" s="1"/>
      <c r="AX103" s="7"/>
      <c r="AY103" s="7" t="s">
        <v>36</v>
      </c>
    </row>
    <row r="104" spans="1:57" s="5" customFormat="1" ht="17.25" customHeight="1" x14ac:dyDescent="0.25">
      <c r="A104" s="5">
        <v>2</v>
      </c>
      <c r="B104" s="6" t="s">
        <v>603</v>
      </c>
      <c r="C104" s="1" t="s">
        <v>17</v>
      </c>
      <c r="D104" s="1">
        <v>29</v>
      </c>
      <c r="E104" s="1" t="s">
        <v>23</v>
      </c>
      <c r="F104" s="1">
        <v>48.6</v>
      </c>
      <c r="G104" s="1">
        <v>0.48600000000000004</v>
      </c>
      <c r="H104" s="1">
        <f t="shared" si="24"/>
        <v>0.18550790438985004</v>
      </c>
      <c r="I104" s="1">
        <v>0.18550790438985004</v>
      </c>
      <c r="J104" s="38">
        <f t="shared" si="25"/>
        <v>4.5840640602414267</v>
      </c>
      <c r="K104" s="1">
        <v>1</v>
      </c>
      <c r="L104" s="1">
        <v>1</v>
      </c>
      <c r="M104" s="1">
        <v>53.2</v>
      </c>
      <c r="N104" s="1">
        <v>0.53200000000000003</v>
      </c>
      <c r="O104" s="1">
        <f t="shared" si="26"/>
        <v>0.22228652954340006</v>
      </c>
      <c r="P104" s="1">
        <v>0.22228652954340006</v>
      </c>
      <c r="Q104" s="38">
        <f t="shared" si="27"/>
        <v>5.4928963512750837</v>
      </c>
      <c r="R104" s="1">
        <v>1</v>
      </c>
      <c r="S104" s="1">
        <v>1</v>
      </c>
      <c r="T104" s="1">
        <v>57.4</v>
      </c>
      <c r="U104" s="1">
        <v>0.57399999999999995</v>
      </c>
      <c r="V104" s="1">
        <f>POWER((U104/2),2)*3.14159265</f>
        <v>0.25876984498784994</v>
      </c>
      <c r="W104" s="1">
        <v>0.25876984498784994</v>
      </c>
      <c r="X104" s="38">
        <f>W104/0.040468</f>
        <v>6.3944312787350492</v>
      </c>
      <c r="Y104" s="1">
        <v>1</v>
      </c>
      <c r="Z104" s="1">
        <v>1</v>
      </c>
      <c r="AA104" s="1">
        <v>61.6</v>
      </c>
      <c r="AB104" s="1">
        <v>0.61599999999999999</v>
      </c>
      <c r="AC104" s="1">
        <f>POWER((AB104/2),2)*3.14159265</f>
        <v>0.29802404514960001</v>
      </c>
      <c r="AD104" s="1">
        <v>0.29802404514960001</v>
      </c>
      <c r="AE104" s="38">
        <f>AD104/0.040468</f>
        <v>7.3644372133438774</v>
      </c>
      <c r="AF104" s="1">
        <v>1</v>
      </c>
      <c r="AG104" s="1">
        <v>1</v>
      </c>
      <c r="AH104" s="1">
        <v>66</v>
      </c>
      <c r="AI104" s="1">
        <v>0.66</v>
      </c>
      <c r="AJ104" s="1">
        <f>POWER((AI104/2),2)*3.14159265</f>
        <v>0.34211943958500007</v>
      </c>
      <c r="AK104" s="1">
        <v>0.34211943958500007</v>
      </c>
      <c r="AL104" s="38">
        <f>AK104/0.040468</f>
        <v>8.4540733316447589</v>
      </c>
      <c r="AM104" s="1">
        <v>1</v>
      </c>
      <c r="AN104" s="1">
        <v>1</v>
      </c>
      <c r="AO104" s="1">
        <v>73.599999999999994</v>
      </c>
      <c r="AP104" s="1">
        <v>0.73599999999999999</v>
      </c>
      <c r="AQ104" s="1">
        <f>POWER((AP104/2),2)*3.14159265</f>
        <v>0.42544704303359998</v>
      </c>
      <c r="AR104" s="1">
        <v>0.42544704303359998</v>
      </c>
      <c r="AS104" s="38">
        <f>AR104/0.040468</f>
        <v>10.513171963862806</v>
      </c>
      <c r="AT104" s="1">
        <v>1</v>
      </c>
      <c r="AU104" s="1">
        <v>1</v>
      </c>
      <c r="AV104" s="1">
        <v>81.400000000000006</v>
      </c>
      <c r="AW104" s="1"/>
      <c r="AX104" s="7"/>
      <c r="AY104" s="7" t="s">
        <v>36</v>
      </c>
    </row>
    <row r="105" spans="1:57" s="5" customFormat="1" ht="17.25" customHeight="1" x14ac:dyDescent="0.25">
      <c r="A105" s="5">
        <v>2</v>
      </c>
      <c r="B105" s="6" t="s">
        <v>603</v>
      </c>
      <c r="C105" s="1" t="s">
        <v>17</v>
      </c>
      <c r="D105" s="1">
        <v>30</v>
      </c>
      <c r="E105" s="1" t="s">
        <v>23</v>
      </c>
      <c r="F105" s="1">
        <v>22.3</v>
      </c>
      <c r="G105" s="1">
        <v>0.223</v>
      </c>
      <c r="H105" s="1">
        <f t="shared" si="24"/>
        <v>3.9057065222962505E-2</v>
      </c>
      <c r="I105" s="1">
        <v>3.9057065222962505E-2</v>
      </c>
      <c r="J105" s="38">
        <f t="shared" si="25"/>
        <v>0.9651345562657534</v>
      </c>
      <c r="K105" s="1">
        <v>1</v>
      </c>
      <c r="L105" s="1">
        <v>1</v>
      </c>
      <c r="M105" s="1">
        <v>22.3</v>
      </c>
      <c r="N105" s="1">
        <v>0.223</v>
      </c>
      <c r="O105" s="1">
        <f t="shared" si="26"/>
        <v>3.9057065222962505E-2</v>
      </c>
      <c r="P105" s="1">
        <v>3.9057065222962505E-2</v>
      </c>
      <c r="Q105" s="38">
        <f t="shared" si="27"/>
        <v>0.9651345562657534</v>
      </c>
      <c r="R105" s="1">
        <v>1</v>
      </c>
      <c r="S105" s="1">
        <v>1</v>
      </c>
      <c r="T105" s="1"/>
      <c r="U105" s="1"/>
      <c r="V105" s="1"/>
      <c r="W105" s="1"/>
      <c r="X105" s="38"/>
      <c r="Y105" s="1"/>
      <c r="Z105" s="1">
        <v>4</v>
      </c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1"/>
      <c r="AU105" s="1"/>
      <c r="AV105" s="1"/>
      <c r="AW105" s="1"/>
      <c r="AX105" s="7" t="s">
        <v>190</v>
      </c>
      <c r="AY105" s="7" t="s">
        <v>36</v>
      </c>
    </row>
    <row r="106" spans="1:57" s="5" customFormat="1" ht="17.25" customHeight="1" x14ac:dyDescent="0.25">
      <c r="A106" s="5">
        <v>2</v>
      </c>
      <c r="B106" s="6" t="s">
        <v>603</v>
      </c>
      <c r="C106" s="1" t="s">
        <v>17</v>
      </c>
      <c r="D106" s="1">
        <v>31</v>
      </c>
      <c r="E106" s="1" t="s">
        <v>23</v>
      </c>
      <c r="F106" s="1">
        <v>24.2</v>
      </c>
      <c r="G106" s="1">
        <v>0.24199999999999999</v>
      </c>
      <c r="H106" s="1">
        <f t="shared" si="24"/>
        <v>4.5996057988650002E-2</v>
      </c>
      <c r="I106" s="1">
        <v>4.5996057988650002E-2</v>
      </c>
      <c r="J106" s="38">
        <f t="shared" si="25"/>
        <v>1.1366031923655728</v>
      </c>
      <c r="K106" s="1">
        <v>1</v>
      </c>
      <c r="L106" s="1">
        <v>1</v>
      </c>
      <c r="M106" s="1">
        <v>24.8</v>
      </c>
      <c r="N106" s="1">
        <v>0.24800000000000003</v>
      </c>
      <c r="O106" s="1">
        <f t="shared" si="26"/>
        <v>4.8305128586400008E-2</v>
      </c>
      <c r="P106" s="1">
        <v>4.8305128586400008E-2</v>
      </c>
      <c r="Q106" s="38">
        <f t="shared" si="27"/>
        <v>1.1936623649896216</v>
      </c>
      <c r="R106" s="1">
        <v>1</v>
      </c>
      <c r="S106" s="1">
        <v>1</v>
      </c>
      <c r="T106" s="1"/>
      <c r="U106" s="1"/>
      <c r="V106" s="1"/>
      <c r="W106" s="1"/>
      <c r="X106" s="38"/>
      <c r="Y106" s="1"/>
      <c r="Z106" s="1"/>
      <c r="AA106" s="1"/>
      <c r="AB106" s="1"/>
      <c r="AC106" s="1"/>
      <c r="AD106" s="1"/>
      <c r="AE106" s="38"/>
      <c r="AF106" s="1"/>
      <c r="AG106" s="1"/>
      <c r="AH106" s="1"/>
      <c r="AI106" s="1"/>
      <c r="AJ106" s="1"/>
      <c r="AK106" s="1"/>
      <c r="AL106" s="38"/>
      <c r="AM106" s="1"/>
      <c r="AN106" s="1"/>
      <c r="AO106" s="1"/>
      <c r="AP106" s="1"/>
      <c r="AQ106" s="1"/>
      <c r="AR106" s="1"/>
      <c r="AS106" s="38"/>
      <c r="AT106" s="1"/>
      <c r="AU106" s="1">
        <v>0</v>
      </c>
      <c r="AV106" s="1"/>
      <c r="AW106" s="1"/>
      <c r="AX106" s="7"/>
      <c r="AY106" s="7" t="s">
        <v>36</v>
      </c>
    </row>
    <row r="107" spans="1:57" s="5" customFormat="1" ht="17.25" customHeight="1" x14ac:dyDescent="0.25">
      <c r="A107" s="5">
        <v>2</v>
      </c>
      <c r="B107" s="6" t="s">
        <v>603</v>
      </c>
      <c r="C107" s="1" t="s">
        <v>17</v>
      </c>
      <c r="D107" s="1">
        <v>32</v>
      </c>
      <c r="E107" s="1" t="s">
        <v>23</v>
      </c>
      <c r="F107" s="1">
        <v>17.600000000000001</v>
      </c>
      <c r="G107" s="1">
        <v>0.17600000000000002</v>
      </c>
      <c r="H107" s="1">
        <f t="shared" si="24"/>
        <v>2.4328493481600006E-2</v>
      </c>
      <c r="I107" s="1">
        <v>2.4328493481600006E-2</v>
      </c>
      <c r="J107" s="38">
        <f t="shared" si="25"/>
        <v>0.6011785480280718</v>
      </c>
      <c r="K107" s="1">
        <v>1</v>
      </c>
      <c r="L107" s="1">
        <v>1</v>
      </c>
      <c r="M107" s="1">
        <v>17.8</v>
      </c>
      <c r="N107" s="1">
        <v>0.17800000000000002</v>
      </c>
      <c r="O107" s="1">
        <f t="shared" si="26"/>
        <v>2.4884555380650004E-2</v>
      </c>
      <c r="P107" s="1">
        <v>2.4884555380650004E-2</v>
      </c>
      <c r="Q107" s="38">
        <f t="shared" si="27"/>
        <v>0.61491932837427121</v>
      </c>
      <c r="R107" s="1">
        <v>1</v>
      </c>
      <c r="S107" s="1">
        <v>1</v>
      </c>
      <c r="T107" s="1"/>
      <c r="U107" s="1"/>
      <c r="V107" s="1"/>
      <c r="W107" s="1"/>
      <c r="X107" s="38"/>
      <c r="Y107" s="1"/>
      <c r="Z107" s="1"/>
      <c r="AA107" s="1"/>
      <c r="AB107" s="1"/>
      <c r="AC107" s="1"/>
      <c r="AD107" s="1"/>
      <c r="AE107" s="38"/>
      <c r="AF107" s="1"/>
      <c r="AG107" s="1"/>
      <c r="AH107" s="1"/>
      <c r="AI107" s="1"/>
      <c r="AJ107" s="1"/>
      <c r="AK107" s="1"/>
      <c r="AL107" s="38"/>
      <c r="AM107" s="1"/>
      <c r="AN107" s="1"/>
      <c r="AO107" s="1"/>
      <c r="AP107" s="1"/>
      <c r="AQ107" s="1"/>
      <c r="AR107" s="1"/>
      <c r="AS107" s="38"/>
      <c r="AT107" s="1"/>
      <c r="AU107" s="1">
        <v>0</v>
      </c>
      <c r="AV107" s="1"/>
      <c r="AW107" s="1"/>
      <c r="AX107" s="7"/>
      <c r="AY107" s="7" t="s">
        <v>36</v>
      </c>
    </row>
    <row r="108" spans="1:57" s="5" customFormat="1" ht="17.25" customHeight="1" x14ac:dyDescent="0.25">
      <c r="A108" s="5">
        <v>2</v>
      </c>
      <c r="B108" s="6" t="s">
        <v>603</v>
      </c>
      <c r="C108" s="1" t="s">
        <v>17</v>
      </c>
      <c r="D108" s="1">
        <v>33</v>
      </c>
      <c r="E108" s="1" t="s">
        <v>23</v>
      </c>
      <c r="F108" s="1">
        <v>20.3</v>
      </c>
      <c r="G108" s="1">
        <v>0.20300000000000001</v>
      </c>
      <c r="H108" s="1">
        <f t="shared" si="24"/>
        <v>3.2365472878462503E-2</v>
      </c>
      <c r="I108" s="1">
        <v>3.2365472878462503E-2</v>
      </c>
      <c r="J108" s="38">
        <f t="shared" si="25"/>
        <v>0.79977940294708183</v>
      </c>
      <c r="K108" s="1">
        <v>1</v>
      </c>
      <c r="L108" s="1">
        <v>1</v>
      </c>
      <c r="M108" s="1">
        <v>20.7</v>
      </c>
      <c r="N108" s="1">
        <v>0.20699999999999999</v>
      </c>
      <c r="O108" s="1">
        <f t="shared" si="26"/>
        <v>3.3653525864962501E-2</v>
      </c>
      <c r="P108" s="1">
        <v>3.3653525864962501E-2</v>
      </c>
      <c r="Q108" s="38">
        <f t="shared" si="27"/>
        <v>0.83160832917274152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/>
      <c r="AU108" s="1">
        <v>0</v>
      </c>
      <c r="AV108" s="1"/>
      <c r="AW108" s="1"/>
      <c r="AX108" s="7"/>
      <c r="AY108" s="7" t="s">
        <v>36</v>
      </c>
    </row>
    <row r="109" spans="1:57" s="5" customFormat="1" ht="17.25" customHeight="1" x14ac:dyDescent="0.25">
      <c r="A109" s="5">
        <v>2</v>
      </c>
      <c r="B109" s="6" t="s">
        <v>603</v>
      </c>
      <c r="C109" s="1" t="s">
        <v>17</v>
      </c>
      <c r="D109" s="1">
        <v>34</v>
      </c>
      <c r="E109" s="1" t="s">
        <v>23</v>
      </c>
      <c r="F109" s="1">
        <v>55</v>
      </c>
      <c r="G109" s="1">
        <v>0.55000000000000004</v>
      </c>
      <c r="H109" s="1">
        <f t="shared" si="24"/>
        <v>0.23758294415625006</v>
      </c>
      <c r="I109" s="1">
        <v>0.23758294415625006</v>
      </c>
      <c r="J109" s="38">
        <f t="shared" si="25"/>
        <v>5.8708842580866385</v>
      </c>
      <c r="K109" s="1">
        <v>1</v>
      </c>
      <c r="L109" s="1">
        <v>1</v>
      </c>
      <c r="M109" s="1">
        <v>59.6</v>
      </c>
      <c r="N109" s="1">
        <v>0.59599999999999997</v>
      </c>
      <c r="O109" s="1">
        <f t="shared" si="26"/>
        <v>0.27898599369060001</v>
      </c>
      <c r="P109" s="1">
        <v>0.27898599369060001</v>
      </c>
      <c r="Q109" s="38">
        <f t="shared" si="27"/>
        <v>6.8939901574231497</v>
      </c>
      <c r="R109" s="1">
        <v>1</v>
      </c>
      <c r="S109" s="1">
        <v>1</v>
      </c>
      <c r="T109" s="1">
        <v>63.7</v>
      </c>
      <c r="U109" s="1">
        <v>0.63700000000000001</v>
      </c>
      <c r="V109" s="1">
        <f>POWER((U109/2),2)*3.14159265</f>
        <v>0.31869022699946253</v>
      </c>
      <c r="W109" s="1">
        <v>0.31869022699946253</v>
      </c>
      <c r="X109" s="38">
        <f>W109/0.040468</f>
        <v>7.8751168083291132</v>
      </c>
      <c r="Y109" s="1">
        <v>1</v>
      </c>
      <c r="Z109" s="1">
        <v>1</v>
      </c>
      <c r="AA109" s="1">
        <v>68.5</v>
      </c>
      <c r="AB109" s="1">
        <v>0.68500000000000005</v>
      </c>
      <c r="AC109" s="1">
        <f>POWER((AB109/2),2)*3.14159265</f>
        <v>0.36852845279906254</v>
      </c>
      <c r="AD109" s="1">
        <v>0.36852845279906254</v>
      </c>
      <c r="AE109" s="38">
        <f>AD109/0.040468</f>
        <v>9.1066633586800076</v>
      </c>
      <c r="AF109" s="1">
        <v>1</v>
      </c>
      <c r="AG109" s="1">
        <v>1</v>
      </c>
      <c r="AH109" s="1">
        <v>72.7</v>
      </c>
      <c r="AI109" s="1">
        <v>0.72700000000000009</v>
      </c>
      <c r="AJ109" s="1">
        <f>POWER((AI109/2),2)*3.14159265</f>
        <v>0.41510570542796266</v>
      </c>
      <c r="AK109" s="1">
        <v>0.41510570542796266</v>
      </c>
      <c r="AL109" s="38">
        <f>AK109/0.040468</f>
        <v>10.25762838361082</v>
      </c>
      <c r="AM109" s="1">
        <v>1</v>
      </c>
      <c r="AN109" s="1">
        <v>1</v>
      </c>
      <c r="AO109" s="1">
        <v>81.2</v>
      </c>
      <c r="AP109" s="1">
        <v>0.81200000000000006</v>
      </c>
      <c r="AQ109" s="1">
        <f>POWER((AP109/2),2)*3.14159265</f>
        <v>0.51784756605540005</v>
      </c>
      <c r="AR109" s="1">
        <v>0.51784756605540005</v>
      </c>
      <c r="AS109" s="38">
        <f>AR109/0.040468</f>
        <v>12.796470447153309</v>
      </c>
      <c r="AT109" s="1">
        <v>1</v>
      </c>
      <c r="AU109" s="1">
        <v>1</v>
      </c>
      <c r="AV109" s="1">
        <v>89.5</v>
      </c>
      <c r="AW109" s="1"/>
      <c r="AX109" s="7"/>
      <c r="AY109" s="7" t="s">
        <v>36</v>
      </c>
      <c r="BA109" s="14" t="s">
        <v>240</v>
      </c>
      <c r="BB109" s="14"/>
      <c r="BC109" s="14" t="s">
        <v>492</v>
      </c>
      <c r="BD109" s="14"/>
      <c r="BE109" s="14"/>
    </row>
    <row r="110" spans="1:57" s="5" customFormat="1" ht="17.25" customHeight="1" x14ac:dyDescent="0.25">
      <c r="A110" s="5">
        <v>2</v>
      </c>
      <c r="B110" s="6" t="s">
        <v>603</v>
      </c>
      <c r="C110" s="1" t="s">
        <v>18</v>
      </c>
      <c r="D110" s="1">
        <v>1</v>
      </c>
      <c r="E110" s="1" t="s">
        <v>23</v>
      </c>
      <c r="F110" s="1">
        <v>31.6</v>
      </c>
      <c r="G110" s="1">
        <v>0.316</v>
      </c>
      <c r="H110" s="1">
        <f t="shared" si="24"/>
        <v>7.8426718914599999E-2</v>
      </c>
      <c r="I110" s="1">
        <v>7.8426718914599999E-2</v>
      </c>
      <c r="J110" s="38">
        <f t="shared" si="25"/>
        <v>1.9379934495057825</v>
      </c>
      <c r="K110" s="1">
        <v>1</v>
      </c>
      <c r="L110" s="1">
        <v>1</v>
      </c>
      <c r="M110" s="1">
        <v>35.4</v>
      </c>
      <c r="N110" s="1">
        <v>0.35399999999999998</v>
      </c>
      <c r="O110" s="1">
        <f t="shared" si="26"/>
        <v>9.8422956131849995E-2</v>
      </c>
      <c r="P110" s="1">
        <v>9.8422956131849995E-2</v>
      </c>
      <c r="Q110" s="38">
        <f t="shared" si="27"/>
        <v>2.4321181212773055</v>
      </c>
      <c r="R110" s="1">
        <v>1</v>
      </c>
      <c r="S110" s="1">
        <v>1</v>
      </c>
      <c r="T110" s="1">
        <v>37.799999999999997</v>
      </c>
      <c r="U110" s="1">
        <v>0.378</v>
      </c>
      <c r="V110" s="1">
        <f>POWER((U110/2),2)*3.14159265</f>
        <v>0.11222083105065002</v>
      </c>
      <c r="W110" s="1">
        <v>0.11222083105065002</v>
      </c>
      <c r="X110" s="38">
        <f>W110/0.040468</f>
        <v>2.7730757895287641</v>
      </c>
      <c r="Y110" s="1">
        <v>1</v>
      </c>
      <c r="Z110" s="1">
        <v>1</v>
      </c>
      <c r="AA110" s="1">
        <v>41.9</v>
      </c>
      <c r="AB110" s="1">
        <v>0.41899999999999998</v>
      </c>
      <c r="AC110" s="1">
        <f>POWER((AB110/2),2)*3.14159265</f>
        <v>0.13788528680666251</v>
      </c>
      <c r="AD110" s="1">
        <v>0.13788528680666251</v>
      </c>
      <c r="AE110" s="38">
        <f>AD110/0.040468</f>
        <v>3.4072671445750351</v>
      </c>
      <c r="AF110" s="1">
        <v>1</v>
      </c>
      <c r="AG110" s="1">
        <v>1</v>
      </c>
      <c r="AH110" s="1">
        <v>44.3</v>
      </c>
      <c r="AI110" s="1">
        <v>0.443</v>
      </c>
      <c r="AJ110" s="1">
        <f>POWER((AI110/2),2)*3.14159265</f>
        <v>0.15413360399246251</v>
      </c>
      <c r="AK110" s="1">
        <v>0.15413360399246251</v>
      </c>
      <c r="AL110" s="38">
        <f>AK110/0.040468</f>
        <v>3.8087774041826261</v>
      </c>
      <c r="AM110" s="1">
        <v>1</v>
      </c>
      <c r="AN110" s="1">
        <v>1</v>
      </c>
      <c r="AO110" s="1">
        <v>49</v>
      </c>
      <c r="AP110" s="1">
        <v>0.49</v>
      </c>
      <c r="AQ110" s="1">
        <f>POWER((AP110/2),2)*3.14159265</f>
        <v>0.18857409881625001</v>
      </c>
      <c r="AR110" s="1">
        <v>0.18857409881625001</v>
      </c>
      <c r="AS110" s="38">
        <f>AR110/0.040468</f>
        <v>4.6598324309639718</v>
      </c>
      <c r="AT110" s="1">
        <v>1</v>
      </c>
      <c r="AU110" s="1">
        <v>1</v>
      </c>
      <c r="AV110" s="1">
        <v>50.5</v>
      </c>
      <c r="AW110" s="1"/>
      <c r="AX110" s="7" t="s">
        <v>771</v>
      </c>
      <c r="AY110" s="7" t="s">
        <v>36</v>
      </c>
      <c r="BA110" s="14" t="s">
        <v>303</v>
      </c>
      <c r="BB110" s="14"/>
      <c r="BC110" s="14"/>
      <c r="BD110" s="14">
        <v>63</v>
      </c>
      <c r="BE110" s="14"/>
    </row>
    <row r="111" spans="1:57" s="5" customFormat="1" ht="17.25" customHeight="1" x14ac:dyDescent="0.25">
      <c r="A111" s="5">
        <v>2</v>
      </c>
      <c r="B111" s="6" t="s">
        <v>603</v>
      </c>
      <c r="C111" s="1" t="s">
        <v>18</v>
      </c>
      <c r="D111" s="1">
        <v>2</v>
      </c>
      <c r="E111" s="1" t="s">
        <v>23</v>
      </c>
      <c r="F111" s="1">
        <v>19</v>
      </c>
      <c r="G111" s="1">
        <v>0.19</v>
      </c>
      <c r="H111" s="1">
        <f t="shared" si="24"/>
        <v>2.835287366625E-2</v>
      </c>
      <c r="I111" s="1">
        <v>2.835287366625E-2</v>
      </c>
      <c r="J111" s="38">
        <f t="shared" si="25"/>
        <v>0.7006245346014135</v>
      </c>
      <c r="K111" s="1">
        <v>1</v>
      </c>
      <c r="L111" s="1">
        <v>1</v>
      </c>
      <c r="M111" s="1">
        <v>19.600000000000001</v>
      </c>
      <c r="N111" s="1">
        <v>0.19600000000000001</v>
      </c>
      <c r="O111" s="1">
        <f t="shared" si="26"/>
        <v>3.0171855810600008E-2</v>
      </c>
      <c r="P111" s="1">
        <v>3.0171855810600008E-2</v>
      </c>
      <c r="Q111" s="38">
        <f t="shared" si="27"/>
        <v>0.74557318895423574</v>
      </c>
      <c r="R111" s="1">
        <v>1</v>
      </c>
      <c r="S111" s="1">
        <v>1</v>
      </c>
      <c r="T111" s="1"/>
      <c r="U111" s="1"/>
      <c r="V111" s="1"/>
      <c r="W111" s="1"/>
      <c r="X111" s="38"/>
      <c r="Y111" s="1"/>
      <c r="Z111" s="1"/>
      <c r="AA111" s="1"/>
      <c r="AB111" s="1"/>
      <c r="AC111" s="1"/>
      <c r="AD111" s="1"/>
      <c r="AE111" s="38"/>
      <c r="AF111" s="1"/>
      <c r="AG111" s="1"/>
      <c r="AH111" s="1"/>
      <c r="AI111" s="1"/>
      <c r="AJ111" s="1"/>
      <c r="AK111" s="1"/>
      <c r="AL111" s="38"/>
      <c r="AM111" s="1"/>
      <c r="AN111" s="1"/>
      <c r="AO111" s="1"/>
      <c r="AP111" s="1"/>
      <c r="AQ111" s="1"/>
      <c r="AR111" s="1"/>
      <c r="AS111" s="38"/>
      <c r="AT111" s="1"/>
      <c r="AU111" s="1">
        <v>0</v>
      </c>
      <c r="AV111" s="1"/>
      <c r="AW111" s="1"/>
      <c r="AX111" s="7"/>
      <c r="AY111" s="7" t="s">
        <v>36</v>
      </c>
      <c r="BA111" s="14" t="s">
        <v>493</v>
      </c>
      <c r="BB111" s="14"/>
      <c r="BC111" s="14"/>
      <c r="BD111" s="14"/>
      <c r="BE111" s="14"/>
    </row>
    <row r="112" spans="1:57" s="5" customFormat="1" ht="17.25" customHeight="1" x14ac:dyDescent="0.25">
      <c r="A112" s="5">
        <v>2</v>
      </c>
      <c r="B112" s="6" t="s">
        <v>603</v>
      </c>
      <c r="C112" s="1" t="s">
        <v>18</v>
      </c>
      <c r="D112" s="1">
        <v>3</v>
      </c>
      <c r="E112" s="1" t="s">
        <v>23</v>
      </c>
      <c r="F112" s="1">
        <v>18.600000000000001</v>
      </c>
      <c r="G112" s="1">
        <v>0.18600000000000003</v>
      </c>
      <c r="H112" s="1">
        <f t="shared" si="24"/>
        <v>2.7171634829850008E-2</v>
      </c>
      <c r="I112" s="1">
        <v>2.7171634829850008E-2</v>
      </c>
      <c r="J112" s="38">
        <f t="shared" si="25"/>
        <v>0.67143508030666232</v>
      </c>
      <c r="K112" s="1">
        <v>1</v>
      </c>
      <c r="L112" s="1">
        <v>1</v>
      </c>
      <c r="M112" s="1">
        <v>19.100000000000001</v>
      </c>
      <c r="N112" s="1">
        <v>0.19100000000000003</v>
      </c>
      <c r="O112" s="1">
        <f t="shared" si="26"/>
        <v>2.8652110366162512E-2</v>
      </c>
      <c r="P112" s="1">
        <v>2.8652110366162512E-2</v>
      </c>
      <c r="Q112" s="38">
        <f t="shared" si="27"/>
        <v>0.70801893758432621</v>
      </c>
      <c r="R112" s="1">
        <v>2</v>
      </c>
      <c r="S112" s="1">
        <v>2</v>
      </c>
      <c r="T112" s="1"/>
      <c r="U112" s="1"/>
      <c r="V112" s="1"/>
      <c r="W112" s="1"/>
      <c r="X112" s="38"/>
      <c r="Y112" s="1"/>
      <c r="Z112" s="1"/>
      <c r="AA112" s="1"/>
      <c r="AB112" s="1"/>
      <c r="AC112" s="1"/>
      <c r="AD112" s="1"/>
      <c r="AE112" s="38"/>
      <c r="AF112" s="1"/>
      <c r="AG112" s="1"/>
      <c r="AH112" s="1"/>
      <c r="AI112" s="1"/>
      <c r="AJ112" s="1"/>
      <c r="AK112" s="1"/>
      <c r="AL112" s="38"/>
      <c r="AM112" s="1"/>
      <c r="AN112" s="1"/>
      <c r="AO112" s="1"/>
      <c r="AP112" s="1"/>
      <c r="AQ112" s="1"/>
      <c r="AR112" s="1"/>
      <c r="AS112" s="38"/>
      <c r="AT112" s="1"/>
      <c r="AU112" s="1">
        <v>0</v>
      </c>
      <c r="AV112" s="1"/>
      <c r="AW112" s="1"/>
      <c r="AX112" s="7"/>
      <c r="AY112" s="7" t="s">
        <v>36</v>
      </c>
      <c r="BA112" s="14" t="s">
        <v>569</v>
      </c>
      <c r="BB112" s="14"/>
      <c r="BC112" s="14"/>
      <c r="BD112" s="14"/>
      <c r="BE112" s="14"/>
    </row>
    <row r="113" spans="1:58" s="5" customFormat="1" ht="17.25" customHeight="1" x14ac:dyDescent="0.25">
      <c r="A113" s="5">
        <v>2</v>
      </c>
      <c r="B113" s="6" t="s">
        <v>603</v>
      </c>
      <c r="C113" s="1" t="s">
        <v>18</v>
      </c>
      <c r="D113" s="1">
        <v>4</v>
      </c>
      <c r="E113" s="1" t="s">
        <v>23</v>
      </c>
      <c r="F113" s="1">
        <v>17.399999999999999</v>
      </c>
      <c r="G113" s="1">
        <v>0.17399999999999999</v>
      </c>
      <c r="H113" s="1">
        <f t="shared" si="24"/>
        <v>2.3778714767849998E-2</v>
      </c>
      <c r="I113" s="1">
        <v>2.3778714767849998E-2</v>
      </c>
      <c r="J113" s="38">
        <f t="shared" si="25"/>
        <v>0.58759303073663138</v>
      </c>
      <c r="K113" s="1">
        <v>1</v>
      </c>
      <c r="L113" s="1">
        <v>1</v>
      </c>
      <c r="M113" s="1"/>
      <c r="N113" s="1"/>
      <c r="O113" s="1"/>
      <c r="P113" s="1"/>
      <c r="Q113" s="38"/>
      <c r="R113" s="1"/>
      <c r="S113" s="1">
        <v>4</v>
      </c>
      <c r="T113" s="1"/>
      <c r="U113" s="1"/>
      <c r="V113" s="1"/>
      <c r="W113" s="1"/>
      <c r="X113" s="38"/>
      <c r="Y113" s="1"/>
      <c r="Z113" s="1"/>
      <c r="AA113" s="1"/>
      <c r="AB113" s="1"/>
      <c r="AC113" s="1"/>
      <c r="AD113" s="1"/>
      <c r="AE113" s="38"/>
      <c r="AF113" s="1"/>
      <c r="AG113" s="1"/>
      <c r="AH113" s="1"/>
      <c r="AI113" s="1"/>
      <c r="AJ113" s="1"/>
      <c r="AK113" s="1"/>
      <c r="AL113" s="38"/>
      <c r="AM113" s="1"/>
      <c r="AN113" s="1"/>
      <c r="AO113" s="1"/>
      <c r="AP113" s="1"/>
      <c r="AQ113" s="1"/>
      <c r="AR113" s="1"/>
      <c r="AS113" s="38"/>
      <c r="AT113" s="1"/>
      <c r="AU113" s="1"/>
      <c r="AV113" s="1"/>
      <c r="AW113" s="1"/>
      <c r="AX113" s="7"/>
      <c r="AY113" s="7" t="s">
        <v>36</v>
      </c>
      <c r="BA113" s="14"/>
      <c r="BB113" s="14"/>
      <c r="BC113" s="14"/>
      <c r="BD113" s="14"/>
      <c r="BE113" s="14"/>
    </row>
    <row r="114" spans="1:58" s="5" customFormat="1" ht="17.25" customHeight="1" x14ac:dyDescent="0.25">
      <c r="A114" s="5">
        <v>2</v>
      </c>
      <c r="B114" s="6" t="s">
        <v>603</v>
      </c>
      <c r="C114" s="1" t="s">
        <v>18</v>
      </c>
      <c r="D114" s="1">
        <v>5</v>
      </c>
      <c r="E114" s="1" t="s">
        <v>23</v>
      </c>
      <c r="F114" s="1">
        <v>31.5</v>
      </c>
      <c r="G114" s="1">
        <v>0.315</v>
      </c>
      <c r="H114" s="1">
        <f t="shared" si="24"/>
        <v>7.7931132674062514E-2</v>
      </c>
      <c r="I114" s="1">
        <v>7.7931132674062514E-2</v>
      </c>
      <c r="J114" s="38">
        <f t="shared" si="25"/>
        <v>1.9257470760616417</v>
      </c>
      <c r="K114" s="1">
        <v>1</v>
      </c>
      <c r="L114" s="1">
        <v>1</v>
      </c>
      <c r="M114" s="1">
        <v>35.1</v>
      </c>
      <c r="N114" s="1">
        <v>0.35100000000000003</v>
      </c>
      <c r="O114" s="1">
        <f t="shared" ref="O114:O141" si="28">POWER((N114/2),2)*3.14159265</f>
        <v>9.6761839018162515E-2</v>
      </c>
      <c r="P114" s="1">
        <v>9.6761839018162515E-2</v>
      </c>
      <c r="Q114" s="38">
        <f t="shared" ref="Q114:Q141" si="29">P114/0.040468</f>
        <v>2.3910704511753118</v>
      </c>
      <c r="R114" s="1">
        <v>1</v>
      </c>
      <c r="S114" s="1">
        <v>1</v>
      </c>
      <c r="T114" s="1">
        <v>37.299999999999997</v>
      </c>
      <c r="U114" s="1">
        <v>0.373</v>
      </c>
      <c r="V114" s="1">
        <f>POWER((U114/2),2)*3.14159265</f>
        <v>0.10927166095046251</v>
      </c>
      <c r="W114" s="1">
        <v>0.10927166095046251</v>
      </c>
      <c r="X114" s="38">
        <f>W114/0.040468</f>
        <v>2.7001991932011098</v>
      </c>
      <c r="Y114" s="1">
        <v>1</v>
      </c>
      <c r="Z114" s="1">
        <v>1</v>
      </c>
      <c r="AA114" s="1">
        <v>40</v>
      </c>
      <c r="AB114" s="1">
        <v>0.4</v>
      </c>
      <c r="AC114" s="1">
        <f>POWER((AB114/2),2)*3.14159265</f>
        <v>0.12566370600000004</v>
      </c>
      <c r="AD114" s="1">
        <v>0.12566370600000004</v>
      </c>
      <c r="AE114" s="38">
        <f>AD114/0.040468</f>
        <v>3.1052610951863211</v>
      </c>
      <c r="AF114" s="1">
        <v>1</v>
      </c>
      <c r="AG114" s="1">
        <v>1</v>
      </c>
      <c r="AH114" s="1">
        <v>41.9</v>
      </c>
      <c r="AI114" s="1">
        <v>0.41899999999999998</v>
      </c>
      <c r="AJ114" s="1">
        <f>POWER((AI114/2),2)*3.14159265</f>
        <v>0.13788528680666251</v>
      </c>
      <c r="AK114" s="1">
        <v>0.13788528680666251</v>
      </c>
      <c r="AL114" s="38">
        <f>AK114/0.040468</f>
        <v>3.4072671445750351</v>
      </c>
      <c r="AM114" s="1">
        <v>1</v>
      </c>
      <c r="AN114" s="1">
        <v>1</v>
      </c>
      <c r="AO114" s="1">
        <v>44.8</v>
      </c>
      <c r="AP114" s="1">
        <v>0.44799999999999995</v>
      </c>
      <c r="AQ114" s="1">
        <f>POWER((AP114/2),2)*3.14159265</f>
        <v>0.15763255280639998</v>
      </c>
      <c r="AR114" s="1">
        <v>0.15763255280639998</v>
      </c>
      <c r="AS114" s="38">
        <f>AR114/0.040468</f>
        <v>3.8952395178017198</v>
      </c>
      <c r="AT114" s="1">
        <v>1</v>
      </c>
      <c r="AU114" s="1">
        <v>1</v>
      </c>
      <c r="AV114" s="1">
        <v>44.6</v>
      </c>
      <c r="AW114" s="1"/>
      <c r="AX114" s="7"/>
      <c r="AY114" s="7" t="s">
        <v>36</v>
      </c>
      <c r="BA114" s="14"/>
      <c r="BB114" s="14"/>
      <c r="BC114" s="14"/>
      <c r="BD114" s="14"/>
      <c r="BE114" s="14"/>
    </row>
    <row r="115" spans="1:58" s="5" customFormat="1" ht="17.25" customHeight="1" x14ac:dyDescent="0.25">
      <c r="A115" s="5">
        <v>2</v>
      </c>
      <c r="B115" s="6" t="s">
        <v>603</v>
      </c>
      <c r="C115" s="1" t="s">
        <v>18</v>
      </c>
      <c r="D115" s="1">
        <v>6</v>
      </c>
      <c r="E115" s="1" t="s">
        <v>23</v>
      </c>
      <c r="F115" s="1">
        <v>16.3</v>
      </c>
      <c r="G115" s="1">
        <v>0.16300000000000001</v>
      </c>
      <c r="H115" s="1">
        <f t="shared" si="24"/>
        <v>2.0867243779462502E-2</v>
      </c>
      <c r="I115" s="1">
        <v>2.0867243779462502E-2</v>
      </c>
      <c r="J115" s="38">
        <f t="shared" si="25"/>
        <v>0.51564801273753347</v>
      </c>
      <c r="K115" s="1">
        <v>1</v>
      </c>
      <c r="L115" s="1">
        <v>1</v>
      </c>
      <c r="M115" s="1">
        <v>16.5</v>
      </c>
      <c r="N115" s="1">
        <v>0.16500000000000001</v>
      </c>
      <c r="O115" s="1">
        <f t="shared" si="28"/>
        <v>2.1382464974062505E-2</v>
      </c>
      <c r="P115" s="1">
        <v>2.1382464974062505E-2</v>
      </c>
      <c r="Q115" s="38">
        <f t="shared" si="29"/>
        <v>0.52837958322779743</v>
      </c>
      <c r="R115" s="1">
        <v>1</v>
      </c>
      <c r="S115" s="1">
        <v>1</v>
      </c>
      <c r="T115" s="1"/>
      <c r="U115" s="1"/>
      <c r="V115" s="1"/>
      <c r="W115" s="1"/>
      <c r="X115" s="38"/>
      <c r="Y115" s="1"/>
      <c r="Z115" s="1"/>
      <c r="AA115" s="1"/>
      <c r="AB115" s="1"/>
      <c r="AC115" s="1"/>
      <c r="AD115" s="1"/>
      <c r="AE115" s="38"/>
      <c r="AF115" s="1"/>
      <c r="AG115" s="1"/>
      <c r="AH115" s="1"/>
      <c r="AI115" s="1"/>
      <c r="AJ115" s="1"/>
      <c r="AK115" s="1"/>
      <c r="AL115" s="38"/>
      <c r="AM115" s="1"/>
      <c r="AN115" s="1"/>
      <c r="AO115" s="1"/>
      <c r="AP115" s="1"/>
      <c r="AQ115" s="1"/>
      <c r="AR115" s="1"/>
      <c r="AS115" s="38"/>
      <c r="AT115" s="1"/>
      <c r="AU115" s="1">
        <v>0</v>
      </c>
      <c r="AV115" s="1"/>
      <c r="AW115" s="1"/>
      <c r="AX115" s="7"/>
      <c r="AY115" s="7" t="s">
        <v>36</v>
      </c>
      <c r="BA115" s="14"/>
      <c r="BB115" s="14"/>
      <c r="BC115" s="14"/>
      <c r="BD115" s="14"/>
      <c r="BE115" s="14"/>
    </row>
    <row r="116" spans="1:58" s="5" customFormat="1" ht="17.25" customHeight="1" x14ac:dyDescent="0.25">
      <c r="A116" s="5">
        <v>2</v>
      </c>
      <c r="B116" s="6" t="s">
        <v>603</v>
      </c>
      <c r="C116" s="1" t="s">
        <v>18</v>
      </c>
      <c r="D116" s="1">
        <v>7</v>
      </c>
      <c r="E116" s="1" t="s">
        <v>23</v>
      </c>
      <c r="F116" s="1">
        <v>24.4</v>
      </c>
      <c r="G116" s="1">
        <v>0.24399999999999999</v>
      </c>
      <c r="H116" s="1">
        <f t="shared" si="24"/>
        <v>4.6759465002600004E-2</v>
      </c>
      <c r="I116" s="1">
        <v>4.6759465002600004E-2</v>
      </c>
      <c r="J116" s="38">
        <f t="shared" si="25"/>
        <v>1.15546765351883</v>
      </c>
      <c r="K116" s="1">
        <v>1</v>
      </c>
      <c r="L116" s="1">
        <v>1</v>
      </c>
      <c r="M116" s="1">
        <v>26.9</v>
      </c>
      <c r="N116" s="1">
        <v>0.26900000000000002</v>
      </c>
      <c r="O116" s="1">
        <f t="shared" si="28"/>
        <v>5.6832196436662513E-2</v>
      </c>
      <c r="P116" s="1">
        <v>5.6832196436662513E-2</v>
      </c>
      <c r="Q116" s="38">
        <f t="shared" si="29"/>
        <v>1.4043737381798587</v>
      </c>
      <c r="R116" s="1">
        <v>1</v>
      </c>
      <c r="S116" s="1">
        <v>1</v>
      </c>
      <c r="T116" s="1"/>
      <c r="U116" s="1"/>
      <c r="V116" s="1"/>
      <c r="W116" s="1"/>
      <c r="X116" s="38"/>
      <c r="Y116" s="1"/>
      <c r="Z116" s="1"/>
      <c r="AA116" s="1">
        <v>27.2</v>
      </c>
      <c r="AB116" s="1">
        <v>0.27200000000000002</v>
      </c>
      <c r="AC116" s="1">
        <f>POWER((AB116/2),2)*3.14159265</f>
        <v>5.8106897654400011E-2</v>
      </c>
      <c r="AD116" s="1">
        <v>5.8106897654400011E-2</v>
      </c>
      <c r="AE116" s="38">
        <f>AD116/0.040468</f>
        <v>1.4358727304141548</v>
      </c>
      <c r="AF116" s="1">
        <v>1</v>
      </c>
      <c r="AG116" s="1">
        <v>1</v>
      </c>
      <c r="AH116" s="1">
        <v>28.5</v>
      </c>
      <c r="AI116" s="1">
        <v>0.28499999999999998</v>
      </c>
      <c r="AJ116" s="1">
        <f>POWER((AI116/2),2)*3.14159265</f>
        <v>6.3793965749062501E-2</v>
      </c>
      <c r="AK116" s="1">
        <v>6.3793965749062501E-2</v>
      </c>
      <c r="AL116" s="38">
        <f>AK116/0.040468</f>
        <v>1.5764052028531805</v>
      </c>
      <c r="AM116" s="1">
        <v>1</v>
      </c>
      <c r="AN116" s="1">
        <v>1</v>
      </c>
      <c r="AO116" s="1">
        <v>29</v>
      </c>
      <c r="AP116" s="1">
        <v>0.28999999999999998</v>
      </c>
      <c r="AQ116" s="1">
        <f>POWER((AP116/2),2)*3.14159265</f>
        <v>6.6051985466250004E-2</v>
      </c>
      <c r="AR116" s="1">
        <v>6.6051985466250004E-2</v>
      </c>
      <c r="AS116" s="38">
        <f>AR116/0.040468</f>
        <v>1.6322028631573098</v>
      </c>
      <c r="AT116" s="1">
        <v>2</v>
      </c>
      <c r="AU116" s="1">
        <v>2</v>
      </c>
      <c r="AV116" s="1">
        <v>30.8</v>
      </c>
      <c r="AW116" s="1"/>
      <c r="AX116" s="7"/>
      <c r="AY116" s="7" t="s">
        <v>36</v>
      </c>
    </row>
    <row r="117" spans="1:58" s="5" customFormat="1" ht="17.25" customHeight="1" x14ac:dyDescent="0.25">
      <c r="A117" s="5">
        <v>2</v>
      </c>
      <c r="B117" s="6" t="s">
        <v>603</v>
      </c>
      <c r="C117" s="1" t="s">
        <v>18</v>
      </c>
      <c r="D117" s="1">
        <v>8</v>
      </c>
      <c r="E117" s="1" t="s">
        <v>23</v>
      </c>
      <c r="F117" s="1">
        <v>22.5</v>
      </c>
      <c r="G117" s="1">
        <v>0.22500000000000001</v>
      </c>
      <c r="H117" s="1">
        <f t="shared" si="24"/>
        <v>3.9760781976562506E-2</v>
      </c>
      <c r="I117" s="1">
        <v>3.9760781976562506E-2</v>
      </c>
      <c r="J117" s="38">
        <f t="shared" si="25"/>
        <v>0.98252401839879677</v>
      </c>
      <c r="K117" s="1">
        <v>1</v>
      </c>
      <c r="L117" s="1">
        <v>1</v>
      </c>
      <c r="M117" s="1">
        <v>24.1</v>
      </c>
      <c r="N117" s="1">
        <v>0.24100000000000002</v>
      </c>
      <c r="O117" s="1">
        <f t="shared" si="28"/>
        <v>4.5616710676162506E-2</v>
      </c>
      <c r="P117" s="1">
        <v>4.5616710676162506E-2</v>
      </c>
      <c r="Q117" s="38">
        <f t="shared" si="29"/>
        <v>1.1272291854344794</v>
      </c>
      <c r="R117" s="1">
        <v>1</v>
      </c>
      <c r="S117" s="1">
        <v>1</v>
      </c>
      <c r="T117" s="1"/>
      <c r="U117" s="1"/>
      <c r="V117" s="1"/>
      <c r="W117" s="1"/>
      <c r="X117" s="38"/>
      <c r="Y117" s="1"/>
      <c r="Z117" s="1"/>
      <c r="AA117" s="1"/>
      <c r="AB117" s="1"/>
      <c r="AC117" s="1"/>
      <c r="AD117" s="1"/>
      <c r="AE117" s="38"/>
      <c r="AF117" s="1"/>
      <c r="AG117" s="1"/>
      <c r="AH117" s="1"/>
      <c r="AI117" s="1"/>
      <c r="AJ117" s="1"/>
      <c r="AK117" s="1"/>
      <c r="AL117" s="38"/>
      <c r="AM117" s="1"/>
      <c r="AN117" s="1"/>
      <c r="AO117" s="1"/>
      <c r="AP117" s="1"/>
      <c r="AQ117" s="1"/>
      <c r="AR117" s="1"/>
      <c r="AS117" s="38"/>
      <c r="AT117" s="1"/>
      <c r="AU117" s="1">
        <v>0</v>
      </c>
      <c r="AV117" s="1"/>
      <c r="AW117" s="1"/>
      <c r="AX117" s="7"/>
      <c r="AY117" s="7" t="s">
        <v>36</v>
      </c>
    </row>
    <row r="118" spans="1:58" s="5" customFormat="1" ht="17.25" customHeight="1" x14ac:dyDescent="0.25">
      <c r="A118" s="5">
        <v>2</v>
      </c>
      <c r="B118" s="6" t="s">
        <v>603</v>
      </c>
      <c r="C118" s="1" t="s">
        <v>18</v>
      </c>
      <c r="D118" s="1">
        <v>9</v>
      </c>
      <c r="E118" s="1" t="s">
        <v>23</v>
      </c>
      <c r="F118" s="1">
        <v>23.2</v>
      </c>
      <c r="G118" s="1">
        <v>0.23199999999999998</v>
      </c>
      <c r="H118" s="1">
        <f t="shared" si="24"/>
        <v>4.2273270698399992E-2</v>
      </c>
      <c r="I118" s="1">
        <v>4.2273270698399992E-2</v>
      </c>
      <c r="J118" s="38">
        <f t="shared" si="25"/>
        <v>1.0446098324206781</v>
      </c>
      <c r="K118" s="1">
        <v>1</v>
      </c>
      <c r="L118" s="1">
        <v>1</v>
      </c>
      <c r="M118" s="1">
        <v>25.4</v>
      </c>
      <c r="N118" s="1">
        <v>0.254</v>
      </c>
      <c r="O118" s="1">
        <f t="shared" si="28"/>
        <v>5.0670747851850009E-2</v>
      </c>
      <c r="P118" s="1">
        <v>5.0670747851850009E-2</v>
      </c>
      <c r="Q118" s="38">
        <f t="shared" si="29"/>
        <v>1.2521189051065043</v>
      </c>
      <c r="R118" s="1">
        <v>1</v>
      </c>
      <c r="S118" s="1">
        <v>1</v>
      </c>
      <c r="T118" s="1">
        <v>32.700000000000003</v>
      </c>
      <c r="U118" s="1">
        <v>0.32700000000000001</v>
      </c>
      <c r="V118" s="1">
        <f>POWER((U118/2),2)*3.14159265</f>
        <v>8.3981840117962517E-2</v>
      </c>
      <c r="W118" s="1">
        <v>8.3981840117962517E-2</v>
      </c>
      <c r="X118" s="38">
        <f>W118/0.040468</f>
        <v>2.0752653977948632</v>
      </c>
      <c r="Y118" s="1">
        <v>1</v>
      </c>
      <c r="Z118" s="1">
        <v>1</v>
      </c>
      <c r="AA118" s="1">
        <v>34.6</v>
      </c>
      <c r="AB118" s="1">
        <v>0.34600000000000003</v>
      </c>
      <c r="AC118" s="1">
        <f>POWER((AB118/2),2)*3.14159265</f>
        <v>9.4024726421850016E-2</v>
      </c>
      <c r="AD118" s="1">
        <v>9.4024726421850016E-2</v>
      </c>
      <c r="AE118" s="38">
        <f>AD118/0.040468</f>
        <v>2.3234339829457848</v>
      </c>
      <c r="AF118" s="1">
        <v>1</v>
      </c>
      <c r="AG118" s="1">
        <v>1</v>
      </c>
      <c r="AH118" s="1">
        <v>36.5</v>
      </c>
      <c r="AI118" s="1">
        <v>0.36499999999999999</v>
      </c>
      <c r="AJ118" s="1">
        <f>POWER((AI118/2),2)*3.14159265</f>
        <v>0.10463467019906249</v>
      </c>
      <c r="AK118" s="1">
        <v>0.10463467019906249</v>
      </c>
      <c r="AL118" s="38">
        <f>AK118/0.040468</f>
        <v>2.5856150587887341</v>
      </c>
      <c r="AM118" s="1">
        <v>1</v>
      </c>
      <c r="AN118" s="1">
        <v>1</v>
      </c>
      <c r="AO118" s="1">
        <v>38.5</v>
      </c>
      <c r="AP118" s="1">
        <v>0.38500000000000001</v>
      </c>
      <c r="AQ118" s="1">
        <f>POWER((AP118/2),2)*3.14159265</f>
        <v>0.11641564263656251</v>
      </c>
      <c r="AR118" s="1">
        <v>0.11641564263656251</v>
      </c>
      <c r="AS118" s="38">
        <f>AR118/0.040468</f>
        <v>2.8767332864624522</v>
      </c>
      <c r="AT118" s="1">
        <v>1</v>
      </c>
      <c r="AU118" s="1">
        <v>1</v>
      </c>
      <c r="AV118" s="1">
        <v>41.3</v>
      </c>
      <c r="AW118" s="1"/>
      <c r="AX118" s="7"/>
      <c r="AY118" s="7" t="s">
        <v>36</v>
      </c>
    </row>
    <row r="119" spans="1:58" s="5" customFormat="1" ht="17.25" customHeight="1" x14ac:dyDescent="0.55000000000000004">
      <c r="A119" s="5">
        <v>2</v>
      </c>
      <c r="B119" s="6" t="s">
        <v>603</v>
      </c>
      <c r="C119" s="1" t="s">
        <v>18</v>
      </c>
      <c r="D119" s="1">
        <v>10</v>
      </c>
      <c r="E119" s="1" t="s">
        <v>23</v>
      </c>
      <c r="F119" s="1">
        <v>17.7</v>
      </c>
      <c r="G119" s="1">
        <v>0.17699999999999999</v>
      </c>
      <c r="H119" s="1">
        <f t="shared" si="24"/>
        <v>2.4605739032962499E-2</v>
      </c>
      <c r="I119" s="1">
        <v>2.4605739032962499E-2</v>
      </c>
      <c r="J119" s="38">
        <f t="shared" si="25"/>
        <v>0.60802953031932638</v>
      </c>
      <c r="K119" s="1">
        <v>1</v>
      </c>
      <c r="L119" s="1">
        <v>1</v>
      </c>
      <c r="M119" s="1">
        <v>18</v>
      </c>
      <c r="N119" s="1">
        <v>0.18</v>
      </c>
      <c r="O119" s="1">
        <f t="shared" si="28"/>
        <v>2.5446900465000002E-2</v>
      </c>
      <c r="P119" s="1">
        <v>2.5446900465000002E-2</v>
      </c>
      <c r="Q119" s="38">
        <f t="shared" si="29"/>
        <v>0.62881537177522995</v>
      </c>
      <c r="R119" s="1">
        <v>1</v>
      </c>
      <c r="S119" s="1">
        <v>1</v>
      </c>
      <c r="T119" s="1"/>
      <c r="U119" s="1"/>
      <c r="V119" s="1"/>
      <c r="W119" s="1"/>
      <c r="X119" s="38"/>
      <c r="Y119" s="1"/>
      <c r="Z119" s="1"/>
      <c r="AA119" s="1"/>
      <c r="AB119" s="1"/>
      <c r="AC119" s="1"/>
      <c r="AD119" s="1"/>
      <c r="AE119" s="38"/>
      <c r="AF119" s="1"/>
      <c r="AG119" s="1"/>
      <c r="AH119" s="1"/>
      <c r="AI119" s="1"/>
      <c r="AJ119" s="1"/>
      <c r="AK119" s="1"/>
      <c r="AL119" s="38"/>
      <c r="AM119" s="1"/>
      <c r="AN119" s="1"/>
      <c r="AO119" s="1"/>
      <c r="AP119" s="1"/>
      <c r="AQ119" s="1"/>
      <c r="AR119" s="1"/>
      <c r="AS119" s="38"/>
      <c r="AT119" s="1"/>
      <c r="AU119" s="1">
        <v>0</v>
      </c>
      <c r="AV119" s="1"/>
      <c r="AW119" s="1"/>
      <c r="AX119" s="7"/>
      <c r="AY119" s="7" t="s">
        <v>36</v>
      </c>
      <c r="AZ119" s="28"/>
      <c r="BA119" s="28"/>
      <c r="BB119" s="28"/>
      <c r="BC119" s="28"/>
      <c r="BD119" s="28"/>
      <c r="BE119" s="28"/>
      <c r="BF119" s="28"/>
    </row>
    <row r="120" spans="1:58" s="5" customFormat="1" ht="17.25" customHeight="1" x14ac:dyDescent="0.25">
      <c r="A120" s="5">
        <v>2</v>
      </c>
      <c r="B120" s="6" t="s">
        <v>603</v>
      </c>
      <c r="C120" s="1" t="s">
        <v>18</v>
      </c>
      <c r="D120" s="1">
        <v>11</v>
      </c>
      <c r="E120" s="1" t="s">
        <v>23</v>
      </c>
      <c r="F120" s="1">
        <v>34.200000000000003</v>
      </c>
      <c r="G120" s="1">
        <v>0.34200000000000003</v>
      </c>
      <c r="H120" s="1">
        <f t="shared" si="24"/>
        <v>9.1863310678650015E-2</v>
      </c>
      <c r="I120" s="1">
        <v>9.1863310678650015E-2</v>
      </c>
      <c r="J120" s="38">
        <f t="shared" si="25"/>
        <v>2.2700234921085802</v>
      </c>
      <c r="K120" s="1">
        <v>1</v>
      </c>
      <c r="L120" s="1">
        <v>1</v>
      </c>
      <c r="M120" s="1">
        <v>37.9</v>
      </c>
      <c r="N120" s="1">
        <v>0.379</v>
      </c>
      <c r="O120" s="1">
        <f t="shared" si="28"/>
        <v>0.1128153774596625</v>
      </c>
      <c r="P120" s="1">
        <v>0.1128153774596625</v>
      </c>
      <c r="Q120" s="38">
        <f t="shared" si="29"/>
        <v>2.7877675560853641</v>
      </c>
      <c r="R120" s="1">
        <v>1</v>
      </c>
      <c r="S120" s="1">
        <v>1</v>
      </c>
      <c r="T120" s="1">
        <v>40.299999999999997</v>
      </c>
      <c r="U120" s="1">
        <v>0.40299999999999997</v>
      </c>
      <c r="V120" s="1">
        <f>POWER((U120/2),2)*3.14159265</f>
        <v>0.12755573017346247</v>
      </c>
      <c r="W120" s="1">
        <v>0.12755573017346247</v>
      </c>
      <c r="X120" s="38">
        <f>W120/0.040468</f>
        <v>3.1520146825507185</v>
      </c>
      <c r="Y120" s="1">
        <v>1</v>
      </c>
      <c r="Z120" s="1">
        <v>1</v>
      </c>
      <c r="AA120" s="1">
        <v>43.8</v>
      </c>
      <c r="AB120" s="1">
        <v>0.438</v>
      </c>
      <c r="AC120" s="1">
        <f>POWER((AB120/2),2)*3.14159265</f>
        <v>0.15067392508665001</v>
      </c>
      <c r="AD120" s="1">
        <v>0.15067392508665001</v>
      </c>
      <c r="AE120" s="38">
        <f>AD120/0.040468</f>
        <v>3.723285684655778</v>
      </c>
      <c r="AF120" s="1">
        <v>1</v>
      </c>
      <c r="AG120" s="1">
        <v>1</v>
      </c>
      <c r="AH120" s="1">
        <v>48.2</v>
      </c>
      <c r="AI120" s="1">
        <v>0.48200000000000004</v>
      </c>
      <c r="AJ120" s="1">
        <f>POWER((AI120/2),2)*3.14159265</f>
        <v>0.18246684270465002</v>
      </c>
      <c r="AK120" s="1">
        <v>0.18246684270465002</v>
      </c>
      <c r="AL120" s="38">
        <f>AK120/0.040468</f>
        <v>4.5089167417379175</v>
      </c>
      <c r="AM120" s="1">
        <v>1</v>
      </c>
      <c r="AN120" s="1">
        <v>1</v>
      </c>
      <c r="AO120" s="1">
        <v>53.8</v>
      </c>
      <c r="AP120" s="1">
        <v>0.53800000000000003</v>
      </c>
      <c r="AQ120" s="1">
        <f>POWER((AP120/2),2)*3.14159265</f>
        <v>0.22732878574665005</v>
      </c>
      <c r="AR120" s="1">
        <v>0.22732878574665005</v>
      </c>
      <c r="AS120" s="38">
        <f>AR120/0.040468</f>
        <v>5.6174949527194347</v>
      </c>
      <c r="AT120" s="1">
        <v>1</v>
      </c>
      <c r="AU120" s="1">
        <v>1</v>
      </c>
      <c r="AV120" s="1">
        <v>60.4</v>
      </c>
      <c r="AW120" s="1"/>
      <c r="AX120" s="7"/>
      <c r="AY120" s="7" t="s">
        <v>36</v>
      </c>
    </row>
    <row r="121" spans="1:58" s="5" customFormat="1" ht="17.25" customHeight="1" x14ac:dyDescent="0.25">
      <c r="A121" s="5">
        <v>2</v>
      </c>
      <c r="B121" s="6" t="s">
        <v>603</v>
      </c>
      <c r="C121" s="1" t="s">
        <v>18</v>
      </c>
      <c r="D121" s="1">
        <v>12</v>
      </c>
      <c r="E121" s="1" t="s">
        <v>23</v>
      </c>
      <c r="F121" s="1">
        <v>17.7</v>
      </c>
      <c r="G121" s="1">
        <v>0.17699999999999999</v>
      </c>
      <c r="H121" s="1">
        <f t="shared" si="24"/>
        <v>2.4605739032962499E-2</v>
      </c>
      <c r="I121" s="1">
        <v>2.4605739032962499E-2</v>
      </c>
      <c r="J121" s="38">
        <f t="shared" si="25"/>
        <v>0.60802953031932638</v>
      </c>
      <c r="K121" s="1">
        <v>1</v>
      </c>
      <c r="L121" s="1">
        <v>1</v>
      </c>
      <c r="M121" s="1">
        <v>18.3</v>
      </c>
      <c r="N121" s="1">
        <v>0.18300000000000002</v>
      </c>
      <c r="O121" s="1">
        <f t="shared" si="28"/>
        <v>2.6302199063962511E-2</v>
      </c>
      <c r="P121" s="1">
        <v>2.6302199063962511E-2</v>
      </c>
      <c r="Q121" s="38">
        <f t="shared" si="29"/>
        <v>0.64995055510434196</v>
      </c>
      <c r="R121" s="1">
        <v>1</v>
      </c>
      <c r="S121" s="1">
        <v>1</v>
      </c>
      <c r="T121" s="1"/>
      <c r="U121" s="1"/>
      <c r="V121" s="1"/>
      <c r="W121" s="1"/>
      <c r="X121" s="38"/>
      <c r="Y121" s="1"/>
      <c r="Z121" s="1"/>
      <c r="AA121" s="1"/>
      <c r="AB121" s="1"/>
      <c r="AC121" s="1"/>
      <c r="AD121" s="1"/>
      <c r="AE121" s="38"/>
      <c r="AF121" s="1"/>
      <c r="AG121" s="1"/>
      <c r="AH121" s="1"/>
      <c r="AI121" s="1"/>
      <c r="AJ121" s="1"/>
      <c r="AK121" s="1"/>
      <c r="AL121" s="38"/>
      <c r="AM121" s="1"/>
      <c r="AN121" s="1"/>
      <c r="AO121" s="1"/>
      <c r="AP121" s="1"/>
      <c r="AQ121" s="1"/>
      <c r="AR121" s="1"/>
      <c r="AS121" s="38"/>
      <c r="AT121" s="1"/>
      <c r="AU121" s="1">
        <v>0</v>
      </c>
      <c r="AV121" s="1"/>
      <c r="AW121" s="1"/>
      <c r="AX121" s="7"/>
      <c r="AY121" s="7" t="s">
        <v>36</v>
      </c>
    </row>
    <row r="122" spans="1:58" s="5" customFormat="1" ht="17.25" customHeight="1" x14ac:dyDescent="0.25">
      <c r="A122" s="5">
        <v>2</v>
      </c>
      <c r="B122" s="6" t="s">
        <v>603</v>
      </c>
      <c r="C122" s="1" t="s">
        <v>18</v>
      </c>
      <c r="D122" s="1">
        <v>13</v>
      </c>
      <c r="E122" s="1" t="s">
        <v>23</v>
      </c>
      <c r="F122" s="1">
        <v>24.5</v>
      </c>
      <c r="G122" s="1">
        <v>0.245</v>
      </c>
      <c r="H122" s="1">
        <f t="shared" si="24"/>
        <v>4.7143524704062502E-2</v>
      </c>
      <c r="I122" s="1">
        <v>4.7143524704062502E-2</v>
      </c>
      <c r="J122" s="38">
        <f t="shared" si="25"/>
        <v>1.164958107740993</v>
      </c>
      <c r="K122" s="1">
        <v>1</v>
      </c>
      <c r="L122" s="1">
        <v>1</v>
      </c>
      <c r="M122" s="1">
        <v>26.2</v>
      </c>
      <c r="N122" s="1">
        <v>0.26200000000000001</v>
      </c>
      <c r="O122" s="1">
        <f t="shared" si="28"/>
        <v>5.3912871466650011E-2</v>
      </c>
      <c r="P122" s="1">
        <v>5.3912871466650011E-2</v>
      </c>
      <c r="Q122" s="38">
        <f t="shared" si="29"/>
        <v>1.3322346413623114</v>
      </c>
      <c r="R122" s="1">
        <v>1</v>
      </c>
      <c r="S122" s="1">
        <v>1</v>
      </c>
      <c r="T122" s="1"/>
      <c r="U122" s="1"/>
      <c r="V122" s="1"/>
      <c r="W122" s="1"/>
      <c r="X122" s="38"/>
      <c r="Y122" s="1"/>
      <c r="Z122" s="1"/>
      <c r="AA122" s="1"/>
      <c r="AB122" s="1"/>
      <c r="AC122" s="1"/>
      <c r="AD122" s="1"/>
      <c r="AE122" s="38"/>
      <c r="AF122" s="1"/>
      <c r="AG122" s="1"/>
      <c r="AH122" s="1"/>
      <c r="AI122" s="1"/>
      <c r="AJ122" s="1"/>
      <c r="AK122" s="1"/>
      <c r="AL122" s="38"/>
      <c r="AM122" s="1"/>
      <c r="AN122" s="1"/>
      <c r="AO122" s="1"/>
      <c r="AP122" s="1"/>
      <c r="AQ122" s="1"/>
      <c r="AR122" s="1"/>
      <c r="AS122" s="38"/>
      <c r="AT122" s="1"/>
      <c r="AU122" s="1">
        <v>0</v>
      </c>
      <c r="AV122" s="1"/>
      <c r="AW122" s="1"/>
      <c r="AX122" s="7"/>
      <c r="AY122" s="7" t="s">
        <v>36</v>
      </c>
    </row>
    <row r="123" spans="1:58" s="5" customFormat="1" ht="17.25" customHeight="1" x14ac:dyDescent="0.25">
      <c r="A123" s="5">
        <v>2</v>
      </c>
      <c r="B123" s="6" t="s">
        <v>603</v>
      </c>
      <c r="C123" s="1" t="s">
        <v>18</v>
      </c>
      <c r="D123" s="1">
        <v>14</v>
      </c>
      <c r="E123" s="1" t="s">
        <v>23</v>
      </c>
      <c r="F123" s="1">
        <v>24.9</v>
      </c>
      <c r="G123" s="1">
        <v>0.249</v>
      </c>
      <c r="H123" s="1">
        <f t="shared" si="24"/>
        <v>4.8695471473162506E-2</v>
      </c>
      <c r="I123" s="1">
        <v>4.8695471473162506E-2</v>
      </c>
      <c r="J123" s="38">
        <f t="shared" si="25"/>
        <v>1.2033080822665443</v>
      </c>
      <c r="K123" s="1">
        <v>1</v>
      </c>
      <c r="L123" s="1">
        <v>1</v>
      </c>
      <c r="M123" s="1">
        <v>27</v>
      </c>
      <c r="N123" s="1">
        <v>0.27</v>
      </c>
      <c r="O123" s="1">
        <f t="shared" si="28"/>
        <v>5.7255526046250012E-2</v>
      </c>
      <c r="P123" s="1">
        <v>5.7255526046250012E-2</v>
      </c>
      <c r="Q123" s="38">
        <f t="shared" si="29"/>
        <v>1.4148345864942675</v>
      </c>
      <c r="R123" s="1">
        <v>1</v>
      </c>
      <c r="S123" s="1">
        <v>1</v>
      </c>
      <c r="T123" s="1">
        <v>28.4</v>
      </c>
      <c r="U123" s="1">
        <v>0.28399999999999997</v>
      </c>
      <c r="V123" s="1">
        <f>POWER((U123/2),2)*3.14159265</f>
        <v>6.3347074194599992E-2</v>
      </c>
      <c r="W123" s="1">
        <v>6.3347074194599992E-2</v>
      </c>
      <c r="X123" s="38">
        <f>W123/0.040468</f>
        <v>1.5653621180834238</v>
      </c>
      <c r="Y123" s="1">
        <v>1</v>
      </c>
      <c r="Z123" s="1">
        <v>1</v>
      </c>
      <c r="AA123" s="1">
        <v>30.6</v>
      </c>
      <c r="AB123" s="1">
        <v>0.30599999999999999</v>
      </c>
      <c r="AC123" s="1">
        <f>POWER((AB123/2),2)*3.14159265</f>
        <v>7.3541542343850005E-2</v>
      </c>
      <c r="AD123" s="1">
        <v>7.3541542343850005E-2</v>
      </c>
      <c r="AE123" s="38">
        <f>AD123/0.040468</f>
        <v>1.8172764244304145</v>
      </c>
      <c r="AF123" s="1">
        <v>1</v>
      </c>
      <c r="AG123" s="1">
        <v>1</v>
      </c>
      <c r="AH123" s="1">
        <v>33.4</v>
      </c>
      <c r="AI123" s="1">
        <v>0.33400000000000002</v>
      </c>
      <c r="AJ123" s="1">
        <f>POWER((AI123/2),2)*3.14159265</f>
        <v>8.7615877415850016E-2</v>
      </c>
      <c r="AK123" s="1">
        <v>8.7615877415850016E-2</v>
      </c>
      <c r="AL123" s="38">
        <f>AK123/0.040468</f>
        <v>2.1650656670912825</v>
      </c>
      <c r="AM123" s="1">
        <v>1</v>
      </c>
      <c r="AN123" s="1">
        <v>1</v>
      </c>
      <c r="AO123" s="1">
        <v>37</v>
      </c>
      <c r="AP123" s="1">
        <v>0.37</v>
      </c>
      <c r="AQ123" s="1">
        <f>POWER((AP123/2),2)*3.14159265</f>
        <v>0.10752100844625</v>
      </c>
      <c r="AR123" s="1">
        <v>0.10752100844625</v>
      </c>
      <c r="AS123" s="38">
        <f>AR123/0.040468</f>
        <v>2.6569390245687954</v>
      </c>
      <c r="AT123" s="1">
        <v>1</v>
      </c>
      <c r="AU123" s="1">
        <v>1</v>
      </c>
      <c r="AV123" s="1">
        <v>41.9</v>
      </c>
      <c r="AW123" s="1"/>
      <c r="AX123" s="7"/>
      <c r="AY123" s="7" t="s">
        <v>36</v>
      </c>
    </row>
    <row r="124" spans="1:58" s="5" customFormat="1" ht="17.25" customHeight="1" x14ac:dyDescent="0.25">
      <c r="A124" s="5">
        <v>2</v>
      </c>
      <c r="B124" s="6" t="s">
        <v>603</v>
      </c>
      <c r="C124" s="1" t="s">
        <v>18</v>
      </c>
      <c r="D124" s="1">
        <v>15</v>
      </c>
      <c r="E124" s="1" t="s">
        <v>23</v>
      </c>
      <c r="F124" s="1">
        <v>24.3</v>
      </c>
      <c r="G124" s="1">
        <v>0.24300000000000002</v>
      </c>
      <c r="H124" s="1">
        <f t="shared" si="24"/>
        <v>4.6376976097462511E-2</v>
      </c>
      <c r="I124" s="1">
        <v>4.6376976097462511E-2</v>
      </c>
      <c r="J124" s="38">
        <f t="shared" si="25"/>
        <v>1.1460160150603567</v>
      </c>
      <c r="K124" s="1">
        <v>1</v>
      </c>
      <c r="L124" s="1">
        <v>1</v>
      </c>
      <c r="M124" s="1">
        <v>26.6</v>
      </c>
      <c r="N124" s="1">
        <v>0.26600000000000001</v>
      </c>
      <c r="O124" s="1">
        <f t="shared" si="28"/>
        <v>5.5571632385850014E-2</v>
      </c>
      <c r="P124" s="1">
        <v>5.5571632385850014E-2</v>
      </c>
      <c r="Q124" s="38">
        <f t="shared" si="29"/>
        <v>1.3732240878187709</v>
      </c>
      <c r="R124" s="1">
        <v>1</v>
      </c>
      <c r="S124" s="1">
        <v>1</v>
      </c>
      <c r="T124" s="1"/>
      <c r="U124" s="1"/>
      <c r="V124" s="1"/>
      <c r="W124" s="1"/>
      <c r="X124" s="38"/>
      <c r="Y124" s="1"/>
      <c r="Z124" s="1"/>
      <c r="AA124" s="1"/>
      <c r="AB124" s="1"/>
      <c r="AC124" s="1"/>
      <c r="AD124" s="1"/>
      <c r="AE124" s="38"/>
      <c r="AF124" s="1"/>
      <c r="AG124" s="1"/>
      <c r="AH124" s="1"/>
      <c r="AI124" s="1"/>
      <c r="AJ124" s="1"/>
      <c r="AK124" s="1"/>
      <c r="AL124" s="38"/>
      <c r="AM124" s="1"/>
      <c r="AN124" s="1"/>
      <c r="AO124" s="1"/>
      <c r="AP124" s="1"/>
      <c r="AQ124" s="1"/>
      <c r="AR124" s="1"/>
      <c r="AS124" s="38"/>
      <c r="AT124" s="1"/>
      <c r="AU124" s="1">
        <v>0</v>
      </c>
      <c r="AV124" s="1"/>
      <c r="AW124" s="1"/>
      <c r="AX124" s="7"/>
      <c r="AY124" s="7" t="s">
        <v>36</v>
      </c>
    </row>
    <row r="125" spans="1:58" s="5" customFormat="1" ht="17.25" customHeight="1" x14ac:dyDescent="0.25">
      <c r="A125" s="5">
        <v>2</v>
      </c>
      <c r="B125" s="6" t="s">
        <v>603</v>
      </c>
      <c r="C125" s="1" t="s">
        <v>18</v>
      </c>
      <c r="D125" s="1">
        <v>17</v>
      </c>
      <c r="E125" s="1" t="s">
        <v>23</v>
      </c>
      <c r="F125" s="1">
        <v>19.8</v>
      </c>
      <c r="G125" s="1">
        <v>0.19800000000000001</v>
      </c>
      <c r="H125" s="1">
        <f t="shared" si="24"/>
        <v>3.0790749562650006E-2</v>
      </c>
      <c r="I125" s="1">
        <v>3.0790749562650006E-2</v>
      </c>
      <c r="J125" s="38">
        <f t="shared" si="25"/>
        <v>0.76086659984802829</v>
      </c>
      <c r="K125" s="1">
        <v>1</v>
      </c>
      <c r="L125" s="1">
        <v>1</v>
      </c>
      <c r="M125" s="1">
        <v>21.1</v>
      </c>
      <c r="N125" s="1">
        <v>0.21100000000000002</v>
      </c>
      <c r="O125" s="1">
        <f t="shared" si="28"/>
        <v>3.4966711592662514E-2</v>
      </c>
      <c r="P125" s="1">
        <v>3.4966711592662514E-2</v>
      </c>
      <c r="Q125" s="38">
        <f t="shared" si="29"/>
        <v>0.86405830761743885</v>
      </c>
      <c r="R125" s="1">
        <v>1</v>
      </c>
      <c r="S125" s="1">
        <v>1</v>
      </c>
      <c r="T125" s="1"/>
      <c r="U125" s="1"/>
      <c r="V125" s="1"/>
      <c r="W125" s="1"/>
      <c r="X125" s="38"/>
      <c r="Y125" s="1"/>
      <c r="Z125" s="1"/>
      <c r="AA125" s="1"/>
      <c r="AB125" s="1"/>
      <c r="AC125" s="1"/>
      <c r="AD125" s="1"/>
      <c r="AE125" s="38"/>
      <c r="AF125" s="1"/>
      <c r="AG125" s="1"/>
      <c r="AH125" s="1"/>
      <c r="AI125" s="1"/>
      <c r="AJ125" s="1"/>
      <c r="AK125" s="1"/>
      <c r="AL125" s="38"/>
      <c r="AM125" s="1"/>
      <c r="AN125" s="1"/>
      <c r="AO125" s="1"/>
      <c r="AP125" s="1"/>
      <c r="AQ125" s="1"/>
      <c r="AR125" s="1"/>
      <c r="AS125" s="38"/>
      <c r="AT125" s="1"/>
      <c r="AU125" s="1">
        <v>0</v>
      </c>
      <c r="AV125" s="1"/>
      <c r="AW125" s="1"/>
      <c r="AX125" s="7"/>
      <c r="AY125" s="7" t="s">
        <v>36</v>
      </c>
    </row>
    <row r="126" spans="1:58" s="5" customFormat="1" ht="17.25" customHeight="1" x14ac:dyDescent="0.25">
      <c r="A126" s="5">
        <v>2</v>
      </c>
      <c r="B126" s="6" t="s">
        <v>603</v>
      </c>
      <c r="C126" s="1" t="s">
        <v>18</v>
      </c>
      <c r="D126" s="1">
        <v>18</v>
      </c>
      <c r="E126" s="1" t="s">
        <v>23</v>
      </c>
      <c r="F126" s="1">
        <v>22.9</v>
      </c>
      <c r="G126" s="1">
        <v>0.22899999999999998</v>
      </c>
      <c r="H126" s="1">
        <f t="shared" si="24"/>
        <v>4.1187065039662497E-2</v>
      </c>
      <c r="I126" s="1">
        <v>4.1187065039662497E-2</v>
      </c>
      <c r="J126" s="38">
        <f t="shared" si="25"/>
        <v>1.0177687318291613</v>
      </c>
      <c r="K126" s="1">
        <v>1</v>
      </c>
      <c r="L126" s="1">
        <v>1</v>
      </c>
      <c r="M126" s="1">
        <v>23.7</v>
      </c>
      <c r="N126" s="1">
        <v>0.23699999999999999</v>
      </c>
      <c r="O126" s="1">
        <f t="shared" si="28"/>
        <v>4.4115029389462497E-2</v>
      </c>
      <c r="P126" s="1">
        <v>4.4115029389462497E-2</v>
      </c>
      <c r="Q126" s="38">
        <f t="shared" si="29"/>
        <v>1.0901213153470026</v>
      </c>
      <c r="R126" s="1">
        <v>1</v>
      </c>
      <c r="S126" s="1">
        <v>1</v>
      </c>
      <c r="T126" s="1"/>
      <c r="U126" s="1"/>
      <c r="V126" s="1"/>
      <c r="W126" s="1"/>
      <c r="X126" s="38"/>
      <c r="Y126" s="1"/>
      <c r="Z126" s="1"/>
      <c r="AA126" s="1"/>
      <c r="AB126" s="1"/>
      <c r="AC126" s="1"/>
      <c r="AD126" s="1"/>
      <c r="AE126" s="38"/>
      <c r="AF126" s="1"/>
      <c r="AG126" s="1"/>
      <c r="AH126" s="1"/>
      <c r="AI126" s="1"/>
      <c r="AJ126" s="1"/>
      <c r="AK126" s="1"/>
      <c r="AL126" s="38"/>
      <c r="AM126" s="1"/>
      <c r="AN126" s="1"/>
      <c r="AO126" s="1"/>
      <c r="AP126" s="1"/>
      <c r="AQ126" s="1"/>
      <c r="AR126" s="1"/>
      <c r="AS126" s="38"/>
      <c r="AT126" s="1"/>
      <c r="AU126" s="1">
        <v>0</v>
      </c>
      <c r="AV126" s="1"/>
      <c r="AW126" s="1"/>
      <c r="AX126" s="7"/>
      <c r="AY126" s="7" t="s">
        <v>66</v>
      </c>
    </row>
    <row r="127" spans="1:58" s="5" customFormat="1" ht="17.25" customHeight="1" x14ac:dyDescent="0.25">
      <c r="A127" s="5">
        <v>2</v>
      </c>
      <c r="B127" s="6" t="s">
        <v>603</v>
      </c>
      <c r="C127" s="1" t="s">
        <v>18</v>
      </c>
      <c r="D127" s="1">
        <v>19</v>
      </c>
      <c r="E127" s="1" t="s">
        <v>23</v>
      </c>
      <c r="F127" s="1">
        <v>29.5</v>
      </c>
      <c r="G127" s="1">
        <v>0.29499999999999998</v>
      </c>
      <c r="H127" s="1">
        <f t="shared" si="24"/>
        <v>6.8349275091562495E-2</v>
      </c>
      <c r="I127" s="1">
        <v>6.8349275091562495E-2</v>
      </c>
      <c r="J127" s="38">
        <f t="shared" si="25"/>
        <v>1.6889709175536844</v>
      </c>
      <c r="K127" s="1">
        <v>1</v>
      </c>
      <c r="L127" s="1">
        <v>1</v>
      </c>
      <c r="M127" s="1">
        <v>31.5</v>
      </c>
      <c r="N127" s="1">
        <v>0.315</v>
      </c>
      <c r="O127" s="1">
        <f t="shared" si="28"/>
        <v>7.7931132674062514E-2</v>
      </c>
      <c r="P127" s="1">
        <v>7.7931132674062514E-2</v>
      </c>
      <c r="Q127" s="38">
        <f t="shared" si="29"/>
        <v>1.9257470760616417</v>
      </c>
      <c r="R127" s="1">
        <v>1</v>
      </c>
      <c r="S127" s="1">
        <v>1</v>
      </c>
      <c r="T127" s="1"/>
      <c r="U127" s="1"/>
      <c r="V127" s="1"/>
      <c r="W127" s="1"/>
      <c r="X127" s="38"/>
      <c r="Y127" s="1"/>
      <c r="Z127" s="1"/>
      <c r="AA127" s="1"/>
      <c r="AB127" s="1"/>
      <c r="AC127" s="1"/>
      <c r="AD127" s="1"/>
      <c r="AE127" s="38"/>
      <c r="AF127" s="1"/>
      <c r="AG127" s="1"/>
      <c r="AH127" s="1"/>
      <c r="AI127" s="1"/>
      <c r="AJ127" s="1"/>
      <c r="AK127" s="1"/>
      <c r="AL127" s="38"/>
      <c r="AM127" s="1"/>
      <c r="AN127" s="1"/>
      <c r="AO127" s="1"/>
      <c r="AP127" s="1"/>
      <c r="AQ127" s="1"/>
      <c r="AR127" s="1"/>
      <c r="AS127" s="38"/>
      <c r="AT127" s="1"/>
      <c r="AU127" s="1">
        <v>0</v>
      </c>
      <c r="AV127" s="1"/>
      <c r="AW127" s="1"/>
      <c r="AX127" s="7"/>
      <c r="AY127" s="7" t="s">
        <v>36</v>
      </c>
    </row>
    <row r="128" spans="1:58" s="5" customFormat="1" ht="17.25" customHeight="1" x14ac:dyDescent="0.25">
      <c r="A128" s="5">
        <v>2</v>
      </c>
      <c r="B128" s="6" t="s">
        <v>603</v>
      </c>
      <c r="C128" s="1" t="s">
        <v>18</v>
      </c>
      <c r="D128" s="1">
        <v>20</v>
      </c>
      <c r="E128" s="1" t="s">
        <v>23</v>
      </c>
      <c r="F128" s="1">
        <v>15.4</v>
      </c>
      <c r="G128" s="1">
        <v>0.154</v>
      </c>
      <c r="H128" s="1">
        <f t="shared" si="24"/>
        <v>1.8626502821850001E-2</v>
      </c>
      <c r="I128" s="1">
        <v>1.8626502821850001E-2</v>
      </c>
      <c r="J128" s="38">
        <f t="shared" si="25"/>
        <v>0.46027732583399233</v>
      </c>
      <c r="K128" s="1">
        <v>1</v>
      </c>
      <c r="L128" s="1">
        <v>1</v>
      </c>
      <c r="M128" s="1">
        <v>15.6</v>
      </c>
      <c r="N128" s="1">
        <v>0.156</v>
      </c>
      <c r="O128" s="1">
        <f t="shared" si="28"/>
        <v>1.9113449682600002E-2</v>
      </c>
      <c r="P128" s="1">
        <v>1.9113449682600002E-2</v>
      </c>
      <c r="Q128" s="38">
        <f t="shared" si="29"/>
        <v>0.47231021257783934</v>
      </c>
      <c r="R128" s="1">
        <v>1</v>
      </c>
      <c r="S128" s="1">
        <v>1</v>
      </c>
      <c r="T128" s="1"/>
      <c r="U128" s="1"/>
      <c r="V128" s="1"/>
      <c r="W128" s="1"/>
      <c r="X128" s="38"/>
      <c r="Y128" s="1"/>
      <c r="Z128" s="1"/>
      <c r="AA128" s="1"/>
      <c r="AB128" s="1"/>
      <c r="AC128" s="1"/>
      <c r="AD128" s="1"/>
      <c r="AE128" s="38"/>
      <c r="AF128" s="1"/>
      <c r="AG128" s="1"/>
      <c r="AH128" s="1"/>
      <c r="AI128" s="1"/>
      <c r="AJ128" s="1"/>
      <c r="AK128" s="1"/>
      <c r="AL128" s="38"/>
      <c r="AM128" s="1"/>
      <c r="AN128" s="1"/>
      <c r="AO128" s="1"/>
      <c r="AP128" s="1"/>
      <c r="AQ128" s="1"/>
      <c r="AR128" s="1"/>
      <c r="AS128" s="38"/>
      <c r="AT128" s="1"/>
      <c r="AU128" s="1">
        <v>0</v>
      </c>
      <c r="AV128" s="1"/>
      <c r="AW128" s="1"/>
      <c r="AX128" s="7"/>
      <c r="AY128" s="7" t="s">
        <v>36</v>
      </c>
    </row>
    <row r="129" spans="1:51" s="5" customFormat="1" ht="17.25" customHeight="1" x14ac:dyDescent="0.25">
      <c r="A129" s="5">
        <v>2</v>
      </c>
      <c r="B129" s="6" t="s">
        <v>603</v>
      </c>
      <c r="C129" s="1" t="s">
        <v>18</v>
      </c>
      <c r="D129" s="1">
        <v>21</v>
      </c>
      <c r="E129" s="1" t="s">
        <v>23</v>
      </c>
      <c r="F129" s="1">
        <v>34.799999999999997</v>
      </c>
      <c r="G129" s="1">
        <v>0.34799999999999998</v>
      </c>
      <c r="H129" s="1">
        <f t="shared" si="24"/>
        <v>9.5114859071399993E-2</v>
      </c>
      <c r="I129" s="1">
        <v>9.5114859071399993E-2</v>
      </c>
      <c r="J129" s="38">
        <f t="shared" si="25"/>
        <v>2.3503721229465255</v>
      </c>
      <c r="K129" s="1">
        <v>1</v>
      </c>
      <c r="L129" s="1">
        <v>1</v>
      </c>
      <c r="M129" s="1">
        <v>38.200000000000003</v>
      </c>
      <c r="N129" s="1">
        <v>0.38200000000000006</v>
      </c>
      <c r="O129" s="1">
        <f t="shared" si="28"/>
        <v>0.11460844146465005</v>
      </c>
      <c r="P129" s="1">
        <v>0.11460844146465005</v>
      </c>
      <c r="Q129" s="38">
        <f t="shared" si="29"/>
        <v>2.8320757503373049</v>
      </c>
      <c r="R129" s="1">
        <v>1</v>
      </c>
      <c r="S129" s="1">
        <v>1</v>
      </c>
      <c r="T129" s="1">
        <v>40.5</v>
      </c>
      <c r="U129" s="1">
        <v>0.40500000000000003</v>
      </c>
      <c r="V129" s="1">
        <f>POWER((U129/2),2)*3.14159265</f>
        <v>0.12882493360406252</v>
      </c>
      <c r="W129" s="1">
        <v>0.12882493360406252</v>
      </c>
      <c r="X129" s="38">
        <f>W129/0.040468</f>
        <v>3.1833778196121019</v>
      </c>
      <c r="Y129" s="1">
        <v>1</v>
      </c>
      <c r="Z129" s="1">
        <v>1</v>
      </c>
      <c r="AA129" s="1">
        <v>44.6</v>
      </c>
      <c r="AB129" s="1">
        <v>0.44600000000000001</v>
      </c>
      <c r="AC129" s="1">
        <f>POWER((AB129/2),2)*3.14159265</f>
        <v>0.15622826089185002</v>
      </c>
      <c r="AD129" s="1">
        <v>0.15622826089185002</v>
      </c>
      <c r="AE129" s="38">
        <f>AD129/0.040468</f>
        <v>3.8605382250630136</v>
      </c>
      <c r="AF129" s="1">
        <v>1</v>
      </c>
      <c r="AG129" s="1">
        <v>1</v>
      </c>
      <c r="AH129" s="1">
        <v>46.6</v>
      </c>
      <c r="AI129" s="1">
        <v>0.46600000000000003</v>
      </c>
      <c r="AJ129" s="1">
        <f>POWER((AI129/2),2)*3.14159265</f>
        <v>0.17055392337585001</v>
      </c>
      <c r="AK129" s="1">
        <v>0.17055392337585001</v>
      </c>
      <c r="AL129" s="38">
        <f>AK129/0.040468</f>
        <v>4.2145379899142537</v>
      </c>
      <c r="AM129" s="1">
        <v>1</v>
      </c>
      <c r="AN129" s="1">
        <v>1</v>
      </c>
      <c r="AO129" s="1">
        <v>50.3</v>
      </c>
      <c r="AP129" s="1">
        <v>0.503</v>
      </c>
      <c r="AQ129" s="1">
        <f>POWER((AP129/2),2)*3.14159265</f>
        <v>0.1987128036959625</v>
      </c>
      <c r="AR129" s="1">
        <v>0.1987128036959625</v>
      </c>
      <c r="AS129" s="38">
        <f>AR129/0.040468</f>
        <v>4.9103687776999729</v>
      </c>
      <c r="AT129" s="1">
        <v>2</v>
      </c>
      <c r="AU129" s="1">
        <v>2</v>
      </c>
      <c r="AV129" s="1">
        <v>56.4</v>
      </c>
      <c r="AW129" s="1"/>
      <c r="AX129" s="7" t="s">
        <v>770</v>
      </c>
      <c r="AY129" s="7" t="s">
        <v>36</v>
      </c>
    </row>
    <row r="130" spans="1:51" s="5" customFormat="1" ht="17.25" customHeight="1" x14ac:dyDescent="0.25">
      <c r="A130" s="5">
        <v>2</v>
      </c>
      <c r="B130" s="6" t="s">
        <v>603</v>
      </c>
      <c r="C130" s="1" t="s">
        <v>18</v>
      </c>
      <c r="D130" s="1">
        <v>22</v>
      </c>
      <c r="E130" s="1" t="s">
        <v>23</v>
      </c>
      <c r="F130" s="1">
        <v>16.399999999999999</v>
      </c>
      <c r="G130" s="1">
        <v>0.16399999999999998</v>
      </c>
      <c r="H130" s="1">
        <f t="shared" ref="H130:H161" si="30">POWER((G130/2),2)*3.14159265</f>
        <v>2.1124068978599995E-2</v>
      </c>
      <c r="I130" s="1">
        <v>2.1124068978599995E-2</v>
      </c>
      <c r="J130" s="38">
        <f t="shared" ref="J130:J161" si="31">I130/0.040468</f>
        <v>0.52199439010082038</v>
      </c>
      <c r="K130" s="1">
        <v>1</v>
      </c>
      <c r="L130" s="1">
        <v>1</v>
      </c>
      <c r="M130" s="1">
        <v>16.600000000000001</v>
      </c>
      <c r="N130" s="1">
        <v>0.16600000000000001</v>
      </c>
      <c r="O130" s="1">
        <f t="shared" si="28"/>
        <v>2.1642431765850005E-2</v>
      </c>
      <c r="P130" s="1">
        <v>2.1642431765850005E-2</v>
      </c>
      <c r="Q130" s="38">
        <f t="shared" si="29"/>
        <v>0.53480359211846418</v>
      </c>
      <c r="R130" s="1">
        <v>1</v>
      </c>
      <c r="S130" s="1">
        <v>1</v>
      </c>
      <c r="T130" s="1"/>
      <c r="U130" s="1"/>
      <c r="V130" s="1"/>
      <c r="W130" s="1"/>
      <c r="X130" s="38"/>
      <c r="Y130" s="1"/>
      <c r="Z130" s="1"/>
      <c r="AA130" s="1"/>
      <c r="AB130" s="1"/>
      <c r="AC130" s="1"/>
      <c r="AD130" s="1"/>
      <c r="AE130" s="38"/>
      <c r="AF130" s="1"/>
      <c r="AG130" s="1"/>
      <c r="AH130" s="1"/>
      <c r="AI130" s="1"/>
      <c r="AJ130" s="1"/>
      <c r="AK130" s="1"/>
      <c r="AL130" s="38"/>
      <c r="AM130" s="1"/>
      <c r="AN130" s="1"/>
      <c r="AO130" s="1"/>
      <c r="AP130" s="1"/>
      <c r="AQ130" s="1"/>
      <c r="AR130" s="1"/>
      <c r="AS130" s="38"/>
      <c r="AT130" s="1"/>
      <c r="AU130" s="1">
        <v>0</v>
      </c>
      <c r="AV130" s="1"/>
      <c r="AW130" s="1"/>
      <c r="AX130" s="7"/>
      <c r="AY130" s="7" t="s">
        <v>36</v>
      </c>
    </row>
    <row r="131" spans="1:51" s="5" customFormat="1" ht="17.25" customHeight="1" x14ac:dyDescent="0.25">
      <c r="A131" s="5">
        <v>2</v>
      </c>
      <c r="B131" s="6" t="s">
        <v>603</v>
      </c>
      <c r="C131" s="1" t="s">
        <v>18</v>
      </c>
      <c r="D131" s="1">
        <v>23</v>
      </c>
      <c r="E131" s="1" t="s">
        <v>23</v>
      </c>
      <c r="F131" s="1">
        <v>16.899999999999999</v>
      </c>
      <c r="G131" s="1">
        <v>0.16899999999999998</v>
      </c>
      <c r="H131" s="1">
        <f t="shared" si="30"/>
        <v>2.2431756919162497E-2</v>
      </c>
      <c r="I131" s="1">
        <v>2.2431756919162497E-2</v>
      </c>
      <c r="J131" s="38">
        <f t="shared" si="31"/>
        <v>0.55430851337260301</v>
      </c>
      <c r="K131" s="1">
        <v>1</v>
      </c>
      <c r="L131" s="1">
        <v>1</v>
      </c>
      <c r="M131" s="1">
        <v>18</v>
      </c>
      <c r="N131" s="1">
        <v>0.18</v>
      </c>
      <c r="O131" s="1">
        <f t="shared" si="28"/>
        <v>2.5446900465000002E-2</v>
      </c>
      <c r="P131" s="1">
        <v>2.5446900465000002E-2</v>
      </c>
      <c r="Q131" s="38">
        <f t="shared" si="29"/>
        <v>0.62881537177522995</v>
      </c>
      <c r="R131" s="1">
        <v>1</v>
      </c>
      <c r="S131" s="1">
        <v>1</v>
      </c>
      <c r="T131" s="1"/>
      <c r="U131" s="1"/>
      <c r="V131" s="1"/>
      <c r="W131" s="1"/>
      <c r="X131" s="38"/>
      <c r="Y131" s="1"/>
      <c r="Z131" s="1"/>
      <c r="AA131" s="1"/>
      <c r="AB131" s="1"/>
      <c r="AC131" s="1"/>
      <c r="AD131" s="1"/>
      <c r="AE131" s="38"/>
      <c r="AF131" s="1"/>
      <c r="AG131" s="1"/>
      <c r="AH131" s="1"/>
      <c r="AI131" s="1"/>
      <c r="AJ131" s="1"/>
      <c r="AK131" s="1"/>
      <c r="AL131" s="38"/>
      <c r="AM131" s="1"/>
      <c r="AN131" s="1"/>
      <c r="AO131" s="1"/>
      <c r="AP131" s="1"/>
      <c r="AQ131" s="1"/>
      <c r="AR131" s="1"/>
      <c r="AS131" s="38"/>
      <c r="AT131" s="1"/>
      <c r="AU131" s="1">
        <v>0</v>
      </c>
      <c r="AV131" s="1"/>
      <c r="AW131" s="1"/>
      <c r="AX131" s="7"/>
      <c r="AY131" s="7" t="s">
        <v>36</v>
      </c>
    </row>
    <row r="132" spans="1:51" s="5" customFormat="1" ht="17.25" customHeight="1" x14ac:dyDescent="0.25">
      <c r="A132" s="5">
        <v>2</v>
      </c>
      <c r="B132" s="6" t="s">
        <v>603</v>
      </c>
      <c r="C132" s="1" t="s">
        <v>18</v>
      </c>
      <c r="D132" s="1">
        <v>24</v>
      </c>
      <c r="E132" s="1" t="s">
        <v>23</v>
      </c>
      <c r="F132" s="1">
        <v>21.3</v>
      </c>
      <c r="G132" s="1">
        <v>0.21300000000000002</v>
      </c>
      <c r="H132" s="1">
        <f t="shared" si="30"/>
        <v>3.5632729234462507E-2</v>
      </c>
      <c r="I132" s="1">
        <v>3.5632729234462507E-2</v>
      </c>
      <c r="J132" s="38">
        <f t="shared" si="31"/>
        <v>0.88051619142192616</v>
      </c>
      <c r="K132" s="1">
        <v>1</v>
      </c>
      <c r="L132" s="1">
        <v>1</v>
      </c>
      <c r="M132" s="1">
        <v>23.9</v>
      </c>
      <c r="N132" s="1">
        <v>0.23899999999999999</v>
      </c>
      <c r="O132" s="1">
        <f t="shared" si="28"/>
        <v>4.4862728440162501E-2</v>
      </c>
      <c r="P132" s="1">
        <v>4.4862728440162501E-2</v>
      </c>
      <c r="Q132" s="38">
        <f t="shared" si="29"/>
        <v>1.1085976188633613</v>
      </c>
      <c r="R132" s="1">
        <v>1</v>
      </c>
      <c r="S132" s="1">
        <v>1</v>
      </c>
      <c r="T132" s="1">
        <v>25.4</v>
      </c>
      <c r="U132" s="1">
        <v>0.254</v>
      </c>
      <c r="V132" s="1">
        <f>POWER((U132/2),2)*3.14159265</f>
        <v>5.0670747851850009E-2</v>
      </c>
      <c r="W132" s="1">
        <v>5.0670747851850009E-2</v>
      </c>
      <c r="X132" s="38">
        <f>W132/0.040468</f>
        <v>1.2521189051065043</v>
      </c>
      <c r="Y132" s="1">
        <v>1</v>
      </c>
      <c r="Z132" s="1">
        <v>1</v>
      </c>
      <c r="AA132" s="1">
        <v>29.5</v>
      </c>
      <c r="AB132" s="1">
        <v>0.29499999999999998</v>
      </c>
      <c r="AC132" s="1">
        <f>POWER((AB132/2),2)*3.14159265</f>
        <v>6.8349275091562495E-2</v>
      </c>
      <c r="AD132" s="1">
        <v>6.8349275091562495E-2</v>
      </c>
      <c r="AE132" s="38">
        <f>AD132/0.040468</f>
        <v>1.6889709175536844</v>
      </c>
      <c r="AF132" s="1">
        <v>1</v>
      </c>
      <c r="AG132" s="1">
        <v>1</v>
      </c>
      <c r="AH132" s="1">
        <v>30.3</v>
      </c>
      <c r="AI132" s="1">
        <v>0.30299999999999999</v>
      </c>
      <c r="AJ132" s="1">
        <f>POWER((AI132/2),2)*3.14159265</f>
        <v>7.210661990096251E-2</v>
      </c>
      <c r="AK132" s="1">
        <v>7.210661990096251E-2</v>
      </c>
      <c r="AL132" s="38">
        <f>AK132/0.040468</f>
        <v>1.7818182242997558</v>
      </c>
      <c r="AM132" s="1">
        <v>1</v>
      </c>
      <c r="AN132" s="1">
        <v>1</v>
      </c>
      <c r="AO132" s="1">
        <v>33.5</v>
      </c>
      <c r="AP132" s="1">
        <v>0.33500000000000002</v>
      </c>
      <c r="AQ132" s="1">
        <f>POWER((AP132/2),2)*3.14159265</f>
        <v>8.8141308786562525E-2</v>
      </c>
      <c r="AR132" s="1">
        <v>8.8141308786562525E-2</v>
      </c>
      <c r="AS132" s="38">
        <f>AR132/0.040468</f>
        <v>2.1780495400455306</v>
      </c>
      <c r="AT132" s="1">
        <v>1</v>
      </c>
      <c r="AU132" s="1">
        <v>1</v>
      </c>
      <c r="AV132" s="1">
        <v>31.7</v>
      </c>
      <c r="AW132" s="1"/>
      <c r="AX132" s="7"/>
      <c r="AY132" s="7" t="s">
        <v>36</v>
      </c>
    </row>
    <row r="133" spans="1:51" s="5" customFormat="1" ht="17.25" customHeight="1" x14ac:dyDescent="0.25">
      <c r="A133" s="5">
        <v>2</v>
      </c>
      <c r="B133" s="6" t="s">
        <v>603</v>
      </c>
      <c r="C133" s="1" t="s">
        <v>18</v>
      </c>
      <c r="D133" s="1">
        <v>25</v>
      </c>
      <c r="E133" s="1" t="s">
        <v>23</v>
      </c>
      <c r="F133" s="1">
        <v>29.9</v>
      </c>
      <c r="G133" s="1">
        <v>0.29899999999999999</v>
      </c>
      <c r="H133" s="1">
        <f t="shared" si="30"/>
        <v>7.0215381125662502E-2</v>
      </c>
      <c r="I133" s="1">
        <v>7.0215381125662502E-2</v>
      </c>
      <c r="J133" s="38">
        <f t="shared" si="31"/>
        <v>1.7350840448172014</v>
      </c>
      <c r="K133" s="1">
        <v>1</v>
      </c>
      <c r="L133" s="1">
        <v>1</v>
      </c>
      <c r="M133" s="1">
        <v>31.2</v>
      </c>
      <c r="N133" s="1">
        <v>0.312</v>
      </c>
      <c r="O133" s="1">
        <f t="shared" si="28"/>
        <v>7.6453798730400008E-2</v>
      </c>
      <c r="P133" s="1">
        <v>7.6453798730400008E-2</v>
      </c>
      <c r="Q133" s="38">
        <f t="shared" si="29"/>
        <v>1.8892408503113574</v>
      </c>
      <c r="R133" s="1">
        <v>1</v>
      </c>
      <c r="S133" s="1">
        <v>1</v>
      </c>
      <c r="T133" s="1"/>
      <c r="U133" s="1"/>
      <c r="V133" s="1"/>
      <c r="W133" s="1"/>
      <c r="X133" s="38"/>
      <c r="Y133" s="1"/>
      <c r="Z133" s="1"/>
      <c r="AA133" s="1"/>
      <c r="AB133" s="1"/>
      <c r="AC133" s="1"/>
      <c r="AD133" s="1"/>
      <c r="AE133" s="38"/>
      <c r="AF133" s="1"/>
      <c r="AG133" s="1"/>
      <c r="AH133" s="1"/>
      <c r="AI133" s="1"/>
      <c r="AJ133" s="1"/>
      <c r="AK133" s="1"/>
      <c r="AL133" s="38"/>
      <c r="AM133" s="1"/>
      <c r="AN133" s="1"/>
      <c r="AO133" s="1"/>
      <c r="AP133" s="1"/>
      <c r="AQ133" s="1"/>
      <c r="AR133" s="1"/>
      <c r="AS133" s="38"/>
      <c r="AT133" s="1"/>
      <c r="AU133" s="1">
        <v>0</v>
      </c>
      <c r="AV133" s="1"/>
      <c r="AW133" s="1"/>
      <c r="AX133" s="7"/>
      <c r="AY133" s="7" t="s">
        <v>36</v>
      </c>
    </row>
    <row r="134" spans="1:51" s="5" customFormat="1" ht="17.25" customHeight="1" x14ac:dyDescent="0.25">
      <c r="A134" s="5">
        <v>2</v>
      </c>
      <c r="B134" s="6" t="s">
        <v>603</v>
      </c>
      <c r="C134" s="1" t="s">
        <v>18</v>
      </c>
      <c r="D134" s="1">
        <v>26</v>
      </c>
      <c r="E134" s="1" t="s">
        <v>23</v>
      </c>
      <c r="F134" s="1">
        <v>42.3</v>
      </c>
      <c r="G134" s="1">
        <v>0.42299999999999999</v>
      </c>
      <c r="H134" s="1">
        <f t="shared" si="30"/>
        <v>0.1405305078179625</v>
      </c>
      <c r="I134" s="1">
        <v>0.1405305078179625</v>
      </c>
      <c r="J134" s="38">
        <f t="shared" si="31"/>
        <v>3.4726328906287067</v>
      </c>
      <c r="K134" s="1">
        <v>1</v>
      </c>
      <c r="L134" s="1">
        <v>1</v>
      </c>
      <c r="M134" s="1">
        <v>46.4</v>
      </c>
      <c r="N134" s="1">
        <v>0.46399999999999997</v>
      </c>
      <c r="O134" s="1">
        <f t="shared" si="28"/>
        <v>0.16909308279359997</v>
      </c>
      <c r="P134" s="1">
        <v>0.16909308279359997</v>
      </c>
      <c r="Q134" s="38">
        <f t="shared" si="29"/>
        <v>4.1784393296827123</v>
      </c>
      <c r="R134" s="1">
        <v>1</v>
      </c>
      <c r="S134" s="1">
        <v>1</v>
      </c>
      <c r="T134" s="1">
        <v>49.3</v>
      </c>
      <c r="U134" s="1">
        <v>0.49299999999999999</v>
      </c>
      <c r="V134" s="1">
        <f>POWER((U134/2),2)*3.14159265</f>
        <v>0.19089023799746249</v>
      </c>
      <c r="W134" s="1">
        <v>0.19089023799746249</v>
      </c>
      <c r="X134" s="38">
        <f>W134/0.040468</f>
        <v>4.7170662745246243</v>
      </c>
      <c r="Y134" s="1">
        <v>1</v>
      </c>
      <c r="Z134" s="1">
        <v>1</v>
      </c>
      <c r="AA134" s="1">
        <v>54.1</v>
      </c>
      <c r="AB134" s="1">
        <v>0.54100000000000004</v>
      </c>
      <c r="AC134" s="1">
        <f>POWER((AB134/2),2)*3.14159265</f>
        <v>0.22987111959866252</v>
      </c>
      <c r="AD134" s="1">
        <v>0.22987111959866252</v>
      </c>
      <c r="AE134" s="38">
        <f>AD134/0.040468</f>
        <v>5.6803182662514216</v>
      </c>
      <c r="AF134" s="1">
        <v>1</v>
      </c>
      <c r="AG134" s="1">
        <v>1</v>
      </c>
      <c r="AH134" s="1">
        <v>57.6</v>
      </c>
      <c r="AI134" s="1">
        <v>0.57600000000000007</v>
      </c>
      <c r="AJ134" s="1">
        <f>POWER((AI134/2),2)*3.14159265</f>
        <v>0.26057626076160006</v>
      </c>
      <c r="AK134" s="1">
        <v>0.26057626076160006</v>
      </c>
      <c r="AL134" s="38">
        <f>AK134/0.040468</f>
        <v>6.4390694069783549</v>
      </c>
      <c r="AM134" s="1">
        <v>1</v>
      </c>
      <c r="AN134" s="1">
        <v>1</v>
      </c>
      <c r="AO134" s="1">
        <v>63.8</v>
      </c>
      <c r="AP134" s="1">
        <v>0.63800000000000001</v>
      </c>
      <c r="AQ134" s="1">
        <f>POWER((AP134/2),2)*3.14159265</f>
        <v>0.31969160965665006</v>
      </c>
      <c r="AR134" s="1">
        <v>0.31969160965665006</v>
      </c>
      <c r="AS134" s="38">
        <f>AR134/0.040468</f>
        <v>7.8998618576813797</v>
      </c>
      <c r="AT134" s="1">
        <v>1</v>
      </c>
      <c r="AU134" s="1">
        <v>1</v>
      </c>
      <c r="AV134" s="1">
        <v>68</v>
      </c>
      <c r="AW134" s="1"/>
      <c r="AX134" s="7"/>
      <c r="AY134" s="7" t="s">
        <v>36</v>
      </c>
    </row>
    <row r="135" spans="1:51" s="5" customFormat="1" ht="17.25" customHeight="1" x14ac:dyDescent="0.25">
      <c r="A135" s="5">
        <v>2</v>
      </c>
      <c r="B135" s="6" t="s">
        <v>603</v>
      </c>
      <c r="C135" s="1" t="s">
        <v>18</v>
      </c>
      <c r="D135" s="1">
        <v>27</v>
      </c>
      <c r="E135" s="1" t="s">
        <v>23</v>
      </c>
      <c r="F135" s="1">
        <v>17.600000000000001</v>
      </c>
      <c r="G135" s="1">
        <v>0.17600000000000002</v>
      </c>
      <c r="H135" s="1">
        <f t="shared" si="30"/>
        <v>2.4328493481600006E-2</v>
      </c>
      <c r="I135" s="1">
        <v>2.4328493481600006E-2</v>
      </c>
      <c r="J135" s="38">
        <f t="shared" si="31"/>
        <v>0.6011785480280718</v>
      </c>
      <c r="K135" s="1">
        <v>1</v>
      </c>
      <c r="L135" s="1">
        <v>1</v>
      </c>
      <c r="M135" s="1">
        <v>18</v>
      </c>
      <c r="N135" s="1">
        <v>0.18</v>
      </c>
      <c r="O135" s="1">
        <f t="shared" si="28"/>
        <v>2.5446900465000002E-2</v>
      </c>
      <c r="P135" s="1">
        <v>2.5446900465000002E-2</v>
      </c>
      <c r="Q135" s="38">
        <f t="shared" si="29"/>
        <v>0.62881537177522995</v>
      </c>
      <c r="R135" s="1">
        <v>1</v>
      </c>
      <c r="S135" s="1">
        <v>1</v>
      </c>
      <c r="T135" s="1"/>
      <c r="U135" s="1"/>
      <c r="V135" s="1"/>
      <c r="W135" s="1"/>
      <c r="X135" s="38"/>
      <c r="Y135" s="1"/>
      <c r="Z135" s="1"/>
      <c r="AA135" s="1"/>
      <c r="AB135" s="1"/>
      <c r="AC135" s="1"/>
      <c r="AD135" s="1"/>
      <c r="AE135" s="38"/>
      <c r="AF135" s="1"/>
      <c r="AG135" s="1"/>
      <c r="AH135" s="1"/>
      <c r="AI135" s="1"/>
      <c r="AJ135" s="1"/>
      <c r="AK135" s="1"/>
      <c r="AL135" s="38"/>
      <c r="AM135" s="1"/>
      <c r="AN135" s="1"/>
      <c r="AO135" s="1"/>
      <c r="AP135" s="1"/>
      <c r="AQ135" s="1"/>
      <c r="AR135" s="1"/>
      <c r="AS135" s="38"/>
      <c r="AT135" s="1"/>
      <c r="AU135" s="1">
        <v>0</v>
      </c>
      <c r="AV135" s="1"/>
      <c r="AW135" s="1"/>
      <c r="AX135" s="7"/>
      <c r="AY135" s="7" t="s">
        <v>36</v>
      </c>
    </row>
    <row r="136" spans="1:51" s="5" customFormat="1" ht="17.25" customHeight="1" x14ac:dyDescent="0.25">
      <c r="A136" s="5">
        <v>2</v>
      </c>
      <c r="B136" s="6" t="s">
        <v>603</v>
      </c>
      <c r="C136" s="1" t="s">
        <v>18</v>
      </c>
      <c r="D136" s="1">
        <v>28</v>
      </c>
      <c r="E136" s="1" t="s">
        <v>23</v>
      </c>
      <c r="F136" s="1">
        <v>22.2</v>
      </c>
      <c r="G136" s="1">
        <v>0.222</v>
      </c>
      <c r="H136" s="1">
        <f t="shared" si="30"/>
        <v>3.8707563040650005E-2</v>
      </c>
      <c r="I136" s="1">
        <v>3.8707563040650005E-2</v>
      </c>
      <c r="J136" s="38">
        <f t="shared" si="31"/>
        <v>0.95649804884476641</v>
      </c>
      <c r="K136" s="1">
        <v>1</v>
      </c>
      <c r="L136" s="1">
        <v>1</v>
      </c>
      <c r="M136" s="1">
        <v>23.4</v>
      </c>
      <c r="N136" s="1">
        <v>0.23399999999999999</v>
      </c>
      <c r="O136" s="1">
        <f t="shared" si="28"/>
        <v>4.3005261785849999E-2</v>
      </c>
      <c r="P136" s="1">
        <v>4.3005261785849999E-2</v>
      </c>
      <c r="Q136" s="38">
        <f t="shared" si="29"/>
        <v>1.0626979783001385</v>
      </c>
      <c r="R136" s="1">
        <v>1</v>
      </c>
      <c r="S136" s="1">
        <v>1</v>
      </c>
      <c r="T136" s="1">
        <v>23.7</v>
      </c>
      <c r="U136" s="1">
        <v>0.23699999999999999</v>
      </c>
      <c r="V136" s="1">
        <f>POWER((U136/2),2)*3.14159265</f>
        <v>4.4115029389462497E-2</v>
      </c>
      <c r="W136" s="1">
        <v>4.4115029389462497E-2</v>
      </c>
      <c r="X136" s="38">
        <f>W136/0.040468</f>
        <v>1.0901213153470026</v>
      </c>
      <c r="Y136" s="1">
        <v>1</v>
      </c>
      <c r="Z136" s="1">
        <v>1</v>
      </c>
      <c r="AA136" s="1">
        <v>26.1</v>
      </c>
      <c r="AB136" s="1">
        <v>0.26100000000000001</v>
      </c>
      <c r="AC136" s="1">
        <f>POWER((AB136/2),2)*3.14159265</f>
        <v>5.3502108227662507E-2</v>
      </c>
      <c r="AD136" s="1">
        <v>5.3502108227662507E-2</v>
      </c>
      <c r="AE136" s="38">
        <f>AD136/0.040468</f>
        <v>1.322084319157421</v>
      </c>
      <c r="AF136" s="1">
        <v>1</v>
      </c>
      <c r="AG136" s="1">
        <v>1</v>
      </c>
      <c r="AH136" s="1">
        <v>26.2</v>
      </c>
      <c r="AI136" s="1">
        <v>0.26200000000000001</v>
      </c>
      <c r="AJ136" s="1">
        <f>POWER((AI136/2),2)*3.14159265</f>
        <v>5.3912871466650011E-2</v>
      </c>
      <c r="AK136" s="1">
        <v>5.3912871466650011E-2</v>
      </c>
      <c r="AL136" s="38">
        <f>AK136/0.040468</f>
        <v>1.3322346413623114</v>
      </c>
      <c r="AM136" s="1">
        <v>1</v>
      </c>
      <c r="AN136" s="1">
        <v>1</v>
      </c>
      <c r="AO136" s="1">
        <v>27.5</v>
      </c>
      <c r="AP136" s="1">
        <v>0.27500000000000002</v>
      </c>
      <c r="AQ136" s="1">
        <f>POWER((AP136/2),2)*3.14159265</f>
        <v>5.9395736039062515E-2</v>
      </c>
      <c r="AR136" s="1">
        <v>5.9395736039062515E-2</v>
      </c>
      <c r="AS136" s="38">
        <f>AR136/0.040468</f>
        <v>1.4677210645216596</v>
      </c>
      <c r="AT136" s="1">
        <v>2</v>
      </c>
      <c r="AU136" s="1">
        <v>2</v>
      </c>
      <c r="AV136" s="1">
        <v>24.3</v>
      </c>
      <c r="AW136" s="1"/>
      <c r="AX136" s="7" t="s">
        <v>769</v>
      </c>
      <c r="AY136" s="7" t="s">
        <v>36</v>
      </c>
    </row>
    <row r="137" spans="1:51" s="5" customFormat="1" ht="17.25" customHeight="1" x14ac:dyDescent="0.25">
      <c r="A137" s="5">
        <v>2</v>
      </c>
      <c r="B137" s="6" t="s">
        <v>603</v>
      </c>
      <c r="C137" s="1" t="s">
        <v>18</v>
      </c>
      <c r="D137" s="1">
        <v>29</v>
      </c>
      <c r="E137" s="1" t="s">
        <v>23</v>
      </c>
      <c r="F137" s="1">
        <v>25.7</v>
      </c>
      <c r="G137" s="1">
        <v>0.25700000000000001</v>
      </c>
      <c r="H137" s="1">
        <f t="shared" si="30"/>
        <v>5.1874763234962498E-2</v>
      </c>
      <c r="I137" s="1">
        <v>5.1874763234962498E-2</v>
      </c>
      <c r="J137" s="38">
        <f t="shared" si="31"/>
        <v>1.281871187974758</v>
      </c>
      <c r="K137" s="1">
        <v>1</v>
      </c>
      <c r="L137" s="1">
        <v>1</v>
      </c>
      <c r="M137" s="1">
        <v>28.5</v>
      </c>
      <c r="N137" s="1">
        <v>0.28499999999999998</v>
      </c>
      <c r="O137" s="1">
        <f t="shared" si="28"/>
        <v>6.3793965749062501E-2</v>
      </c>
      <c r="P137" s="1">
        <v>6.3793965749062501E-2</v>
      </c>
      <c r="Q137" s="38">
        <f t="shared" si="29"/>
        <v>1.5764052028531805</v>
      </c>
      <c r="R137" s="1">
        <v>1</v>
      </c>
      <c r="S137" s="1">
        <v>1</v>
      </c>
      <c r="T137" s="1">
        <v>30.3</v>
      </c>
      <c r="U137" s="1">
        <v>0.30299999999999999</v>
      </c>
      <c r="V137" s="1">
        <f>POWER((U137/2),2)*3.14159265</f>
        <v>7.210661990096251E-2</v>
      </c>
      <c r="W137" s="1">
        <v>7.210661990096251E-2</v>
      </c>
      <c r="X137" s="38">
        <f>W137/0.040468</f>
        <v>1.7818182242997558</v>
      </c>
      <c r="Y137" s="1">
        <v>1</v>
      </c>
      <c r="Z137" s="1">
        <v>1</v>
      </c>
      <c r="AA137" s="1">
        <v>33.200000000000003</v>
      </c>
      <c r="AB137" s="1">
        <v>0.33200000000000002</v>
      </c>
      <c r="AC137" s="1">
        <f>POWER((AB137/2),2)*3.14159265</f>
        <v>8.656972706340002E-2</v>
      </c>
      <c r="AD137" s="1">
        <v>8.656972706340002E-2</v>
      </c>
      <c r="AE137" s="38">
        <f>AD137/0.040468</f>
        <v>2.1392143684738567</v>
      </c>
      <c r="AF137" s="1">
        <v>1</v>
      </c>
      <c r="AG137" s="1">
        <v>1</v>
      </c>
      <c r="AH137" s="1">
        <v>34.5</v>
      </c>
      <c r="AI137" s="1">
        <v>0.34499999999999997</v>
      </c>
      <c r="AJ137" s="1">
        <f>POWER((AI137/2),2)*3.14159265</f>
        <v>9.3482016291562484E-2</v>
      </c>
      <c r="AK137" s="1">
        <v>9.3482016291562484E-2</v>
      </c>
      <c r="AL137" s="38">
        <f>AK137/0.040468</f>
        <v>2.310023136590948</v>
      </c>
      <c r="AM137" s="1">
        <v>1</v>
      </c>
      <c r="AN137" s="1">
        <v>1</v>
      </c>
      <c r="AO137" s="1">
        <v>36.5</v>
      </c>
      <c r="AP137" s="1">
        <v>0.36499999999999999</v>
      </c>
      <c r="AQ137" s="1">
        <f>POWER((AP137/2),2)*3.14159265</f>
        <v>0.10463467019906249</v>
      </c>
      <c r="AR137" s="1">
        <v>0.10463467019906249</v>
      </c>
      <c r="AS137" s="38">
        <f>AR137/0.040468</f>
        <v>2.5856150587887341</v>
      </c>
      <c r="AT137" s="1">
        <v>2</v>
      </c>
      <c r="AU137" s="1">
        <v>2</v>
      </c>
      <c r="AV137" s="1">
        <v>39.700000000000003</v>
      </c>
      <c r="AW137" s="1"/>
      <c r="AX137" s="7"/>
      <c r="AY137" s="7" t="s">
        <v>36</v>
      </c>
    </row>
    <row r="138" spans="1:51" s="5" customFormat="1" ht="17.25" customHeight="1" x14ac:dyDescent="0.25">
      <c r="A138" s="5">
        <v>2</v>
      </c>
      <c r="B138" s="6" t="s">
        <v>603</v>
      </c>
      <c r="C138" s="1" t="s">
        <v>18</v>
      </c>
      <c r="D138" s="1">
        <v>30</v>
      </c>
      <c r="E138" s="1" t="s">
        <v>23</v>
      </c>
      <c r="F138" s="1">
        <v>16.5</v>
      </c>
      <c r="G138" s="1">
        <v>0.16500000000000001</v>
      </c>
      <c r="H138" s="1">
        <f t="shared" si="30"/>
        <v>2.1382464974062505E-2</v>
      </c>
      <c r="I138" s="1">
        <v>2.1382464974062505E-2</v>
      </c>
      <c r="J138" s="38">
        <f t="shared" si="31"/>
        <v>0.52837958322779743</v>
      </c>
      <c r="K138" s="1">
        <v>1</v>
      </c>
      <c r="L138" s="1">
        <v>1</v>
      </c>
      <c r="M138" s="1">
        <v>16.3</v>
      </c>
      <c r="N138" s="1">
        <v>0.16300000000000001</v>
      </c>
      <c r="O138" s="1">
        <f t="shared" si="28"/>
        <v>2.0867243779462502E-2</v>
      </c>
      <c r="P138" s="1">
        <v>2.0867243779462502E-2</v>
      </c>
      <c r="Q138" s="38">
        <f t="shared" si="29"/>
        <v>0.51564801273753347</v>
      </c>
      <c r="R138" s="1">
        <v>1</v>
      </c>
      <c r="S138" s="1">
        <v>1</v>
      </c>
      <c r="T138" s="1"/>
      <c r="U138" s="1"/>
      <c r="V138" s="1"/>
      <c r="W138" s="1"/>
      <c r="X138" s="38"/>
      <c r="Y138" s="1"/>
      <c r="Z138" s="1"/>
      <c r="AA138" s="1"/>
      <c r="AB138" s="1"/>
      <c r="AC138" s="1"/>
      <c r="AD138" s="1"/>
      <c r="AE138" s="38"/>
      <c r="AF138" s="1"/>
      <c r="AG138" s="1"/>
      <c r="AH138" s="1"/>
      <c r="AI138" s="1"/>
      <c r="AJ138" s="1"/>
      <c r="AK138" s="1"/>
      <c r="AL138" s="38"/>
      <c r="AM138" s="1"/>
      <c r="AN138" s="1"/>
      <c r="AO138" s="1"/>
      <c r="AP138" s="1"/>
      <c r="AQ138" s="1"/>
      <c r="AR138" s="1"/>
      <c r="AS138" s="38"/>
      <c r="AT138" s="1"/>
      <c r="AU138" s="1">
        <v>0</v>
      </c>
      <c r="AV138" s="1"/>
      <c r="AW138" s="1"/>
      <c r="AX138" s="7"/>
      <c r="AY138" s="7" t="s">
        <v>36</v>
      </c>
    </row>
    <row r="139" spans="1:51" s="5" customFormat="1" ht="17.25" customHeight="1" x14ac:dyDescent="0.25">
      <c r="A139" s="5">
        <v>2</v>
      </c>
      <c r="B139" s="6" t="s">
        <v>603</v>
      </c>
      <c r="C139" s="1" t="s">
        <v>18</v>
      </c>
      <c r="D139" s="1">
        <v>34</v>
      </c>
      <c r="E139" s="1" t="s">
        <v>23</v>
      </c>
      <c r="F139" s="1">
        <v>39.799999999999997</v>
      </c>
      <c r="G139" s="1">
        <v>0.39799999999999996</v>
      </c>
      <c r="H139" s="1">
        <f t="shared" si="30"/>
        <v>0.12441021053264997</v>
      </c>
      <c r="I139" s="1">
        <v>0.12441021053264997</v>
      </c>
      <c r="J139" s="38">
        <f t="shared" si="31"/>
        <v>3.074286115761836</v>
      </c>
      <c r="K139" s="1">
        <v>1</v>
      </c>
      <c r="L139" s="1">
        <v>1</v>
      </c>
      <c r="M139" s="1">
        <v>44.4</v>
      </c>
      <c r="N139" s="1">
        <v>0.44400000000000001</v>
      </c>
      <c r="O139" s="1">
        <f t="shared" si="28"/>
        <v>0.15483025216260002</v>
      </c>
      <c r="P139" s="1">
        <v>0.15483025216260002</v>
      </c>
      <c r="Q139" s="38">
        <f t="shared" si="29"/>
        <v>3.8259921953790657</v>
      </c>
      <c r="R139" s="1">
        <v>1</v>
      </c>
      <c r="S139" s="1">
        <v>1</v>
      </c>
      <c r="T139" s="1">
        <v>48.7</v>
      </c>
      <c r="U139" s="1">
        <v>0.48700000000000004</v>
      </c>
      <c r="V139" s="1">
        <f>POWER((U139/2),2)*3.14159265</f>
        <v>0.18627209680196255</v>
      </c>
      <c r="W139" s="1">
        <v>0.18627209680196255</v>
      </c>
      <c r="X139" s="38">
        <f>W139/0.040468</f>
        <v>4.602947929276529</v>
      </c>
      <c r="Y139" s="1">
        <v>1</v>
      </c>
      <c r="Z139" s="1">
        <v>1</v>
      </c>
      <c r="AA139" s="1">
        <v>54</v>
      </c>
      <c r="AB139" s="1">
        <v>0.54</v>
      </c>
      <c r="AC139" s="1">
        <f>POWER((AB139/2),2)*3.14159265</f>
        <v>0.22902210418500005</v>
      </c>
      <c r="AD139" s="1">
        <v>0.22902210418500005</v>
      </c>
      <c r="AE139" s="38">
        <f>AD139/0.040468</f>
        <v>5.6593383459770701</v>
      </c>
      <c r="AF139" s="1">
        <v>1</v>
      </c>
      <c r="AG139" s="1">
        <v>1</v>
      </c>
      <c r="AH139" s="1">
        <v>56.9</v>
      </c>
      <c r="AI139" s="1">
        <v>0.56899999999999995</v>
      </c>
      <c r="AJ139" s="1">
        <f>POWER((AI139/2),2)*3.14159265</f>
        <v>0.25428129448916248</v>
      </c>
      <c r="AK139" s="1">
        <v>0.25428129448916248</v>
      </c>
      <c r="AL139" s="38">
        <f>AK139/0.040468</f>
        <v>6.2835152339913636</v>
      </c>
      <c r="AM139" s="1">
        <v>1</v>
      </c>
      <c r="AN139" s="1">
        <v>1</v>
      </c>
      <c r="AO139" s="1">
        <v>63.3</v>
      </c>
      <c r="AP139" s="1">
        <v>0.63300000000000001</v>
      </c>
      <c r="AQ139" s="1">
        <f>POWER((AP139/2),2)*3.14159265</f>
        <v>0.31470040433396251</v>
      </c>
      <c r="AR139" s="1">
        <v>0.31470040433396251</v>
      </c>
      <c r="AS139" s="38">
        <f>AR139/0.040468</f>
        <v>7.7765247685569472</v>
      </c>
      <c r="AT139" s="1">
        <v>1</v>
      </c>
      <c r="AU139" s="1">
        <v>1</v>
      </c>
      <c r="AV139" s="1">
        <v>70.7</v>
      </c>
      <c r="AW139" s="1"/>
      <c r="AX139" s="7"/>
      <c r="AY139" s="7" t="s">
        <v>36</v>
      </c>
    </row>
    <row r="140" spans="1:51" s="5" customFormat="1" ht="17.25" customHeight="1" x14ac:dyDescent="0.25">
      <c r="A140" s="5">
        <v>2</v>
      </c>
      <c r="B140" s="6" t="s">
        <v>603</v>
      </c>
      <c r="C140" s="1" t="s">
        <v>18</v>
      </c>
      <c r="D140" s="1">
        <v>35</v>
      </c>
      <c r="E140" s="1" t="s">
        <v>23</v>
      </c>
      <c r="F140" s="1">
        <v>17.399999999999999</v>
      </c>
      <c r="G140" s="1">
        <v>0.17399999999999999</v>
      </c>
      <c r="H140" s="1">
        <f t="shared" si="30"/>
        <v>2.3778714767849998E-2</v>
      </c>
      <c r="I140" s="1">
        <v>2.3778714767849998E-2</v>
      </c>
      <c r="J140" s="38">
        <f t="shared" si="31"/>
        <v>0.58759303073663138</v>
      </c>
      <c r="K140" s="1">
        <v>1</v>
      </c>
      <c r="L140" s="1">
        <v>1</v>
      </c>
      <c r="M140" s="1">
        <v>17.7</v>
      </c>
      <c r="N140" s="1">
        <v>0.17699999999999999</v>
      </c>
      <c r="O140" s="1">
        <f t="shared" si="28"/>
        <v>2.4605739032962499E-2</v>
      </c>
      <c r="P140" s="1">
        <v>2.4605739032962499E-2</v>
      </c>
      <c r="Q140" s="38">
        <f t="shared" si="29"/>
        <v>0.60802953031932638</v>
      </c>
      <c r="R140" s="1">
        <v>1</v>
      </c>
      <c r="S140" s="1">
        <v>1</v>
      </c>
      <c r="T140" s="1"/>
      <c r="U140" s="1"/>
      <c r="V140" s="1"/>
      <c r="W140" s="1"/>
      <c r="X140" s="38"/>
      <c r="Y140" s="1"/>
      <c r="Z140" s="1"/>
      <c r="AA140" s="1"/>
      <c r="AB140" s="1"/>
      <c r="AC140" s="1"/>
      <c r="AD140" s="1"/>
      <c r="AE140" s="38"/>
      <c r="AF140" s="1"/>
      <c r="AG140" s="1"/>
      <c r="AH140" s="1"/>
      <c r="AI140" s="1"/>
      <c r="AJ140" s="1"/>
      <c r="AK140" s="1"/>
      <c r="AL140" s="38"/>
      <c r="AM140" s="1"/>
      <c r="AN140" s="1"/>
      <c r="AO140" s="1"/>
      <c r="AP140" s="1"/>
      <c r="AQ140" s="1"/>
      <c r="AR140" s="1"/>
      <c r="AS140" s="38"/>
      <c r="AT140" s="1"/>
      <c r="AU140" s="1">
        <v>0</v>
      </c>
      <c r="AV140" s="1"/>
      <c r="AW140" s="1"/>
      <c r="AX140" s="7"/>
      <c r="AY140" s="7" t="s">
        <v>36</v>
      </c>
    </row>
    <row r="141" spans="1:51" s="5" customFormat="1" ht="17.25" customHeight="1" x14ac:dyDescent="0.25">
      <c r="A141" s="5">
        <v>2</v>
      </c>
      <c r="B141" s="6" t="s">
        <v>603</v>
      </c>
      <c r="C141" s="1" t="s">
        <v>18</v>
      </c>
      <c r="D141" s="1">
        <v>36</v>
      </c>
      <c r="E141" s="1" t="s">
        <v>23</v>
      </c>
      <c r="F141" s="1">
        <v>24.3</v>
      </c>
      <c r="G141" s="1">
        <v>0.24300000000000002</v>
      </c>
      <c r="H141" s="1">
        <f t="shared" si="30"/>
        <v>4.6376976097462511E-2</v>
      </c>
      <c r="I141" s="1">
        <v>4.6376976097462511E-2</v>
      </c>
      <c r="J141" s="38">
        <f t="shared" si="31"/>
        <v>1.1460160150603567</v>
      </c>
      <c r="K141" s="1">
        <v>1</v>
      </c>
      <c r="L141" s="1">
        <v>1</v>
      </c>
      <c r="M141" s="1">
        <v>25.7</v>
      </c>
      <c r="N141" s="1">
        <v>0.25700000000000001</v>
      </c>
      <c r="O141" s="1">
        <f t="shared" si="28"/>
        <v>5.1874763234962498E-2</v>
      </c>
      <c r="P141" s="1">
        <v>5.1874763234962498E-2</v>
      </c>
      <c r="Q141" s="38">
        <f t="shared" si="29"/>
        <v>1.281871187974758</v>
      </c>
      <c r="R141" s="1">
        <v>1</v>
      </c>
      <c r="S141" s="1">
        <v>1</v>
      </c>
      <c r="T141" s="1"/>
      <c r="U141" s="1"/>
      <c r="V141" s="1"/>
      <c r="W141" s="1"/>
      <c r="X141" s="38"/>
      <c r="Y141" s="1"/>
      <c r="Z141" s="1"/>
      <c r="AA141" s="1"/>
      <c r="AB141" s="1"/>
      <c r="AC141" s="1"/>
      <c r="AD141" s="1"/>
      <c r="AE141" s="38"/>
      <c r="AF141" s="1"/>
      <c r="AG141" s="1"/>
      <c r="AH141" s="1"/>
      <c r="AI141" s="1"/>
      <c r="AJ141" s="1"/>
      <c r="AK141" s="1"/>
      <c r="AL141" s="38"/>
      <c r="AM141" s="1"/>
      <c r="AN141" s="1"/>
      <c r="AO141" s="1"/>
      <c r="AP141" s="1"/>
      <c r="AQ141" s="1"/>
      <c r="AR141" s="1"/>
      <c r="AS141" s="38"/>
      <c r="AT141" s="1"/>
      <c r="AU141" s="1">
        <v>0</v>
      </c>
      <c r="AV141" s="1"/>
      <c r="AW141" s="1"/>
      <c r="AX141" s="7"/>
      <c r="AY141" s="7" t="s">
        <v>36</v>
      </c>
    </row>
    <row r="142" spans="1:51" s="5" customFormat="1" ht="17.25" customHeight="1" x14ac:dyDescent="0.25">
      <c r="A142" s="5">
        <v>2</v>
      </c>
      <c r="B142" s="6" t="s">
        <v>603</v>
      </c>
      <c r="C142" s="1" t="s">
        <v>18</v>
      </c>
      <c r="D142" s="1">
        <v>37</v>
      </c>
      <c r="E142" s="1" t="s">
        <v>23</v>
      </c>
      <c r="F142" s="1">
        <v>33.1</v>
      </c>
      <c r="G142" s="1">
        <v>0.33100000000000002</v>
      </c>
      <c r="H142" s="1">
        <f t="shared" si="30"/>
        <v>8.6049008081662506E-2</v>
      </c>
      <c r="I142" s="1">
        <v>8.6049008081662506E-2</v>
      </c>
      <c r="J142" s="38">
        <f t="shared" si="31"/>
        <v>2.1263469428106778</v>
      </c>
      <c r="K142" s="1">
        <v>1</v>
      </c>
      <c r="L142" s="1">
        <v>1</v>
      </c>
      <c r="M142" s="1"/>
      <c r="N142" s="1"/>
      <c r="O142" s="1"/>
      <c r="P142" s="1"/>
      <c r="Q142" s="38"/>
      <c r="R142" s="1"/>
      <c r="S142" s="1"/>
      <c r="T142" s="1">
        <v>41.2</v>
      </c>
      <c r="U142" s="1">
        <v>0.41200000000000003</v>
      </c>
      <c r="V142" s="1">
        <f>POWER((U142/2),2)*3.14159265</f>
        <v>0.13331662569540004</v>
      </c>
      <c r="W142" s="1">
        <v>0.13331662569540004</v>
      </c>
      <c r="X142" s="38">
        <f>W142/0.040468</f>
        <v>3.2943714958831682</v>
      </c>
      <c r="Y142" s="1">
        <v>1</v>
      </c>
      <c r="Z142" s="1">
        <v>1</v>
      </c>
      <c r="AA142" s="1">
        <v>44.5</v>
      </c>
      <c r="AB142" s="1">
        <v>0.44500000000000001</v>
      </c>
      <c r="AC142" s="1">
        <f>POWER((AB142/2),2)*3.14159265</f>
        <v>0.15552847112906251</v>
      </c>
      <c r="AD142" s="1">
        <v>0.15552847112906251</v>
      </c>
      <c r="AE142" s="38">
        <f>AD142/0.040468</f>
        <v>3.8432458023391947</v>
      </c>
      <c r="AF142" s="1">
        <v>1</v>
      </c>
      <c r="AG142" s="1">
        <v>1</v>
      </c>
      <c r="AH142" s="1">
        <v>48.5</v>
      </c>
      <c r="AI142" s="1">
        <v>0.48499999999999999</v>
      </c>
      <c r="AJ142" s="1">
        <f>POWER((AI142/2),2)*3.14159265</f>
        <v>0.18474528277406249</v>
      </c>
      <c r="AK142" s="1">
        <v>0.18474528277406249</v>
      </c>
      <c r="AL142" s="38">
        <f>AK142/0.040468</f>
        <v>4.5652190069700138</v>
      </c>
      <c r="AM142" s="1">
        <v>1</v>
      </c>
      <c r="AN142" s="1">
        <v>1</v>
      </c>
      <c r="AO142" s="1">
        <v>53</v>
      </c>
      <c r="AP142" s="1">
        <v>0.53</v>
      </c>
      <c r="AQ142" s="1">
        <f>POWER((AP142/2),2)*3.14159265</f>
        <v>0.22061834384625004</v>
      </c>
      <c r="AR142" s="1">
        <v>0.22061834384625004</v>
      </c>
      <c r="AS142" s="38">
        <f>AR142/0.040468</f>
        <v>5.4516740102364842</v>
      </c>
      <c r="AT142" s="1">
        <v>1</v>
      </c>
      <c r="AU142" s="1">
        <v>1</v>
      </c>
      <c r="AV142" s="1">
        <v>57.4</v>
      </c>
      <c r="AW142" s="1"/>
      <c r="AX142" s="7"/>
      <c r="AY142" s="7" t="s">
        <v>36</v>
      </c>
    </row>
    <row r="143" spans="1:51" s="5" customFormat="1" ht="17.25" customHeight="1" x14ac:dyDescent="0.25">
      <c r="A143" s="5">
        <v>2</v>
      </c>
      <c r="B143" s="6" t="s">
        <v>603</v>
      </c>
      <c r="C143" s="1" t="s">
        <v>18</v>
      </c>
      <c r="D143" s="1">
        <v>38</v>
      </c>
      <c r="E143" s="1" t="s">
        <v>23</v>
      </c>
      <c r="F143" s="1">
        <v>18</v>
      </c>
      <c r="G143" s="1">
        <v>0.18</v>
      </c>
      <c r="H143" s="1">
        <f t="shared" si="30"/>
        <v>2.5446900465000002E-2</v>
      </c>
      <c r="I143" s="1">
        <v>2.5446900465000002E-2</v>
      </c>
      <c r="J143" s="38">
        <f t="shared" si="31"/>
        <v>0.62881537177522995</v>
      </c>
      <c r="K143" s="1"/>
      <c r="L143" s="1"/>
      <c r="M143" s="1"/>
      <c r="N143" s="1"/>
      <c r="O143" s="1"/>
      <c r="P143" s="1"/>
      <c r="Q143" s="38"/>
      <c r="R143" s="1"/>
      <c r="S143" s="1"/>
      <c r="T143" s="1"/>
      <c r="U143" s="1"/>
      <c r="V143" s="1"/>
      <c r="W143" s="1"/>
      <c r="X143" s="38"/>
      <c r="Y143" s="1"/>
      <c r="Z143" s="1"/>
      <c r="AA143" s="1"/>
      <c r="AB143" s="1"/>
      <c r="AC143" s="1"/>
      <c r="AD143" s="1"/>
      <c r="AE143" s="38"/>
      <c r="AF143" s="1"/>
      <c r="AG143" s="1"/>
      <c r="AH143" s="1"/>
      <c r="AI143" s="1"/>
      <c r="AJ143" s="1"/>
      <c r="AK143" s="1"/>
      <c r="AL143" s="38"/>
      <c r="AM143" s="1"/>
      <c r="AN143" s="1"/>
      <c r="AO143" s="1"/>
      <c r="AP143" s="1"/>
      <c r="AQ143" s="1"/>
      <c r="AR143" s="1"/>
      <c r="AS143" s="38"/>
      <c r="AT143" s="1"/>
      <c r="AU143" s="1">
        <v>0</v>
      </c>
      <c r="AV143" s="1"/>
      <c r="AW143" s="1"/>
      <c r="AX143" s="7"/>
      <c r="AY143" s="7" t="s">
        <v>36</v>
      </c>
    </row>
    <row r="144" spans="1:51" s="5" customFormat="1" ht="17.25" customHeight="1" x14ac:dyDescent="0.25">
      <c r="A144" s="5">
        <v>2</v>
      </c>
      <c r="B144" s="6" t="s">
        <v>603</v>
      </c>
      <c r="C144" s="1" t="s">
        <v>18</v>
      </c>
      <c r="D144" s="1">
        <v>39</v>
      </c>
      <c r="E144" s="1" t="s">
        <v>23</v>
      </c>
      <c r="F144" s="1">
        <v>20.9</v>
      </c>
      <c r="G144" s="1">
        <v>0.20899999999999999</v>
      </c>
      <c r="H144" s="1">
        <f t="shared" si="30"/>
        <v>3.43069771361625E-2</v>
      </c>
      <c r="I144" s="1">
        <v>3.43069771361625E-2</v>
      </c>
      <c r="J144" s="38">
        <f t="shared" si="31"/>
        <v>0.84775568686771041</v>
      </c>
      <c r="K144" s="1">
        <v>1</v>
      </c>
      <c r="L144" s="1">
        <v>1</v>
      </c>
      <c r="M144" s="1"/>
      <c r="N144" s="1"/>
      <c r="O144" s="1"/>
      <c r="P144" s="1"/>
      <c r="Q144" s="38"/>
      <c r="R144" s="1"/>
      <c r="S144" s="1"/>
      <c r="T144" s="1">
        <v>22.3</v>
      </c>
      <c r="U144" s="1">
        <v>0.223</v>
      </c>
      <c r="V144" s="1">
        <f>POWER((U144/2),2)*3.14159265</f>
        <v>3.9057065222962505E-2</v>
      </c>
      <c r="W144" s="1">
        <v>3.9057065222962505E-2</v>
      </c>
      <c r="X144" s="38">
        <f>W144/0.040468</f>
        <v>0.9651345562657534</v>
      </c>
      <c r="Y144" s="1">
        <v>1</v>
      </c>
      <c r="Z144" s="1">
        <v>1</v>
      </c>
      <c r="AA144" s="1">
        <v>23.6</v>
      </c>
      <c r="AB144" s="1">
        <v>0.23600000000000002</v>
      </c>
      <c r="AC144" s="1">
        <f>POWER((AB144/2),2)*3.14159265</f>
        <v>4.3743536058600013E-2</v>
      </c>
      <c r="AD144" s="1">
        <v>4.3743536058600013E-2</v>
      </c>
      <c r="AE144" s="38">
        <f>AD144/0.040468</f>
        <v>1.0809413872343585</v>
      </c>
      <c r="AF144" s="1">
        <v>1</v>
      </c>
      <c r="AG144" s="1">
        <v>1</v>
      </c>
      <c r="AH144" s="1">
        <v>28</v>
      </c>
      <c r="AI144" s="1">
        <v>0.28000000000000003</v>
      </c>
      <c r="AJ144" s="1">
        <f>POWER((AI144/2),2)*3.14159265</f>
        <v>6.1575215940000011E-2</v>
      </c>
      <c r="AK144" s="1">
        <v>6.1575215940000011E-2</v>
      </c>
      <c r="AL144" s="38">
        <f>AK144/0.040468</f>
        <v>1.5215779366412971</v>
      </c>
      <c r="AM144" s="1">
        <v>1</v>
      </c>
      <c r="AN144" s="1">
        <v>1</v>
      </c>
      <c r="AO144" s="110">
        <v>28</v>
      </c>
      <c r="AP144" s="110">
        <v>0.28000000000000003</v>
      </c>
      <c r="AQ144" s="110">
        <f>POWER((AP144/2),2)*3.14159265</f>
        <v>6.1575215940000011E-2</v>
      </c>
      <c r="AR144" s="110">
        <v>6.1575215940000011E-2</v>
      </c>
      <c r="AS144" s="111">
        <f>AR144/0.040468</f>
        <v>1.5215779366412971</v>
      </c>
      <c r="AT144" s="1">
        <v>2</v>
      </c>
      <c r="AU144" s="1">
        <v>2</v>
      </c>
      <c r="AV144" s="1">
        <v>19.5</v>
      </c>
      <c r="AW144" s="1"/>
      <c r="AX144" s="7" t="s">
        <v>768</v>
      </c>
      <c r="AY144" s="7" t="s">
        <v>36</v>
      </c>
    </row>
    <row r="145" spans="1:57" s="5" customFormat="1" ht="17.25" customHeight="1" x14ac:dyDescent="0.25">
      <c r="A145" s="5">
        <v>2</v>
      </c>
      <c r="B145" s="6" t="s">
        <v>603</v>
      </c>
      <c r="C145" s="1" t="s">
        <v>18</v>
      </c>
      <c r="D145" s="1">
        <v>40</v>
      </c>
      <c r="E145" s="1" t="s">
        <v>23</v>
      </c>
      <c r="F145" s="1">
        <v>20.5</v>
      </c>
      <c r="G145" s="1">
        <v>0.20499999999999999</v>
      </c>
      <c r="H145" s="1">
        <f t="shared" si="30"/>
        <v>3.3006357779062495E-2</v>
      </c>
      <c r="I145" s="1">
        <v>3.3006357779062495E-2</v>
      </c>
      <c r="J145" s="38">
        <f t="shared" si="31"/>
        <v>0.81561623453253185</v>
      </c>
      <c r="K145" s="1"/>
      <c r="L145" s="1"/>
      <c r="M145" s="1"/>
      <c r="N145" s="1"/>
      <c r="O145" s="1"/>
      <c r="P145" s="1"/>
      <c r="Q145" s="38"/>
      <c r="R145" s="1"/>
      <c r="S145" s="1"/>
      <c r="T145" s="1"/>
      <c r="U145" s="1"/>
      <c r="V145" s="1"/>
      <c r="W145" s="1"/>
      <c r="X145" s="38"/>
      <c r="Y145" s="1"/>
      <c r="Z145" s="1"/>
      <c r="AA145" s="1"/>
      <c r="AB145" s="1"/>
      <c r="AC145" s="1"/>
      <c r="AD145" s="1"/>
      <c r="AE145" s="38"/>
      <c r="AF145" s="1"/>
      <c r="AG145" s="1"/>
      <c r="AH145" s="1"/>
      <c r="AI145" s="1"/>
      <c r="AJ145" s="1"/>
      <c r="AK145" s="1"/>
      <c r="AL145" s="38"/>
      <c r="AM145" s="1"/>
      <c r="AN145" s="1"/>
      <c r="AO145" s="1"/>
      <c r="AP145" s="1"/>
      <c r="AQ145" s="1"/>
      <c r="AR145" s="1"/>
      <c r="AS145" s="38"/>
      <c r="AT145" s="1"/>
      <c r="AU145" s="1">
        <v>0</v>
      </c>
      <c r="AV145" s="1"/>
      <c r="AW145" s="1"/>
      <c r="AX145" s="7"/>
      <c r="AY145" s="7" t="s">
        <v>36</v>
      </c>
    </row>
    <row r="146" spans="1:57" s="5" customFormat="1" ht="17.25" customHeight="1" x14ac:dyDescent="0.25">
      <c r="A146" s="5">
        <v>2</v>
      </c>
      <c r="B146" s="6" t="s">
        <v>603</v>
      </c>
      <c r="C146" s="1" t="s">
        <v>18</v>
      </c>
      <c r="D146" s="1">
        <v>41</v>
      </c>
      <c r="E146" s="1" t="s">
        <v>23</v>
      </c>
      <c r="F146" s="1">
        <v>22.3</v>
      </c>
      <c r="G146" s="1">
        <v>0.223</v>
      </c>
      <c r="H146" s="1">
        <f t="shared" si="30"/>
        <v>3.9057065222962505E-2</v>
      </c>
      <c r="I146" s="1">
        <v>3.9057065222962505E-2</v>
      </c>
      <c r="J146" s="38">
        <f t="shared" si="31"/>
        <v>0.9651345562657534</v>
      </c>
      <c r="K146" s="1">
        <v>1</v>
      </c>
      <c r="L146" s="1">
        <v>1</v>
      </c>
      <c r="M146" s="1"/>
      <c r="N146" s="1"/>
      <c r="O146" s="1"/>
      <c r="P146" s="1"/>
      <c r="Q146" s="38"/>
      <c r="R146" s="1"/>
      <c r="S146" s="1"/>
      <c r="T146" s="1"/>
      <c r="U146" s="1"/>
      <c r="V146" s="1"/>
      <c r="W146" s="1"/>
      <c r="X146" s="38"/>
      <c r="Y146" s="1"/>
      <c r="Z146" s="1"/>
      <c r="AA146" s="1"/>
      <c r="AB146" s="1"/>
      <c r="AC146" s="1"/>
      <c r="AD146" s="1"/>
      <c r="AE146" s="38"/>
      <c r="AF146" s="1"/>
      <c r="AG146" s="1"/>
      <c r="AH146" s="1"/>
      <c r="AI146" s="1"/>
      <c r="AJ146" s="1"/>
      <c r="AK146" s="1"/>
      <c r="AL146" s="38"/>
      <c r="AM146" s="1"/>
      <c r="AN146" s="1"/>
      <c r="AO146" s="1"/>
      <c r="AP146" s="1"/>
      <c r="AQ146" s="1"/>
      <c r="AR146" s="1"/>
      <c r="AS146" s="38"/>
      <c r="AT146" s="1"/>
      <c r="AU146" s="1">
        <v>0</v>
      </c>
      <c r="AV146" s="1"/>
      <c r="AW146" s="1"/>
      <c r="AX146" s="7"/>
      <c r="AY146" s="7" t="s">
        <v>36</v>
      </c>
      <c r="BA146" s="14" t="s">
        <v>240</v>
      </c>
      <c r="BB146" s="14"/>
      <c r="BC146" s="14" t="s">
        <v>354</v>
      </c>
      <c r="BD146" s="14"/>
      <c r="BE146" s="14"/>
    </row>
    <row r="147" spans="1:57" s="5" customFormat="1" ht="17.25" customHeight="1" x14ac:dyDescent="0.25">
      <c r="A147" s="5">
        <v>2</v>
      </c>
      <c r="B147" s="6" t="s">
        <v>603</v>
      </c>
      <c r="C147" s="1" t="s">
        <v>19</v>
      </c>
      <c r="D147" s="1">
        <v>1</v>
      </c>
      <c r="E147" s="1" t="s">
        <v>23</v>
      </c>
      <c r="F147" s="1">
        <v>59.4</v>
      </c>
      <c r="G147" s="1">
        <v>0.59399999999999997</v>
      </c>
      <c r="H147" s="1">
        <f t="shared" si="30"/>
        <v>0.27711674606385001</v>
      </c>
      <c r="I147" s="1">
        <v>0.27711674606385001</v>
      </c>
      <c r="J147" s="38">
        <f t="shared" si="31"/>
        <v>6.8477993986322536</v>
      </c>
      <c r="K147" s="1">
        <v>1</v>
      </c>
      <c r="L147" s="1">
        <v>1</v>
      </c>
      <c r="M147" s="1">
        <v>63.8</v>
      </c>
      <c r="N147" s="1">
        <v>0.63800000000000001</v>
      </c>
      <c r="O147" s="1">
        <f t="shared" ref="O147:O157" si="32">POWER((N147/2),2)*3.14159265</f>
        <v>0.31969160965665006</v>
      </c>
      <c r="P147" s="1">
        <v>0.31969160965665006</v>
      </c>
      <c r="Q147" s="38">
        <f t="shared" ref="Q147:Q157" si="33">P147/0.040468</f>
        <v>7.8998618576813797</v>
      </c>
      <c r="R147" s="1">
        <v>1</v>
      </c>
      <c r="S147" s="1">
        <v>1</v>
      </c>
      <c r="T147" s="1">
        <v>68.400000000000006</v>
      </c>
      <c r="U147" s="1">
        <v>0.68400000000000005</v>
      </c>
      <c r="V147" s="1">
        <f>POWER((U147/2),2)*3.14159265</f>
        <v>0.36745324271460006</v>
      </c>
      <c r="W147" s="1">
        <v>0.36745324271460006</v>
      </c>
      <c r="X147" s="38">
        <f>W147/0.040468</f>
        <v>9.0800939684343209</v>
      </c>
      <c r="Y147" s="1">
        <v>1</v>
      </c>
      <c r="Z147" s="1">
        <v>1</v>
      </c>
      <c r="AA147" s="1">
        <v>69.7</v>
      </c>
      <c r="AB147" s="1">
        <v>0.69700000000000006</v>
      </c>
      <c r="AC147" s="1">
        <f>POWER((AB147/2),2)*3.14159265</f>
        <v>0.3815534959259626</v>
      </c>
      <c r="AD147" s="1">
        <v>0.3815534959259626</v>
      </c>
      <c r="AE147" s="38">
        <f>AD147/0.040468</f>
        <v>9.4285236711960714</v>
      </c>
      <c r="AF147" s="1">
        <v>1</v>
      </c>
      <c r="AG147" s="1">
        <v>1</v>
      </c>
      <c r="AH147" s="1">
        <v>74.7</v>
      </c>
      <c r="AI147" s="1">
        <v>0.747</v>
      </c>
      <c r="AJ147" s="1">
        <f>POWER((AI147/2),2)*3.14159265</f>
        <v>0.43825924325846249</v>
      </c>
      <c r="AK147" s="1">
        <v>0.43825924325846249</v>
      </c>
      <c r="AL147" s="38">
        <f>AK147/0.040468</f>
        <v>10.829772740398896</v>
      </c>
      <c r="AM147" s="1">
        <v>1</v>
      </c>
      <c r="AN147" s="1">
        <v>1</v>
      </c>
      <c r="AO147" s="1">
        <v>82.6</v>
      </c>
      <c r="AP147" s="1">
        <v>0.82599999999999996</v>
      </c>
      <c r="AQ147" s="1">
        <f>POWER((AP147/2),2)*3.14159265</f>
        <v>0.53585831671784989</v>
      </c>
      <c r="AR147" s="1">
        <v>0.53585831671784989</v>
      </c>
      <c r="AS147" s="38">
        <f>AR147/0.040468</f>
        <v>13.241531993620884</v>
      </c>
      <c r="AT147" s="1">
        <v>1</v>
      </c>
      <c r="AU147" s="1">
        <v>1</v>
      </c>
      <c r="AV147" s="1">
        <v>88.8</v>
      </c>
      <c r="AW147" s="1"/>
      <c r="AX147" s="7" t="s">
        <v>767</v>
      </c>
      <c r="AY147" s="7" t="s">
        <v>36</v>
      </c>
      <c r="BA147" s="14" t="s">
        <v>303</v>
      </c>
      <c r="BB147" s="14"/>
      <c r="BC147" s="14"/>
      <c r="BD147" s="14">
        <v>38</v>
      </c>
      <c r="BE147" s="14"/>
    </row>
    <row r="148" spans="1:57" s="5" customFormat="1" ht="17.25" customHeight="1" x14ac:dyDescent="0.25">
      <c r="A148" s="5">
        <v>2</v>
      </c>
      <c r="B148" s="6" t="s">
        <v>603</v>
      </c>
      <c r="C148" s="1" t="s">
        <v>19</v>
      </c>
      <c r="D148" s="1">
        <v>2</v>
      </c>
      <c r="E148" s="1" t="s">
        <v>23</v>
      </c>
      <c r="F148" s="1">
        <v>25.3</v>
      </c>
      <c r="G148" s="1">
        <v>0.253</v>
      </c>
      <c r="H148" s="1">
        <f t="shared" si="30"/>
        <v>5.0272550983462498E-2</v>
      </c>
      <c r="I148" s="1">
        <v>5.0272550983462498E-2</v>
      </c>
      <c r="J148" s="38">
        <f t="shared" si="31"/>
        <v>1.2422791090111323</v>
      </c>
      <c r="K148" s="1">
        <v>1</v>
      </c>
      <c r="L148" s="1">
        <v>1</v>
      </c>
      <c r="M148" s="1">
        <v>26.2</v>
      </c>
      <c r="N148" s="1">
        <v>0.26200000000000001</v>
      </c>
      <c r="O148" s="1">
        <f t="shared" si="32"/>
        <v>5.3912871466650011E-2</v>
      </c>
      <c r="P148" s="1">
        <v>5.3912871466650011E-2</v>
      </c>
      <c r="Q148" s="38">
        <f t="shared" si="33"/>
        <v>1.3322346413623114</v>
      </c>
      <c r="R148" s="1">
        <v>1</v>
      </c>
      <c r="S148" s="1">
        <v>1</v>
      </c>
      <c r="T148" s="1"/>
      <c r="U148" s="1"/>
      <c r="V148" s="1"/>
      <c r="W148" s="1"/>
      <c r="X148" s="38"/>
      <c r="Y148" s="1"/>
      <c r="Z148" s="1"/>
      <c r="AA148" s="1"/>
      <c r="AB148" s="1"/>
      <c r="AC148" s="1"/>
      <c r="AD148" s="1"/>
      <c r="AE148" s="38"/>
      <c r="AF148" s="1"/>
      <c r="AG148" s="1"/>
      <c r="AH148" s="1"/>
      <c r="AI148" s="1"/>
      <c r="AJ148" s="1"/>
      <c r="AK148" s="1"/>
      <c r="AL148" s="38"/>
      <c r="AM148" s="1"/>
      <c r="AN148" s="1"/>
      <c r="AO148" s="1"/>
      <c r="AP148" s="1"/>
      <c r="AQ148" s="1"/>
      <c r="AR148" s="1"/>
      <c r="AS148" s="38"/>
      <c r="AT148" s="1"/>
      <c r="AU148" s="1">
        <v>0</v>
      </c>
      <c r="AV148" s="1"/>
      <c r="AW148" s="1"/>
      <c r="AX148" s="7"/>
      <c r="AY148" s="7" t="s">
        <v>36</v>
      </c>
      <c r="BA148" s="14" t="s">
        <v>355</v>
      </c>
      <c r="BB148" s="14"/>
      <c r="BC148" s="14"/>
      <c r="BD148" s="14"/>
      <c r="BE148" s="14"/>
    </row>
    <row r="149" spans="1:57" s="5" customFormat="1" ht="17.25" customHeight="1" x14ac:dyDescent="0.25">
      <c r="A149" s="5">
        <v>2</v>
      </c>
      <c r="B149" s="6" t="s">
        <v>603</v>
      </c>
      <c r="C149" s="1" t="s">
        <v>19</v>
      </c>
      <c r="D149" s="1">
        <v>5</v>
      </c>
      <c r="E149" s="1" t="s">
        <v>23</v>
      </c>
      <c r="F149" s="1">
        <v>22.3</v>
      </c>
      <c r="G149" s="1">
        <v>0.223</v>
      </c>
      <c r="H149" s="1">
        <f t="shared" si="30"/>
        <v>3.9057065222962505E-2</v>
      </c>
      <c r="I149" s="1">
        <v>3.9057065222962505E-2</v>
      </c>
      <c r="J149" s="38">
        <f t="shared" si="31"/>
        <v>0.9651345562657534</v>
      </c>
      <c r="K149" s="1">
        <v>1</v>
      </c>
      <c r="L149" s="1">
        <v>1</v>
      </c>
      <c r="M149" s="1">
        <v>22.4</v>
      </c>
      <c r="N149" s="1">
        <v>0.22399999999999998</v>
      </c>
      <c r="O149" s="1">
        <f t="shared" si="32"/>
        <v>3.9408138201599996E-2</v>
      </c>
      <c r="P149" s="1">
        <v>3.9408138201599996E-2</v>
      </c>
      <c r="Q149" s="38">
        <f t="shared" si="33"/>
        <v>0.97380987945042996</v>
      </c>
      <c r="R149" s="1">
        <v>1</v>
      </c>
      <c r="S149" s="1">
        <v>1</v>
      </c>
      <c r="T149" s="1"/>
      <c r="U149" s="1"/>
      <c r="V149" s="1"/>
      <c r="W149" s="1"/>
      <c r="X149" s="38"/>
      <c r="Y149" s="1"/>
      <c r="Z149" s="1"/>
      <c r="AA149" s="1"/>
      <c r="AB149" s="1"/>
      <c r="AC149" s="1"/>
      <c r="AD149" s="1"/>
      <c r="AE149" s="38"/>
      <c r="AF149" s="1"/>
      <c r="AG149" s="1"/>
      <c r="AH149" s="1"/>
      <c r="AI149" s="1"/>
      <c r="AJ149" s="1"/>
      <c r="AK149" s="1"/>
      <c r="AL149" s="38"/>
      <c r="AM149" s="1"/>
      <c r="AN149" s="1"/>
      <c r="AO149" s="1"/>
      <c r="AP149" s="1"/>
      <c r="AQ149" s="1"/>
      <c r="AR149" s="1"/>
      <c r="AS149" s="38"/>
      <c r="AT149" s="1"/>
      <c r="AU149" s="1">
        <v>0</v>
      </c>
      <c r="AV149" s="1"/>
      <c r="AW149" s="1"/>
      <c r="AX149" s="7"/>
      <c r="AY149" s="7" t="s">
        <v>36</v>
      </c>
      <c r="BA149" s="14" t="s">
        <v>570</v>
      </c>
      <c r="BB149" s="14"/>
      <c r="BC149" s="14"/>
      <c r="BD149" s="14"/>
      <c r="BE149" s="14"/>
    </row>
    <row r="150" spans="1:57" s="5" customFormat="1" ht="17.25" customHeight="1" x14ac:dyDescent="0.25">
      <c r="A150" s="5">
        <v>2</v>
      </c>
      <c r="B150" s="6" t="s">
        <v>603</v>
      </c>
      <c r="C150" s="1" t="s">
        <v>19</v>
      </c>
      <c r="D150" s="1">
        <v>10</v>
      </c>
      <c r="E150" s="1" t="s">
        <v>23</v>
      </c>
      <c r="F150" s="1">
        <v>41.4</v>
      </c>
      <c r="G150" s="1">
        <v>0.41399999999999998</v>
      </c>
      <c r="H150" s="1">
        <f t="shared" si="30"/>
        <v>0.13461410345985</v>
      </c>
      <c r="I150" s="1">
        <v>0.13461410345985</v>
      </c>
      <c r="J150" s="38">
        <f t="shared" si="31"/>
        <v>3.3264333166909661</v>
      </c>
      <c r="K150" s="1">
        <v>1</v>
      </c>
      <c r="L150" s="1">
        <v>1</v>
      </c>
      <c r="M150" s="1">
        <v>45.2</v>
      </c>
      <c r="N150" s="1">
        <v>0.45200000000000001</v>
      </c>
      <c r="O150" s="1">
        <f t="shared" si="32"/>
        <v>0.16045998619140003</v>
      </c>
      <c r="P150" s="1">
        <v>0.16045998619140003</v>
      </c>
      <c r="Q150" s="38">
        <f t="shared" si="33"/>
        <v>3.9651078924434131</v>
      </c>
      <c r="R150" s="1">
        <v>1</v>
      </c>
      <c r="S150" s="1">
        <v>1</v>
      </c>
      <c r="T150" s="1">
        <v>48.8</v>
      </c>
      <c r="U150" s="1">
        <v>0.48799999999999999</v>
      </c>
      <c r="V150" s="1">
        <f>POWER((U150/2),2)*3.14159265</f>
        <v>0.18703786001040001</v>
      </c>
      <c r="W150" s="1">
        <v>0.18703786001040001</v>
      </c>
      <c r="X150" s="38">
        <f>W150/0.040468</f>
        <v>4.6218706140753198</v>
      </c>
      <c r="Y150" s="1">
        <v>1</v>
      </c>
      <c r="Z150" s="1">
        <v>1</v>
      </c>
      <c r="AA150" s="1">
        <v>51.8</v>
      </c>
      <c r="AB150" s="1">
        <v>0.51800000000000002</v>
      </c>
      <c r="AC150" s="1">
        <f>POWER((AB150/2),2)*3.14159265</f>
        <v>0.21074117655465002</v>
      </c>
      <c r="AD150" s="1">
        <v>0.21074117655465002</v>
      </c>
      <c r="AE150" s="38">
        <f>AD150/0.040468</f>
        <v>5.2076004881548394</v>
      </c>
      <c r="AF150" s="1">
        <v>1</v>
      </c>
      <c r="AG150" s="1">
        <v>1</v>
      </c>
      <c r="AH150" s="1">
        <v>54.7</v>
      </c>
      <c r="AI150" s="1">
        <v>0.54700000000000004</v>
      </c>
      <c r="AJ150" s="1">
        <f>POWER((AI150/2),2)*3.14159265</f>
        <v>0.23499819880346257</v>
      </c>
      <c r="AK150" s="1">
        <v>0.23499819880346257</v>
      </c>
      <c r="AL150" s="38">
        <f>AK150/0.040468</f>
        <v>5.8070129189350244</v>
      </c>
      <c r="AM150" s="1">
        <v>1</v>
      </c>
      <c r="AN150" s="1">
        <v>1</v>
      </c>
      <c r="AO150" s="1">
        <v>59.2</v>
      </c>
      <c r="AP150" s="1">
        <v>0.59200000000000008</v>
      </c>
      <c r="AQ150" s="1">
        <f>POWER((AP150/2),2)*3.14159265</f>
        <v>0.27525378162240011</v>
      </c>
      <c r="AR150" s="1">
        <v>0.27525378162240011</v>
      </c>
      <c r="AS150" s="38">
        <f>AR150/0.040468</f>
        <v>6.801763902896119</v>
      </c>
      <c r="AT150" s="1">
        <v>1</v>
      </c>
      <c r="AU150" s="1">
        <v>1</v>
      </c>
      <c r="AV150" s="1">
        <v>65.8</v>
      </c>
      <c r="AW150" s="1"/>
      <c r="AX150" s="7"/>
      <c r="AY150" s="7" t="s">
        <v>36</v>
      </c>
      <c r="BA150" s="14"/>
      <c r="BB150" s="14"/>
      <c r="BC150" s="14"/>
      <c r="BD150" s="14"/>
      <c r="BE150" s="14"/>
    </row>
    <row r="151" spans="1:57" s="5" customFormat="1" ht="17.25" customHeight="1" x14ac:dyDescent="0.25">
      <c r="A151" s="5">
        <v>2</v>
      </c>
      <c r="B151" s="6" t="s">
        <v>603</v>
      </c>
      <c r="C151" s="1" t="s">
        <v>19</v>
      </c>
      <c r="D151" s="1">
        <v>11</v>
      </c>
      <c r="E151" s="1" t="s">
        <v>23</v>
      </c>
      <c r="F151" s="1">
        <v>25.4</v>
      </c>
      <c r="G151" s="1">
        <v>0.254</v>
      </c>
      <c r="H151" s="1">
        <f t="shared" si="30"/>
        <v>5.0670747851850009E-2</v>
      </c>
      <c r="I151" s="1">
        <v>5.0670747851850009E-2</v>
      </c>
      <c r="J151" s="38">
        <f t="shared" si="31"/>
        <v>1.2521189051065043</v>
      </c>
      <c r="K151" s="1">
        <v>1</v>
      </c>
      <c r="L151" s="1">
        <v>1</v>
      </c>
      <c r="M151" s="1">
        <v>25.6</v>
      </c>
      <c r="N151" s="1">
        <v>0.25600000000000001</v>
      </c>
      <c r="O151" s="1">
        <f t="shared" si="32"/>
        <v>5.1471853977599999E-2</v>
      </c>
      <c r="P151" s="1">
        <v>5.1471853977599999E-2</v>
      </c>
      <c r="Q151" s="38">
        <f t="shared" si="33"/>
        <v>1.2719149445883167</v>
      </c>
      <c r="R151" s="1">
        <v>1</v>
      </c>
      <c r="S151" s="1">
        <v>1</v>
      </c>
      <c r="T151" s="1"/>
      <c r="U151" s="1"/>
      <c r="V151" s="1"/>
      <c r="W151" s="1"/>
      <c r="X151" s="38"/>
      <c r="Y151" s="1"/>
      <c r="Z151" s="1"/>
      <c r="AA151" s="1"/>
      <c r="AB151" s="1"/>
      <c r="AC151" s="1"/>
      <c r="AD151" s="1"/>
      <c r="AE151" s="38"/>
      <c r="AF151" s="1"/>
      <c r="AG151" s="1"/>
      <c r="AH151" s="1"/>
      <c r="AI151" s="1"/>
      <c r="AJ151" s="1"/>
      <c r="AK151" s="1"/>
      <c r="AL151" s="38"/>
      <c r="AM151" s="1"/>
      <c r="AN151" s="1"/>
      <c r="AO151" s="1"/>
      <c r="AP151" s="1"/>
      <c r="AQ151" s="1"/>
      <c r="AR151" s="1"/>
      <c r="AS151" s="38"/>
      <c r="AT151" s="1"/>
      <c r="AU151" s="1">
        <v>0</v>
      </c>
      <c r="AV151" s="1"/>
      <c r="AW151" s="1"/>
      <c r="AX151" s="7" t="s">
        <v>731</v>
      </c>
      <c r="AY151" s="7" t="s">
        <v>36</v>
      </c>
      <c r="BA151" s="14"/>
      <c r="BB151" s="14"/>
      <c r="BC151" s="14"/>
      <c r="BD151" s="14"/>
      <c r="BE151" s="14"/>
    </row>
    <row r="152" spans="1:57" s="5" customFormat="1" ht="17.25" customHeight="1" x14ac:dyDescent="0.25">
      <c r="A152" s="5">
        <v>2</v>
      </c>
      <c r="B152" s="6" t="s">
        <v>603</v>
      </c>
      <c r="C152" s="1" t="s">
        <v>19</v>
      </c>
      <c r="D152" s="1">
        <v>12</v>
      </c>
      <c r="E152" s="1" t="s">
        <v>23</v>
      </c>
      <c r="F152" s="1">
        <v>31.4</v>
      </c>
      <c r="G152" s="1">
        <v>0.314</v>
      </c>
      <c r="H152" s="1">
        <f t="shared" si="30"/>
        <v>7.7437117229850014E-2</v>
      </c>
      <c r="I152" s="1">
        <v>7.7437117229850014E-2</v>
      </c>
      <c r="J152" s="38">
        <f t="shared" si="31"/>
        <v>1.9135395183811905</v>
      </c>
      <c r="K152" s="1">
        <v>1</v>
      </c>
      <c r="L152" s="1">
        <v>1</v>
      </c>
      <c r="M152" s="1">
        <v>33.9</v>
      </c>
      <c r="N152" s="1">
        <v>0.33899999999999997</v>
      </c>
      <c r="O152" s="1">
        <f t="shared" si="32"/>
        <v>9.0258742232662489E-2</v>
      </c>
      <c r="P152" s="1">
        <v>9.0258742232662489E-2</v>
      </c>
      <c r="Q152" s="38">
        <f t="shared" si="33"/>
        <v>2.230373189499419</v>
      </c>
      <c r="R152" s="1">
        <v>1</v>
      </c>
      <c r="S152" s="1">
        <v>1</v>
      </c>
      <c r="T152" s="1">
        <v>35</v>
      </c>
      <c r="U152" s="1">
        <v>0.35</v>
      </c>
      <c r="V152" s="1">
        <f>POWER((U152/2),2)*3.14159265</f>
        <v>9.6211274906249991E-2</v>
      </c>
      <c r="W152" s="1">
        <v>9.6211274906249991E-2</v>
      </c>
      <c r="X152" s="38">
        <f>W152/0.040468</f>
        <v>2.3774655260020263</v>
      </c>
      <c r="Y152" s="1">
        <v>1</v>
      </c>
      <c r="Z152" s="1">
        <v>1</v>
      </c>
      <c r="AA152" s="1">
        <v>39.5</v>
      </c>
      <c r="AB152" s="1">
        <v>0.39500000000000002</v>
      </c>
      <c r="AC152" s="1">
        <f>POWER((AB152/2),2)*3.14159265</f>
        <v>0.12254174830406253</v>
      </c>
      <c r="AD152" s="1">
        <v>0.12254174830406253</v>
      </c>
      <c r="AE152" s="38">
        <f>AD152/0.040468</f>
        <v>3.028114764852786</v>
      </c>
      <c r="AF152" s="1">
        <v>1</v>
      </c>
      <c r="AG152" s="1">
        <v>1</v>
      </c>
      <c r="AH152" s="1">
        <v>42</v>
      </c>
      <c r="AI152" s="1">
        <v>0.42</v>
      </c>
      <c r="AJ152" s="1">
        <f>POWER((AI152/2),2)*3.14159265</f>
        <v>0.13854423586499998</v>
      </c>
      <c r="AK152" s="1">
        <v>0.13854423586499998</v>
      </c>
      <c r="AL152" s="38">
        <f>AK152/0.040468</f>
        <v>3.4235503574429176</v>
      </c>
      <c r="AM152" s="1">
        <v>1</v>
      </c>
      <c r="AN152" s="1">
        <v>1</v>
      </c>
      <c r="AO152" s="1">
        <v>46.5</v>
      </c>
      <c r="AP152" s="1">
        <v>0.46500000000000002</v>
      </c>
      <c r="AQ152" s="1">
        <f>POWER((AP152/2),2)*3.14159265</f>
        <v>0.16982271768656254</v>
      </c>
      <c r="AR152" s="1">
        <v>0.16982271768656254</v>
      </c>
      <c r="AS152" s="38">
        <f>AR152/0.040468</f>
        <v>4.1964692519166391</v>
      </c>
      <c r="AT152" s="1">
        <v>1</v>
      </c>
      <c r="AU152" s="1">
        <v>1</v>
      </c>
      <c r="AV152" s="1">
        <v>48.5</v>
      </c>
      <c r="AW152" s="1"/>
      <c r="AX152" s="7" t="s">
        <v>766</v>
      </c>
      <c r="AY152" s="7" t="s">
        <v>36</v>
      </c>
      <c r="BA152" s="14"/>
      <c r="BB152" s="14"/>
      <c r="BC152" s="14"/>
      <c r="BD152" s="14"/>
      <c r="BE152" s="14"/>
    </row>
    <row r="153" spans="1:57" s="5" customFormat="1" ht="17.25" customHeight="1" x14ac:dyDescent="0.25">
      <c r="A153" s="5">
        <v>2</v>
      </c>
      <c r="B153" s="6" t="s">
        <v>603</v>
      </c>
      <c r="C153" s="1" t="s">
        <v>19</v>
      </c>
      <c r="D153" s="1">
        <v>13</v>
      </c>
      <c r="E153" s="1" t="s">
        <v>23</v>
      </c>
      <c r="F153" s="1">
        <v>55.2</v>
      </c>
      <c r="G153" s="1">
        <v>0.55200000000000005</v>
      </c>
      <c r="H153" s="1">
        <f t="shared" si="30"/>
        <v>0.23931396170640004</v>
      </c>
      <c r="I153" s="1">
        <v>0.23931396170640004</v>
      </c>
      <c r="J153" s="38">
        <f t="shared" si="31"/>
        <v>5.9136592296728292</v>
      </c>
      <c r="K153" s="1">
        <v>1</v>
      </c>
      <c r="L153" s="1">
        <v>1</v>
      </c>
      <c r="M153" s="1">
        <v>58.1</v>
      </c>
      <c r="N153" s="1">
        <v>0.58100000000000007</v>
      </c>
      <c r="O153" s="1">
        <f t="shared" si="32"/>
        <v>0.26511978913166262</v>
      </c>
      <c r="P153" s="1">
        <v>0.26511978913166262</v>
      </c>
      <c r="Q153" s="38">
        <f t="shared" si="33"/>
        <v>6.5513440034511872</v>
      </c>
      <c r="R153" s="1">
        <v>1</v>
      </c>
      <c r="S153" s="1">
        <v>1</v>
      </c>
      <c r="T153" s="1">
        <v>60.1</v>
      </c>
      <c r="U153" s="1">
        <v>0.60099999999999998</v>
      </c>
      <c r="V153" s="1">
        <f>POWER((U153/2),2)*3.14159265</f>
        <v>0.28368660169316251</v>
      </c>
      <c r="W153" s="1">
        <v>0.28368660169316251</v>
      </c>
      <c r="X153" s="38">
        <f>W153/0.040468</f>
        <v>7.0101463302649636</v>
      </c>
      <c r="Y153" s="1">
        <v>1</v>
      </c>
      <c r="Z153" s="1">
        <v>1</v>
      </c>
      <c r="AA153" s="1">
        <v>61.5</v>
      </c>
      <c r="AB153" s="1">
        <v>0.61499999999999999</v>
      </c>
      <c r="AC153" s="1">
        <f>POWER((AB153/2),2)*3.14159265</f>
        <v>0.29705722001156248</v>
      </c>
      <c r="AD153" s="1">
        <v>0.29705722001156248</v>
      </c>
      <c r="AE153" s="38">
        <f>AD153/0.040468</f>
        <v>7.3405461107927872</v>
      </c>
      <c r="AF153" s="1">
        <v>1</v>
      </c>
      <c r="AG153" s="1">
        <v>1</v>
      </c>
      <c r="AH153" s="1">
        <v>64.2</v>
      </c>
      <c r="AI153" s="1">
        <v>0.64200000000000002</v>
      </c>
      <c r="AJ153" s="1">
        <f>POWER((AI153/2),2)*3.14159265</f>
        <v>0.32371284824865004</v>
      </c>
      <c r="AK153" s="1">
        <v>0.32371284824865004</v>
      </c>
      <c r="AL153" s="38">
        <f>AK153/0.040468</f>
        <v>7.9992302127273414</v>
      </c>
      <c r="AM153" s="1">
        <v>1</v>
      </c>
      <c r="AN153" s="1">
        <v>1</v>
      </c>
      <c r="AO153" s="1">
        <v>67.7</v>
      </c>
      <c r="AP153" s="1">
        <v>0.67700000000000005</v>
      </c>
      <c r="AQ153" s="1">
        <f>POWER((AP153/2),2)*3.14159265</f>
        <v>0.35997075442046256</v>
      </c>
      <c r="AR153" s="1">
        <v>0.35997075442046256</v>
      </c>
      <c r="AS153" s="38">
        <f>AR153/0.040468</f>
        <v>8.8951950780978208</v>
      </c>
      <c r="AT153" s="1">
        <v>1</v>
      </c>
      <c r="AU153" s="1">
        <v>1</v>
      </c>
      <c r="AV153" s="1">
        <v>71.3</v>
      </c>
      <c r="AW153" s="1"/>
      <c r="AX153" s="7"/>
      <c r="AY153" s="7" t="s">
        <v>36</v>
      </c>
    </row>
    <row r="154" spans="1:57" s="5" customFormat="1" ht="17.25" customHeight="1" x14ac:dyDescent="0.25">
      <c r="A154" s="5">
        <v>2</v>
      </c>
      <c r="B154" s="6" t="s">
        <v>603</v>
      </c>
      <c r="C154" s="1" t="s">
        <v>19</v>
      </c>
      <c r="D154" s="1">
        <v>14</v>
      </c>
      <c r="E154" s="1" t="s">
        <v>23</v>
      </c>
      <c r="F154" s="1">
        <v>32.200000000000003</v>
      </c>
      <c r="G154" s="1">
        <v>0.32200000000000001</v>
      </c>
      <c r="H154" s="1">
        <f t="shared" si="30"/>
        <v>8.1433223080650013E-2</v>
      </c>
      <c r="I154" s="1">
        <v>8.1433223080650013E-2</v>
      </c>
      <c r="J154" s="38">
        <f t="shared" si="31"/>
        <v>2.0122868212081158</v>
      </c>
      <c r="K154" s="1">
        <v>1</v>
      </c>
      <c r="L154" s="1">
        <v>1</v>
      </c>
      <c r="M154" s="1">
        <v>34.4</v>
      </c>
      <c r="N154" s="1">
        <v>0.34399999999999997</v>
      </c>
      <c r="O154" s="1">
        <f t="shared" si="32"/>
        <v>9.2940876957599991E-2</v>
      </c>
      <c r="P154" s="1">
        <v>9.2940876957599991E-2</v>
      </c>
      <c r="Q154" s="38">
        <f t="shared" si="33"/>
        <v>2.296651105999802</v>
      </c>
      <c r="R154" s="1">
        <v>1</v>
      </c>
      <c r="S154" s="1">
        <v>1</v>
      </c>
      <c r="T154" s="1">
        <v>36.799999999999997</v>
      </c>
      <c r="U154" s="1">
        <v>0.36799999999999999</v>
      </c>
      <c r="V154" s="1">
        <f>POWER((U154/2),2)*3.14159265</f>
        <v>0.1063617607584</v>
      </c>
      <c r="W154" s="1">
        <v>0.1063617607584</v>
      </c>
      <c r="X154" s="38">
        <f>W154/0.040468</f>
        <v>2.6282929909657016</v>
      </c>
      <c r="Y154" s="1">
        <v>1</v>
      </c>
      <c r="Z154" s="1">
        <v>1</v>
      </c>
      <c r="AA154" s="1">
        <v>38.1</v>
      </c>
      <c r="AB154" s="1">
        <v>0.38100000000000001</v>
      </c>
      <c r="AC154" s="1">
        <f>POWER((AB154/2),2)*3.14159265</f>
        <v>0.11400918266666252</v>
      </c>
      <c r="AD154" s="1">
        <v>0.11400918266666252</v>
      </c>
      <c r="AE154" s="38">
        <f>AD154/0.040468</f>
        <v>2.8172675364896342</v>
      </c>
      <c r="AF154" s="1">
        <v>1</v>
      </c>
      <c r="AG154" s="1">
        <v>1</v>
      </c>
      <c r="AH154" s="1">
        <v>39.799999999999997</v>
      </c>
      <c r="AI154" s="1">
        <v>0.39799999999999996</v>
      </c>
      <c r="AJ154" s="1">
        <f>POWER((AI154/2),2)*3.14159265</f>
        <v>0.12441021053264997</v>
      </c>
      <c r="AK154" s="1">
        <v>0.12441021053264997</v>
      </c>
      <c r="AL154" s="38">
        <f>AK154/0.040468</f>
        <v>3.074286115761836</v>
      </c>
      <c r="AM154" s="1">
        <v>1</v>
      </c>
      <c r="AN154" s="1">
        <v>1</v>
      </c>
      <c r="AO154" s="1">
        <v>42.4</v>
      </c>
      <c r="AP154" s="1">
        <v>0.42399999999999999</v>
      </c>
      <c r="AQ154" s="1">
        <f>POWER((AP154/2),2)*3.14159265</f>
        <v>0.14119574006159999</v>
      </c>
      <c r="AR154" s="1">
        <v>0.14119574006159999</v>
      </c>
      <c r="AS154" s="38">
        <f>AR154/0.040468</f>
        <v>3.4890713665513493</v>
      </c>
      <c r="AT154" s="1">
        <v>1</v>
      </c>
      <c r="AU154" s="1">
        <v>1</v>
      </c>
      <c r="AV154" s="1">
        <v>43.5</v>
      </c>
      <c r="AW154" s="1"/>
      <c r="AX154" s="7"/>
      <c r="AY154" s="7" t="s">
        <v>36</v>
      </c>
    </row>
    <row r="155" spans="1:57" s="5" customFormat="1" ht="17.25" customHeight="1" x14ac:dyDescent="0.25">
      <c r="A155" s="5">
        <v>2</v>
      </c>
      <c r="B155" s="6" t="s">
        <v>603</v>
      </c>
      <c r="C155" s="1" t="s">
        <v>19</v>
      </c>
      <c r="D155" s="1">
        <v>15</v>
      </c>
      <c r="E155" s="1" t="s">
        <v>23</v>
      </c>
      <c r="F155" s="1">
        <v>22.6</v>
      </c>
      <c r="G155" s="1">
        <v>0.22600000000000001</v>
      </c>
      <c r="H155" s="1">
        <f t="shared" si="30"/>
        <v>4.0114996547850008E-2</v>
      </c>
      <c r="I155" s="1">
        <v>4.0114996547850008E-2</v>
      </c>
      <c r="J155" s="38">
        <f t="shared" si="31"/>
        <v>0.99127697311085328</v>
      </c>
      <c r="K155" s="1">
        <v>1</v>
      </c>
      <c r="L155" s="1">
        <v>1</v>
      </c>
      <c r="M155" s="1">
        <v>22.7</v>
      </c>
      <c r="N155" s="1">
        <v>0.22700000000000001</v>
      </c>
      <c r="O155" s="1">
        <f t="shared" si="32"/>
        <v>4.0470781915462509E-2</v>
      </c>
      <c r="P155" s="1">
        <v>4.0470781915462509E-2</v>
      </c>
      <c r="Q155" s="38">
        <f t="shared" si="33"/>
        <v>1.0000687435865996</v>
      </c>
      <c r="R155" s="1">
        <v>1</v>
      </c>
      <c r="S155" s="1">
        <v>1</v>
      </c>
      <c r="T155" s="1"/>
      <c r="U155" s="1"/>
      <c r="V155" s="1"/>
      <c r="W155" s="1"/>
      <c r="X155" s="38"/>
      <c r="Y155" s="1"/>
      <c r="Z155" s="1"/>
      <c r="AA155" s="1"/>
      <c r="AB155" s="1"/>
      <c r="AC155" s="1"/>
      <c r="AD155" s="1"/>
      <c r="AE155" s="38"/>
      <c r="AF155" s="1"/>
      <c r="AG155" s="1"/>
      <c r="AH155" s="1"/>
      <c r="AI155" s="1"/>
      <c r="AJ155" s="1"/>
      <c r="AK155" s="1"/>
      <c r="AL155" s="38"/>
      <c r="AM155" s="1"/>
      <c r="AN155" s="1"/>
      <c r="AO155" s="1"/>
      <c r="AP155" s="1"/>
      <c r="AQ155" s="1"/>
      <c r="AR155" s="1"/>
      <c r="AS155" s="38"/>
      <c r="AT155" s="1"/>
      <c r="AU155" s="1">
        <v>0</v>
      </c>
      <c r="AV155" s="1"/>
      <c r="AW155" s="1"/>
      <c r="AX155" s="7" t="s">
        <v>757</v>
      </c>
      <c r="AY155" s="7" t="s">
        <v>36</v>
      </c>
    </row>
    <row r="156" spans="1:57" s="5" customFormat="1" ht="17.25" customHeight="1" x14ac:dyDescent="0.25">
      <c r="A156" s="5">
        <v>2</v>
      </c>
      <c r="B156" s="6" t="s">
        <v>603</v>
      </c>
      <c r="C156" s="1" t="s">
        <v>19</v>
      </c>
      <c r="D156" s="1">
        <v>16</v>
      </c>
      <c r="E156" s="1" t="s">
        <v>23</v>
      </c>
      <c r="F156" s="1">
        <v>21.3</v>
      </c>
      <c r="G156" s="1">
        <v>0.21300000000000002</v>
      </c>
      <c r="H156" s="1">
        <f t="shared" si="30"/>
        <v>3.5632729234462507E-2</v>
      </c>
      <c r="I156" s="1">
        <v>3.5632729234462507E-2</v>
      </c>
      <c r="J156" s="38">
        <f t="shared" si="31"/>
        <v>0.88051619142192616</v>
      </c>
      <c r="K156" s="1">
        <v>1</v>
      </c>
      <c r="L156" s="1">
        <v>1</v>
      </c>
      <c r="M156" s="1">
        <v>21.3</v>
      </c>
      <c r="N156" s="1">
        <v>0.21300000000000002</v>
      </c>
      <c r="O156" s="1">
        <f t="shared" si="32"/>
        <v>3.5632729234462507E-2</v>
      </c>
      <c r="P156" s="1">
        <v>3.5632729234462507E-2</v>
      </c>
      <c r="Q156" s="38">
        <f t="shared" si="33"/>
        <v>0.88051619142192616</v>
      </c>
      <c r="R156" s="1">
        <v>1</v>
      </c>
      <c r="S156" s="1">
        <v>1</v>
      </c>
      <c r="T156" s="1"/>
      <c r="U156" s="1"/>
      <c r="V156" s="1"/>
      <c r="W156" s="1"/>
      <c r="X156" s="38"/>
      <c r="Y156" s="1"/>
      <c r="Z156" s="1"/>
      <c r="AA156" s="1"/>
      <c r="AB156" s="1"/>
      <c r="AC156" s="1"/>
      <c r="AD156" s="1"/>
      <c r="AE156" s="38"/>
      <c r="AF156" s="1"/>
      <c r="AG156" s="1"/>
      <c r="AH156" s="1"/>
      <c r="AI156" s="1"/>
      <c r="AJ156" s="1"/>
      <c r="AK156" s="1"/>
      <c r="AL156" s="38"/>
      <c r="AM156" s="1"/>
      <c r="AN156" s="1"/>
      <c r="AO156" s="1"/>
      <c r="AP156" s="1"/>
      <c r="AQ156" s="1"/>
      <c r="AR156" s="1"/>
      <c r="AS156" s="38"/>
      <c r="AT156" s="1"/>
      <c r="AU156" s="1">
        <v>0</v>
      </c>
      <c r="AV156" s="1"/>
      <c r="AW156" s="1"/>
      <c r="AX156" s="7"/>
      <c r="AY156" s="7" t="s">
        <v>36</v>
      </c>
    </row>
    <row r="157" spans="1:57" s="5" customFormat="1" ht="17.25" customHeight="1" x14ac:dyDescent="0.25">
      <c r="A157" s="5">
        <v>2</v>
      </c>
      <c r="B157" s="6" t="s">
        <v>603</v>
      </c>
      <c r="C157" s="1" t="s">
        <v>19</v>
      </c>
      <c r="D157" s="1">
        <v>17</v>
      </c>
      <c r="E157" s="1" t="s">
        <v>23</v>
      </c>
      <c r="F157" s="1">
        <v>37.4</v>
      </c>
      <c r="G157" s="1">
        <v>0.374</v>
      </c>
      <c r="H157" s="1">
        <f t="shared" si="30"/>
        <v>0.10985835337785001</v>
      </c>
      <c r="I157" s="1">
        <v>0.10985835337785001</v>
      </c>
      <c r="J157" s="38">
        <f t="shared" si="31"/>
        <v>2.7146968809392611</v>
      </c>
      <c r="K157" s="1">
        <v>1</v>
      </c>
      <c r="L157" s="1">
        <v>1</v>
      </c>
      <c r="M157" s="1">
        <v>35</v>
      </c>
      <c r="N157" s="1">
        <v>0.35</v>
      </c>
      <c r="O157" s="1">
        <f t="shared" si="32"/>
        <v>9.6211274906249991E-2</v>
      </c>
      <c r="P157" s="1">
        <v>9.6211274906249991E-2</v>
      </c>
      <c r="Q157" s="38">
        <f t="shared" si="33"/>
        <v>2.3774655260020263</v>
      </c>
      <c r="R157" s="1">
        <v>1</v>
      </c>
      <c r="S157" s="1">
        <v>1</v>
      </c>
      <c r="T157" s="1"/>
      <c r="U157" s="1"/>
      <c r="V157" s="1"/>
      <c r="W157" s="1"/>
      <c r="X157" s="38"/>
      <c r="Y157" s="1"/>
      <c r="Z157" s="1"/>
      <c r="AA157" s="1"/>
      <c r="AB157" s="1"/>
      <c r="AC157" s="1"/>
      <c r="AD157" s="1"/>
      <c r="AE157" s="38"/>
      <c r="AF157" s="1"/>
      <c r="AG157" s="1"/>
      <c r="AH157" s="1"/>
      <c r="AI157" s="1"/>
      <c r="AJ157" s="1"/>
      <c r="AK157" s="1"/>
      <c r="AL157" s="38"/>
      <c r="AM157" s="1"/>
      <c r="AN157" s="1"/>
      <c r="AO157" s="1"/>
      <c r="AP157" s="1"/>
      <c r="AQ157" s="1"/>
      <c r="AR157" s="1"/>
      <c r="AS157" s="38"/>
      <c r="AT157" s="1"/>
      <c r="AU157" s="1">
        <v>0</v>
      </c>
      <c r="AV157" s="1"/>
      <c r="AW157" s="1"/>
      <c r="AX157" s="7"/>
      <c r="AY157" s="7" t="s">
        <v>36</v>
      </c>
    </row>
    <row r="158" spans="1:57" s="5" customFormat="1" ht="17.25" customHeight="1" x14ac:dyDescent="0.25">
      <c r="A158" s="5">
        <v>2</v>
      </c>
      <c r="B158" s="6" t="s">
        <v>603</v>
      </c>
      <c r="C158" s="1" t="s">
        <v>19</v>
      </c>
      <c r="D158" s="1">
        <v>18</v>
      </c>
      <c r="E158" s="1" t="s">
        <v>23</v>
      </c>
      <c r="F158" s="1">
        <v>18.2</v>
      </c>
      <c r="G158" s="1">
        <v>0.182</v>
      </c>
      <c r="H158" s="1">
        <f t="shared" si="30"/>
        <v>2.6015528734650004E-2</v>
      </c>
      <c r="I158" s="1">
        <v>2.6015528734650004E-2</v>
      </c>
      <c r="J158" s="38">
        <f t="shared" si="31"/>
        <v>0.64286667823094801</v>
      </c>
      <c r="K158" s="1">
        <v>1</v>
      </c>
      <c r="L158" s="1">
        <v>1</v>
      </c>
      <c r="M158" s="1"/>
      <c r="N158" s="1"/>
      <c r="O158" s="1"/>
      <c r="P158" s="1"/>
      <c r="Q158" s="38"/>
      <c r="R158" s="1"/>
      <c r="S158" s="1">
        <v>4</v>
      </c>
      <c r="T158" s="1"/>
      <c r="U158" s="1"/>
      <c r="V158" s="1"/>
      <c r="W158" s="1"/>
      <c r="X158" s="38"/>
      <c r="Y158" s="1"/>
      <c r="Z158" s="1"/>
      <c r="AA158" s="1"/>
      <c r="AB158" s="1"/>
      <c r="AC158" s="1"/>
      <c r="AD158" s="1"/>
      <c r="AE158" s="38"/>
      <c r="AF158" s="1"/>
      <c r="AG158" s="1"/>
      <c r="AH158" s="1"/>
      <c r="AI158" s="1"/>
      <c r="AJ158" s="1"/>
      <c r="AK158" s="1"/>
      <c r="AL158" s="38"/>
      <c r="AM158" s="1"/>
      <c r="AN158" s="1"/>
      <c r="AO158" s="1"/>
      <c r="AP158" s="1"/>
      <c r="AQ158" s="1"/>
      <c r="AR158" s="1"/>
      <c r="AS158" s="38"/>
      <c r="AT158" s="1"/>
      <c r="AU158" s="1"/>
      <c r="AV158" s="1"/>
      <c r="AW158" s="1"/>
      <c r="AX158" s="7"/>
      <c r="AY158" s="7" t="s">
        <v>36</v>
      </c>
    </row>
    <row r="159" spans="1:57" s="5" customFormat="1" ht="17.25" customHeight="1" x14ac:dyDescent="0.25">
      <c r="A159" s="5">
        <v>2</v>
      </c>
      <c r="B159" s="6" t="s">
        <v>603</v>
      </c>
      <c r="C159" s="1" t="s">
        <v>19</v>
      </c>
      <c r="D159" s="1">
        <v>19</v>
      </c>
      <c r="E159" s="1" t="s">
        <v>23</v>
      </c>
      <c r="F159" s="1">
        <v>41.9</v>
      </c>
      <c r="G159" s="1">
        <v>0.41899999999999998</v>
      </c>
      <c r="H159" s="1">
        <f t="shared" si="30"/>
        <v>0.13788528680666251</v>
      </c>
      <c r="I159" s="1">
        <v>0.13788528680666251</v>
      </c>
      <c r="J159" s="38">
        <f t="shared" si="31"/>
        <v>3.4072671445750351</v>
      </c>
      <c r="K159" s="1">
        <v>1</v>
      </c>
      <c r="L159" s="1">
        <v>1</v>
      </c>
      <c r="M159" s="1">
        <v>44.2</v>
      </c>
      <c r="N159" s="1">
        <v>0.44200000000000006</v>
      </c>
      <c r="O159" s="1">
        <f>POWER((N159/2),2)*3.14159265</f>
        <v>0.15343852661865007</v>
      </c>
      <c r="P159" s="1">
        <v>0.15343852661865007</v>
      </c>
      <c r="Q159" s="38">
        <f>P159/0.040468</f>
        <v>3.7916014287498783</v>
      </c>
      <c r="R159" s="1">
        <v>1</v>
      </c>
      <c r="S159" s="1">
        <v>1</v>
      </c>
      <c r="T159" s="1">
        <v>46.3</v>
      </c>
      <c r="U159" s="1">
        <v>0.46299999999999997</v>
      </c>
      <c r="V159" s="1">
        <f>POWER((U159/2),2)*3.14159265</f>
        <v>0.16836501869696249</v>
      </c>
      <c r="W159" s="1">
        <v>0.16836501869696249</v>
      </c>
      <c r="X159" s="38">
        <f>W159/0.040468</f>
        <v>4.1604482232124766</v>
      </c>
      <c r="Y159" s="1">
        <v>1</v>
      </c>
      <c r="Z159" s="1">
        <v>1</v>
      </c>
      <c r="AA159" s="1">
        <v>46.4</v>
      </c>
      <c r="AB159" s="1">
        <v>0.46399999999999997</v>
      </c>
      <c r="AC159" s="1">
        <f>POWER((AB159/2),2)*3.14159265</f>
        <v>0.16909308279359997</v>
      </c>
      <c r="AD159" s="1">
        <v>0.16909308279359997</v>
      </c>
      <c r="AE159" s="38">
        <f>AD159/0.040468</f>
        <v>4.1784393296827123</v>
      </c>
      <c r="AF159" s="1">
        <v>1</v>
      </c>
      <c r="AG159" s="1">
        <v>1</v>
      </c>
      <c r="AH159" s="1">
        <v>48.5</v>
      </c>
      <c r="AI159" s="1">
        <v>0.48499999999999999</v>
      </c>
      <c r="AJ159" s="1">
        <f>POWER((AI159/2),2)*3.14159265</f>
        <v>0.18474528277406249</v>
      </c>
      <c r="AK159" s="1">
        <v>0.18474528277406249</v>
      </c>
      <c r="AL159" s="38">
        <f>AK159/0.040468</f>
        <v>4.5652190069700138</v>
      </c>
      <c r="AM159" s="1">
        <v>1</v>
      </c>
      <c r="AN159" s="1">
        <v>1</v>
      </c>
      <c r="AO159" s="1">
        <v>52.6</v>
      </c>
      <c r="AP159" s="1">
        <v>0.52600000000000002</v>
      </c>
      <c r="AQ159" s="1">
        <f>POWER((AP159/2),2)*3.14159265</f>
        <v>0.21730082200785003</v>
      </c>
      <c r="AR159" s="1">
        <v>0.21730082200785003</v>
      </c>
      <c r="AS159" s="38">
        <f>AR159/0.040468</f>
        <v>5.3696951173235652</v>
      </c>
      <c r="AT159" s="1">
        <v>1</v>
      </c>
      <c r="AU159" s="1">
        <v>1</v>
      </c>
      <c r="AV159" s="1">
        <v>57.5</v>
      </c>
      <c r="AW159" s="1"/>
      <c r="AX159" s="7"/>
      <c r="AY159" s="7" t="s">
        <v>36</v>
      </c>
    </row>
    <row r="160" spans="1:57" s="5" customFormat="1" ht="17.25" customHeight="1" x14ac:dyDescent="0.25">
      <c r="A160" s="5">
        <v>2</v>
      </c>
      <c r="B160" s="6" t="s">
        <v>603</v>
      </c>
      <c r="C160" s="1" t="s">
        <v>19</v>
      </c>
      <c r="D160" s="1">
        <v>20</v>
      </c>
      <c r="E160" s="1" t="s">
        <v>23</v>
      </c>
      <c r="F160" s="1">
        <v>55.2</v>
      </c>
      <c r="G160" s="1">
        <v>0.55200000000000005</v>
      </c>
      <c r="H160" s="1">
        <f t="shared" si="30"/>
        <v>0.23931396170640004</v>
      </c>
      <c r="I160" s="1">
        <v>0.23931396170640004</v>
      </c>
      <c r="J160" s="38">
        <f t="shared" si="31"/>
        <v>5.9136592296728292</v>
      </c>
      <c r="K160" s="1">
        <v>1</v>
      </c>
      <c r="L160" s="1">
        <v>1</v>
      </c>
      <c r="M160" s="1">
        <v>59.5</v>
      </c>
      <c r="N160" s="1">
        <v>0.59499999999999997</v>
      </c>
      <c r="O160" s="1">
        <f>POWER((N160/2),2)*3.14159265</f>
        <v>0.2780505844790625</v>
      </c>
      <c r="P160" s="1">
        <v>0.2780505844790625</v>
      </c>
      <c r="Q160" s="38">
        <f>P160/0.040468</f>
        <v>6.8708753701458569</v>
      </c>
      <c r="R160" s="1">
        <v>1</v>
      </c>
      <c r="S160" s="1">
        <v>1</v>
      </c>
      <c r="T160" s="1">
        <v>63.3</v>
      </c>
      <c r="U160" s="1">
        <v>0.63300000000000001</v>
      </c>
      <c r="V160" s="1">
        <f>POWER((U160/2),2)*3.14159265</f>
        <v>0.31470040433396251</v>
      </c>
      <c r="W160" s="1">
        <v>0.31470040433396251</v>
      </c>
      <c r="X160" s="38">
        <f>W160/0.040468</f>
        <v>7.7765247685569472</v>
      </c>
      <c r="Y160" s="1">
        <v>1</v>
      </c>
      <c r="Z160" s="1">
        <v>1</v>
      </c>
      <c r="AA160" s="1">
        <v>66.2</v>
      </c>
      <c r="AB160" s="1">
        <v>0.66200000000000003</v>
      </c>
      <c r="AC160" s="1">
        <f>POWER((AB160/2),2)*3.14159265</f>
        <v>0.34419603232665003</v>
      </c>
      <c r="AD160" s="1">
        <v>0.34419603232665003</v>
      </c>
      <c r="AE160" s="38">
        <f>AD160/0.040468</f>
        <v>8.5053877712427113</v>
      </c>
      <c r="AF160" s="1">
        <v>1</v>
      </c>
      <c r="AG160" s="1">
        <v>1</v>
      </c>
      <c r="AH160" s="1">
        <v>67.8</v>
      </c>
      <c r="AI160" s="1">
        <v>0.67799999999999994</v>
      </c>
      <c r="AJ160" s="1">
        <f>POWER((AI160/2),2)*3.14159265</f>
        <v>0.36103496893064996</v>
      </c>
      <c r="AK160" s="1">
        <v>0.36103496893064996</v>
      </c>
      <c r="AL160" s="38">
        <f>AK160/0.040468</f>
        <v>8.9214927579976759</v>
      </c>
      <c r="AM160" s="1">
        <v>1</v>
      </c>
      <c r="AN160" s="1">
        <v>1</v>
      </c>
      <c r="AO160" s="1">
        <v>78.8</v>
      </c>
      <c r="AP160" s="1">
        <v>0.78800000000000003</v>
      </c>
      <c r="AQ160" s="1">
        <f>POWER((AP160/2),2)*3.14159265</f>
        <v>0.4876882766154001</v>
      </c>
      <c r="AR160" s="1">
        <v>0.4876882766154001</v>
      </c>
      <c r="AS160" s="38">
        <f>AR160/0.040468</f>
        <v>12.051207784308593</v>
      </c>
      <c r="AT160" s="1">
        <v>1</v>
      </c>
      <c r="AU160" s="1">
        <v>1</v>
      </c>
      <c r="AV160" s="1">
        <v>83.6</v>
      </c>
      <c r="AW160" s="1"/>
      <c r="AX160" s="7"/>
      <c r="AY160" s="7" t="s">
        <v>36</v>
      </c>
    </row>
    <row r="161" spans="1:51" s="5" customFormat="1" ht="17.25" customHeight="1" x14ac:dyDescent="0.25">
      <c r="A161" s="5">
        <v>2</v>
      </c>
      <c r="B161" s="6" t="s">
        <v>603</v>
      </c>
      <c r="C161" s="1" t="s">
        <v>19</v>
      </c>
      <c r="D161" s="1">
        <v>21</v>
      </c>
      <c r="E161" s="1" t="s">
        <v>23</v>
      </c>
      <c r="F161" s="1">
        <v>48</v>
      </c>
      <c r="G161" s="1">
        <v>0.48</v>
      </c>
      <c r="H161" s="1">
        <f t="shared" si="30"/>
        <v>0.18095573664</v>
      </c>
      <c r="I161" s="1">
        <v>0.18095573664</v>
      </c>
      <c r="J161" s="38">
        <f t="shared" si="31"/>
        <v>4.4715759770683015</v>
      </c>
      <c r="K161" s="1">
        <v>1</v>
      </c>
      <c r="L161" s="1">
        <v>1</v>
      </c>
      <c r="M161" s="1">
        <v>57.6</v>
      </c>
      <c r="N161" s="1">
        <v>0.57600000000000007</v>
      </c>
      <c r="O161" s="1">
        <f>POWER((N161/2),2)*3.14159265</f>
        <v>0.26057626076160006</v>
      </c>
      <c r="P161" s="1">
        <v>0.26057626076160006</v>
      </c>
      <c r="Q161" s="38">
        <f>P161/0.040468</f>
        <v>6.4390694069783549</v>
      </c>
      <c r="R161" s="1">
        <v>1</v>
      </c>
      <c r="S161" s="1">
        <v>1</v>
      </c>
      <c r="T161" s="1">
        <v>54.4</v>
      </c>
      <c r="U161" s="1">
        <v>0.54400000000000004</v>
      </c>
      <c r="V161" s="1">
        <f>POWER((U161/2),2)*3.14159265</f>
        <v>0.23242759061760004</v>
      </c>
      <c r="W161" s="1">
        <v>0.23242759061760004</v>
      </c>
      <c r="X161" s="38">
        <f>W161/0.040468</f>
        <v>5.743490921656619</v>
      </c>
      <c r="Y161" s="1">
        <v>1</v>
      </c>
      <c r="Z161" s="1">
        <v>1</v>
      </c>
      <c r="AA161" s="1">
        <v>58.8</v>
      </c>
      <c r="AB161" s="1">
        <v>0.58799999999999997</v>
      </c>
      <c r="AC161" s="1">
        <f>POWER((AB161/2),2)*3.14159265</f>
        <v>0.27154670229539996</v>
      </c>
      <c r="AD161" s="1">
        <v>0.27154670229539996</v>
      </c>
      <c r="AE161" s="38">
        <f>AD161/0.040468</f>
        <v>6.710158700588118</v>
      </c>
      <c r="AF161" s="1">
        <v>1</v>
      </c>
      <c r="AG161" s="1">
        <v>1</v>
      </c>
      <c r="AH161" s="1">
        <v>61.1</v>
      </c>
      <c r="AI161" s="1">
        <v>0.61099999999999999</v>
      </c>
      <c r="AJ161" s="1">
        <f>POWER((AI161/2),2)*3.14159265</f>
        <v>0.29320562742266248</v>
      </c>
      <c r="AK161" s="1">
        <v>0.29320562742266248</v>
      </c>
      <c r="AL161" s="38">
        <f>AK161/0.040468</f>
        <v>7.2453698582253265</v>
      </c>
      <c r="AM161" s="1">
        <v>1</v>
      </c>
      <c r="AN161" s="1">
        <v>1</v>
      </c>
      <c r="AO161" s="1">
        <v>66.7</v>
      </c>
      <c r="AP161" s="1">
        <v>0.66700000000000004</v>
      </c>
      <c r="AQ161" s="1">
        <f>POWER((AP161/2),2)*3.14159265</f>
        <v>0.34941500311646256</v>
      </c>
      <c r="AR161" s="1">
        <v>0.34941500311646256</v>
      </c>
      <c r="AS161" s="38">
        <f>AR161/0.040468</f>
        <v>8.6343531461021694</v>
      </c>
      <c r="AT161" s="1">
        <v>1</v>
      </c>
      <c r="AU161" s="1">
        <v>1</v>
      </c>
      <c r="AV161" s="1">
        <v>72.599999999999994</v>
      </c>
      <c r="AW161" s="1"/>
      <c r="AX161" s="7"/>
      <c r="AY161" s="7" t="s">
        <v>36</v>
      </c>
    </row>
    <row r="162" spans="1:51" s="5" customFormat="1" ht="17.25" customHeight="1" x14ac:dyDescent="0.25">
      <c r="A162" s="5">
        <v>2</v>
      </c>
      <c r="B162" s="6" t="s">
        <v>603</v>
      </c>
      <c r="C162" s="1" t="s">
        <v>19</v>
      </c>
      <c r="D162" s="1">
        <v>22</v>
      </c>
      <c r="E162" s="1" t="s">
        <v>23</v>
      </c>
      <c r="F162" s="1">
        <v>21.5</v>
      </c>
      <c r="G162" s="1">
        <v>0.215</v>
      </c>
      <c r="H162" s="1">
        <f>POWER((G162/2),2)*3.14159265</f>
        <v>3.63050300615625E-2</v>
      </c>
      <c r="I162" s="1">
        <v>3.63050300615625E-2</v>
      </c>
      <c r="J162" s="38">
        <f>I162/0.040468</f>
        <v>0.89712933828117281</v>
      </c>
      <c r="K162" s="1">
        <v>1</v>
      </c>
      <c r="L162" s="1">
        <v>1</v>
      </c>
      <c r="M162" s="1">
        <v>21.7</v>
      </c>
      <c r="N162" s="1">
        <v>0.217</v>
      </c>
      <c r="O162" s="1">
        <f>POWER((N162/2),2)*3.14159265</f>
        <v>3.6983614073962501E-2</v>
      </c>
      <c r="P162" s="1">
        <v>3.6983614073962501E-2</v>
      </c>
      <c r="Q162" s="38">
        <f>P162/0.040468</f>
        <v>0.91389774819517899</v>
      </c>
      <c r="R162" s="1">
        <v>1</v>
      </c>
      <c r="S162" s="1">
        <v>1</v>
      </c>
      <c r="T162" s="1"/>
      <c r="U162" s="1"/>
      <c r="V162" s="1"/>
      <c r="W162" s="1"/>
      <c r="X162" s="38"/>
      <c r="Y162" s="1"/>
      <c r="Z162" s="1"/>
      <c r="AA162" s="1"/>
      <c r="AB162" s="1"/>
      <c r="AC162" s="1"/>
      <c r="AD162" s="1"/>
      <c r="AE162" s="38"/>
      <c r="AF162" s="1"/>
      <c r="AG162" s="1"/>
      <c r="AH162" s="1"/>
      <c r="AI162" s="1"/>
      <c r="AJ162" s="1"/>
      <c r="AK162" s="1"/>
      <c r="AL162" s="38"/>
      <c r="AM162" s="1"/>
      <c r="AN162" s="1"/>
      <c r="AO162" s="1"/>
      <c r="AP162" s="1"/>
      <c r="AQ162" s="1"/>
      <c r="AR162" s="1"/>
      <c r="AS162" s="38"/>
      <c r="AT162" s="1"/>
      <c r="AU162" s="1">
        <v>0</v>
      </c>
      <c r="AV162" s="1"/>
      <c r="AW162" s="1"/>
      <c r="AX162" s="7" t="s">
        <v>757</v>
      </c>
      <c r="AY162" s="7" t="s">
        <v>36</v>
      </c>
    </row>
    <row r="163" spans="1:51" ht="17.25" customHeight="1" x14ac:dyDescent="0.25">
      <c r="AP163" s="1"/>
    </row>
    <row r="166" spans="1:51" ht="17.25" customHeight="1" x14ac:dyDescent="0.25">
      <c r="B166" s="80" t="s">
        <v>677</v>
      </c>
      <c r="C166" s="55"/>
      <c r="D166" s="55"/>
      <c r="E166" s="55"/>
      <c r="F166" s="58"/>
    </row>
    <row r="167" spans="1:51" ht="17.25" customHeight="1" x14ac:dyDescent="0.25">
      <c r="B167" s="80" t="s">
        <v>599</v>
      </c>
      <c r="C167" s="80" t="s">
        <v>0</v>
      </c>
      <c r="D167" s="80" t="s">
        <v>1</v>
      </c>
      <c r="E167" s="80" t="s">
        <v>3</v>
      </c>
      <c r="F167" s="58" t="s">
        <v>656</v>
      </c>
    </row>
    <row r="168" spans="1:51" ht="17.25" customHeight="1" x14ac:dyDescent="0.25">
      <c r="B168" s="54">
        <v>2</v>
      </c>
      <c r="C168" s="54" t="s">
        <v>603</v>
      </c>
      <c r="D168" s="54" t="s">
        <v>14</v>
      </c>
      <c r="E168" s="54" t="s">
        <v>25</v>
      </c>
      <c r="F168" s="59"/>
    </row>
    <row r="169" spans="1:51" ht="17.25" customHeight="1" x14ac:dyDescent="0.25">
      <c r="B169" s="56"/>
      <c r="C169" s="56"/>
      <c r="D169" s="56"/>
      <c r="E169" s="61" t="s">
        <v>23</v>
      </c>
      <c r="F169" s="62">
        <v>8</v>
      </c>
    </row>
    <row r="170" spans="1:51" ht="17.25" customHeight="1" x14ac:dyDescent="0.25">
      <c r="B170" s="56"/>
      <c r="C170" s="56"/>
      <c r="D170" s="54" t="s">
        <v>622</v>
      </c>
      <c r="E170" s="55"/>
      <c r="F170" s="59">
        <v>8</v>
      </c>
    </row>
    <row r="171" spans="1:51" ht="17.25" customHeight="1" x14ac:dyDescent="0.25">
      <c r="B171" s="56"/>
      <c r="C171" s="56"/>
      <c r="D171" s="54" t="s">
        <v>15</v>
      </c>
      <c r="E171" s="54" t="s">
        <v>23</v>
      </c>
      <c r="F171" s="59">
        <v>5</v>
      </c>
    </row>
    <row r="172" spans="1:51" ht="17.25" customHeight="1" x14ac:dyDescent="0.25">
      <c r="B172" s="56"/>
      <c r="C172" s="56"/>
      <c r="D172" s="54" t="s">
        <v>623</v>
      </c>
      <c r="E172" s="55"/>
      <c r="F172" s="59">
        <v>5</v>
      </c>
    </row>
    <row r="173" spans="1:51" ht="17.25" customHeight="1" x14ac:dyDescent="0.25">
      <c r="B173" s="56"/>
      <c r="C173" s="56"/>
      <c r="D173" s="54" t="s">
        <v>17</v>
      </c>
      <c r="E173" s="54" t="s">
        <v>28</v>
      </c>
      <c r="F173" s="59"/>
    </row>
    <row r="174" spans="1:51" ht="17.25" customHeight="1" x14ac:dyDescent="0.25">
      <c r="B174" s="56"/>
      <c r="C174" s="56"/>
      <c r="D174" s="56"/>
      <c r="E174" s="61" t="s">
        <v>23</v>
      </c>
      <c r="F174" s="62">
        <v>15</v>
      </c>
    </row>
    <row r="175" spans="1:51" ht="17.25" customHeight="1" x14ac:dyDescent="0.25">
      <c r="B175" s="56"/>
      <c r="C175" s="56"/>
      <c r="D175" s="54" t="s">
        <v>625</v>
      </c>
      <c r="E175" s="55"/>
      <c r="F175" s="59">
        <v>15</v>
      </c>
    </row>
    <row r="176" spans="1:51" ht="17.25" customHeight="1" x14ac:dyDescent="0.25">
      <c r="B176" s="56"/>
      <c r="C176" s="56"/>
      <c r="D176" s="54" t="s">
        <v>18</v>
      </c>
      <c r="E176" s="54" t="s">
        <v>25</v>
      </c>
      <c r="F176" s="59"/>
    </row>
    <row r="177" spans="1:17" ht="17.25" customHeight="1" x14ac:dyDescent="0.25">
      <c r="B177" s="56"/>
      <c r="C177" s="56"/>
      <c r="D177" s="56"/>
      <c r="E177" s="61" t="s">
        <v>23</v>
      </c>
      <c r="F177" s="62">
        <v>13</v>
      </c>
    </row>
    <row r="178" spans="1:17" ht="17.25" customHeight="1" x14ac:dyDescent="0.25">
      <c r="B178" s="56"/>
      <c r="C178" s="56"/>
      <c r="D178" s="54" t="s">
        <v>626</v>
      </c>
      <c r="E178" s="55"/>
      <c r="F178" s="59">
        <v>13</v>
      </c>
    </row>
    <row r="179" spans="1:17" ht="17.25" customHeight="1" x14ac:dyDescent="0.25">
      <c r="B179" s="56"/>
      <c r="C179" s="56"/>
      <c r="D179" s="54" t="s">
        <v>19</v>
      </c>
      <c r="E179" s="54" t="s">
        <v>25</v>
      </c>
      <c r="F179" s="59">
        <v>6</v>
      </c>
    </row>
    <row r="180" spans="1:17" ht="17.25" customHeight="1" x14ac:dyDescent="0.25">
      <c r="B180" s="56"/>
      <c r="C180" s="56"/>
      <c r="D180" s="56"/>
      <c r="E180" s="61" t="s">
        <v>23</v>
      </c>
      <c r="F180" s="62">
        <v>8</v>
      </c>
    </row>
    <row r="181" spans="1:17" ht="17.25" customHeight="1" x14ac:dyDescent="0.25">
      <c r="B181" s="56"/>
      <c r="C181" s="56"/>
      <c r="D181" s="54" t="s">
        <v>665</v>
      </c>
      <c r="E181" s="55"/>
      <c r="F181" s="59">
        <v>14</v>
      </c>
    </row>
    <row r="182" spans="1:17" ht="17.25" customHeight="1" x14ac:dyDescent="0.25">
      <c r="B182" s="56"/>
      <c r="C182" s="54" t="s">
        <v>664</v>
      </c>
      <c r="D182" s="55"/>
      <c r="E182" s="55"/>
      <c r="F182" s="59">
        <v>55</v>
      </c>
    </row>
    <row r="183" spans="1:17" ht="17.25" customHeight="1" x14ac:dyDescent="0.25">
      <c r="B183" s="54" t="s">
        <v>662</v>
      </c>
      <c r="C183" s="55"/>
      <c r="D183" s="55"/>
      <c r="E183" s="55"/>
      <c r="F183" s="59">
        <v>55</v>
      </c>
    </row>
    <row r="184" spans="1:17" ht="17.25" customHeight="1" x14ac:dyDescent="0.25">
      <c r="B184" s="57" t="s">
        <v>618</v>
      </c>
      <c r="C184" s="63"/>
      <c r="D184" s="63"/>
      <c r="E184" s="63"/>
      <c r="F184" s="60">
        <v>55</v>
      </c>
    </row>
    <row r="186" spans="1:17" ht="17.25" customHeight="1" x14ac:dyDescent="0.25">
      <c r="A186" s="91"/>
      <c r="B186" s="91"/>
      <c r="C186" s="91"/>
      <c r="D186" s="91"/>
      <c r="E186" s="91"/>
      <c r="F186" s="91"/>
    </row>
    <row r="187" spans="1:17" ht="17.25" customHeight="1" x14ac:dyDescent="0.25">
      <c r="A187" s="91"/>
      <c r="B187" s="91"/>
      <c r="C187" s="91"/>
      <c r="D187" s="91"/>
      <c r="E187" s="91"/>
      <c r="F187" s="91"/>
    </row>
    <row r="188" spans="1:17" ht="17.25" customHeight="1" x14ac:dyDescent="0.25">
      <c r="A188" s="91"/>
      <c r="F188" t="s">
        <v>668</v>
      </c>
      <c r="H188">
        <v>1985</v>
      </c>
      <c r="J188">
        <v>1990</v>
      </c>
      <c r="L188">
        <v>1995</v>
      </c>
      <c r="N188">
        <v>2000</v>
      </c>
      <c r="P188">
        <v>2009</v>
      </c>
    </row>
    <row r="189" spans="1:17" ht="17.25" customHeight="1" x14ac:dyDescent="0.25">
      <c r="A189" s="91"/>
      <c r="B189" s="54" t="s">
        <v>599</v>
      </c>
      <c r="C189" s="54" t="s">
        <v>0</v>
      </c>
      <c r="D189" s="54" t="s">
        <v>1</v>
      </c>
      <c r="E189" s="54" t="s">
        <v>3</v>
      </c>
      <c r="F189" s="58" t="s">
        <v>656</v>
      </c>
      <c r="G189" s="58" t="s">
        <v>656</v>
      </c>
      <c r="H189" s="58" t="s">
        <v>656</v>
      </c>
      <c r="I189" s="58" t="s">
        <v>656</v>
      </c>
      <c r="J189" s="58" t="s">
        <v>656</v>
      </c>
      <c r="K189" s="58" t="s">
        <v>656</v>
      </c>
      <c r="L189" s="58" t="s">
        <v>656</v>
      </c>
      <c r="M189" s="58" t="s">
        <v>656</v>
      </c>
      <c r="N189" s="58" t="s">
        <v>656</v>
      </c>
      <c r="O189" s="58" t="s">
        <v>656</v>
      </c>
      <c r="P189" s="58" t="s">
        <v>656</v>
      </c>
      <c r="Q189" s="58" t="s">
        <v>656</v>
      </c>
    </row>
    <row r="190" spans="1:17" ht="17.25" customHeight="1" x14ac:dyDescent="0.25">
      <c r="A190" s="91"/>
      <c r="B190" s="54">
        <v>2</v>
      </c>
      <c r="C190" s="54" t="s">
        <v>603</v>
      </c>
      <c r="D190" s="54" t="s">
        <v>14</v>
      </c>
      <c r="E190" s="54" t="s">
        <v>25</v>
      </c>
      <c r="F190" s="59">
        <v>2</v>
      </c>
      <c r="G190" s="59">
        <v>3.726798511269708</v>
      </c>
      <c r="H190" s="59">
        <v>2</v>
      </c>
      <c r="I190" s="59">
        <v>4.4344681069808267</v>
      </c>
      <c r="J190" s="59"/>
      <c r="K190" s="59"/>
      <c r="L190" s="59"/>
      <c r="M190" s="59"/>
      <c r="N190" s="59"/>
      <c r="O190" s="59"/>
      <c r="P190" s="59"/>
      <c r="Q190" s="59"/>
    </row>
    <row r="191" spans="1:17" ht="17.25" customHeight="1" x14ac:dyDescent="0.25">
      <c r="A191" s="91"/>
      <c r="B191" s="54">
        <v>2</v>
      </c>
      <c r="C191" s="54" t="s">
        <v>603</v>
      </c>
      <c r="D191" s="54" t="s">
        <v>14</v>
      </c>
      <c r="E191" s="61" t="s">
        <v>23</v>
      </c>
      <c r="F191" s="62">
        <v>34</v>
      </c>
      <c r="G191" s="62">
        <v>34.512939245402237</v>
      </c>
      <c r="H191" s="62">
        <v>30</v>
      </c>
      <c r="I191" s="62">
        <v>35.680595048719674</v>
      </c>
      <c r="J191" s="62">
        <v>8</v>
      </c>
      <c r="K191" s="62">
        <v>15.034102184462729</v>
      </c>
      <c r="L191" s="62">
        <v>9</v>
      </c>
      <c r="M191" s="62">
        <v>22.129196813562878</v>
      </c>
      <c r="N191" s="62">
        <v>9</v>
      </c>
      <c r="O191" s="62">
        <v>26.094285298124447</v>
      </c>
      <c r="P191" s="62">
        <v>7</v>
      </c>
      <c r="Q191" s="62">
        <v>26.070918208383169</v>
      </c>
    </row>
    <row r="192" spans="1:17" ht="17.25" customHeight="1" x14ac:dyDescent="0.25">
      <c r="A192" s="91"/>
      <c r="B192" s="54">
        <v>2</v>
      </c>
      <c r="C192" s="54" t="s">
        <v>603</v>
      </c>
      <c r="D192" s="54" t="s">
        <v>622</v>
      </c>
      <c r="E192" s="55"/>
      <c r="F192" s="59">
        <v>36</v>
      </c>
      <c r="G192" s="59">
        <v>38.239737756671943</v>
      </c>
      <c r="H192" s="59">
        <v>32</v>
      </c>
      <c r="I192" s="59">
        <v>40.115063155700497</v>
      </c>
      <c r="J192" s="59">
        <v>8</v>
      </c>
      <c r="K192" s="59">
        <v>15.034102184462729</v>
      </c>
      <c r="L192" s="59">
        <v>9</v>
      </c>
      <c r="M192" s="59">
        <v>22.129196813562878</v>
      </c>
      <c r="N192" s="59">
        <v>9</v>
      </c>
      <c r="O192" s="59">
        <v>26.094285298124447</v>
      </c>
      <c r="P192" s="59">
        <v>7</v>
      </c>
      <c r="Q192" s="59">
        <v>26.070918208383169</v>
      </c>
    </row>
    <row r="193" spans="1:17" ht="17.25" customHeight="1" x14ac:dyDescent="0.25">
      <c r="A193" s="91"/>
      <c r="B193" s="54">
        <v>2</v>
      </c>
      <c r="C193" s="54" t="s">
        <v>603</v>
      </c>
      <c r="D193" s="54" t="s">
        <v>15</v>
      </c>
      <c r="E193" s="54" t="s">
        <v>23</v>
      </c>
      <c r="F193" s="59">
        <v>27</v>
      </c>
      <c r="G193" s="59">
        <v>35.244286456964147</v>
      </c>
      <c r="H193" s="59">
        <v>26</v>
      </c>
      <c r="I193" s="59">
        <v>39.882770217898717</v>
      </c>
      <c r="J193" s="113">
        <v>5</v>
      </c>
      <c r="K193" s="113">
        <v>10.831092476364351</v>
      </c>
      <c r="L193" s="59">
        <v>5</v>
      </c>
      <c r="M193" s="59">
        <v>12.280667171361017</v>
      </c>
      <c r="N193" s="59">
        <v>5</v>
      </c>
      <c r="O193" s="59">
        <v>15.183892216541777</v>
      </c>
      <c r="P193" s="59">
        <v>5</v>
      </c>
      <c r="Q193" s="59">
        <v>18.308444746281939</v>
      </c>
    </row>
    <row r="194" spans="1:17" ht="17.25" customHeight="1" x14ac:dyDescent="0.25">
      <c r="A194" s="91"/>
      <c r="B194" s="54">
        <v>2</v>
      </c>
      <c r="C194" s="54" t="s">
        <v>603</v>
      </c>
      <c r="D194" s="54" t="s">
        <v>623</v>
      </c>
      <c r="E194" s="55"/>
      <c r="F194" s="59">
        <v>27</v>
      </c>
      <c r="G194" s="59">
        <v>35.244286456964147</v>
      </c>
      <c r="H194" s="59">
        <v>26</v>
      </c>
      <c r="I194" s="59">
        <v>39.882770217898717</v>
      </c>
      <c r="J194" s="113">
        <v>5</v>
      </c>
      <c r="K194" s="113">
        <v>10.831092476364351</v>
      </c>
      <c r="L194" s="59">
        <v>5</v>
      </c>
      <c r="M194" s="59">
        <v>12.280667171361017</v>
      </c>
      <c r="N194" s="59">
        <v>5</v>
      </c>
      <c r="O194" s="59">
        <v>15.183892216541777</v>
      </c>
      <c r="P194" s="59">
        <v>5</v>
      </c>
      <c r="Q194" s="59">
        <v>18.308444746281939</v>
      </c>
    </row>
    <row r="195" spans="1:17" ht="17.25" customHeight="1" x14ac:dyDescent="0.25">
      <c r="A195" s="91"/>
      <c r="B195" s="54">
        <v>2</v>
      </c>
      <c r="C195" s="54" t="s">
        <v>603</v>
      </c>
      <c r="D195" s="54" t="s">
        <v>17</v>
      </c>
      <c r="E195" s="54" t="s">
        <v>28</v>
      </c>
      <c r="F195" s="59">
        <v>1</v>
      </c>
      <c r="G195" s="59">
        <v>0.90549413535633128</v>
      </c>
      <c r="H195" s="59">
        <v>1</v>
      </c>
      <c r="I195" s="59">
        <v>1.0088993298260356</v>
      </c>
      <c r="J195" s="59"/>
      <c r="K195" s="59"/>
      <c r="L195" s="59"/>
      <c r="M195" s="59"/>
      <c r="N195" s="59"/>
      <c r="O195" s="59"/>
      <c r="P195" s="59"/>
      <c r="Q195" s="59"/>
    </row>
    <row r="196" spans="1:17" ht="17.25" customHeight="1" x14ac:dyDescent="0.25">
      <c r="A196" s="91"/>
      <c r="B196" s="54">
        <v>2</v>
      </c>
      <c r="C196" s="54" t="s">
        <v>603</v>
      </c>
      <c r="D196" s="54" t="s">
        <v>17</v>
      </c>
      <c r="E196" s="61" t="s">
        <v>23</v>
      </c>
      <c r="F196" s="62">
        <v>33</v>
      </c>
      <c r="G196" s="62">
        <v>62.400842759988144</v>
      </c>
      <c r="H196" s="62">
        <v>31</v>
      </c>
      <c r="I196" s="62">
        <v>74.753454949348253</v>
      </c>
      <c r="J196" s="62">
        <v>15</v>
      </c>
      <c r="K196" s="62">
        <v>61.988386455020027</v>
      </c>
      <c r="L196" s="62">
        <v>15</v>
      </c>
      <c r="M196" s="62">
        <v>69.656265901009135</v>
      </c>
      <c r="N196" s="62">
        <v>14</v>
      </c>
      <c r="O196" s="62">
        <v>76.028591602322834</v>
      </c>
      <c r="P196" s="62">
        <v>14</v>
      </c>
      <c r="Q196" s="62">
        <v>89.982489899061321</v>
      </c>
    </row>
    <row r="197" spans="1:17" ht="17.25" customHeight="1" x14ac:dyDescent="0.25">
      <c r="A197" s="91"/>
      <c r="B197" s="54">
        <v>2</v>
      </c>
      <c r="C197" s="54" t="s">
        <v>603</v>
      </c>
      <c r="D197" s="54" t="s">
        <v>625</v>
      </c>
      <c r="E197" s="55"/>
      <c r="F197" s="59">
        <v>34</v>
      </c>
      <c r="G197" s="59">
        <v>63.306336895344472</v>
      </c>
      <c r="H197" s="59">
        <v>32</v>
      </c>
      <c r="I197" s="59">
        <v>75.762354279174289</v>
      </c>
      <c r="J197" s="59">
        <v>15</v>
      </c>
      <c r="K197" s="59">
        <v>61.988386455020027</v>
      </c>
      <c r="L197" s="59">
        <v>15</v>
      </c>
      <c r="M197" s="59">
        <v>69.656265901009135</v>
      </c>
      <c r="N197" s="59">
        <v>14</v>
      </c>
      <c r="O197" s="59">
        <v>76.028591602322834</v>
      </c>
      <c r="P197" s="59">
        <v>14</v>
      </c>
      <c r="Q197" s="59">
        <v>89.982489899061321</v>
      </c>
    </row>
    <row r="198" spans="1:17" ht="17.25" customHeight="1" x14ac:dyDescent="0.25">
      <c r="A198" s="91"/>
      <c r="B198" s="54">
        <v>2</v>
      </c>
      <c r="C198" s="54" t="s">
        <v>603</v>
      </c>
      <c r="D198" s="54" t="s">
        <v>18</v>
      </c>
      <c r="E198" s="54" t="s">
        <v>25</v>
      </c>
      <c r="F198" s="59">
        <v>4</v>
      </c>
      <c r="G198" s="59">
        <v>3.4235115416792286</v>
      </c>
      <c r="H198" s="59">
        <v>4</v>
      </c>
      <c r="I198" s="59">
        <v>3.6707679563834401</v>
      </c>
      <c r="J198" s="59"/>
      <c r="K198" s="59"/>
      <c r="L198" s="59"/>
      <c r="M198" s="59"/>
      <c r="N198" s="59"/>
      <c r="O198" s="59"/>
      <c r="P198" s="59"/>
      <c r="Q198" s="59"/>
    </row>
    <row r="199" spans="1:17" ht="17.25" customHeight="1" x14ac:dyDescent="0.25">
      <c r="A199" s="91"/>
      <c r="B199" s="54">
        <v>2</v>
      </c>
      <c r="C199" s="54" t="s">
        <v>603</v>
      </c>
      <c r="D199" s="54" t="s">
        <v>18</v>
      </c>
      <c r="E199" s="61" t="s">
        <v>23</v>
      </c>
      <c r="F199" s="62">
        <v>37</v>
      </c>
      <c r="G199" s="62">
        <v>43.52429049634187</v>
      </c>
      <c r="H199" s="62">
        <v>31</v>
      </c>
      <c r="I199" s="62">
        <v>43.799377813611692</v>
      </c>
      <c r="J199" s="62">
        <v>13</v>
      </c>
      <c r="K199" s="62">
        <v>33.152873701474313</v>
      </c>
      <c r="L199" s="62">
        <v>14</v>
      </c>
      <c r="M199" s="62">
        <v>41.087048694257518</v>
      </c>
      <c r="N199" s="62">
        <v>14</v>
      </c>
      <c r="O199" s="62">
        <v>46.50004279597708</v>
      </c>
      <c r="P199" s="112">
        <v>14</v>
      </c>
      <c r="Q199" s="112">
        <v>55.129835089845692</v>
      </c>
    </row>
    <row r="200" spans="1:17" ht="17.25" customHeight="1" x14ac:dyDescent="0.25">
      <c r="A200" s="91"/>
      <c r="B200" s="54">
        <v>2</v>
      </c>
      <c r="C200" s="54" t="s">
        <v>603</v>
      </c>
      <c r="D200" s="54" t="s">
        <v>626</v>
      </c>
      <c r="E200" s="55"/>
      <c r="F200" s="59">
        <v>41</v>
      </c>
      <c r="G200" s="59">
        <v>46.947802038021095</v>
      </c>
      <c r="H200" s="59">
        <v>35</v>
      </c>
      <c r="I200" s="59">
        <v>47.470145769995135</v>
      </c>
      <c r="J200" s="59">
        <v>13</v>
      </c>
      <c r="K200" s="59">
        <v>33.152873701474313</v>
      </c>
      <c r="L200" s="59">
        <v>14</v>
      </c>
      <c r="M200" s="59">
        <v>41.087048694257518</v>
      </c>
      <c r="N200" s="59">
        <v>14</v>
      </c>
      <c r="O200" s="59">
        <v>46.50004279597708</v>
      </c>
      <c r="P200" s="113">
        <v>14</v>
      </c>
      <c r="Q200" s="113">
        <v>55.129835089845692</v>
      </c>
    </row>
    <row r="201" spans="1:17" ht="17.25" customHeight="1" x14ac:dyDescent="0.25">
      <c r="A201" s="91"/>
      <c r="B201" s="54">
        <v>2</v>
      </c>
      <c r="C201" s="54" t="s">
        <v>603</v>
      </c>
      <c r="D201" s="54" t="s">
        <v>19</v>
      </c>
      <c r="E201" s="54" t="s">
        <v>25</v>
      </c>
      <c r="F201" s="59">
        <v>7</v>
      </c>
      <c r="G201" s="59">
        <v>7.8161556632842624</v>
      </c>
      <c r="H201" s="59">
        <v>7</v>
      </c>
      <c r="I201" s="59">
        <v>8.7051336911905715</v>
      </c>
      <c r="J201" s="113">
        <v>6</v>
      </c>
      <c r="K201" s="113">
        <v>7.1944047605005821</v>
      </c>
      <c r="L201" s="59">
        <v>6</v>
      </c>
      <c r="M201" s="59">
        <v>7.7681405635999452</v>
      </c>
      <c r="N201" s="59">
        <v>6</v>
      </c>
      <c r="O201" s="59">
        <v>8.4450292587050271</v>
      </c>
      <c r="P201" s="59">
        <v>6</v>
      </c>
      <c r="Q201" s="59">
        <v>9.1538245115631494</v>
      </c>
    </row>
    <row r="202" spans="1:17" ht="17.25" customHeight="1" x14ac:dyDescent="0.25">
      <c r="A202" s="91"/>
      <c r="B202" s="54">
        <v>2</v>
      </c>
      <c r="C202" s="54" t="s">
        <v>603</v>
      </c>
      <c r="D202" s="54" t="s">
        <v>19</v>
      </c>
      <c r="E202" s="61" t="s">
        <v>23</v>
      </c>
      <c r="F202" s="62">
        <v>16</v>
      </c>
      <c r="G202" s="62">
        <v>43.39223926826908</v>
      </c>
      <c r="H202" s="62">
        <v>15</v>
      </c>
      <c r="I202" s="62">
        <v>48.794791929556069</v>
      </c>
      <c r="J202" s="62">
        <v>8</v>
      </c>
      <c r="K202" s="62">
        <v>43.398333343168375</v>
      </c>
      <c r="L202" s="62">
        <v>8</v>
      </c>
      <c r="M202" s="62">
        <v>47.216038372999655</v>
      </c>
      <c r="N202" s="62">
        <v>8</v>
      </c>
      <c r="O202" s="62">
        <v>51.865933968459025</v>
      </c>
      <c r="P202" s="62">
        <v>8</v>
      </c>
      <c r="Q202" s="62">
        <v>62.679287640817144</v>
      </c>
    </row>
    <row r="203" spans="1:17" ht="17.25" customHeight="1" x14ac:dyDescent="0.25">
      <c r="A203" s="91"/>
      <c r="B203" s="54">
        <v>2</v>
      </c>
      <c r="C203" s="54" t="s">
        <v>603</v>
      </c>
      <c r="D203" s="54" t="s">
        <v>665</v>
      </c>
      <c r="E203" s="55"/>
      <c r="F203" s="59">
        <v>23</v>
      </c>
      <c r="G203" s="59">
        <v>51.208394931553343</v>
      </c>
      <c r="H203" s="59">
        <v>22</v>
      </c>
      <c r="I203" s="59">
        <v>57.499925620746637</v>
      </c>
      <c r="J203" s="113">
        <v>14</v>
      </c>
      <c r="K203" s="113">
        <v>50.592738103668957</v>
      </c>
      <c r="L203" s="59">
        <v>14</v>
      </c>
      <c r="M203" s="59">
        <v>54.984178936599598</v>
      </c>
      <c r="N203" s="59">
        <v>14</v>
      </c>
      <c r="O203" s="59">
        <v>60.310963227164052</v>
      </c>
      <c r="P203" s="59">
        <v>14</v>
      </c>
      <c r="Q203" s="59">
        <v>71.833112152380295</v>
      </c>
    </row>
    <row r="204" spans="1:17" ht="17.25" customHeight="1" x14ac:dyDescent="0.25">
      <c r="A204" s="91"/>
      <c r="B204" s="54">
        <v>2</v>
      </c>
      <c r="C204" s="54" t="s">
        <v>603</v>
      </c>
      <c r="D204" s="55"/>
      <c r="E204" s="55"/>
      <c r="F204" s="59">
        <v>161</v>
      </c>
      <c r="G204" s="59">
        <v>234.94655807855503</v>
      </c>
      <c r="H204" s="59">
        <v>147</v>
      </c>
      <c r="I204" s="59">
        <v>260.73025904351528</v>
      </c>
      <c r="J204" s="113">
        <v>55</v>
      </c>
      <c r="K204" s="113">
        <v>171.59919292099039</v>
      </c>
      <c r="L204" s="59">
        <v>57</v>
      </c>
      <c r="M204" s="59">
        <v>200.13735751679019</v>
      </c>
      <c r="N204" s="59">
        <v>56</v>
      </c>
      <c r="O204" s="59">
        <v>224.11777514013019</v>
      </c>
      <c r="P204" s="113">
        <v>54</v>
      </c>
      <c r="Q204" s="113">
        <v>261.32480009595241</v>
      </c>
    </row>
    <row r="205" spans="1:17" ht="17.25" customHeight="1" x14ac:dyDescent="0.25">
      <c r="A205" s="91"/>
      <c r="B205" s="54" t="s">
        <v>662</v>
      </c>
      <c r="C205" s="55"/>
      <c r="D205" s="55"/>
      <c r="E205" s="55"/>
      <c r="F205" s="59">
        <v>161</v>
      </c>
      <c r="G205" s="59">
        <v>234.94655807855503</v>
      </c>
      <c r="H205" s="59">
        <v>147</v>
      </c>
      <c r="I205" s="59">
        <v>260.73025904351528</v>
      </c>
      <c r="J205" s="59">
        <v>55</v>
      </c>
      <c r="K205" s="59">
        <v>171.59919292099039</v>
      </c>
      <c r="L205" s="59">
        <v>57</v>
      </c>
      <c r="M205" s="59">
        <v>200.13735751679019</v>
      </c>
      <c r="N205" s="59">
        <v>56</v>
      </c>
      <c r="O205" s="59">
        <v>224.11777514013019</v>
      </c>
      <c r="P205" s="59">
        <v>54</v>
      </c>
      <c r="Q205" s="59">
        <v>261.32480009595241</v>
      </c>
    </row>
    <row r="206" spans="1:17" ht="17.25" customHeight="1" x14ac:dyDescent="0.25">
      <c r="A206" s="91"/>
      <c r="B206" s="57" t="s">
        <v>618</v>
      </c>
      <c r="C206" s="63"/>
      <c r="D206" s="63"/>
      <c r="E206" s="63"/>
      <c r="F206" s="60">
        <v>161</v>
      </c>
      <c r="G206" s="60">
        <v>234.94655807855503</v>
      </c>
      <c r="H206" s="60">
        <v>147</v>
      </c>
      <c r="I206" s="60">
        <v>260.73025904351528</v>
      </c>
      <c r="J206" s="60">
        <v>55</v>
      </c>
      <c r="K206" s="60">
        <v>171.59919292099039</v>
      </c>
      <c r="L206" s="60">
        <v>57</v>
      </c>
      <c r="M206" s="60">
        <v>200.13735751679019</v>
      </c>
      <c r="N206" s="60">
        <v>56</v>
      </c>
      <c r="O206" s="60">
        <v>224.11777514013019</v>
      </c>
      <c r="P206" s="60">
        <v>54</v>
      </c>
      <c r="Q206" s="60">
        <v>261.32480009595241</v>
      </c>
    </row>
    <row r="207" spans="1:17" ht="17.25" customHeight="1" x14ac:dyDescent="0.25">
      <c r="A207" s="91"/>
    </row>
  </sheetData>
  <autoFilter ref="A1:BF163" xr:uid="{00000000-0009-0000-0000-000011000000}"/>
  <phoneticPr fontId="1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E211"/>
  <sheetViews>
    <sheetView topLeftCell="D1" zoomScale="202" zoomScaleNormal="202" workbookViewId="0">
      <pane xSplit="13750" ySplit="3870" topLeftCell="AO33" activePane="bottomRight"/>
      <selection activeCell="AW38" sqref="AW38"/>
      <selection pane="topRight" activeCell="AW38" sqref="AW38"/>
      <selection pane="bottomLeft" activeCell="AW38" sqref="AW38"/>
      <selection pane="bottomRight" activeCell="AW38" sqref="AW38"/>
    </sheetView>
  </sheetViews>
  <sheetFormatPr defaultColWidth="8.81640625" defaultRowHeight="12.5" x14ac:dyDescent="0.25"/>
  <cols>
    <col min="1" max="2" width="8.81640625" customWidth="1"/>
    <col min="3" max="3" width="9" customWidth="1"/>
    <col min="4" max="4" width="8.6328125" customWidth="1"/>
    <col min="5" max="5" width="8" customWidth="1"/>
    <col min="6" max="7" width="12" customWidth="1"/>
    <col min="8" max="12" width="0" hidden="1" customWidth="1"/>
    <col min="13" max="14" width="8.81640625" customWidth="1"/>
    <col min="15" max="19" width="0" hidden="1" customWidth="1"/>
    <col min="20" max="21" width="8.81640625" customWidth="1"/>
    <col min="22" max="26" width="0" hidden="1" customWidth="1"/>
    <col min="27" max="28" width="8.81640625" customWidth="1"/>
    <col min="29" max="33" width="0" hidden="1" customWidth="1"/>
    <col min="34" max="35" width="8.81640625" customWidth="1"/>
    <col min="36" max="40" width="0" hidden="1" customWidth="1"/>
    <col min="41" max="42" width="8.81640625" customWidth="1"/>
    <col min="43" max="47" width="0" hidden="1" customWidth="1"/>
    <col min="49" max="49" width="15.1796875" customWidth="1"/>
    <col min="50" max="50" width="32.1796875" customWidth="1"/>
  </cols>
  <sheetData>
    <row r="1" spans="1:57" ht="45.75" customHeight="1" thickBot="1" x14ac:dyDescent="0.35">
      <c r="A1" s="5" t="s">
        <v>599</v>
      </c>
      <c r="B1" s="175" t="s">
        <v>599</v>
      </c>
      <c r="C1" s="2" t="s">
        <v>0</v>
      </c>
      <c r="D1" s="3" t="s">
        <v>1</v>
      </c>
      <c r="E1" s="3" t="s">
        <v>2</v>
      </c>
      <c r="F1" s="3" t="s">
        <v>3</v>
      </c>
      <c r="G1" s="36" t="s">
        <v>614</v>
      </c>
      <c r="H1" s="36" t="s">
        <v>615</v>
      </c>
      <c r="I1" s="36" t="s">
        <v>616</v>
      </c>
      <c r="J1" s="37" t="s">
        <v>617</v>
      </c>
      <c r="K1" s="37" t="s">
        <v>642</v>
      </c>
      <c r="L1" s="36" t="s">
        <v>5</v>
      </c>
      <c r="M1" s="64" t="s">
        <v>654</v>
      </c>
      <c r="N1" s="36" t="s">
        <v>630</v>
      </c>
      <c r="O1" s="36" t="s">
        <v>631</v>
      </c>
      <c r="P1" s="36" t="s">
        <v>628</v>
      </c>
      <c r="Q1" s="37" t="s">
        <v>629</v>
      </c>
      <c r="R1" s="37" t="s">
        <v>643</v>
      </c>
      <c r="S1" s="3" t="s">
        <v>7</v>
      </c>
      <c r="T1" s="64" t="s">
        <v>654</v>
      </c>
      <c r="U1" s="36" t="s">
        <v>638</v>
      </c>
      <c r="V1" s="36" t="s">
        <v>639</v>
      </c>
      <c r="W1" s="36" t="s">
        <v>644</v>
      </c>
      <c r="X1" s="37" t="s">
        <v>645</v>
      </c>
      <c r="Y1" s="37" t="s">
        <v>646</v>
      </c>
      <c r="Z1" s="3" t="s">
        <v>9</v>
      </c>
      <c r="AA1" s="64" t="s">
        <v>654</v>
      </c>
      <c r="AB1" s="36" t="s">
        <v>636</v>
      </c>
      <c r="AC1" s="36" t="s">
        <v>637</v>
      </c>
      <c r="AD1" s="36" t="s">
        <v>640</v>
      </c>
      <c r="AE1" s="37" t="s">
        <v>641</v>
      </c>
      <c r="AF1" s="37" t="s">
        <v>647</v>
      </c>
      <c r="AG1" s="3" t="s">
        <v>11</v>
      </c>
      <c r="AH1" s="64" t="s">
        <v>654</v>
      </c>
      <c r="AI1" s="36" t="s">
        <v>635</v>
      </c>
      <c r="AJ1" s="36" t="s">
        <v>634</v>
      </c>
      <c r="AK1" s="36" t="s">
        <v>650</v>
      </c>
      <c r="AL1" s="37" t="s">
        <v>651</v>
      </c>
      <c r="AM1" s="37" t="s">
        <v>648</v>
      </c>
      <c r="AN1" s="3" t="s">
        <v>13</v>
      </c>
      <c r="AO1" s="64" t="s">
        <v>654</v>
      </c>
      <c r="AP1" s="36" t="s">
        <v>632</v>
      </c>
      <c r="AQ1" s="36" t="s">
        <v>633</v>
      </c>
      <c r="AR1" s="36" t="s">
        <v>652</v>
      </c>
      <c r="AS1" s="37" t="s">
        <v>653</v>
      </c>
      <c r="AT1" s="37" t="s">
        <v>649</v>
      </c>
      <c r="AU1" s="3" t="s">
        <v>87</v>
      </c>
      <c r="AV1" s="64" t="s">
        <v>654</v>
      </c>
      <c r="AW1" s="36" t="s">
        <v>755</v>
      </c>
      <c r="AX1" s="4" t="s">
        <v>610</v>
      </c>
    </row>
    <row r="2" spans="1:57" s="5" customFormat="1" hidden="1" x14ac:dyDescent="0.25">
      <c r="A2" s="5">
        <v>2</v>
      </c>
      <c r="C2" s="6" t="s">
        <v>604</v>
      </c>
      <c r="D2" s="1" t="s">
        <v>14</v>
      </c>
      <c r="E2" s="1">
        <v>10</v>
      </c>
      <c r="F2" s="1" t="s">
        <v>25</v>
      </c>
      <c r="G2" s="1">
        <v>35</v>
      </c>
      <c r="H2" s="1">
        <v>0.35</v>
      </c>
      <c r="I2" s="1">
        <f t="shared" ref="I2:I20" si="0">POWER((H2/2),2)*3.14159265</f>
        <v>9.6211274906249991E-2</v>
      </c>
      <c r="J2" s="1">
        <v>9.6211274906249991E-2</v>
      </c>
      <c r="K2" s="38">
        <f t="shared" ref="K2:K20" si="1">J2/0.040468</f>
        <v>2.3774655260020263</v>
      </c>
      <c r="L2" s="1">
        <v>1</v>
      </c>
      <c r="M2" s="1">
        <v>1</v>
      </c>
      <c r="N2" s="1">
        <v>36.6</v>
      </c>
      <c r="O2" s="1">
        <v>0.36600000000000005</v>
      </c>
      <c r="P2" s="1">
        <f>POWER((O2/2),2)*3.14159265</f>
        <v>0.10520879625585004</v>
      </c>
      <c r="Q2" s="1">
        <v>0.10520879625585004</v>
      </c>
      <c r="R2" s="38">
        <f>Q2/0.040468</f>
        <v>2.5998022204173679</v>
      </c>
      <c r="S2" s="1">
        <v>1</v>
      </c>
      <c r="T2" s="1">
        <v>1</v>
      </c>
      <c r="U2" s="1"/>
      <c r="V2" s="1"/>
      <c r="W2" s="1"/>
      <c r="X2" s="1"/>
      <c r="Y2" s="38"/>
      <c r="Z2" s="1"/>
      <c r="AA2" s="1"/>
      <c r="AB2" s="1"/>
      <c r="AC2" s="1"/>
      <c r="AD2" s="1"/>
      <c r="AE2" s="1"/>
      <c r="AF2" s="38"/>
      <c r="AG2" s="1"/>
      <c r="AH2" s="1"/>
      <c r="AI2" s="1"/>
      <c r="AJ2" s="1"/>
      <c r="AK2" s="1"/>
      <c r="AL2" s="1"/>
      <c r="AM2" s="38"/>
      <c r="AN2" s="1"/>
      <c r="AO2" s="1"/>
      <c r="AP2" s="1"/>
      <c r="AQ2" s="1"/>
      <c r="AR2" s="1"/>
      <c r="AS2" s="1"/>
      <c r="AT2" s="38"/>
      <c r="AU2" s="1"/>
      <c r="AV2" s="1">
        <v>0</v>
      </c>
      <c r="AW2" s="1"/>
      <c r="AX2" s="7"/>
      <c r="AY2" s="7" t="s">
        <v>36</v>
      </c>
    </row>
    <row r="3" spans="1:57" s="5" customFormat="1" hidden="1" x14ac:dyDescent="0.25">
      <c r="A3" s="5">
        <v>2</v>
      </c>
      <c r="C3" s="6" t="s">
        <v>604</v>
      </c>
      <c r="D3" s="1" t="s">
        <v>14</v>
      </c>
      <c r="E3" s="1">
        <v>11</v>
      </c>
      <c r="F3" s="1" t="s">
        <v>25</v>
      </c>
      <c r="G3" s="1">
        <v>34.1</v>
      </c>
      <c r="H3" s="1">
        <v>0.34100000000000003</v>
      </c>
      <c r="I3" s="1">
        <f t="shared" si="0"/>
        <v>9.1326883733662531E-2</v>
      </c>
      <c r="J3" s="1">
        <v>9.1326883733662531E-2</v>
      </c>
      <c r="K3" s="38">
        <f t="shared" si="1"/>
        <v>2.256767908808504</v>
      </c>
      <c r="L3" s="1">
        <v>1</v>
      </c>
      <c r="M3" s="1">
        <v>1</v>
      </c>
      <c r="N3" s="1">
        <v>34.799999999999997</v>
      </c>
      <c r="O3" s="1">
        <v>0.34799999999999998</v>
      </c>
      <c r="P3" s="1">
        <f>POWER((O3/2),2)*3.14159265</f>
        <v>9.5114859071399993E-2</v>
      </c>
      <c r="Q3" s="1">
        <v>9.5114859071399993E-2</v>
      </c>
      <c r="R3" s="38">
        <f>Q3/0.040468</f>
        <v>2.3503721229465255</v>
      </c>
      <c r="S3" s="1">
        <v>1</v>
      </c>
      <c r="T3" s="1">
        <v>1</v>
      </c>
      <c r="U3" s="1"/>
      <c r="V3" s="1"/>
      <c r="W3" s="1"/>
      <c r="X3" s="1"/>
      <c r="Y3" s="38"/>
      <c r="Z3" s="1"/>
      <c r="AA3" s="1">
        <v>4</v>
      </c>
      <c r="AB3" s="1"/>
      <c r="AC3" s="1"/>
      <c r="AD3" s="1"/>
      <c r="AE3" s="1"/>
      <c r="AF3" s="38"/>
      <c r="AG3" s="1"/>
      <c r="AH3" s="1"/>
      <c r="AI3" s="1"/>
      <c r="AJ3" s="1"/>
      <c r="AK3" s="1"/>
      <c r="AL3" s="1"/>
      <c r="AM3" s="38"/>
      <c r="AN3" s="1"/>
      <c r="AO3" s="1"/>
      <c r="AP3" s="1"/>
      <c r="AQ3" s="1"/>
      <c r="AR3" s="1"/>
      <c r="AS3" s="1"/>
      <c r="AT3" s="38"/>
      <c r="AU3" s="1"/>
      <c r="AV3" s="1"/>
      <c r="AW3" s="1"/>
      <c r="AX3" s="7"/>
      <c r="AY3" s="7" t="s">
        <v>36</v>
      </c>
    </row>
    <row r="4" spans="1:57" s="5" customFormat="1" hidden="1" x14ac:dyDescent="0.25">
      <c r="A4" s="5">
        <v>2</v>
      </c>
      <c r="C4" s="6" t="s">
        <v>604</v>
      </c>
      <c r="D4" s="1" t="s">
        <v>14</v>
      </c>
      <c r="E4" s="1">
        <v>12</v>
      </c>
      <c r="F4" s="1" t="s">
        <v>25</v>
      </c>
      <c r="G4" s="1">
        <v>35.5</v>
      </c>
      <c r="H4" s="1">
        <v>0.35499999999999998</v>
      </c>
      <c r="I4" s="1">
        <f t="shared" si="0"/>
        <v>9.8979803429062499E-2</v>
      </c>
      <c r="J4" s="1">
        <v>9.8979803429062499E-2</v>
      </c>
      <c r="K4" s="38">
        <f t="shared" si="1"/>
        <v>2.4458783095053502</v>
      </c>
      <c r="L4" s="1">
        <v>1</v>
      </c>
      <c r="M4" s="1">
        <v>1</v>
      </c>
      <c r="N4" s="1">
        <v>36.799999999999997</v>
      </c>
      <c r="O4" s="1">
        <v>0.36799999999999999</v>
      </c>
      <c r="P4" s="1">
        <f>POWER((O4/2),2)*3.14159265</f>
        <v>0.1063617607584</v>
      </c>
      <c r="Q4" s="1">
        <v>0.1063617607584</v>
      </c>
      <c r="R4" s="38">
        <f>Q4/0.040468</f>
        <v>2.6282929909657016</v>
      </c>
      <c r="S4" s="1">
        <v>1</v>
      </c>
      <c r="T4" s="1">
        <v>1</v>
      </c>
      <c r="U4" s="1"/>
      <c r="V4" s="1"/>
      <c r="W4" s="1"/>
      <c r="X4" s="1"/>
      <c r="Y4" s="38"/>
      <c r="Z4" s="1"/>
      <c r="AA4" s="1">
        <v>4</v>
      </c>
      <c r="AB4" s="1"/>
      <c r="AC4" s="1"/>
      <c r="AD4" s="1"/>
      <c r="AE4" s="1"/>
      <c r="AF4" s="38"/>
      <c r="AG4" s="1"/>
      <c r="AH4" s="1"/>
      <c r="AI4" s="1"/>
      <c r="AJ4" s="1"/>
      <c r="AK4" s="1"/>
      <c r="AL4" s="1"/>
      <c r="AM4" s="38"/>
      <c r="AN4" s="1"/>
      <c r="AO4" s="1"/>
      <c r="AP4" s="1"/>
      <c r="AQ4" s="1"/>
      <c r="AR4" s="1"/>
      <c r="AS4" s="1"/>
      <c r="AT4" s="38"/>
      <c r="AU4" s="1"/>
      <c r="AV4" s="1"/>
      <c r="AW4" s="1"/>
      <c r="AX4" s="32" t="s">
        <v>605</v>
      </c>
      <c r="AY4" s="7" t="s">
        <v>67</v>
      </c>
    </row>
    <row r="5" spans="1:57" s="5" customFormat="1" hidden="1" x14ac:dyDescent="0.25">
      <c r="A5" s="5">
        <v>2</v>
      </c>
      <c r="C5" s="6" t="s">
        <v>604</v>
      </c>
      <c r="D5" s="1" t="s">
        <v>14</v>
      </c>
      <c r="E5" s="1">
        <v>13</v>
      </c>
      <c r="F5" s="1" t="s">
        <v>25</v>
      </c>
      <c r="G5" s="1">
        <v>38</v>
      </c>
      <c r="H5" s="1">
        <v>0.38</v>
      </c>
      <c r="I5" s="1">
        <f t="shared" si="0"/>
        <v>0.113411494665</v>
      </c>
      <c r="J5" s="1">
        <v>0.113411494665</v>
      </c>
      <c r="K5" s="38">
        <f t="shared" si="1"/>
        <v>2.802498138405654</v>
      </c>
      <c r="L5" s="1">
        <v>1</v>
      </c>
      <c r="M5" s="1">
        <v>1</v>
      </c>
      <c r="N5" s="1">
        <v>39.799999999999997</v>
      </c>
      <c r="O5" s="1">
        <v>0.39799999999999996</v>
      </c>
      <c r="P5" s="1">
        <f>POWER((O5/2),2)*3.14159265</f>
        <v>0.12441021053264997</v>
      </c>
      <c r="Q5" s="1">
        <v>0.12441021053264997</v>
      </c>
      <c r="R5" s="38">
        <f>Q5/0.040468</f>
        <v>3.074286115761836</v>
      </c>
      <c r="S5" s="1">
        <v>1</v>
      </c>
      <c r="T5" s="1">
        <v>1</v>
      </c>
      <c r="U5" s="1">
        <v>40.5</v>
      </c>
      <c r="V5" s="1">
        <v>0.40500000000000003</v>
      </c>
      <c r="W5" s="1">
        <f>POWER((V5/2),2)*3.14159265</f>
        <v>0.12882493360406252</v>
      </c>
      <c r="X5" s="1">
        <v>0.12882493360406252</v>
      </c>
      <c r="Y5" s="38">
        <f>X5/0.040468</f>
        <v>3.1833778196121019</v>
      </c>
      <c r="Z5" s="1">
        <v>1</v>
      </c>
      <c r="AA5" s="1">
        <v>1</v>
      </c>
      <c r="AB5" s="1">
        <v>38.700000000000003</v>
      </c>
      <c r="AC5" s="1">
        <v>0.38700000000000001</v>
      </c>
      <c r="AD5" s="1">
        <f>POWER((AC5/2),2)*3.14159265</f>
        <v>0.11762829739946251</v>
      </c>
      <c r="AE5" s="1">
        <v>0.11762829739946251</v>
      </c>
      <c r="AF5" s="38">
        <f>AE5/0.040468</f>
        <v>2.9066990560310004</v>
      </c>
      <c r="AG5" s="1">
        <v>1</v>
      </c>
      <c r="AH5" s="1">
        <v>1</v>
      </c>
      <c r="AI5" s="1"/>
      <c r="AJ5" s="1"/>
      <c r="AK5" s="1"/>
      <c r="AL5" s="1"/>
      <c r="AM5" s="38"/>
      <c r="AN5" s="1"/>
      <c r="AO5" s="1">
        <v>4</v>
      </c>
      <c r="AP5" s="1"/>
      <c r="AQ5" s="1"/>
      <c r="AR5" s="1"/>
      <c r="AS5" s="1"/>
      <c r="AT5" s="38"/>
      <c r="AU5" s="1"/>
      <c r="AV5" s="1"/>
      <c r="AW5" s="1"/>
      <c r="AX5" s="7" t="s">
        <v>356</v>
      </c>
      <c r="AY5" s="7" t="s">
        <v>36</v>
      </c>
    </row>
    <row r="6" spans="1:57" s="5" customFormat="1" hidden="1" x14ac:dyDescent="0.25">
      <c r="A6" s="5">
        <v>2</v>
      </c>
      <c r="C6" s="6" t="s">
        <v>604</v>
      </c>
      <c r="D6" s="1" t="s">
        <v>14</v>
      </c>
      <c r="E6" s="1">
        <v>17</v>
      </c>
      <c r="F6" s="1" t="s">
        <v>25</v>
      </c>
      <c r="G6" s="1">
        <v>32.4</v>
      </c>
      <c r="H6" s="1">
        <v>0.32400000000000001</v>
      </c>
      <c r="I6" s="1">
        <f t="shared" si="0"/>
        <v>8.24479575066E-2</v>
      </c>
      <c r="J6" s="1">
        <v>8.24479575066E-2</v>
      </c>
      <c r="K6" s="38">
        <f t="shared" si="1"/>
        <v>2.0373618045517445</v>
      </c>
      <c r="L6" s="1">
        <v>1</v>
      </c>
      <c r="M6" s="1">
        <v>1</v>
      </c>
      <c r="N6" s="1"/>
      <c r="O6" s="1"/>
      <c r="P6" s="1"/>
      <c r="Q6" s="1"/>
      <c r="R6" s="38"/>
      <c r="S6" s="1"/>
      <c r="T6" s="1">
        <v>4</v>
      </c>
      <c r="U6" s="1"/>
      <c r="V6" s="1"/>
      <c r="W6" s="1"/>
      <c r="X6" s="1"/>
      <c r="Y6" s="38"/>
      <c r="Z6" s="1"/>
      <c r="AA6" s="1"/>
      <c r="AB6" s="1"/>
      <c r="AC6" s="1"/>
      <c r="AD6" s="1"/>
      <c r="AE6" s="1"/>
      <c r="AF6" s="38"/>
      <c r="AG6" s="1"/>
      <c r="AH6" s="1"/>
      <c r="AI6" s="1"/>
      <c r="AJ6" s="1"/>
      <c r="AK6" s="1"/>
      <c r="AL6" s="1"/>
      <c r="AM6" s="38"/>
      <c r="AN6" s="1"/>
      <c r="AO6" s="1"/>
      <c r="AP6" s="1"/>
      <c r="AQ6" s="1"/>
      <c r="AR6" s="1"/>
      <c r="AS6" s="1"/>
      <c r="AT6" s="38"/>
      <c r="AU6" s="1"/>
      <c r="AV6" s="1"/>
      <c r="AW6" s="1"/>
      <c r="AX6" s="7"/>
      <c r="AY6" s="7" t="s">
        <v>36</v>
      </c>
    </row>
    <row r="7" spans="1:57" s="5" customFormat="1" hidden="1" x14ac:dyDescent="0.25">
      <c r="A7" s="5">
        <v>2</v>
      </c>
      <c r="C7" s="6" t="s">
        <v>604</v>
      </c>
      <c r="D7" s="1" t="s">
        <v>15</v>
      </c>
      <c r="E7" s="1">
        <v>11</v>
      </c>
      <c r="F7" s="1" t="s">
        <v>25</v>
      </c>
      <c r="G7" s="1">
        <v>27.8</v>
      </c>
      <c r="H7" s="1">
        <v>0.27800000000000002</v>
      </c>
      <c r="I7" s="1">
        <f t="shared" si="0"/>
        <v>6.0698711590650017E-2</v>
      </c>
      <c r="J7" s="1">
        <v>6.0698711590650017E-2</v>
      </c>
      <c r="K7" s="38">
        <f t="shared" si="1"/>
        <v>1.4999187405023728</v>
      </c>
      <c r="L7" s="1">
        <v>1</v>
      </c>
      <c r="M7" s="1">
        <v>1</v>
      </c>
      <c r="N7" s="1">
        <v>28.5</v>
      </c>
      <c r="O7" s="1">
        <v>0.28499999999999998</v>
      </c>
      <c r="P7" s="1">
        <f t="shared" ref="P7:P14" si="2">POWER((O7/2),2)*3.14159265</f>
        <v>6.3793965749062501E-2</v>
      </c>
      <c r="Q7" s="1">
        <v>6.3793965749062501E-2</v>
      </c>
      <c r="R7" s="38">
        <f t="shared" ref="R7:R14" si="3">Q7/0.040468</f>
        <v>1.5764052028531805</v>
      </c>
      <c r="S7" s="1">
        <v>1</v>
      </c>
      <c r="T7" s="1">
        <v>1</v>
      </c>
      <c r="U7" s="1">
        <v>28.5</v>
      </c>
      <c r="V7" s="1">
        <v>0.28499999999999998</v>
      </c>
      <c r="W7" s="1">
        <f t="shared" ref="W7:W14" si="4">POWER((V7/2),2)*3.14159265</f>
        <v>6.3793965749062501E-2</v>
      </c>
      <c r="X7" s="1">
        <v>6.3793965749062501E-2</v>
      </c>
      <c r="Y7" s="38">
        <f t="shared" ref="Y7:Y14" si="5">X7/0.040468</f>
        <v>1.5764052028531805</v>
      </c>
      <c r="Z7" s="1">
        <v>1</v>
      </c>
      <c r="AA7" s="1">
        <v>1</v>
      </c>
      <c r="AB7" s="1">
        <v>28.5</v>
      </c>
      <c r="AC7" s="1">
        <v>0.28499999999999998</v>
      </c>
      <c r="AD7" s="1">
        <f t="shared" ref="AD7:AD13" si="6">POWER((AC7/2),2)*3.14159265</f>
        <v>6.3793965749062501E-2</v>
      </c>
      <c r="AE7" s="1">
        <v>6.3793965749062501E-2</v>
      </c>
      <c r="AF7" s="38">
        <f t="shared" ref="AF7:AF13" si="7">AE7/0.040468</f>
        <v>1.5764052028531805</v>
      </c>
      <c r="AG7" s="1">
        <v>1</v>
      </c>
      <c r="AH7" s="1">
        <v>1</v>
      </c>
      <c r="AI7" s="1">
        <v>30.4</v>
      </c>
      <c r="AJ7" s="1">
        <v>0.30399999999999999</v>
      </c>
      <c r="AK7" s="1">
        <f>POWER((AJ7/2),2)*3.14159265</f>
        <v>7.2583356585600001E-2</v>
      </c>
      <c r="AL7" s="1">
        <v>7.2583356585600001E-2</v>
      </c>
      <c r="AM7" s="38">
        <f>AL7/0.040468</f>
        <v>1.7935988085796186</v>
      </c>
      <c r="AN7" s="1">
        <v>1</v>
      </c>
      <c r="AO7" s="1">
        <v>1</v>
      </c>
      <c r="AP7" s="1">
        <v>33</v>
      </c>
      <c r="AQ7" s="1">
        <v>0.33</v>
      </c>
      <c r="AR7" s="1">
        <f t="shared" ref="AR7:AR13" si="8">POWER((AQ7/2),2)*3.14159265</f>
        <v>8.5529859896250018E-2</v>
      </c>
      <c r="AS7" s="1">
        <v>8.5529859896250018E-2</v>
      </c>
      <c r="AT7" s="38">
        <f t="shared" ref="AT7:AT13" si="9">AS7/0.040468</f>
        <v>2.1135183329111897</v>
      </c>
      <c r="AU7" s="1">
        <v>1</v>
      </c>
      <c r="AV7" s="1">
        <v>1</v>
      </c>
      <c r="AW7" s="1"/>
      <c r="AX7" s="7"/>
      <c r="AY7" s="7" t="s">
        <v>36</v>
      </c>
      <c r="BA7" s="14" t="s">
        <v>240</v>
      </c>
      <c r="BB7" s="14"/>
      <c r="BC7" s="14" t="s">
        <v>358</v>
      </c>
      <c r="BD7" s="14"/>
      <c r="BE7" s="14"/>
    </row>
    <row r="8" spans="1:57" s="5" customFormat="1" hidden="1" x14ac:dyDescent="0.25">
      <c r="A8" s="5">
        <v>2</v>
      </c>
      <c r="C8" s="6" t="s">
        <v>604</v>
      </c>
      <c r="D8" s="1" t="s">
        <v>15</v>
      </c>
      <c r="E8" s="1">
        <v>12</v>
      </c>
      <c r="F8" s="1" t="s">
        <v>25</v>
      </c>
      <c r="G8" s="1">
        <v>27.3</v>
      </c>
      <c r="H8" s="1">
        <v>0.27300000000000002</v>
      </c>
      <c r="I8" s="1">
        <f t="shared" si="0"/>
        <v>5.8534939652962512E-2</v>
      </c>
      <c r="J8" s="1">
        <v>5.8534939652962512E-2</v>
      </c>
      <c r="K8" s="38">
        <f t="shared" si="1"/>
        <v>1.4464500260196331</v>
      </c>
      <c r="L8" s="1">
        <v>1</v>
      </c>
      <c r="M8" s="1">
        <v>1</v>
      </c>
      <c r="N8" s="1">
        <v>29.4</v>
      </c>
      <c r="O8" s="1">
        <v>0.29399999999999998</v>
      </c>
      <c r="P8" s="1">
        <f t="shared" si="2"/>
        <v>6.7886675573849989E-2</v>
      </c>
      <c r="Q8" s="1">
        <v>6.7886675573849989E-2</v>
      </c>
      <c r="R8" s="38">
        <f t="shared" si="3"/>
        <v>1.6775396751470295</v>
      </c>
      <c r="S8" s="1">
        <v>1</v>
      </c>
      <c r="T8" s="1">
        <v>1</v>
      </c>
      <c r="U8" s="1">
        <v>31.5</v>
      </c>
      <c r="V8" s="1">
        <v>0.315</v>
      </c>
      <c r="W8" s="1">
        <f t="shared" si="4"/>
        <v>7.7931132674062514E-2</v>
      </c>
      <c r="X8" s="1">
        <v>7.7931132674062514E-2</v>
      </c>
      <c r="Y8" s="38">
        <f t="shared" si="5"/>
        <v>1.9257470760616417</v>
      </c>
      <c r="Z8" s="1">
        <v>1</v>
      </c>
      <c r="AA8" s="1">
        <v>1</v>
      </c>
      <c r="AB8" s="1">
        <v>33.1</v>
      </c>
      <c r="AC8" s="1">
        <v>0.33100000000000002</v>
      </c>
      <c r="AD8" s="1">
        <f t="shared" si="6"/>
        <v>8.6049008081662506E-2</v>
      </c>
      <c r="AE8" s="1">
        <v>8.6049008081662506E-2</v>
      </c>
      <c r="AF8" s="38">
        <f t="shared" si="7"/>
        <v>2.1263469428106778</v>
      </c>
      <c r="AG8" s="1">
        <v>1</v>
      </c>
      <c r="AH8" s="1">
        <v>1</v>
      </c>
      <c r="AI8" s="1">
        <v>35.4</v>
      </c>
      <c r="AJ8" s="1">
        <v>0.35399999999999998</v>
      </c>
      <c r="AK8" s="1">
        <f>POWER((AJ8/2),2)*3.14159265</f>
        <v>9.8422956131849995E-2</v>
      </c>
      <c r="AL8" s="1">
        <v>9.8422956131849995E-2</v>
      </c>
      <c r="AM8" s="38">
        <f>AL8/0.040468</f>
        <v>2.4321181212773055</v>
      </c>
      <c r="AN8" s="1">
        <v>1</v>
      </c>
      <c r="AO8" s="1">
        <v>1</v>
      </c>
      <c r="AP8" s="1">
        <v>38</v>
      </c>
      <c r="AQ8" s="1">
        <v>0.38</v>
      </c>
      <c r="AR8" s="1">
        <f t="shared" si="8"/>
        <v>0.113411494665</v>
      </c>
      <c r="AS8" s="1">
        <v>0.113411494665</v>
      </c>
      <c r="AT8" s="38">
        <f t="shared" si="9"/>
        <v>2.802498138405654</v>
      </c>
      <c r="AU8" s="1">
        <v>1</v>
      </c>
      <c r="AV8" s="1">
        <v>1</v>
      </c>
      <c r="AW8" s="1"/>
      <c r="AX8" s="7" t="s">
        <v>357</v>
      </c>
      <c r="AY8" s="7" t="s">
        <v>36</v>
      </c>
      <c r="BA8" s="14" t="s">
        <v>303</v>
      </c>
      <c r="BB8" s="14"/>
      <c r="BC8" s="14"/>
      <c r="BD8" s="14">
        <v>91</v>
      </c>
      <c r="BE8" s="14"/>
    </row>
    <row r="9" spans="1:57" s="5" customFormat="1" hidden="1" x14ac:dyDescent="0.25">
      <c r="A9" s="5">
        <v>2</v>
      </c>
      <c r="C9" s="6" t="s">
        <v>604</v>
      </c>
      <c r="D9" s="1" t="s">
        <v>15</v>
      </c>
      <c r="E9" s="1">
        <v>13</v>
      </c>
      <c r="F9" s="1" t="s">
        <v>25</v>
      </c>
      <c r="G9" s="1">
        <v>15.5</v>
      </c>
      <c r="H9" s="1">
        <v>0.155</v>
      </c>
      <c r="I9" s="1">
        <f t="shared" si="0"/>
        <v>1.8869190854062502E-2</v>
      </c>
      <c r="J9" s="1">
        <v>1.8869190854062502E-2</v>
      </c>
      <c r="K9" s="38">
        <f t="shared" si="1"/>
        <v>0.46627436132407096</v>
      </c>
      <c r="L9" s="1">
        <v>1</v>
      </c>
      <c r="M9" s="1">
        <v>1</v>
      </c>
      <c r="N9" s="1">
        <v>15.8</v>
      </c>
      <c r="O9" s="1">
        <v>0.158</v>
      </c>
      <c r="P9" s="1">
        <f t="shared" si="2"/>
        <v>1.960667972865E-2</v>
      </c>
      <c r="Q9" s="1">
        <v>1.960667972865E-2</v>
      </c>
      <c r="R9" s="38">
        <f t="shared" si="3"/>
        <v>0.48449836237644561</v>
      </c>
      <c r="S9" s="1">
        <v>1</v>
      </c>
      <c r="T9" s="1">
        <v>1</v>
      </c>
      <c r="U9" s="1">
        <v>15.5</v>
      </c>
      <c r="V9" s="1">
        <v>0.155</v>
      </c>
      <c r="W9" s="1">
        <f t="shared" si="4"/>
        <v>1.8869190854062502E-2</v>
      </c>
      <c r="X9" s="1">
        <v>1.8869190854062502E-2</v>
      </c>
      <c r="Y9" s="38">
        <f t="shared" si="5"/>
        <v>0.46627436132407096</v>
      </c>
      <c r="Z9" s="1">
        <v>1</v>
      </c>
      <c r="AA9" s="1">
        <v>1</v>
      </c>
      <c r="AB9" s="1">
        <v>16</v>
      </c>
      <c r="AC9" s="1">
        <v>0.16</v>
      </c>
      <c r="AD9" s="1">
        <f t="shared" si="6"/>
        <v>2.0106192960000002E-2</v>
      </c>
      <c r="AE9" s="1">
        <v>2.0106192960000002E-2</v>
      </c>
      <c r="AF9" s="38">
        <f t="shared" si="7"/>
        <v>0.49684177522981127</v>
      </c>
      <c r="AG9" s="1">
        <v>1</v>
      </c>
      <c r="AH9" s="1">
        <v>1</v>
      </c>
      <c r="AI9" s="1">
        <v>15.7</v>
      </c>
      <c r="AJ9" s="1">
        <v>0.157</v>
      </c>
      <c r="AK9" s="1">
        <f>POWER((AJ9/2),2)*3.14159265</f>
        <v>1.9359279307462503E-2</v>
      </c>
      <c r="AL9" s="1">
        <v>1.9359279307462503E-2</v>
      </c>
      <c r="AM9" s="38">
        <f>AL9/0.040468</f>
        <v>0.47838487959529763</v>
      </c>
      <c r="AN9" s="1">
        <v>1</v>
      </c>
      <c r="AO9" s="1">
        <v>1</v>
      </c>
      <c r="AP9" s="1">
        <v>18.100000000000001</v>
      </c>
      <c r="AQ9" s="1">
        <v>0.18100000000000002</v>
      </c>
      <c r="AR9" s="1">
        <f t="shared" si="8"/>
        <v>2.5730429201662505E-2</v>
      </c>
      <c r="AS9" s="1">
        <v>2.5730429201662505E-2</v>
      </c>
      <c r="AT9" s="38">
        <f t="shared" si="9"/>
        <v>0.63582161712124408</v>
      </c>
      <c r="AU9" s="1">
        <v>1</v>
      </c>
      <c r="AV9" s="1">
        <v>1</v>
      </c>
      <c r="AW9" s="1"/>
      <c r="AX9" s="7"/>
      <c r="AY9" s="7" t="s">
        <v>36</v>
      </c>
      <c r="BA9" s="14" t="s">
        <v>571</v>
      </c>
      <c r="BB9" s="14"/>
      <c r="BC9" s="14"/>
      <c r="BD9" s="14"/>
      <c r="BE9" s="14"/>
    </row>
    <row r="10" spans="1:57" s="5" customFormat="1" hidden="1" x14ac:dyDescent="0.25">
      <c r="A10" s="5">
        <v>2</v>
      </c>
      <c r="C10" s="6" t="s">
        <v>604</v>
      </c>
      <c r="D10" s="1" t="s">
        <v>15</v>
      </c>
      <c r="E10" s="1">
        <v>14</v>
      </c>
      <c r="F10" s="1" t="s">
        <v>25</v>
      </c>
      <c r="G10" s="1">
        <v>15.9</v>
      </c>
      <c r="H10" s="1">
        <v>0.159</v>
      </c>
      <c r="I10" s="1">
        <f t="shared" si="0"/>
        <v>1.9855650946162502E-2</v>
      </c>
      <c r="J10" s="1">
        <v>1.9855650946162502E-2</v>
      </c>
      <c r="K10" s="38">
        <f t="shared" si="1"/>
        <v>0.49065066092128357</v>
      </c>
      <c r="L10" s="1">
        <v>1</v>
      </c>
      <c r="M10" s="1">
        <v>1</v>
      </c>
      <c r="N10" s="1">
        <v>15.9</v>
      </c>
      <c r="O10" s="1">
        <v>0.159</v>
      </c>
      <c r="P10" s="1">
        <f t="shared" si="2"/>
        <v>1.9855650946162502E-2</v>
      </c>
      <c r="Q10" s="1">
        <v>1.9855650946162502E-2</v>
      </c>
      <c r="R10" s="38">
        <f t="shared" si="3"/>
        <v>0.49065066092128357</v>
      </c>
      <c r="S10" s="1">
        <v>1</v>
      </c>
      <c r="T10" s="1">
        <v>1</v>
      </c>
      <c r="U10" s="1">
        <v>15.5</v>
      </c>
      <c r="V10" s="1">
        <v>0.155</v>
      </c>
      <c r="W10" s="1">
        <f t="shared" si="4"/>
        <v>1.8869190854062502E-2</v>
      </c>
      <c r="X10" s="1">
        <v>1.8869190854062502E-2</v>
      </c>
      <c r="Y10" s="38">
        <f t="shared" si="5"/>
        <v>0.46627436132407096</v>
      </c>
      <c r="Z10" s="1">
        <v>1</v>
      </c>
      <c r="AA10" s="1">
        <v>1</v>
      </c>
      <c r="AB10" s="1">
        <v>15.7</v>
      </c>
      <c r="AC10" s="1">
        <v>0.157</v>
      </c>
      <c r="AD10" s="1">
        <f t="shared" si="6"/>
        <v>1.9359279307462503E-2</v>
      </c>
      <c r="AE10" s="1">
        <v>1.9359279307462503E-2</v>
      </c>
      <c r="AF10" s="38">
        <f t="shared" si="7"/>
        <v>0.47838487959529763</v>
      </c>
      <c r="AG10" s="1">
        <v>1</v>
      </c>
      <c r="AH10" s="1">
        <v>1</v>
      </c>
      <c r="AI10" s="1">
        <v>16.5</v>
      </c>
      <c r="AJ10" s="1">
        <v>0.16500000000000001</v>
      </c>
      <c r="AK10" s="1">
        <f>POWER((AJ10/2),2)*3.14159265</f>
        <v>2.1382464974062505E-2</v>
      </c>
      <c r="AL10" s="1">
        <v>2.1382464974062505E-2</v>
      </c>
      <c r="AM10" s="38">
        <f>AL10/0.040468</f>
        <v>0.52837958322779743</v>
      </c>
      <c r="AN10" s="1">
        <v>1</v>
      </c>
      <c r="AO10" s="1">
        <v>1</v>
      </c>
      <c r="AP10" s="1">
        <v>16</v>
      </c>
      <c r="AQ10" s="1">
        <v>0.16</v>
      </c>
      <c r="AR10" s="1">
        <f t="shared" si="8"/>
        <v>2.0106192960000002E-2</v>
      </c>
      <c r="AS10" s="1">
        <v>2.0106192960000002E-2</v>
      </c>
      <c r="AT10" s="38">
        <f t="shared" si="9"/>
        <v>0.49684177522981127</v>
      </c>
      <c r="AU10" s="1">
        <v>1</v>
      </c>
      <c r="AV10" s="1">
        <v>1</v>
      </c>
      <c r="AW10" s="1"/>
      <c r="AX10" s="7"/>
      <c r="AY10" s="7" t="s">
        <v>36</v>
      </c>
      <c r="BA10" s="14" t="s">
        <v>359</v>
      </c>
      <c r="BB10" s="14"/>
      <c r="BC10" s="14"/>
      <c r="BD10" s="14"/>
      <c r="BE10" s="14"/>
    </row>
    <row r="11" spans="1:57" s="5" customFormat="1" hidden="1" x14ac:dyDescent="0.25">
      <c r="A11" s="5">
        <v>2</v>
      </c>
      <c r="C11" s="6" t="s">
        <v>604</v>
      </c>
      <c r="D11" s="1" t="s">
        <v>18</v>
      </c>
      <c r="E11" s="1">
        <v>23</v>
      </c>
      <c r="F11" s="1" t="s">
        <v>25</v>
      </c>
      <c r="G11" s="1">
        <v>22.2</v>
      </c>
      <c r="H11" s="1">
        <v>0.222</v>
      </c>
      <c r="I11" s="1">
        <f t="shared" si="0"/>
        <v>3.8707563040650005E-2</v>
      </c>
      <c r="J11" s="1">
        <v>3.8707563040650005E-2</v>
      </c>
      <c r="K11" s="38">
        <f t="shared" si="1"/>
        <v>0.95649804884476641</v>
      </c>
      <c r="L11" s="1">
        <v>1</v>
      </c>
      <c r="M11" s="1">
        <v>1</v>
      </c>
      <c r="N11" s="1">
        <v>23.3</v>
      </c>
      <c r="O11" s="1">
        <v>0.23300000000000001</v>
      </c>
      <c r="P11" s="1">
        <f t="shared" si="2"/>
        <v>4.2638480843962503E-2</v>
      </c>
      <c r="Q11" s="1">
        <v>4.2638480843962503E-2</v>
      </c>
      <c r="R11" s="38">
        <f t="shared" si="3"/>
        <v>1.0536344974785634</v>
      </c>
      <c r="S11" s="1">
        <v>1</v>
      </c>
      <c r="T11" s="1">
        <v>1</v>
      </c>
      <c r="U11" s="1">
        <v>22.7</v>
      </c>
      <c r="V11" s="1">
        <v>0.22700000000000001</v>
      </c>
      <c r="W11" s="1">
        <f t="shared" si="4"/>
        <v>4.0470781915462509E-2</v>
      </c>
      <c r="X11" s="1">
        <v>4.0470781915462509E-2</v>
      </c>
      <c r="Y11" s="38">
        <f t="shared" si="5"/>
        <v>1.0000687435865996</v>
      </c>
      <c r="Z11" s="1">
        <v>1</v>
      </c>
      <c r="AA11" s="1">
        <v>1</v>
      </c>
      <c r="AB11" s="1">
        <v>23</v>
      </c>
      <c r="AC11" s="1">
        <v>0.23</v>
      </c>
      <c r="AD11" s="1">
        <f t="shared" si="6"/>
        <v>4.1547562796250007E-2</v>
      </c>
      <c r="AE11" s="1">
        <v>4.1547562796250007E-2</v>
      </c>
      <c r="AF11" s="38">
        <f t="shared" si="7"/>
        <v>1.0266769495959773</v>
      </c>
      <c r="AG11" s="1">
        <v>1</v>
      </c>
      <c r="AH11" s="1">
        <v>1</v>
      </c>
      <c r="AI11" s="1">
        <v>25.5</v>
      </c>
      <c r="AJ11" s="1">
        <v>0.255</v>
      </c>
      <c r="AK11" s="1">
        <f>POWER((AJ11/2),2)*3.14159265</f>
        <v>5.1070515516562505E-2</v>
      </c>
      <c r="AL11" s="1">
        <v>5.1070515516562505E-2</v>
      </c>
      <c r="AM11" s="38">
        <f>AL11/0.040468</f>
        <v>1.2619975169655655</v>
      </c>
      <c r="AN11" s="1">
        <v>1</v>
      </c>
      <c r="AO11" s="1">
        <v>1</v>
      </c>
      <c r="AP11" s="1">
        <v>28.3</v>
      </c>
      <c r="AQ11" s="1">
        <v>0.28300000000000003</v>
      </c>
      <c r="AR11" s="1">
        <f t="shared" si="8"/>
        <v>6.2901753436462524E-2</v>
      </c>
      <c r="AS11" s="1">
        <v>6.2901753436462524E-2</v>
      </c>
      <c r="AT11" s="38">
        <f t="shared" si="9"/>
        <v>1.5543578490773582</v>
      </c>
      <c r="AU11" s="1">
        <v>1</v>
      </c>
      <c r="AV11" s="1">
        <v>1</v>
      </c>
      <c r="AW11" s="1"/>
      <c r="AX11" s="32" t="s">
        <v>605</v>
      </c>
      <c r="AY11" s="7" t="s">
        <v>36</v>
      </c>
      <c r="BA11" s="14"/>
      <c r="BB11" s="14"/>
      <c r="BC11" s="14"/>
      <c r="BD11" s="14"/>
      <c r="BE11" s="14"/>
    </row>
    <row r="12" spans="1:57" s="5" customFormat="1" hidden="1" x14ac:dyDescent="0.25">
      <c r="A12" s="5">
        <v>2</v>
      </c>
      <c r="C12" s="6" t="s">
        <v>604</v>
      </c>
      <c r="D12" s="1" t="s">
        <v>18</v>
      </c>
      <c r="E12" s="1">
        <v>24</v>
      </c>
      <c r="F12" s="1" t="s">
        <v>25</v>
      </c>
      <c r="G12" s="1">
        <v>25.2</v>
      </c>
      <c r="H12" s="1">
        <v>0.252</v>
      </c>
      <c r="I12" s="1">
        <f t="shared" si="0"/>
        <v>4.9875924911400006E-2</v>
      </c>
      <c r="J12" s="1">
        <v>4.9875924911400006E-2</v>
      </c>
      <c r="K12" s="38">
        <f t="shared" si="1"/>
        <v>1.2324781286794506</v>
      </c>
      <c r="L12" s="1">
        <v>1</v>
      </c>
      <c r="M12" s="1">
        <v>1</v>
      </c>
      <c r="N12" s="1">
        <v>26.2</v>
      </c>
      <c r="O12" s="1">
        <v>0.26200000000000001</v>
      </c>
      <c r="P12" s="1">
        <f t="shared" si="2"/>
        <v>5.3912871466650011E-2</v>
      </c>
      <c r="Q12" s="1">
        <v>5.3912871466650011E-2</v>
      </c>
      <c r="R12" s="38">
        <f t="shared" si="3"/>
        <v>1.3322346413623114</v>
      </c>
      <c r="S12" s="1">
        <v>1</v>
      </c>
      <c r="T12" s="1">
        <v>1</v>
      </c>
      <c r="U12" s="1">
        <v>26.7</v>
      </c>
      <c r="V12" s="1">
        <v>0.26700000000000002</v>
      </c>
      <c r="W12" s="1">
        <f t="shared" si="4"/>
        <v>5.5990249606462511E-2</v>
      </c>
      <c r="X12" s="1">
        <v>5.5990249606462511E-2</v>
      </c>
      <c r="Y12" s="38">
        <f t="shared" si="5"/>
        <v>1.3835684888421103</v>
      </c>
      <c r="Z12" s="1">
        <v>1</v>
      </c>
      <c r="AA12" s="1">
        <v>1</v>
      </c>
      <c r="AB12" s="1">
        <v>27.7</v>
      </c>
      <c r="AC12" s="1">
        <v>0.27700000000000002</v>
      </c>
      <c r="AD12" s="1">
        <f t="shared" si="6"/>
        <v>6.0262815610462518E-2</v>
      </c>
      <c r="AE12" s="1">
        <v>6.0262815610462518E-2</v>
      </c>
      <c r="AF12" s="38">
        <f t="shared" si="7"/>
        <v>1.4891473660784453</v>
      </c>
      <c r="AG12" s="1">
        <v>1</v>
      </c>
      <c r="AH12" s="1">
        <v>1</v>
      </c>
      <c r="AI12" s="1"/>
      <c r="AJ12" s="1"/>
      <c r="AK12" s="1"/>
      <c r="AL12" s="1"/>
      <c r="AM12" s="38"/>
      <c r="AN12" s="1"/>
      <c r="AO12" s="1">
        <v>1</v>
      </c>
      <c r="AP12" s="1">
        <v>23.9</v>
      </c>
      <c r="AQ12" s="1">
        <v>0.23899999999999999</v>
      </c>
      <c r="AR12" s="1">
        <f t="shared" si="8"/>
        <v>4.4862728440162501E-2</v>
      </c>
      <c r="AS12" s="1">
        <v>4.4862728440162501E-2</v>
      </c>
      <c r="AT12" s="38">
        <f t="shared" si="9"/>
        <v>1.1085976188633613</v>
      </c>
      <c r="AU12" s="1">
        <v>2</v>
      </c>
      <c r="AV12" s="1">
        <v>2</v>
      </c>
      <c r="AW12" s="1"/>
      <c r="AX12" s="7"/>
      <c r="AY12" s="7" t="s">
        <v>36</v>
      </c>
      <c r="BA12" s="14"/>
      <c r="BB12" s="14"/>
      <c r="BC12" s="14"/>
      <c r="BD12" s="14"/>
      <c r="BE12" s="14"/>
    </row>
    <row r="13" spans="1:57" s="5" customFormat="1" hidden="1" x14ac:dyDescent="0.25">
      <c r="A13" s="5">
        <v>2</v>
      </c>
      <c r="C13" s="6" t="s">
        <v>604</v>
      </c>
      <c r="D13" s="1" t="s">
        <v>18</v>
      </c>
      <c r="E13" s="1">
        <v>26</v>
      </c>
      <c r="F13" s="1" t="s">
        <v>25</v>
      </c>
      <c r="G13" s="1">
        <v>31.2</v>
      </c>
      <c r="H13" s="1">
        <v>0.312</v>
      </c>
      <c r="I13" s="1">
        <f t="shared" si="0"/>
        <v>7.6453798730400008E-2</v>
      </c>
      <c r="J13" s="1">
        <v>7.6453798730400008E-2</v>
      </c>
      <c r="K13" s="38">
        <f t="shared" si="1"/>
        <v>1.8892408503113574</v>
      </c>
      <c r="L13" s="1">
        <v>1</v>
      </c>
      <c r="M13" s="1">
        <v>1</v>
      </c>
      <c r="N13" s="1">
        <v>21.5</v>
      </c>
      <c r="O13" s="1">
        <v>0.215</v>
      </c>
      <c r="P13" s="1">
        <f t="shared" si="2"/>
        <v>3.63050300615625E-2</v>
      </c>
      <c r="Q13" s="1">
        <v>3.63050300615625E-2</v>
      </c>
      <c r="R13" s="38">
        <f t="shared" si="3"/>
        <v>0.89712933828117281</v>
      </c>
      <c r="S13" s="1">
        <v>1</v>
      </c>
      <c r="T13" s="1">
        <v>1</v>
      </c>
      <c r="U13" s="1">
        <v>21.4</v>
      </c>
      <c r="V13" s="1">
        <v>0.214</v>
      </c>
      <c r="W13" s="1">
        <f t="shared" si="4"/>
        <v>3.5968094249850001E-2</v>
      </c>
      <c r="X13" s="1">
        <v>3.5968094249850001E-2</v>
      </c>
      <c r="Y13" s="38">
        <f t="shared" si="5"/>
        <v>0.88880335696970458</v>
      </c>
      <c r="Z13" s="1">
        <v>1</v>
      </c>
      <c r="AA13" s="1">
        <v>1</v>
      </c>
      <c r="AB13" s="1">
        <v>21.7</v>
      </c>
      <c r="AC13" s="1">
        <v>0.217</v>
      </c>
      <c r="AD13" s="1">
        <f t="shared" si="6"/>
        <v>3.6983614073962501E-2</v>
      </c>
      <c r="AE13" s="1">
        <v>3.6983614073962501E-2</v>
      </c>
      <c r="AF13" s="38">
        <f t="shared" si="7"/>
        <v>0.91389774819517899</v>
      </c>
      <c r="AG13" s="1">
        <v>1</v>
      </c>
      <c r="AH13" s="1">
        <v>1</v>
      </c>
      <c r="AI13" s="1">
        <v>22</v>
      </c>
      <c r="AJ13" s="1">
        <v>0.22</v>
      </c>
      <c r="AK13" s="1">
        <f>POWER((AJ13/2),2)*3.14159265</f>
        <v>3.8013271065E-2</v>
      </c>
      <c r="AL13" s="1">
        <v>3.8013271065E-2</v>
      </c>
      <c r="AM13" s="38">
        <f>AL13/0.040468</f>
        <v>0.93934148129386186</v>
      </c>
      <c r="AN13" s="1">
        <v>1</v>
      </c>
      <c r="AO13" s="1">
        <v>1</v>
      </c>
      <c r="AP13" s="1">
        <v>23.6</v>
      </c>
      <c r="AQ13" s="1">
        <v>0.23600000000000002</v>
      </c>
      <c r="AR13" s="1">
        <f t="shared" si="8"/>
        <v>4.3743536058600013E-2</v>
      </c>
      <c r="AS13" s="1">
        <v>4.3743536058600013E-2</v>
      </c>
      <c r="AT13" s="38">
        <f t="shared" si="9"/>
        <v>1.0809413872343585</v>
      </c>
      <c r="AU13" s="1">
        <v>1</v>
      </c>
      <c r="AV13" s="1">
        <v>1</v>
      </c>
      <c r="AW13" s="1"/>
      <c r="AX13" s="7"/>
      <c r="AY13" s="7" t="s">
        <v>36</v>
      </c>
      <c r="BA13" s="14"/>
      <c r="BB13" s="14"/>
      <c r="BC13" s="14"/>
      <c r="BD13" s="14"/>
      <c r="BE13" s="14"/>
    </row>
    <row r="14" spans="1:57" s="5" customFormat="1" hidden="1" x14ac:dyDescent="0.25">
      <c r="A14" s="5">
        <v>2</v>
      </c>
      <c r="C14" s="6" t="s">
        <v>604</v>
      </c>
      <c r="D14" s="1" t="s">
        <v>15</v>
      </c>
      <c r="E14" s="1">
        <v>1</v>
      </c>
      <c r="F14" s="1" t="s">
        <v>28</v>
      </c>
      <c r="G14" s="1">
        <v>20.6</v>
      </c>
      <c r="H14" s="1">
        <v>0.20600000000000002</v>
      </c>
      <c r="I14" s="1">
        <f t="shared" si="0"/>
        <v>3.3329156423850009E-2</v>
      </c>
      <c r="J14" s="1">
        <v>3.3329156423850009E-2</v>
      </c>
      <c r="K14" s="38">
        <f t="shared" si="1"/>
        <v>0.82359287397079206</v>
      </c>
      <c r="L14" s="1">
        <v>1</v>
      </c>
      <c r="M14" s="1">
        <v>1</v>
      </c>
      <c r="N14" s="1">
        <v>20.6</v>
      </c>
      <c r="O14" s="1">
        <v>0.20600000000000002</v>
      </c>
      <c r="P14" s="1">
        <f t="shared" si="2"/>
        <v>3.3329156423850009E-2</v>
      </c>
      <c r="Q14" s="1">
        <v>3.3329156423850009E-2</v>
      </c>
      <c r="R14" s="38">
        <f t="shared" si="3"/>
        <v>0.82359287397079206</v>
      </c>
      <c r="S14" s="1">
        <v>1</v>
      </c>
      <c r="T14" s="1">
        <v>1</v>
      </c>
      <c r="U14" s="1">
        <v>20.7</v>
      </c>
      <c r="V14" s="1">
        <v>0.20699999999999999</v>
      </c>
      <c r="W14" s="1">
        <f t="shared" si="4"/>
        <v>3.3653525864962501E-2</v>
      </c>
      <c r="X14" s="1">
        <v>3.3653525864962501E-2</v>
      </c>
      <c r="Y14" s="38">
        <f t="shared" si="5"/>
        <v>0.83160832917274152</v>
      </c>
      <c r="Z14" s="1">
        <v>1</v>
      </c>
      <c r="AA14" s="1">
        <v>1</v>
      </c>
      <c r="AB14" s="1"/>
      <c r="AC14" s="1"/>
      <c r="AD14" s="1"/>
      <c r="AE14" s="1"/>
      <c r="AF14" s="38"/>
      <c r="AG14" s="1"/>
      <c r="AH14" s="1">
        <v>4</v>
      </c>
      <c r="AI14" s="1"/>
      <c r="AJ14" s="1"/>
      <c r="AK14" s="1"/>
      <c r="AL14" s="1"/>
      <c r="AM14" s="38"/>
      <c r="AN14" s="1"/>
      <c r="AO14" s="1"/>
      <c r="AP14" s="1"/>
      <c r="AQ14" s="1"/>
      <c r="AR14" s="1"/>
      <c r="AS14" s="1"/>
      <c r="AT14" s="38"/>
      <c r="AU14" s="1"/>
      <c r="AV14" s="1"/>
      <c r="AW14" s="1"/>
      <c r="AX14" s="32" t="s">
        <v>605</v>
      </c>
      <c r="AY14" s="7" t="s">
        <v>67</v>
      </c>
    </row>
    <row r="15" spans="1:57" s="5" customFormat="1" hidden="1" x14ac:dyDescent="0.25">
      <c r="A15" s="5">
        <v>2</v>
      </c>
      <c r="C15" s="6" t="s">
        <v>604</v>
      </c>
      <c r="D15" s="1" t="s">
        <v>15</v>
      </c>
      <c r="E15" s="1">
        <v>16</v>
      </c>
      <c r="F15" s="1" t="s">
        <v>28</v>
      </c>
      <c r="G15" s="1">
        <v>29.9</v>
      </c>
      <c r="H15" s="1">
        <v>0.29899999999999999</v>
      </c>
      <c r="I15" s="1">
        <f t="shared" si="0"/>
        <v>7.0215381125662502E-2</v>
      </c>
      <c r="J15" s="1">
        <v>7.0215381125662502E-2</v>
      </c>
      <c r="K15" s="38">
        <f t="shared" si="1"/>
        <v>1.7350840448172014</v>
      </c>
      <c r="L15" s="1">
        <v>1</v>
      </c>
      <c r="M15" s="1">
        <v>1</v>
      </c>
      <c r="N15" s="1"/>
      <c r="O15" s="1"/>
      <c r="P15" s="1"/>
      <c r="Q15" s="1"/>
      <c r="R15" s="38"/>
      <c r="S15" s="1"/>
      <c r="T15" s="1">
        <v>4</v>
      </c>
      <c r="U15" s="1"/>
      <c r="V15" s="1"/>
      <c r="W15" s="1"/>
      <c r="X15" s="1"/>
      <c r="Y15" s="38"/>
      <c r="Z15" s="1"/>
      <c r="AA15" s="1"/>
      <c r="AB15" s="1"/>
      <c r="AC15" s="1"/>
      <c r="AD15" s="1"/>
      <c r="AE15" s="1"/>
      <c r="AF15" s="38"/>
      <c r="AG15" s="1"/>
      <c r="AH15" s="1"/>
      <c r="AI15" s="1"/>
      <c r="AJ15" s="1"/>
      <c r="AK15" s="1"/>
      <c r="AL15" s="1"/>
      <c r="AM15" s="38"/>
      <c r="AN15" s="1"/>
      <c r="AO15" s="1"/>
      <c r="AP15" s="1"/>
      <c r="AQ15" s="1"/>
      <c r="AR15" s="1"/>
      <c r="AS15" s="1"/>
      <c r="AT15" s="38"/>
      <c r="AU15" s="1"/>
      <c r="AV15" s="1"/>
      <c r="AW15" s="1"/>
      <c r="AX15" s="7"/>
      <c r="AY15" s="7" t="s">
        <v>36</v>
      </c>
    </row>
    <row r="16" spans="1:57" s="5" customFormat="1" hidden="1" x14ac:dyDescent="0.25">
      <c r="A16" s="5">
        <v>2</v>
      </c>
      <c r="C16" s="6" t="s">
        <v>604</v>
      </c>
      <c r="D16" s="1" t="s">
        <v>15</v>
      </c>
      <c r="E16" s="1">
        <v>17</v>
      </c>
      <c r="F16" s="1" t="s">
        <v>28</v>
      </c>
      <c r="G16" s="1">
        <v>16</v>
      </c>
      <c r="H16" s="1">
        <v>0.16</v>
      </c>
      <c r="I16" s="1">
        <f t="shared" si="0"/>
        <v>2.0106192960000002E-2</v>
      </c>
      <c r="J16" s="1">
        <v>2.0106192960000002E-2</v>
      </c>
      <c r="K16" s="38">
        <f t="shared" si="1"/>
        <v>0.49684177522981127</v>
      </c>
      <c r="L16" s="1">
        <v>1</v>
      </c>
      <c r="M16" s="1">
        <v>1</v>
      </c>
      <c r="N16" s="1"/>
      <c r="O16" s="1"/>
      <c r="P16" s="1"/>
      <c r="Q16" s="1"/>
      <c r="R16" s="38"/>
      <c r="S16" s="1"/>
      <c r="T16" s="1">
        <v>4</v>
      </c>
      <c r="U16" s="1"/>
      <c r="V16" s="1"/>
      <c r="W16" s="1"/>
      <c r="X16" s="1"/>
      <c r="Y16" s="38"/>
      <c r="Z16" s="1"/>
      <c r="AA16" s="1"/>
      <c r="AB16" s="1"/>
      <c r="AC16" s="1"/>
      <c r="AD16" s="1"/>
      <c r="AE16" s="1"/>
      <c r="AF16" s="38"/>
      <c r="AG16" s="1"/>
      <c r="AH16" s="1"/>
      <c r="AI16" s="1"/>
      <c r="AJ16" s="1"/>
      <c r="AK16" s="1"/>
      <c r="AL16" s="1"/>
      <c r="AM16" s="38"/>
      <c r="AN16" s="1"/>
      <c r="AO16" s="1"/>
      <c r="AP16" s="1"/>
      <c r="AQ16" s="1"/>
      <c r="AR16" s="1"/>
      <c r="AS16" s="1"/>
      <c r="AT16" s="38"/>
      <c r="AU16" s="1"/>
      <c r="AV16" s="1"/>
      <c r="AW16" s="1"/>
      <c r="AX16" s="7"/>
      <c r="AY16" s="7" t="s">
        <v>36</v>
      </c>
    </row>
    <row r="17" spans="1:57" s="5" customFormat="1" hidden="1" x14ac:dyDescent="0.25">
      <c r="A17" s="5">
        <v>2</v>
      </c>
      <c r="C17" s="6" t="s">
        <v>604</v>
      </c>
      <c r="D17" s="1" t="s">
        <v>15</v>
      </c>
      <c r="E17" s="1">
        <v>18</v>
      </c>
      <c r="F17" s="1" t="s">
        <v>28</v>
      </c>
      <c r="G17" s="1">
        <v>18.600000000000001</v>
      </c>
      <c r="H17" s="1">
        <v>0.18600000000000003</v>
      </c>
      <c r="I17" s="1">
        <f t="shared" si="0"/>
        <v>2.7171634829850008E-2</v>
      </c>
      <c r="J17" s="1">
        <v>2.7171634829850008E-2</v>
      </c>
      <c r="K17" s="38">
        <f t="shared" si="1"/>
        <v>0.67143508030666232</v>
      </c>
      <c r="L17" s="1">
        <v>1</v>
      </c>
      <c r="M17" s="1">
        <v>1</v>
      </c>
      <c r="N17" s="1"/>
      <c r="O17" s="1"/>
      <c r="P17" s="1"/>
      <c r="Q17" s="1"/>
      <c r="R17" s="38"/>
      <c r="S17" s="1"/>
      <c r="T17" s="1">
        <v>4</v>
      </c>
      <c r="U17" s="1"/>
      <c r="V17" s="1"/>
      <c r="W17" s="1"/>
      <c r="X17" s="1"/>
      <c r="Y17" s="38"/>
      <c r="Z17" s="1"/>
      <c r="AA17" s="1"/>
      <c r="AB17" s="1"/>
      <c r="AC17" s="1"/>
      <c r="AD17" s="1"/>
      <c r="AE17" s="1"/>
      <c r="AF17" s="38"/>
      <c r="AG17" s="1"/>
      <c r="AH17" s="1"/>
      <c r="AI17" s="1"/>
      <c r="AJ17" s="1"/>
      <c r="AK17" s="1"/>
      <c r="AL17" s="1"/>
      <c r="AM17" s="38"/>
      <c r="AN17" s="1"/>
      <c r="AO17" s="1"/>
      <c r="AP17" s="1"/>
      <c r="AQ17" s="1"/>
      <c r="AR17" s="1"/>
      <c r="AS17" s="1"/>
      <c r="AT17" s="38"/>
      <c r="AU17" s="1"/>
      <c r="AV17" s="1"/>
      <c r="AW17" s="1"/>
      <c r="AX17" s="7"/>
      <c r="AY17" s="7" t="s">
        <v>36</v>
      </c>
    </row>
    <row r="18" spans="1:57" s="5" customFormat="1" hidden="1" x14ac:dyDescent="0.25">
      <c r="A18" s="5">
        <v>2</v>
      </c>
      <c r="C18" s="6" t="s">
        <v>604</v>
      </c>
      <c r="D18" s="1" t="s">
        <v>15</v>
      </c>
      <c r="E18" s="1">
        <v>19</v>
      </c>
      <c r="F18" s="1" t="s">
        <v>28</v>
      </c>
      <c r="G18" s="1">
        <v>18.2</v>
      </c>
      <c r="H18" s="1">
        <v>0.182</v>
      </c>
      <c r="I18" s="1">
        <f t="shared" si="0"/>
        <v>2.6015528734650004E-2</v>
      </c>
      <c r="J18" s="1">
        <v>2.6015528734650004E-2</v>
      </c>
      <c r="K18" s="38">
        <f t="shared" si="1"/>
        <v>0.64286667823094801</v>
      </c>
      <c r="L18" s="1">
        <v>1</v>
      </c>
      <c r="M18" s="1">
        <v>1</v>
      </c>
      <c r="N18" s="1"/>
      <c r="O18" s="1"/>
      <c r="P18" s="1"/>
      <c r="Q18" s="1"/>
      <c r="R18" s="38"/>
      <c r="S18" s="1"/>
      <c r="T18" s="1">
        <v>4</v>
      </c>
      <c r="U18" s="1"/>
      <c r="V18" s="1"/>
      <c r="W18" s="1"/>
      <c r="X18" s="1"/>
      <c r="Y18" s="38"/>
      <c r="Z18" s="1"/>
      <c r="AA18" s="1"/>
      <c r="AB18" s="1"/>
      <c r="AC18" s="1"/>
      <c r="AD18" s="1"/>
      <c r="AE18" s="1"/>
      <c r="AF18" s="38"/>
      <c r="AG18" s="1"/>
      <c r="AH18" s="1"/>
      <c r="AI18" s="1"/>
      <c r="AJ18" s="1"/>
      <c r="AK18" s="1"/>
      <c r="AL18" s="1"/>
      <c r="AM18" s="38"/>
      <c r="AN18" s="1"/>
      <c r="AO18" s="1"/>
      <c r="AP18" s="1"/>
      <c r="AQ18" s="1"/>
      <c r="AR18" s="1"/>
      <c r="AS18" s="1"/>
      <c r="AT18" s="38"/>
      <c r="AU18" s="1"/>
      <c r="AV18" s="1"/>
      <c r="AW18" s="1"/>
      <c r="AX18" s="7"/>
      <c r="AY18" s="7" t="s">
        <v>36</v>
      </c>
    </row>
    <row r="19" spans="1:57" s="5" customFormat="1" hidden="1" x14ac:dyDescent="0.25">
      <c r="A19" s="5">
        <v>2</v>
      </c>
      <c r="C19" s="6" t="s">
        <v>604</v>
      </c>
      <c r="D19" s="1" t="s">
        <v>15</v>
      </c>
      <c r="E19" s="1">
        <v>20</v>
      </c>
      <c r="F19" s="1" t="s">
        <v>28</v>
      </c>
      <c r="G19" s="1">
        <v>15.7</v>
      </c>
      <c r="H19" s="1">
        <v>0.157</v>
      </c>
      <c r="I19" s="1">
        <f t="shared" si="0"/>
        <v>1.9359279307462503E-2</v>
      </c>
      <c r="J19" s="1">
        <v>1.9359279307462503E-2</v>
      </c>
      <c r="K19" s="38">
        <f t="shared" si="1"/>
        <v>0.47838487959529763</v>
      </c>
      <c r="L19" s="1">
        <v>1</v>
      </c>
      <c r="M19" s="1">
        <v>1</v>
      </c>
      <c r="N19" s="1"/>
      <c r="O19" s="1"/>
      <c r="P19" s="1"/>
      <c r="Q19" s="1"/>
      <c r="R19" s="38"/>
      <c r="S19" s="1"/>
      <c r="T19" s="1">
        <v>4</v>
      </c>
      <c r="U19" s="1"/>
      <c r="V19" s="1"/>
      <c r="W19" s="1"/>
      <c r="X19" s="1"/>
      <c r="Y19" s="38"/>
      <c r="Z19" s="1"/>
      <c r="AA19" s="1"/>
      <c r="AB19" s="1"/>
      <c r="AC19" s="1"/>
      <c r="AD19" s="1"/>
      <c r="AE19" s="1"/>
      <c r="AF19" s="38"/>
      <c r="AG19" s="1"/>
      <c r="AH19" s="1"/>
      <c r="AI19" s="1"/>
      <c r="AJ19" s="1"/>
      <c r="AK19" s="1"/>
      <c r="AL19" s="1"/>
      <c r="AM19" s="38"/>
      <c r="AN19" s="1"/>
      <c r="AO19" s="1"/>
      <c r="AP19" s="1"/>
      <c r="AQ19" s="1"/>
      <c r="AR19" s="1"/>
      <c r="AS19" s="1"/>
      <c r="AT19" s="38"/>
      <c r="AU19" s="1"/>
      <c r="AV19" s="1"/>
      <c r="AW19" s="1"/>
      <c r="AX19" s="7"/>
      <c r="AY19" s="7" t="s">
        <v>36</v>
      </c>
    </row>
    <row r="20" spans="1:57" s="5" customFormat="1" hidden="1" x14ac:dyDescent="0.25">
      <c r="A20" s="5">
        <v>2</v>
      </c>
      <c r="C20" s="6" t="s">
        <v>604</v>
      </c>
      <c r="D20" s="1" t="s">
        <v>15</v>
      </c>
      <c r="E20" s="1">
        <v>24</v>
      </c>
      <c r="F20" s="1" t="s">
        <v>28</v>
      </c>
      <c r="G20" s="1">
        <v>18.8</v>
      </c>
      <c r="H20" s="1">
        <v>0.188</v>
      </c>
      <c r="I20" s="1">
        <f t="shared" si="0"/>
        <v>2.7759112655400001E-2</v>
      </c>
      <c r="J20" s="1">
        <v>2.7759112655400001E-2</v>
      </c>
      <c r="K20" s="38">
        <f t="shared" si="1"/>
        <v>0.68595217592665814</v>
      </c>
      <c r="L20" s="1">
        <v>1</v>
      </c>
      <c r="M20" s="1">
        <v>1</v>
      </c>
      <c r="N20" s="1"/>
      <c r="O20" s="1"/>
      <c r="P20" s="1"/>
      <c r="Q20" s="1"/>
      <c r="R20" s="38"/>
      <c r="S20" s="1"/>
      <c r="T20" s="1"/>
      <c r="U20" s="1"/>
      <c r="V20" s="1"/>
      <c r="W20" s="1"/>
      <c r="X20" s="1"/>
      <c r="Y20" s="38"/>
      <c r="Z20" s="1"/>
      <c r="AA20" s="1"/>
      <c r="AB20" s="1"/>
      <c r="AC20" s="1"/>
      <c r="AD20" s="1"/>
      <c r="AE20" s="1"/>
      <c r="AF20" s="38"/>
      <c r="AG20" s="1"/>
      <c r="AH20" s="1"/>
      <c r="AI20" s="1"/>
      <c r="AJ20" s="1"/>
      <c r="AK20" s="1"/>
      <c r="AL20" s="1"/>
      <c r="AM20" s="38"/>
      <c r="AN20" s="1"/>
      <c r="AO20" s="1"/>
      <c r="AP20" s="1"/>
      <c r="AQ20" s="1"/>
      <c r="AR20" s="1"/>
      <c r="AS20" s="1"/>
      <c r="AT20" s="38"/>
      <c r="AU20" s="1"/>
      <c r="AV20" s="1"/>
      <c r="AW20" s="1"/>
      <c r="AX20" s="7"/>
      <c r="AY20" s="7" t="s">
        <v>36</v>
      </c>
    </row>
    <row r="21" spans="1:57" s="5" customFormat="1" hidden="1" x14ac:dyDescent="0.25">
      <c r="A21" s="5">
        <v>2</v>
      </c>
      <c r="C21" s="6" t="s">
        <v>604</v>
      </c>
      <c r="D21" s="1" t="s">
        <v>21</v>
      </c>
      <c r="E21" s="1">
        <v>11</v>
      </c>
      <c r="F21" s="1" t="s">
        <v>28</v>
      </c>
      <c r="G21" s="1"/>
      <c r="H21" s="1"/>
      <c r="I21" s="1"/>
      <c r="J21" s="1"/>
      <c r="K21" s="38"/>
      <c r="L21" s="1"/>
      <c r="M21" s="1"/>
      <c r="N21" s="1">
        <v>21.2</v>
      </c>
      <c r="O21" s="1">
        <v>0.21199999999999999</v>
      </c>
      <c r="P21" s="1">
        <f>POWER((O21/2),2)*3.14159265</f>
        <v>3.5298935015399997E-2</v>
      </c>
      <c r="Q21" s="1">
        <v>3.5298935015399997E-2</v>
      </c>
      <c r="R21" s="38">
        <f>Q21/0.040468</f>
        <v>0.87226784163783733</v>
      </c>
      <c r="S21" s="1">
        <v>1</v>
      </c>
      <c r="T21" s="1">
        <v>1</v>
      </c>
      <c r="U21" s="1"/>
      <c r="V21" s="1"/>
      <c r="W21" s="1"/>
      <c r="X21" s="1"/>
      <c r="Y21" s="38"/>
      <c r="Z21" s="1"/>
      <c r="AA21" s="1">
        <v>4</v>
      </c>
      <c r="AB21" s="1"/>
      <c r="AC21" s="1"/>
      <c r="AD21" s="1"/>
      <c r="AE21" s="1"/>
      <c r="AF21" s="38"/>
      <c r="AG21" s="1"/>
      <c r="AH21" s="1"/>
      <c r="AI21" s="1"/>
      <c r="AJ21" s="1"/>
      <c r="AK21" s="1"/>
      <c r="AL21" s="1"/>
      <c r="AM21" s="38"/>
      <c r="AN21" s="1"/>
      <c r="AO21" s="1"/>
      <c r="AP21" s="1"/>
      <c r="AQ21" s="1"/>
      <c r="AR21" s="1"/>
      <c r="AS21" s="1"/>
      <c r="AT21" s="38"/>
      <c r="AU21" s="1"/>
      <c r="AV21" s="1"/>
      <c r="AW21" s="1"/>
      <c r="AX21" s="7"/>
      <c r="AY21" s="7" t="s">
        <v>36</v>
      </c>
    </row>
    <row r="22" spans="1:57" s="5" customFormat="1" hidden="1" x14ac:dyDescent="0.25">
      <c r="A22" s="5">
        <v>2</v>
      </c>
      <c r="C22" s="6" t="s">
        <v>604</v>
      </c>
      <c r="D22" s="1" t="s">
        <v>21</v>
      </c>
      <c r="E22" s="1">
        <v>16</v>
      </c>
      <c r="F22" s="1" t="s">
        <v>28</v>
      </c>
      <c r="G22" s="1"/>
      <c r="H22" s="1"/>
      <c r="I22" s="1"/>
      <c r="J22" s="1"/>
      <c r="K22" s="38"/>
      <c r="L22" s="1"/>
      <c r="M22" s="1"/>
      <c r="N22" s="1">
        <v>16.7</v>
      </c>
      <c r="O22" s="1">
        <v>0.16700000000000001</v>
      </c>
      <c r="P22" s="1">
        <f>POWER((O22/2),2)*3.14159265</f>
        <v>2.1903969353962504E-2</v>
      </c>
      <c r="Q22" s="1">
        <v>2.1903969353962504E-2</v>
      </c>
      <c r="R22" s="38">
        <f>Q22/0.040468</f>
        <v>0.54126641677282061</v>
      </c>
      <c r="S22" s="1">
        <v>1</v>
      </c>
      <c r="T22" s="1">
        <v>1</v>
      </c>
      <c r="U22" s="1"/>
      <c r="V22" s="1"/>
      <c r="W22" s="1"/>
      <c r="X22" s="1"/>
      <c r="Y22" s="38"/>
      <c r="Z22" s="1"/>
      <c r="AA22" s="1"/>
      <c r="AB22" s="1"/>
      <c r="AC22" s="1"/>
      <c r="AD22" s="1"/>
      <c r="AE22" s="1"/>
      <c r="AF22" s="38"/>
      <c r="AG22" s="1"/>
      <c r="AH22" s="1"/>
      <c r="AI22" s="1"/>
      <c r="AJ22" s="1"/>
      <c r="AK22" s="1"/>
      <c r="AL22" s="1"/>
      <c r="AM22" s="38"/>
      <c r="AN22" s="1"/>
      <c r="AO22" s="1"/>
      <c r="AP22" s="1"/>
      <c r="AQ22" s="1"/>
      <c r="AR22" s="1"/>
      <c r="AS22" s="1"/>
      <c r="AT22" s="38"/>
      <c r="AU22" s="1"/>
      <c r="AV22" s="1">
        <v>0</v>
      </c>
      <c r="AW22" s="1"/>
      <c r="AX22" s="7"/>
      <c r="AY22" s="7" t="s">
        <v>36</v>
      </c>
    </row>
    <row r="23" spans="1:57" s="5" customFormat="1" hidden="1" x14ac:dyDescent="0.25">
      <c r="A23" s="5">
        <v>2</v>
      </c>
      <c r="C23" s="6" t="s">
        <v>604</v>
      </c>
      <c r="D23" s="1" t="s">
        <v>21</v>
      </c>
      <c r="E23" s="1">
        <v>17</v>
      </c>
      <c r="F23" s="1" t="s">
        <v>28</v>
      </c>
      <c r="G23" s="1"/>
      <c r="H23" s="1"/>
      <c r="I23" s="1"/>
      <c r="J23" s="1"/>
      <c r="K23" s="38"/>
      <c r="L23" s="1"/>
      <c r="M23" s="1"/>
      <c r="N23" s="1">
        <v>23.4</v>
      </c>
      <c r="O23" s="1">
        <v>0.23399999999999999</v>
      </c>
      <c r="P23" s="1">
        <f>POWER((O23/2),2)*3.14159265</f>
        <v>4.3005261785849999E-2</v>
      </c>
      <c r="Q23" s="1">
        <v>4.3005261785849999E-2</v>
      </c>
      <c r="R23" s="38">
        <f>Q23/0.040468</f>
        <v>1.0626979783001385</v>
      </c>
      <c r="S23" s="1">
        <v>1</v>
      </c>
      <c r="T23" s="1">
        <v>1</v>
      </c>
      <c r="U23" s="1"/>
      <c r="V23" s="1"/>
      <c r="W23" s="1"/>
      <c r="X23" s="1"/>
      <c r="Y23" s="38"/>
      <c r="Z23" s="1"/>
      <c r="AA23" s="1"/>
      <c r="AB23" s="1"/>
      <c r="AC23" s="1"/>
      <c r="AD23" s="1"/>
      <c r="AE23" s="1"/>
      <c r="AF23" s="38"/>
      <c r="AG23" s="1"/>
      <c r="AH23" s="1"/>
      <c r="AI23" s="1"/>
      <c r="AJ23" s="1"/>
      <c r="AK23" s="1"/>
      <c r="AL23" s="1"/>
      <c r="AM23" s="38"/>
      <c r="AN23" s="1"/>
      <c r="AO23" s="1"/>
      <c r="AP23" s="1"/>
      <c r="AQ23" s="1"/>
      <c r="AR23" s="1"/>
      <c r="AS23" s="1"/>
      <c r="AT23" s="38"/>
      <c r="AU23" s="1"/>
      <c r="AV23" s="1">
        <v>0</v>
      </c>
      <c r="AW23" s="1"/>
      <c r="AX23" s="7" t="s">
        <v>360</v>
      </c>
      <c r="AY23" s="7" t="s">
        <v>36</v>
      </c>
    </row>
    <row r="24" spans="1:57" s="5" customFormat="1" hidden="1" x14ac:dyDescent="0.25">
      <c r="A24" s="5">
        <v>2</v>
      </c>
      <c r="C24" s="6" t="s">
        <v>604</v>
      </c>
      <c r="D24" s="1" t="s">
        <v>17</v>
      </c>
      <c r="E24" s="1">
        <v>22</v>
      </c>
      <c r="F24" s="1" t="s">
        <v>28</v>
      </c>
      <c r="G24" s="1">
        <v>16</v>
      </c>
      <c r="H24" s="1">
        <v>0.16</v>
      </c>
      <c r="I24" s="1">
        <f t="shared" ref="I24:I49" si="10">POWER((H24/2),2)*3.14159265</f>
        <v>2.0106192960000002E-2</v>
      </c>
      <c r="J24" s="1">
        <v>2.0106192960000002E-2</v>
      </c>
      <c r="K24" s="38">
        <f t="shared" ref="K24:K49" si="11">J24/0.040468</f>
        <v>0.49684177522981127</v>
      </c>
      <c r="L24" s="1">
        <v>1</v>
      </c>
      <c r="M24" s="1">
        <v>1</v>
      </c>
      <c r="N24" s="1">
        <v>15.8</v>
      </c>
      <c r="O24" s="1">
        <v>0.158</v>
      </c>
      <c r="P24" s="1">
        <f>POWER((O24/2),2)*3.14159265</f>
        <v>1.960667972865E-2</v>
      </c>
      <c r="Q24" s="1">
        <v>1.960667972865E-2</v>
      </c>
      <c r="R24" s="38">
        <f>Q24/0.040468</f>
        <v>0.48449836237644561</v>
      </c>
      <c r="S24" s="1">
        <v>1</v>
      </c>
      <c r="T24" s="1">
        <v>1</v>
      </c>
      <c r="U24" s="1"/>
      <c r="V24" s="1"/>
      <c r="W24" s="1"/>
      <c r="X24" s="1"/>
      <c r="Y24" s="38"/>
      <c r="Z24" s="1"/>
      <c r="AA24" s="1"/>
      <c r="AB24" s="1"/>
      <c r="AC24" s="1"/>
      <c r="AD24" s="1"/>
      <c r="AE24" s="1"/>
      <c r="AF24" s="38"/>
      <c r="AG24" s="1"/>
      <c r="AH24" s="1"/>
      <c r="AI24" s="1"/>
      <c r="AJ24" s="1"/>
      <c r="AK24" s="1"/>
      <c r="AL24" s="1"/>
      <c r="AM24" s="38"/>
      <c r="AN24" s="1"/>
      <c r="AO24" s="1"/>
      <c r="AP24" s="1"/>
      <c r="AQ24" s="1"/>
      <c r="AR24" s="1"/>
      <c r="AS24" s="1"/>
      <c r="AT24" s="38"/>
      <c r="AU24" s="1"/>
      <c r="AV24" s="1">
        <v>0</v>
      </c>
      <c r="AW24" s="1"/>
      <c r="AX24" s="7"/>
      <c r="AY24" s="7" t="s">
        <v>36</v>
      </c>
    </row>
    <row r="25" spans="1:57" s="5" customFormat="1" x14ac:dyDescent="0.25">
      <c r="A25" s="5">
        <v>2</v>
      </c>
      <c r="B25" s="5">
        <v>2</v>
      </c>
      <c r="C25" s="6" t="s">
        <v>604</v>
      </c>
      <c r="D25" s="1" t="s">
        <v>14</v>
      </c>
      <c r="E25" s="1">
        <v>5</v>
      </c>
      <c r="F25" s="1" t="s">
        <v>23</v>
      </c>
      <c r="G25" s="1">
        <v>67</v>
      </c>
      <c r="H25" s="1">
        <v>0.67</v>
      </c>
      <c r="I25" s="1">
        <f t="shared" si="10"/>
        <v>0.3525652351462501</v>
      </c>
      <c r="J25" s="1">
        <v>0.3525652351462501</v>
      </c>
      <c r="K25" s="38">
        <f t="shared" si="11"/>
        <v>8.7121981601821226</v>
      </c>
      <c r="L25" s="1">
        <v>1</v>
      </c>
      <c r="M25" s="1">
        <v>1</v>
      </c>
      <c r="N25" s="1">
        <v>73.900000000000006</v>
      </c>
      <c r="O25" s="1">
        <v>0.7390000000000001</v>
      </c>
      <c r="P25" s="1">
        <f>POWER((O25/2),2)*3.14159265</f>
        <v>0.42892242990266266</v>
      </c>
      <c r="Q25" s="1">
        <v>0.42892242990266266</v>
      </c>
      <c r="R25" s="38">
        <f>Q25/0.040468</f>
        <v>10.599051841026556</v>
      </c>
      <c r="S25" s="1">
        <v>1</v>
      </c>
      <c r="T25" s="1">
        <v>1</v>
      </c>
      <c r="U25" s="1">
        <v>78.3</v>
      </c>
      <c r="V25" s="1">
        <v>0.78300000000000003</v>
      </c>
      <c r="W25" s="1">
        <f>POWER((V25/2),2)*3.14159265</f>
        <v>0.48151897404896254</v>
      </c>
      <c r="X25" s="1">
        <v>0.48151897404896254</v>
      </c>
      <c r="Y25" s="38">
        <f>X25/0.040468</f>
        <v>11.898758872416789</v>
      </c>
      <c r="Z25" s="1">
        <v>1</v>
      </c>
      <c r="AA25" s="1">
        <v>1</v>
      </c>
      <c r="AB25" s="1">
        <v>82.5</v>
      </c>
      <c r="AC25" s="1">
        <v>0.82499999999999996</v>
      </c>
      <c r="AD25" s="1">
        <f>POWER((AC25/2),2)*3.14159265</f>
        <v>0.53456162435156251</v>
      </c>
      <c r="AE25" s="1">
        <v>0.53456162435156251</v>
      </c>
      <c r="AF25" s="38">
        <f>AE25/0.040468</f>
        <v>13.209489580694934</v>
      </c>
      <c r="AG25" s="1">
        <v>1</v>
      </c>
      <c r="AH25" s="1">
        <v>1</v>
      </c>
      <c r="AI25" s="1">
        <v>89.8</v>
      </c>
      <c r="AJ25" s="1">
        <v>0.89800000000000002</v>
      </c>
      <c r="AK25" s="1">
        <f>POWER((AJ25/2),2)*3.14159265</f>
        <v>0.63334821983264999</v>
      </c>
      <c r="AL25" s="1">
        <v>0.63334821983264999</v>
      </c>
      <c r="AM25" s="38">
        <f>AL25/0.040468</f>
        <v>15.650593551266434</v>
      </c>
      <c r="AN25" s="1">
        <v>1</v>
      </c>
      <c r="AO25" s="1">
        <v>1</v>
      </c>
      <c r="AP25" s="1">
        <v>102.8</v>
      </c>
      <c r="AQ25" s="1">
        <v>1.028</v>
      </c>
      <c r="AR25" s="1">
        <f>POWER((AQ25/2),2)*3.14159265</f>
        <v>0.82999621175939997</v>
      </c>
      <c r="AS25" s="1">
        <v>0.82999621175939997</v>
      </c>
      <c r="AT25" s="38">
        <f>AS25/0.040468</f>
        <v>20.509939007596127</v>
      </c>
      <c r="AU25" s="1">
        <v>1</v>
      </c>
      <c r="AV25" s="1">
        <v>1</v>
      </c>
      <c r="AW25" s="167">
        <v>121.2</v>
      </c>
      <c r="AX25" s="167" t="s">
        <v>869</v>
      </c>
      <c r="AY25" s="7" t="s">
        <v>36</v>
      </c>
    </row>
    <row r="26" spans="1:57" s="5" customFormat="1" x14ac:dyDescent="0.25">
      <c r="A26" s="5">
        <v>2</v>
      </c>
      <c r="B26" s="5">
        <v>2</v>
      </c>
      <c r="C26" s="6" t="s">
        <v>604</v>
      </c>
      <c r="D26" s="1" t="s">
        <v>14</v>
      </c>
      <c r="E26" s="1">
        <v>14</v>
      </c>
      <c r="F26" s="1" t="s">
        <v>23</v>
      </c>
      <c r="G26" s="1">
        <v>19.899999999999999</v>
      </c>
      <c r="H26" s="1">
        <v>0.19899999999999998</v>
      </c>
      <c r="I26" s="1">
        <f t="shared" si="10"/>
        <v>3.1102552633162493E-2</v>
      </c>
      <c r="J26" s="1">
        <v>3.1102552633162493E-2</v>
      </c>
      <c r="K26" s="38">
        <f t="shared" si="11"/>
        <v>0.76857152894045899</v>
      </c>
      <c r="L26" s="1">
        <v>1</v>
      </c>
      <c r="M26" s="1">
        <v>1</v>
      </c>
      <c r="N26" s="1"/>
      <c r="O26" s="1"/>
      <c r="P26" s="1"/>
      <c r="Q26" s="1"/>
      <c r="R26" s="38"/>
      <c r="S26" s="1"/>
      <c r="T26" s="1">
        <v>4</v>
      </c>
      <c r="U26" s="1"/>
      <c r="V26" s="1"/>
      <c r="W26" s="1"/>
      <c r="X26" s="1"/>
      <c r="Y26" s="38"/>
      <c r="Z26" s="1"/>
      <c r="AA26" s="1"/>
      <c r="AB26" s="1"/>
      <c r="AC26" s="1"/>
      <c r="AD26" s="1"/>
      <c r="AE26" s="1"/>
      <c r="AF26" s="38"/>
      <c r="AG26" s="1"/>
      <c r="AH26" s="1"/>
      <c r="AI26" s="1"/>
      <c r="AJ26" s="1"/>
      <c r="AK26" s="1"/>
      <c r="AL26" s="1"/>
      <c r="AM26" s="38"/>
      <c r="AN26" s="1"/>
      <c r="AO26" s="1"/>
      <c r="AP26" s="1"/>
      <c r="AQ26" s="1"/>
      <c r="AR26" s="1"/>
      <c r="AS26" s="1"/>
      <c r="AT26" s="38"/>
      <c r="AU26" s="1"/>
      <c r="AV26" s="1"/>
      <c r="AW26" s="1"/>
      <c r="AX26" s="7"/>
      <c r="AY26" s="7" t="s">
        <v>36</v>
      </c>
    </row>
    <row r="27" spans="1:57" s="5" customFormat="1" x14ac:dyDescent="0.25">
      <c r="A27" s="5">
        <v>2</v>
      </c>
      <c r="B27" s="5">
        <v>2</v>
      </c>
      <c r="C27" s="6" t="s">
        <v>604</v>
      </c>
      <c r="D27" s="1" t="s">
        <v>14</v>
      </c>
      <c r="E27" s="1">
        <v>15</v>
      </c>
      <c r="F27" s="1" t="s">
        <v>23</v>
      </c>
      <c r="G27" s="1">
        <v>15.7</v>
      </c>
      <c r="H27" s="1">
        <v>0.157</v>
      </c>
      <c r="I27" s="1">
        <f t="shared" si="10"/>
        <v>1.9359279307462503E-2</v>
      </c>
      <c r="J27" s="1">
        <v>1.9359279307462503E-2</v>
      </c>
      <c r="K27" s="38">
        <f t="shared" si="11"/>
        <v>0.47838487959529763</v>
      </c>
      <c r="L27" s="1">
        <v>1</v>
      </c>
      <c r="M27" s="1">
        <v>1</v>
      </c>
      <c r="N27" s="1"/>
      <c r="O27" s="1"/>
      <c r="P27" s="1"/>
      <c r="Q27" s="1"/>
      <c r="R27" s="38"/>
      <c r="S27" s="1"/>
      <c r="T27" s="1">
        <v>4</v>
      </c>
      <c r="U27" s="1"/>
      <c r="V27" s="1"/>
      <c r="W27" s="1"/>
      <c r="X27" s="1"/>
      <c r="Y27" s="38"/>
      <c r="Z27" s="1"/>
      <c r="AA27" s="1"/>
      <c r="AB27" s="1"/>
      <c r="AC27" s="1"/>
      <c r="AD27" s="1"/>
      <c r="AE27" s="1"/>
      <c r="AF27" s="38"/>
      <c r="AG27" s="1"/>
      <c r="AH27" s="1"/>
      <c r="AI27" s="1"/>
      <c r="AJ27" s="1"/>
      <c r="AK27" s="1"/>
      <c r="AL27" s="1"/>
      <c r="AM27" s="38"/>
      <c r="AN27" s="1"/>
      <c r="AO27" s="1"/>
      <c r="AP27" s="1"/>
      <c r="AQ27" s="1"/>
      <c r="AR27" s="1"/>
      <c r="AS27" s="1"/>
      <c r="AT27" s="38"/>
      <c r="AU27" s="1"/>
      <c r="AV27" s="1"/>
      <c r="AW27" s="1"/>
      <c r="AX27" s="7"/>
      <c r="AY27" s="7" t="s">
        <v>36</v>
      </c>
      <c r="BA27" s="14" t="s">
        <v>240</v>
      </c>
      <c r="BB27" s="14"/>
      <c r="BC27" s="14" t="s">
        <v>361</v>
      </c>
      <c r="BD27" s="14"/>
      <c r="BE27" s="14"/>
    </row>
    <row r="28" spans="1:57" s="5" customFormat="1" x14ac:dyDescent="0.25">
      <c r="B28" s="14">
        <v>2</v>
      </c>
      <c r="C28" s="6" t="s">
        <v>604</v>
      </c>
      <c r="D28" s="1" t="s">
        <v>14</v>
      </c>
      <c r="E28" s="1">
        <v>18</v>
      </c>
      <c r="F28" s="1" t="s">
        <v>23</v>
      </c>
      <c r="G28" s="1"/>
      <c r="H28" s="1"/>
      <c r="I28" s="1"/>
      <c r="J28" s="1"/>
      <c r="K28" s="38"/>
      <c r="L28" s="1"/>
      <c r="M28" s="1"/>
      <c r="N28" s="1"/>
      <c r="O28" s="1"/>
      <c r="P28" s="1"/>
      <c r="Q28" s="1"/>
      <c r="R28" s="38"/>
      <c r="S28" s="1"/>
      <c r="T28" s="1"/>
      <c r="U28" s="1"/>
      <c r="V28" s="1"/>
      <c r="W28" s="1"/>
      <c r="X28" s="1"/>
      <c r="Y28" s="38"/>
      <c r="Z28" s="1"/>
      <c r="AA28" s="1"/>
      <c r="AB28" s="1"/>
      <c r="AC28" s="1"/>
      <c r="AD28" s="1"/>
      <c r="AE28" s="1"/>
      <c r="AF28" s="38"/>
      <c r="AG28" s="1"/>
      <c r="AH28" s="1"/>
      <c r="AI28" s="1"/>
      <c r="AJ28" s="1"/>
      <c r="AK28" s="1"/>
      <c r="AL28" s="1"/>
      <c r="AM28" s="38"/>
      <c r="AN28" s="1"/>
      <c r="AO28" s="1"/>
      <c r="AP28" s="1"/>
      <c r="AQ28" s="1"/>
      <c r="AR28" s="1"/>
      <c r="AS28" s="1"/>
      <c r="AT28" s="38"/>
      <c r="AU28" s="1"/>
      <c r="AV28" s="1"/>
      <c r="AW28" s="167">
        <v>21</v>
      </c>
      <c r="AX28" s="167" t="s">
        <v>870</v>
      </c>
      <c r="AY28" s="7"/>
      <c r="BA28" s="14"/>
      <c r="BB28" s="14"/>
      <c r="BC28" s="14"/>
      <c r="BD28" s="14"/>
      <c r="BE28" s="14"/>
    </row>
    <row r="29" spans="1:57" s="5" customFormat="1" x14ac:dyDescent="0.25">
      <c r="A29" s="5">
        <v>2</v>
      </c>
      <c r="B29" s="14">
        <v>2</v>
      </c>
      <c r="C29" s="6" t="s">
        <v>604</v>
      </c>
      <c r="D29" s="1" t="s">
        <v>15</v>
      </c>
      <c r="E29" s="1">
        <v>2</v>
      </c>
      <c r="F29" s="1" t="s">
        <v>23</v>
      </c>
      <c r="G29" s="1">
        <v>30.2</v>
      </c>
      <c r="H29" s="1">
        <v>0.30199999999999999</v>
      </c>
      <c r="I29" s="1">
        <f t="shared" si="10"/>
        <v>7.1631454012650003E-2</v>
      </c>
      <c r="J29" s="1">
        <v>7.1631454012650003E-2</v>
      </c>
      <c r="K29" s="38">
        <f t="shared" si="11"/>
        <v>1.7700764557835822</v>
      </c>
      <c r="L29" s="1">
        <v>1</v>
      </c>
      <c r="M29" s="1">
        <v>1</v>
      </c>
      <c r="N29" s="1">
        <v>32.6</v>
      </c>
      <c r="O29" s="1">
        <v>0.32600000000000001</v>
      </c>
      <c r="P29" s="1">
        <f t="shared" ref="P29:P38" si="12">POWER((O29/2),2)*3.14159265</f>
        <v>8.3468975117850008E-2</v>
      </c>
      <c r="Q29" s="1">
        <v>8.3468975117850008E-2</v>
      </c>
      <c r="R29" s="38">
        <f t="shared" ref="R29:R38" si="13">Q29/0.040468</f>
        <v>2.0625920509501339</v>
      </c>
      <c r="S29" s="1">
        <v>1</v>
      </c>
      <c r="T29" s="1">
        <v>1</v>
      </c>
      <c r="U29" s="1"/>
      <c r="V29" s="1"/>
      <c r="W29" s="1"/>
      <c r="X29" s="1"/>
      <c r="Y29" s="38"/>
      <c r="Z29" s="1"/>
      <c r="AA29" s="1"/>
      <c r="AB29" s="1"/>
      <c r="AC29" s="1"/>
      <c r="AD29" s="1"/>
      <c r="AE29" s="1"/>
      <c r="AF29" s="38"/>
      <c r="AG29" s="1"/>
      <c r="AH29" s="1"/>
      <c r="AI29" s="1"/>
      <c r="AJ29" s="1"/>
      <c r="AK29" s="1"/>
      <c r="AL29" s="1"/>
      <c r="AM29" s="38"/>
      <c r="AN29" s="1"/>
      <c r="AO29" s="1"/>
      <c r="AP29" s="1"/>
      <c r="AQ29" s="1"/>
      <c r="AR29" s="1"/>
      <c r="AS29" s="1"/>
      <c r="AT29" s="38"/>
      <c r="AU29" s="1"/>
      <c r="AV29" s="1">
        <v>0</v>
      </c>
      <c r="AW29" s="1"/>
      <c r="AX29" s="7" t="s">
        <v>778</v>
      </c>
      <c r="AY29" s="7" t="s">
        <v>36</v>
      </c>
      <c r="BA29" s="14" t="s">
        <v>303</v>
      </c>
      <c r="BB29" s="14"/>
      <c r="BC29" s="14"/>
      <c r="BD29" s="14">
        <v>90</v>
      </c>
      <c r="BE29" s="14"/>
    </row>
    <row r="30" spans="1:57" s="5" customFormat="1" x14ac:dyDescent="0.25">
      <c r="A30" s="5">
        <v>2</v>
      </c>
      <c r="B30" s="14">
        <v>2</v>
      </c>
      <c r="C30" s="6" t="s">
        <v>604</v>
      </c>
      <c r="D30" s="1" t="s">
        <v>15</v>
      </c>
      <c r="E30" s="1">
        <v>3</v>
      </c>
      <c r="F30" s="1" t="s">
        <v>23</v>
      </c>
      <c r="G30" s="1">
        <v>32.5</v>
      </c>
      <c r="H30" s="1">
        <v>0.32500000000000001</v>
      </c>
      <c r="I30" s="1">
        <f t="shared" si="10"/>
        <v>8.2957680914062512E-2</v>
      </c>
      <c r="J30" s="1">
        <v>8.2957680914062512E-2</v>
      </c>
      <c r="K30" s="38">
        <f t="shared" si="11"/>
        <v>2.0499575198690945</v>
      </c>
      <c r="L30" s="1">
        <v>1</v>
      </c>
      <c r="M30" s="1">
        <v>1</v>
      </c>
      <c r="N30" s="1">
        <v>34.4</v>
      </c>
      <c r="O30" s="1">
        <v>0.34399999999999997</v>
      </c>
      <c r="P30" s="1">
        <f t="shared" si="12"/>
        <v>9.2940876957599991E-2</v>
      </c>
      <c r="Q30" s="1">
        <v>9.2940876957599991E-2</v>
      </c>
      <c r="R30" s="38">
        <f t="shared" si="13"/>
        <v>2.296651105999802</v>
      </c>
      <c r="S30" s="1">
        <v>1</v>
      </c>
      <c r="T30" s="1">
        <v>1</v>
      </c>
      <c r="U30" s="1">
        <v>37.9</v>
      </c>
      <c r="V30" s="1">
        <v>0.379</v>
      </c>
      <c r="W30" s="1">
        <f>POWER((V30/2),2)*3.14159265</f>
        <v>0.1128153774596625</v>
      </c>
      <c r="X30" s="1">
        <v>0.1128153774596625</v>
      </c>
      <c r="Y30" s="38">
        <f>X30/0.040468</f>
        <v>2.7877675560853641</v>
      </c>
      <c r="Z30" s="1">
        <v>1</v>
      </c>
      <c r="AA30" s="1">
        <v>1</v>
      </c>
      <c r="AB30" s="1">
        <v>42.7</v>
      </c>
      <c r="AC30" s="1">
        <v>0.42700000000000005</v>
      </c>
      <c r="AD30" s="1">
        <f>POWER((AC30/2),2)*3.14159265</f>
        <v>0.14320086157046255</v>
      </c>
      <c r="AE30" s="1">
        <v>0.14320086157046255</v>
      </c>
      <c r="AF30" s="38">
        <f>AE30/0.040468</f>
        <v>3.5386196889014174</v>
      </c>
      <c r="AG30" s="1">
        <v>1</v>
      </c>
      <c r="AH30" s="1">
        <v>1</v>
      </c>
      <c r="AI30" s="1">
        <v>44</v>
      </c>
      <c r="AJ30" s="1">
        <v>0.44</v>
      </c>
      <c r="AK30" s="1">
        <f>POWER((AJ30/2),2)*3.14159265</f>
        <v>0.15205308426</v>
      </c>
      <c r="AL30" s="1">
        <v>0.15205308426</v>
      </c>
      <c r="AM30" s="38">
        <f>AL30/0.040468</f>
        <v>3.7573659251754474</v>
      </c>
      <c r="AN30" s="1">
        <v>1</v>
      </c>
      <c r="AO30" s="1">
        <v>1</v>
      </c>
      <c r="AP30" s="1">
        <v>50.1</v>
      </c>
      <c r="AQ30" s="1">
        <v>0.501</v>
      </c>
      <c r="AR30" s="1">
        <f>POWER((AQ30/2),2)*3.14159265</f>
        <v>0.1971357241856625</v>
      </c>
      <c r="AS30" s="1">
        <v>0.1971357241856625</v>
      </c>
      <c r="AT30" s="38">
        <f>AS30/0.040468</f>
        <v>4.871397750955385</v>
      </c>
      <c r="AU30" s="1">
        <v>1</v>
      </c>
      <c r="AV30" s="1">
        <v>1</v>
      </c>
      <c r="AW30" s="1">
        <v>57.7</v>
      </c>
      <c r="AX30" s="7"/>
      <c r="AY30" s="7" t="s">
        <v>36</v>
      </c>
      <c r="BA30" s="14" t="s">
        <v>362</v>
      </c>
      <c r="BB30" s="14"/>
      <c r="BC30" s="14"/>
      <c r="BD30" s="14"/>
      <c r="BE30" s="14"/>
    </row>
    <row r="31" spans="1:57" s="5" customFormat="1" x14ac:dyDescent="0.25">
      <c r="A31" s="5">
        <v>2</v>
      </c>
      <c r="B31" s="14">
        <v>2</v>
      </c>
      <c r="C31" s="6" t="s">
        <v>604</v>
      </c>
      <c r="D31" s="1" t="s">
        <v>15</v>
      </c>
      <c r="E31" s="1">
        <v>4</v>
      </c>
      <c r="F31" s="1" t="s">
        <v>23</v>
      </c>
      <c r="G31" s="1">
        <v>24.3</v>
      </c>
      <c r="H31" s="1">
        <v>0.24300000000000002</v>
      </c>
      <c r="I31" s="1">
        <f t="shared" si="10"/>
        <v>4.6376976097462511E-2</v>
      </c>
      <c r="J31" s="1">
        <v>4.6376976097462511E-2</v>
      </c>
      <c r="K31" s="38">
        <f t="shared" si="11"/>
        <v>1.1460160150603567</v>
      </c>
      <c r="L31" s="1">
        <v>1</v>
      </c>
      <c r="M31" s="1">
        <v>1</v>
      </c>
      <c r="N31" s="1">
        <v>21.4</v>
      </c>
      <c r="O31" s="1">
        <v>0.214</v>
      </c>
      <c r="P31" s="1">
        <f t="shared" si="12"/>
        <v>3.5968094249850001E-2</v>
      </c>
      <c r="Q31" s="1">
        <v>3.5968094249850001E-2</v>
      </c>
      <c r="R31" s="38">
        <f t="shared" si="13"/>
        <v>0.88880335696970458</v>
      </c>
      <c r="S31" s="1">
        <v>1</v>
      </c>
      <c r="T31" s="1">
        <v>1</v>
      </c>
      <c r="U31" s="1"/>
      <c r="V31" s="1"/>
      <c r="W31" s="1"/>
      <c r="X31" s="1"/>
      <c r="Y31" s="38"/>
      <c r="Z31" s="1"/>
      <c r="AA31" s="1"/>
      <c r="AB31" s="1"/>
      <c r="AC31" s="1"/>
      <c r="AD31" s="1"/>
      <c r="AE31" s="1"/>
      <c r="AF31" s="38"/>
      <c r="AG31" s="1"/>
      <c r="AH31" s="1"/>
      <c r="AI31" s="1"/>
      <c r="AJ31" s="1"/>
      <c r="AK31" s="1"/>
      <c r="AL31" s="1"/>
      <c r="AM31" s="38"/>
      <c r="AN31" s="1"/>
      <c r="AO31" s="1"/>
      <c r="AP31" s="1"/>
      <c r="AQ31" s="1"/>
      <c r="AR31" s="1"/>
      <c r="AS31" s="1"/>
      <c r="AT31" s="38"/>
      <c r="AU31" s="1"/>
      <c r="AV31" s="1">
        <v>0</v>
      </c>
      <c r="AW31" s="1"/>
      <c r="AX31" s="7"/>
      <c r="AY31" s="7" t="s">
        <v>36</v>
      </c>
      <c r="BA31" s="14" t="s">
        <v>572</v>
      </c>
      <c r="BB31" s="14"/>
      <c r="BC31" s="14"/>
      <c r="BD31" s="14"/>
      <c r="BE31" s="14"/>
    </row>
    <row r="32" spans="1:57" s="5" customFormat="1" x14ac:dyDescent="0.25">
      <c r="A32" s="5">
        <v>2</v>
      </c>
      <c r="B32" s="5">
        <v>2</v>
      </c>
      <c r="C32" s="6" t="s">
        <v>604</v>
      </c>
      <c r="D32" s="1" t="s">
        <v>15</v>
      </c>
      <c r="E32" s="1">
        <v>5</v>
      </c>
      <c r="F32" s="1" t="s">
        <v>23</v>
      </c>
      <c r="G32" s="1">
        <v>51.6</v>
      </c>
      <c r="H32" s="1">
        <v>0.51600000000000001</v>
      </c>
      <c r="I32" s="1">
        <f t="shared" si="10"/>
        <v>0.20911697315460001</v>
      </c>
      <c r="J32" s="1">
        <v>0.20911697315460001</v>
      </c>
      <c r="K32" s="38">
        <f t="shared" si="11"/>
        <v>5.1674649884995558</v>
      </c>
      <c r="L32" s="1">
        <v>1</v>
      </c>
      <c r="M32" s="1">
        <v>1</v>
      </c>
      <c r="N32" s="1">
        <v>55.5</v>
      </c>
      <c r="O32" s="1">
        <v>0.55500000000000005</v>
      </c>
      <c r="P32" s="1">
        <f t="shared" si="12"/>
        <v>0.24192226900406255</v>
      </c>
      <c r="Q32" s="1">
        <v>0.24192226900406255</v>
      </c>
      <c r="R32" s="38">
        <f t="shared" si="13"/>
        <v>5.9781128052797907</v>
      </c>
      <c r="S32" s="1">
        <v>1</v>
      </c>
      <c r="T32" s="1">
        <v>1</v>
      </c>
      <c r="U32" s="1">
        <v>59.9</v>
      </c>
      <c r="V32" s="1">
        <v>0.59899999999999998</v>
      </c>
      <c r="W32" s="1">
        <f>POWER((V32/2),2)*3.14159265</f>
        <v>0.2818016461031625</v>
      </c>
      <c r="X32" s="1">
        <v>0.2818016461031625</v>
      </c>
      <c r="Y32" s="38">
        <f>X32/0.040468</f>
        <v>6.9635674138371684</v>
      </c>
      <c r="Z32" s="1">
        <v>1</v>
      </c>
      <c r="AA32" s="1">
        <v>1</v>
      </c>
      <c r="AB32" s="1">
        <v>63.5</v>
      </c>
      <c r="AC32" s="1">
        <v>0.63500000000000001</v>
      </c>
      <c r="AD32" s="1">
        <f>POWER((AC32/2),2)*3.14159265</f>
        <v>0.31669217407406253</v>
      </c>
      <c r="AE32" s="1">
        <v>0.31669217407406253</v>
      </c>
      <c r="AF32" s="38">
        <f>AE32/0.040468</f>
        <v>7.8257431569156504</v>
      </c>
      <c r="AG32" s="1">
        <v>1</v>
      </c>
      <c r="AH32" s="1">
        <v>1</v>
      </c>
      <c r="AI32" s="1">
        <v>67.900000000000006</v>
      </c>
      <c r="AJ32" s="1">
        <v>0.67900000000000005</v>
      </c>
      <c r="AK32" s="1">
        <f>POWER((AJ32/2),2)*3.14159265</f>
        <v>0.36210075423716259</v>
      </c>
      <c r="AL32" s="1">
        <v>0.36210075423716259</v>
      </c>
      <c r="AM32" s="38">
        <f>AL32/0.040468</f>
        <v>8.9478292536612294</v>
      </c>
      <c r="AN32" s="1">
        <v>1</v>
      </c>
      <c r="AO32" s="1">
        <v>1</v>
      </c>
      <c r="AP32" s="1">
        <v>73.3</v>
      </c>
      <c r="AQ32" s="1">
        <v>0.73299999999999998</v>
      </c>
      <c r="AR32" s="1">
        <f>POWER((AQ32/2),2)*3.14159265</f>
        <v>0.42198579333146252</v>
      </c>
      <c r="AS32" s="1">
        <v>0.42198579333146252</v>
      </c>
      <c r="AT32" s="38">
        <f>AS32/0.040468</f>
        <v>10.427641428572269</v>
      </c>
      <c r="AU32" s="1">
        <v>1</v>
      </c>
      <c r="AV32" s="1">
        <v>1</v>
      </c>
      <c r="AW32" s="1">
        <v>80.8</v>
      </c>
      <c r="AX32" s="7" t="s">
        <v>786</v>
      </c>
      <c r="AY32" s="7" t="s">
        <v>36</v>
      </c>
      <c r="BA32" s="14"/>
      <c r="BB32" s="14"/>
      <c r="BC32" s="14"/>
      <c r="BD32" s="14"/>
      <c r="BE32" s="14"/>
    </row>
    <row r="33" spans="1:57" s="5" customFormat="1" x14ac:dyDescent="0.25">
      <c r="A33" s="5">
        <v>2</v>
      </c>
      <c r="B33" s="5">
        <v>2</v>
      </c>
      <c r="C33" s="6" t="s">
        <v>604</v>
      </c>
      <c r="D33" s="1" t="s">
        <v>15</v>
      </c>
      <c r="E33" s="1">
        <v>6</v>
      </c>
      <c r="F33" s="1" t="s">
        <v>23</v>
      </c>
      <c r="G33" s="1">
        <v>19.5</v>
      </c>
      <c r="H33" s="1">
        <v>0.19500000000000001</v>
      </c>
      <c r="I33" s="1">
        <f t="shared" si="10"/>
        <v>2.9864765129062505E-2</v>
      </c>
      <c r="J33" s="1">
        <v>2.9864765129062505E-2</v>
      </c>
      <c r="K33" s="38">
        <f t="shared" si="11"/>
        <v>0.73798470715287401</v>
      </c>
      <c r="L33" s="1">
        <v>1</v>
      </c>
      <c r="M33" s="1">
        <v>1</v>
      </c>
      <c r="N33" s="1">
        <v>19.7</v>
      </c>
      <c r="O33" s="1">
        <v>0.19700000000000001</v>
      </c>
      <c r="P33" s="1">
        <f t="shared" si="12"/>
        <v>3.0480517288462506E-2</v>
      </c>
      <c r="Q33" s="1">
        <v>3.0480517288462506E-2</v>
      </c>
      <c r="R33" s="38">
        <f t="shared" si="13"/>
        <v>0.75320048651928706</v>
      </c>
      <c r="S33" s="1">
        <v>1</v>
      </c>
      <c r="T33" s="1">
        <v>1</v>
      </c>
      <c r="U33" s="1"/>
      <c r="V33" s="1"/>
      <c r="W33" s="1"/>
      <c r="X33" s="1"/>
      <c r="Y33" s="38"/>
      <c r="Z33" s="1"/>
      <c r="AA33" s="1">
        <v>4</v>
      </c>
      <c r="AB33" s="1"/>
      <c r="AC33" s="1"/>
      <c r="AD33" s="1"/>
      <c r="AE33" s="1"/>
      <c r="AF33" s="38"/>
      <c r="AG33" s="1"/>
      <c r="AH33" s="1"/>
      <c r="AI33" s="1"/>
      <c r="AJ33" s="1"/>
      <c r="AK33" s="1"/>
      <c r="AL33" s="1"/>
      <c r="AM33" s="38"/>
      <c r="AN33" s="1"/>
      <c r="AO33" s="1"/>
      <c r="AP33" s="1"/>
      <c r="AQ33" s="1"/>
      <c r="AR33" s="1"/>
      <c r="AS33" s="1"/>
      <c r="AT33" s="38"/>
      <c r="AU33" s="1"/>
      <c r="AV33" s="1"/>
      <c r="AW33" s="1"/>
      <c r="AX33" s="7"/>
      <c r="AY33" s="7" t="s">
        <v>36</v>
      </c>
      <c r="BA33" s="14"/>
      <c r="BB33" s="14"/>
      <c r="BC33" s="14"/>
      <c r="BD33" s="14"/>
      <c r="BE33" s="14"/>
    </row>
    <row r="34" spans="1:57" s="5" customFormat="1" x14ac:dyDescent="0.25">
      <c r="A34" s="5">
        <v>2</v>
      </c>
      <c r="B34" s="5">
        <v>2</v>
      </c>
      <c r="C34" s="6" t="s">
        <v>604</v>
      </c>
      <c r="D34" s="1" t="s">
        <v>15</v>
      </c>
      <c r="E34" s="147">
        <v>7</v>
      </c>
      <c r="F34" s="1" t="s">
        <v>23</v>
      </c>
      <c r="G34" s="1">
        <v>29.1</v>
      </c>
      <c r="H34" s="1">
        <v>0.29100000000000004</v>
      </c>
      <c r="I34" s="1">
        <f t="shared" si="10"/>
        <v>6.6508301798662517E-2</v>
      </c>
      <c r="J34" s="1">
        <v>6.6508301798662517E-2</v>
      </c>
      <c r="K34" s="38">
        <f t="shared" si="11"/>
        <v>1.6434788425092053</v>
      </c>
      <c r="L34" s="1">
        <v>1</v>
      </c>
      <c r="M34" s="1">
        <v>1</v>
      </c>
      <c r="N34" s="1">
        <v>30.5</v>
      </c>
      <c r="O34" s="1">
        <v>0.30499999999999999</v>
      </c>
      <c r="P34" s="1">
        <f t="shared" si="12"/>
        <v>7.3061664066562504E-2</v>
      </c>
      <c r="Q34" s="1">
        <v>7.3061664066562504E-2</v>
      </c>
      <c r="R34" s="38">
        <f t="shared" si="13"/>
        <v>1.8054182086231716</v>
      </c>
      <c r="S34" s="1">
        <v>1</v>
      </c>
      <c r="T34" s="1">
        <v>1</v>
      </c>
      <c r="U34" s="1">
        <v>31.7</v>
      </c>
      <c r="V34" s="1">
        <v>0.317</v>
      </c>
      <c r="W34" s="1">
        <f>POWER((V34/2),2)*3.14159265</f>
        <v>7.892387595146251E-2</v>
      </c>
      <c r="X34" s="1">
        <v>7.892387595146251E-2</v>
      </c>
      <c r="Y34" s="38">
        <f>X34/0.040468</f>
        <v>1.9502786387136137</v>
      </c>
      <c r="Z34" s="1">
        <v>1</v>
      </c>
      <c r="AA34" s="1">
        <v>1</v>
      </c>
      <c r="AB34" s="1">
        <v>33.6</v>
      </c>
      <c r="AC34" s="1">
        <v>0.33600000000000002</v>
      </c>
      <c r="AD34" s="1">
        <f>POWER((AC34/2),2)*3.14159265</f>
        <v>8.8668310953600019E-2</v>
      </c>
      <c r="AE34" s="1">
        <v>8.8668310953600019E-2</v>
      </c>
      <c r="AF34" s="38">
        <f>AE34/0.040468</f>
        <v>2.1910722287634679</v>
      </c>
      <c r="AG34" s="1">
        <v>1</v>
      </c>
      <c r="AH34" s="1">
        <v>1</v>
      </c>
      <c r="AI34" s="1">
        <v>35</v>
      </c>
      <c r="AJ34" s="1">
        <v>0.35</v>
      </c>
      <c r="AK34" s="1">
        <f>POWER((AJ34/2),2)*3.14159265</f>
        <v>9.6211274906249991E-2</v>
      </c>
      <c r="AL34" s="1">
        <v>9.6211274906249991E-2</v>
      </c>
      <c r="AM34" s="38">
        <f>AL34/0.040468</f>
        <v>2.3774655260020263</v>
      </c>
      <c r="AN34" s="1">
        <v>1</v>
      </c>
      <c r="AO34" s="1">
        <v>1</v>
      </c>
      <c r="AP34" s="1">
        <v>37.4</v>
      </c>
      <c r="AQ34" s="1">
        <v>0.374</v>
      </c>
      <c r="AR34" s="1">
        <f>POWER((AQ34/2),2)*3.14159265</f>
        <v>0.10985835337785001</v>
      </c>
      <c r="AS34" s="1">
        <v>0.10985835337785001</v>
      </c>
      <c r="AT34" s="38">
        <f>AS34/0.040468</f>
        <v>2.7146968809392611</v>
      </c>
      <c r="AU34" s="1">
        <v>1</v>
      </c>
      <c r="AV34" s="1">
        <v>1</v>
      </c>
      <c r="AW34" s="1">
        <v>39.1</v>
      </c>
      <c r="AX34" s="7"/>
      <c r="AY34" s="7" t="s">
        <v>36</v>
      </c>
      <c r="BA34" s="14"/>
      <c r="BB34" s="14"/>
      <c r="BC34" s="14"/>
      <c r="BD34" s="14"/>
      <c r="BE34" s="14"/>
    </row>
    <row r="35" spans="1:57" s="5" customFormat="1" x14ac:dyDescent="0.25">
      <c r="A35" s="5">
        <v>2</v>
      </c>
      <c r="B35" s="14">
        <v>2</v>
      </c>
      <c r="C35" s="6" t="s">
        <v>604</v>
      </c>
      <c r="D35" s="1" t="s">
        <v>15</v>
      </c>
      <c r="E35" s="1">
        <v>8</v>
      </c>
      <c r="F35" s="1" t="s">
        <v>23</v>
      </c>
      <c r="G35" s="1">
        <v>16.100000000000001</v>
      </c>
      <c r="H35" s="1">
        <v>0.161</v>
      </c>
      <c r="I35" s="1">
        <f t="shared" si="10"/>
        <v>2.0358305770162503E-2</v>
      </c>
      <c r="J35" s="1">
        <v>2.0358305770162503E-2</v>
      </c>
      <c r="K35" s="38">
        <f t="shared" si="11"/>
        <v>0.50307170530202894</v>
      </c>
      <c r="L35" s="1">
        <v>1</v>
      </c>
      <c r="M35" s="1">
        <v>1</v>
      </c>
      <c r="N35" s="1">
        <v>16.2</v>
      </c>
      <c r="O35" s="1">
        <v>0.16200000000000001</v>
      </c>
      <c r="P35" s="1">
        <f t="shared" si="12"/>
        <v>2.061198937665E-2</v>
      </c>
      <c r="Q35" s="1">
        <v>2.061198937665E-2</v>
      </c>
      <c r="R35" s="38">
        <f t="shared" si="13"/>
        <v>0.50934045113793613</v>
      </c>
      <c r="S35" s="1">
        <v>1</v>
      </c>
      <c r="T35" s="1">
        <v>1</v>
      </c>
      <c r="U35" s="1"/>
      <c r="V35" s="1"/>
      <c r="W35" s="1"/>
      <c r="X35" s="1"/>
      <c r="Y35" s="38"/>
      <c r="Z35" s="1"/>
      <c r="AA35" s="1">
        <v>4</v>
      </c>
      <c r="AB35" s="1"/>
      <c r="AC35" s="1"/>
      <c r="AD35" s="1"/>
      <c r="AE35" s="1"/>
      <c r="AF35" s="38"/>
      <c r="AG35" s="1"/>
      <c r="AH35" s="1"/>
      <c r="AI35" s="1"/>
      <c r="AJ35" s="1"/>
      <c r="AK35" s="1"/>
      <c r="AL35" s="1"/>
      <c r="AM35" s="38"/>
      <c r="AN35" s="1"/>
      <c r="AO35" s="1"/>
      <c r="AP35" s="1"/>
      <c r="AQ35" s="1"/>
      <c r="AR35" s="1"/>
      <c r="AS35" s="1"/>
      <c r="AT35" s="38"/>
      <c r="AU35" s="1"/>
      <c r="AV35" s="1"/>
      <c r="AW35" s="1"/>
      <c r="AX35" s="7"/>
      <c r="AY35" s="7" t="s">
        <v>36</v>
      </c>
    </row>
    <row r="36" spans="1:57" s="5" customFormat="1" x14ac:dyDescent="0.25">
      <c r="A36" s="5">
        <v>2</v>
      </c>
      <c r="B36" s="14">
        <v>2</v>
      </c>
      <c r="C36" s="6" t="s">
        <v>604</v>
      </c>
      <c r="D36" s="1" t="s">
        <v>15</v>
      </c>
      <c r="E36" s="1">
        <v>9</v>
      </c>
      <c r="F36" s="1" t="s">
        <v>23</v>
      </c>
      <c r="G36" s="1">
        <v>35.1</v>
      </c>
      <c r="H36" s="1">
        <v>0.35100000000000003</v>
      </c>
      <c r="I36" s="1">
        <f t="shared" si="10"/>
        <v>9.6761839018162515E-2</v>
      </c>
      <c r="J36" s="1">
        <v>9.6761839018162515E-2</v>
      </c>
      <c r="K36" s="38">
        <f t="shared" si="11"/>
        <v>2.3910704511753118</v>
      </c>
      <c r="L36" s="1">
        <v>1</v>
      </c>
      <c r="M36" s="1">
        <v>1</v>
      </c>
      <c r="N36" s="1">
        <v>39.200000000000003</v>
      </c>
      <c r="O36" s="1">
        <v>0.39200000000000002</v>
      </c>
      <c r="P36" s="1">
        <f t="shared" si="12"/>
        <v>0.12068742324240003</v>
      </c>
      <c r="Q36" s="1">
        <v>0.12068742324240003</v>
      </c>
      <c r="R36" s="38">
        <f t="shared" si="13"/>
        <v>2.982292755816943</v>
      </c>
      <c r="S36" s="1">
        <v>1</v>
      </c>
      <c r="T36" s="1">
        <v>1</v>
      </c>
      <c r="U36" s="1">
        <v>43.8</v>
      </c>
      <c r="V36" s="1">
        <v>0.438</v>
      </c>
      <c r="W36" s="1">
        <f>POWER((V36/2),2)*3.14159265</f>
        <v>0.15067392508665001</v>
      </c>
      <c r="X36" s="1">
        <v>0.15067392508665001</v>
      </c>
      <c r="Y36" s="38">
        <f>X36/0.040468</f>
        <v>3.723285684655778</v>
      </c>
      <c r="Z36" s="1">
        <v>1</v>
      </c>
      <c r="AA36" s="1">
        <v>1</v>
      </c>
      <c r="AB36" s="1">
        <v>47.5</v>
      </c>
      <c r="AC36" s="1">
        <v>0.47499999999999998</v>
      </c>
      <c r="AD36" s="1">
        <f>POWER((AC36/2),2)*3.14159265</f>
        <v>0.17720546041406252</v>
      </c>
      <c r="AE36" s="1">
        <v>0.17720546041406252</v>
      </c>
      <c r="AF36" s="38">
        <f>AE36/0.040468</f>
        <v>4.3789033412588347</v>
      </c>
      <c r="AG36" s="1">
        <v>1</v>
      </c>
      <c r="AH36" s="1">
        <v>1</v>
      </c>
      <c r="AI36" s="1">
        <v>51.8</v>
      </c>
      <c r="AJ36" s="1">
        <v>0.51800000000000002</v>
      </c>
      <c r="AK36" s="1">
        <f>POWER((AJ36/2),2)*3.14159265</f>
        <v>0.21074117655465002</v>
      </c>
      <c r="AL36" s="1">
        <v>0.21074117655465002</v>
      </c>
      <c r="AM36" s="38">
        <f>AL36/0.040468</f>
        <v>5.2076004881548394</v>
      </c>
      <c r="AN36" s="1">
        <v>1</v>
      </c>
      <c r="AO36" s="1">
        <v>1</v>
      </c>
      <c r="AP36" s="1">
        <v>59.6</v>
      </c>
      <c r="AQ36" s="1">
        <v>0.59599999999999997</v>
      </c>
      <c r="AR36" s="1">
        <f>POWER((AQ36/2),2)*3.14159265</f>
        <v>0.27898599369060001</v>
      </c>
      <c r="AS36" s="1">
        <v>0.27898599369060001</v>
      </c>
      <c r="AT36" s="38">
        <f>AS36/0.040468</f>
        <v>6.8939901574231497</v>
      </c>
      <c r="AU36" s="1">
        <v>1</v>
      </c>
      <c r="AV36" s="1">
        <v>1</v>
      </c>
      <c r="AW36" s="1">
        <v>69.900000000000006</v>
      </c>
      <c r="AX36" s="7"/>
      <c r="AY36" s="7" t="s">
        <v>36</v>
      </c>
    </row>
    <row r="37" spans="1:57" s="5" customFormat="1" x14ac:dyDescent="0.25">
      <c r="A37" s="5">
        <v>2</v>
      </c>
      <c r="B37" s="14">
        <v>2</v>
      </c>
      <c r="C37" s="6" t="s">
        <v>604</v>
      </c>
      <c r="D37" s="1" t="s">
        <v>15</v>
      </c>
      <c r="E37" s="1">
        <v>10</v>
      </c>
      <c r="F37" s="1" t="s">
        <v>23</v>
      </c>
      <c r="G37" s="1">
        <v>32.700000000000003</v>
      </c>
      <c r="H37" s="1">
        <v>0.32700000000000001</v>
      </c>
      <c r="I37" s="1">
        <f t="shared" si="10"/>
        <v>8.3981840117962517E-2</v>
      </c>
      <c r="J37" s="1">
        <v>8.3981840117962517E-2</v>
      </c>
      <c r="K37" s="38">
        <f t="shared" si="11"/>
        <v>2.0752653977948632</v>
      </c>
      <c r="L37" s="1">
        <v>1</v>
      </c>
      <c r="M37" s="1">
        <v>1</v>
      </c>
      <c r="N37" s="1">
        <v>34.4</v>
      </c>
      <c r="O37" s="1">
        <v>0.34399999999999997</v>
      </c>
      <c r="P37" s="1">
        <f t="shared" si="12"/>
        <v>9.2940876957599991E-2</v>
      </c>
      <c r="Q37" s="1">
        <v>9.2940876957599991E-2</v>
      </c>
      <c r="R37" s="38">
        <f t="shared" si="13"/>
        <v>2.296651105999802</v>
      </c>
      <c r="S37" s="1">
        <v>1</v>
      </c>
      <c r="T37" s="1">
        <v>1</v>
      </c>
      <c r="U37" s="1"/>
      <c r="V37" s="1"/>
      <c r="W37" s="1"/>
      <c r="X37" s="1"/>
      <c r="Y37" s="38"/>
      <c r="Z37" s="1"/>
      <c r="AA37" s="1"/>
      <c r="AB37" s="1"/>
      <c r="AC37" s="1"/>
      <c r="AD37" s="1"/>
      <c r="AE37" s="1"/>
      <c r="AF37" s="38"/>
      <c r="AG37" s="1"/>
      <c r="AH37" s="1"/>
      <c r="AI37" s="1"/>
      <c r="AJ37" s="1"/>
      <c r="AK37" s="1"/>
      <c r="AL37" s="1"/>
      <c r="AM37" s="38"/>
      <c r="AN37" s="1"/>
      <c r="AO37" s="1"/>
      <c r="AP37" s="1"/>
      <c r="AQ37" s="1"/>
      <c r="AR37" s="1"/>
      <c r="AS37" s="1"/>
      <c r="AT37" s="38"/>
      <c r="AU37" s="1"/>
      <c r="AV37" s="1">
        <v>0</v>
      </c>
      <c r="AW37" s="1"/>
      <c r="AX37" s="7"/>
      <c r="AY37" s="7" t="s">
        <v>36</v>
      </c>
    </row>
    <row r="38" spans="1:57" s="5" customFormat="1" x14ac:dyDescent="0.25">
      <c r="A38" s="5">
        <v>2</v>
      </c>
      <c r="B38" s="5">
        <v>2</v>
      </c>
      <c r="C38" s="6" t="s">
        <v>604</v>
      </c>
      <c r="D38" s="1" t="s">
        <v>15</v>
      </c>
      <c r="E38" s="1">
        <v>15</v>
      </c>
      <c r="F38" s="1" t="s">
        <v>23</v>
      </c>
      <c r="G38" s="1">
        <v>29.8</v>
      </c>
      <c r="H38" s="1">
        <v>0.29799999999999999</v>
      </c>
      <c r="I38" s="1">
        <f t="shared" si="10"/>
        <v>6.9746498422650002E-2</v>
      </c>
      <c r="J38" s="1">
        <v>6.9746498422650002E-2</v>
      </c>
      <c r="K38" s="38">
        <f t="shared" si="11"/>
        <v>1.7234975393557874</v>
      </c>
      <c r="L38" s="1">
        <v>1</v>
      </c>
      <c r="M38" s="1">
        <v>1</v>
      </c>
      <c r="N38" s="1">
        <v>33</v>
      </c>
      <c r="O38" s="1">
        <v>0.33</v>
      </c>
      <c r="P38" s="1">
        <f t="shared" si="12"/>
        <v>8.5529859896250018E-2</v>
      </c>
      <c r="Q38" s="1">
        <v>8.5529859896250018E-2</v>
      </c>
      <c r="R38" s="38">
        <f t="shared" si="13"/>
        <v>2.1135183329111897</v>
      </c>
      <c r="S38" s="1">
        <v>1</v>
      </c>
      <c r="T38" s="1">
        <v>1</v>
      </c>
      <c r="U38" s="1">
        <v>35.700000000000003</v>
      </c>
      <c r="V38" s="1">
        <v>0.35700000000000004</v>
      </c>
      <c r="W38" s="1">
        <f>POWER((V38/2),2)*3.14159265</f>
        <v>0.10009821041246253</v>
      </c>
      <c r="X38" s="1">
        <v>0.10009821041246253</v>
      </c>
      <c r="Y38" s="38">
        <f>X38/0.040468</f>
        <v>2.4735151332525089</v>
      </c>
      <c r="Z38" s="1">
        <v>1</v>
      </c>
      <c r="AA38" s="1">
        <v>1</v>
      </c>
      <c r="AB38" s="1">
        <v>39.299999999999997</v>
      </c>
      <c r="AC38" s="1">
        <v>0.39299999999999996</v>
      </c>
      <c r="AD38" s="1">
        <f>POWER((AC38/2),2)*3.14159265</f>
        <v>0.12130396079996249</v>
      </c>
      <c r="AE38" s="1">
        <v>0.12130396079996249</v>
      </c>
      <c r="AF38" s="38">
        <f>AE38/0.040468</f>
        <v>2.9975279430651995</v>
      </c>
      <c r="AG38" s="1">
        <v>1</v>
      </c>
      <c r="AH38" s="1">
        <v>1</v>
      </c>
      <c r="AI38" s="1">
        <v>42.8</v>
      </c>
      <c r="AJ38" s="1">
        <v>0.42799999999999999</v>
      </c>
      <c r="AK38" s="1">
        <f>POWER((AJ38/2),2)*3.14159265</f>
        <v>0.1438723769994</v>
      </c>
      <c r="AL38" s="1">
        <v>0.1438723769994</v>
      </c>
      <c r="AM38" s="38">
        <f>AL38/0.040468</f>
        <v>3.5552134278788183</v>
      </c>
      <c r="AN38" s="1">
        <v>1</v>
      </c>
      <c r="AO38" s="1">
        <v>1</v>
      </c>
      <c r="AP38" s="1">
        <v>48.8</v>
      </c>
      <c r="AQ38" s="1">
        <v>0.48799999999999999</v>
      </c>
      <c r="AR38" s="1">
        <f>POWER((AQ38/2),2)*3.14159265</f>
        <v>0.18703786001040001</v>
      </c>
      <c r="AS38" s="1">
        <v>0.18703786001040001</v>
      </c>
      <c r="AT38" s="38">
        <f>AS38/0.040468</f>
        <v>4.6218706140753198</v>
      </c>
      <c r="AU38" s="1">
        <v>1</v>
      </c>
      <c r="AV38" s="1">
        <v>1</v>
      </c>
      <c r="AW38" s="1">
        <v>55.1</v>
      </c>
      <c r="AX38" s="7"/>
      <c r="AY38" s="7" t="s">
        <v>36</v>
      </c>
    </row>
    <row r="39" spans="1:57" s="5" customFormat="1" x14ac:dyDescent="0.25">
      <c r="A39" s="5">
        <v>2</v>
      </c>
      <c r="B39" s="5">
        <v>2</v>
      </c>
      <c r="C39" s="6" t="s">
        <v>604</v>
      </c>
      <c r="D39" s="1" t="s">
        <v>15</v>
      </c>
      <c r="E39" s="1">
        <v>21</v>
      </c>
      <c r="F39" s="1" t="s">
        <v>23</v>
      </c>
      <c r="G39" s="1">
        <v>19.100000000000001</v>
      </c>
      <c r="H39" s="1">
        <v>0.19100000000000003</v>
      </c>
      <c r="I39" s="1">
        <f t="shared" si="10"/>
        <v>2.8652110366162512E-2</v>
      </c>
      <c r="J39" s="1">
        <v>2.8652110366162512E-2</v>
      </c>
      <c r="K39" s="38">
        <f t="shared" si="11"/>
        <v>0.70801893758432621</v>
      </c>
      <c r="L39" s="1">
        <v>1</v>
      </c>
      <c r="M39" s="1">
        <v>1</v>
      </c>
      <c r="N39" s="1"/>
      <c r="O39" s="1"/>
      <c r="P39" s="1"/>
      <c r="Q39" s="1"/>
      <c r="R39" s="38"/>
      <c r="S39" s="1"/>
      <c r="T39" s="1">
        <v>3</v>
      </c>
      <c r="U39" s="1"/>
      <c r="V39" s="1"/>
      <c r="W39" s="1"/>
      <c r="X39" s="1"/>
      <c r="Y39" s="38"/>
      <c r="Z39" s="1"/>
      <c r="AA39" s="1"/>
      <c r="AB39" s="1"/>
      <c r="AC39" s="1"/>
      <c r="AD39" s="1"/>
      <c r="AE39" s="1"/>
      <c r="AF39" s="38"/>
      <c r="AG39" s="1"/>
      <c r="AH39" s="1"/>
      <c r="AI39" s="1"/>
      <c r="AJ39" s="1"/>
      <c r="AK39" s="1"/>
      <c r="AL39" s="1"/>
      <c r="AM39" s="38"/>
      <c r="AN39" s="1"/>
      <c r="AO39" s="1"/>
      <c r="AP39" s="1"/>
      <c r="AQ39" s="1"/>
      <c r="AR39" s="1"/>
      <c r="AS39" s="1"/>
      <c r="AT39" s="38"/>
      <c r="AU39" s="1"/>
      <c r="AV39" s="1"/>
      <c r="AW39" s="1"/>
      <c r="AX39" s="7"/>
      <c r="AY39" s="7" t="s">
        <v>36</v>
      </c>
    </row>
    <row r="40" spans="1:57" s="5" customFormat="1" x14ac:dyDescent="0.25">
      <c r="A40" s="5">
        <v>2</v>
      </c>
      <c r="B40" s="5">
        <v>2</v>
      </c>
      <c r="C40" s="6" t="s">
        <v>604</v>
      </c>
      <c r="D40" s="1" t="s">
        <v>15</v>
      </c>
      <c r="E40" s="1">
        <v>22</v>
      </c>
      <c r="F40" s="1" t="s">
        <v>23</v>
      </c>
      <c r="G40" s="1">
        <v>30.8</v>
      </c>
      <c r="H40" s="1">
        <v>0.308</v>
      </c>
      <c r="I40" s="1">
        <f t="shared" si="10"/>
        <v>7.4506011287400004E-2</v>
      </c>
      <c r="J40" s="1">
        <v>7.4506011287400004E-2</v>
      </c>
      <c r="K40" s="38">
        <f t="shared" si="11"/>
        <v>1.8411093033359693</v>
      </c>
      <c r="L40" s="1">
        <v>1</v>
      </c>
      <c r="M40" s="1">
        <v>1</v>
      </c>
      <c r="N40" s="1">
        <v>33</v>
      </c>
      <c r="O40" s="1">
        <v>0.33</v>
      </c>
      <c r="P40" s="1">
        <f t="shared" ref="P40:P46" si="14">POWER((O40/2),2)*3.14159265</f>
        <v>8.5529859896250018E-2</v>
      </c>
      <c r="Q40" s="1">
        <v>8.5529859896250018E-2</v>
      </c>
      <c r="R40" s="38">
        <f t="shared" ref="R40:R46" si="15">Q40/0.040468</f>
        <v>2.1135183329111897</v>
      </c>
      <c r="S40" s="1">
        <v>1</v>
      </c>
      <c r="T40" s="1">
        <v>1</v>
      </c>
      <c r="U40" s="1"/>
      <c r="V40" s="1"/>
      <c r="W40" s="1"/>
      <c r="X40" s="1"/>
      <c r="Y40" s="38"/>
      <c r="Z40" s="1"/>
      <c r="AA40" s="1"/>
      <c r="AB40" s="1"/>
      <c r="AC40" s="1"/>
      <c r="AD40" s="1"/>
      <c r="AE40" s="1"/>
      <c r="AF40" s="38"/>
      <c r="AG40" s="1"/>
      <c r="AH40" s="1"/>
      <c r="AI40" s="1"/>
      <c r="AJ40" s="1"/>
      <c r="AK40" s="1"/>
      <c r="AL40" s="1"/>
      <c r="AM40" s="38"/>
      <c r="AN40" s="1"/>
      <c r="AO40" s="1"/>
      <c r="AP40" s="1"/>
      <c r="AQ40" s="1"/>
      <c r="AR40" s="1"/>
      <c r="AS40" s="1"/>
      <c r="AT40" s="38"/>
      <c r="AU40" s="1"/>
      <c r="AV40" s="1">
        <v>0</v>
      </c>
      <c r="AW40" s="1"/>
      <c r="AX40" s="7"/>
      <c r="AY40" s="7" t="s">
        <v>36</v>
      </c>
    </row>
    <row r="41" spans="1:57" s="5" customFormat="1" x14ac:dyDescent="0.25">
      <c r="A41" s="5">
        <v>2</v>
      </c>
      <c r="B41" s="14">
        <v>2</v>
      </c>
      <c r="C41" s="6" t="s">
        <v>604</v>
      </c>
      <c r="D41" s="1" t="s">
        <v>15</v>
      </c>
      <c r="E41" s="1">
        <v>23</v>
      </c>
      <c r="F41" s="1" t="s">
        <v>23</v>
      </c>
      <c r="G41" s="1">
        <v>47.7</v>
      </c>
      <c r="H41" s="1">
        <v>0.47700000000000004</v>
      </c>
      <c r="I41" s="1">
        <f t="shared" si="10"/>
        <v>0.17870085851546255</v>
      </c>
      <c r="J41" s="1">
        <v>0.17870085851546255</v>
      </c>
      <c r="K41" s="38">
        <f t="shared" si="11"/>
        <v>4.4158559482915534</v>
      </c>
      <c r="L41" s="1">
        <v>1</v>
      </c>
      <c r="M41" s="1">
        <v>1</v>
      </c>
      <c r="N41" s="1">
        <v>50.7</v>
      </c>
      <c r="O41" s="1">
        <v>0.50700000000000001</v>
      </c>
      <c r="P41" s="1">
        <f t="shared" si="14"/>
        <v>0.20188581227246252</v>
      </c>
      <c r="Q41" s="1">
        <v>0.20188581227246252</v>
      </c>
      <c r="R41" s="38">
        <f t="shared" si="15"/>
        <v>4.9887766203534287</v>
      </c>
      <c r="S41" s="1">
        <v>1</v>
      </c>
      <c r="T41" s="1">
        <v>1</v>
      </c>
      <c r="U41" s="1">
        <v>54.9</v>
      </c>
      <c r="V41" s="1">
        <v>0.54900000000000004</v>
      </c>
      <c r="W41" s="1">
        <f>POWER((V41/2),2)*3.14159265</f>
        <v>0.23671979157566253</v>
      </c>
      <c r="X41" s="1">
        <v>0.23671979157566253</v>
      </c>
      <c r="Y41" s="38">
        <f>X41/0.040468</f>
        <v>5.8495549959390765</v>
      </c>
      <c r="Z41" s="1">
        <v>1</v>
      </c>
      <c r="AA41" s="1">
        <v>1</v>
      </c>
      <c r="AB41" s="1">
        <v>58.8</v>
      </c>
      <c r="AC41" s="1">
        <v>0.58799999999999997</v>
      </c>
      <c r="AD41" s="1">
        <f>POWER((AC41/2),2)*3.14159265</f>
        <v>0.27154670229539996</v>
      </c>
      <c r="AE41" s="1">
        <v>0.27154670229539996</v>
      </c>
      <c r="AF41" s="38">
        <f>AE41/0.040468</f>
        <v>6.710158700588118</v>
      </c>
      <c r="AG41" s="1">
        <v>1</v>
      </c>
      <c r="AH41" s="1">
        <v>1</v>
      </c>
      <c r="AI41" s="1">
        <v>62.5</v>
      </c>
      <c r="AJ41" s="1">
        <v>0.625</v>
      </c>
      <c r="AK41" s="1">
        <f>POWER((AJ41/2),2)*3.14159265</f>
        <v>0.3067961572265625</v>
      </c>
      <c r="AL41" s="1">
        <v>0.3067961572265625</v>
      </c>
      <c r="AM41" s="38">
        <f>AL41/0.040468</f>
        <v>7.5812038456697275</v>
      </c>
      <c r="AN41" s="1">
        <v>1</v>
      </c>
      <c r="AO41" s="1">
        <v>1</v>
      </c>
      <c r="AP41" s="1">
        <v>68.3</v>
      </c>
      <c r="AQ41" s="1">
        <v>0.68299999999999994</v>
      </c>
      <c r="AR41" s="1">
        <f>POWER((AQ41/2),2)*3.14159265</f>
        <v>0.36637960342646247</v>
      </c>
      <c r="AS41" s="1">
        <v>0.36637960342646247</v>
      </c>
      <c r="AT41" s="38">
        <f>AS41/0.040468</f>
        <v>9.0535633939523201</v>
      </c>
      <c r="AU41" s="1">
        <v>1</v>
      </c>
      <c r="AV41" s="1">
        <v>1</v>
      </c>
      <c r="AW41" s="1">
        <v>72.599999999999994</v>
      </c>
      <c r="AX41" s="7"/>
      <c r="AY41" s="7" t="s">
        <v>36</v>
      </c>
    </row>
    <row r="42" spans="1:57" s="5" customFormat="1" x14ac:dyDescent="0.25">
      <c r="A42" s="5">
        <v>2</v>
      </c>
      <c r="B42" s="14">
        <v>2</v>
      </c>
      <c r="C42" s="6" t="s">
        <v>604</v>
      </c>
      <c r="D42" s="1" t="s">
        <v>15</v>
      </c>
      <c r="E42" s="1">
        <v>25</v>
      </c>
      <c r="F42" s="1" t="s">
        <v>23</v>
      </c>
      <c r="G42" s="1">
        <v>40.4</v>
      </c>
      <c r="H42" s="1">
        <v>0.40399999999999997</v>
      </c>
      <c r="I42" s="1">
        <f t="shared" si="10"/>
        <v>0.12818954649059999</v>
      </c>
      <c r="J42" s="1">
        <v>0.12818954649059999</v>
      </c>
      <c r="K42" s="38">
        <f t="shared" si="11"/>
        <v>3.167676843199565</v>
      </c>
      <c r="L42" s="1">
        <v>1</v>
      </c>
      <c r="M42" s="1">
        <v>1</v>
      </c>
      <c r="N42" s="1">
        <v>44.9</v>
      </c>
      <c r="O42" s="1">
        <v>0.44900000000000001</v>
      </c>
      <c r="P42" s="1">
        <f t="shared" si="14"/>
        <v>0.1583370549581625</v>
      </c>
      <c r="Q42" s="1">
        <v>0.1583370549581625</v>
      </c>
      <c r="R42" s="38">
        <f t="shared" si="15"/>
        <v>3.9126483878166085</v>
      </c>
      <c r="S42" s="1">
        <v>1</v>
      </c>
      <c r="T42" s="1">
        <v>1</v>
      </c>
      <c r="U42" s="1">
        <v>49</v>
      </c>
      <c r="V42" s="1">
        <v>0.49</v>
      </c>
      <c r="W42" s="1">
        <f>POWER((V42/2),2)*3.14159265</f>
        <v>0.18857409881625001</v>
      </c>
      <c r="X42" s="1">
        <v>0.18857409881625001</v>
      </c>
      <c r="Y42" s="38">
        <f>X42/0.040468</f>
        <v>4.6598324309639718</v>
      </c>
      <c r="Z42" s="1">
        <v>1</v>
      </c>
      <c r="AA42" s="1">
        <v>1</v>
      </c>
      <c r="AB42" s="1">
        <v>52.5</v>
      </c>
      <c r="AC42" s="1">
        <v>0.52500000000000002</v>
      </c>
      <c r="AD42" s="1">
        <f>POWER((AC42/2),2)*3.14159265</f>
        <v>0.21647536853906252</v>
      </c>
      <c r="AE42" s="1">
        <v>0.21647536853906252</v>
      </c>
      <c r="AF42" s="38">
        <f>AE42/0.040468</f>
        <v>5.3492974335045602</v>
      </c>
      <c r="AG42" s="1">
        <v>1</v>
      </c>
      <c r="AH42" s="1">
        <v>1</v>
      </c>
      <c r="AI42" s="1">
        <v>56.5</v>
      </c>
      <c r="AJ42" s="1">
        <v>0.56499999999999995</v>
      </c>
      <c r="AK42" s="1">
        <f>POWER((AJ42/2),2)*3.14159265</f>
        <v>0.25071872842406245</v>
      </c>
      <c r="AL42" s="1">
        <v>0.25071872842406245</v>
      </c>
      <c r="AM42" s="38">
        <f>AL42/0.040468</f>
        <v>6.1954810819428303</v>
      </c>
      <c r="AN42" s="1">
        <v>1</v>
      </c>
      <c r="AO42" s="1">
        <v>1</v>
      </c>
      <c r="AP42" s="1">
        <v>60.8</v>
      </c>
      <c r="AQ42" s="1">
        <v>0.60799999999999998</v>
      </c>
      <c r="AR42" s="1">
        <f>POWER((AQ42/2),2)*3.14159265</f>
        <v>0.2903334263424</v>
      </c>
      <c r="AS42" s="1">
        <v>0.2903334263424</v>
      </c>
      <c r="AT42" s="38">
        <f>AS42/0.040468</f>
        <v>7.1743952343184745</v>
      </c>
      <c r="AU42" s="1">
        <v>1</v>
      </c>
      <c r="AV42" s="1">
        <v>1</v>
      </c>
      <c r="AW42" s="1">
        <v>62.2</v>
      </c>
      <c r="AX42" s="7" t="s">
        <v>784</v>
      </c>
      <c r="AY42" s="7" t="s">
        <v>36</v>
      </c>
    </row>
    <row r="43" spans="1:57" s="5" customFormat="1" x14ac:dyDescent="0.25">
      <c r="A43" s="5">
        <v>2</v>
      </c>
      <c r="B43" s="14">
        <v>2</v>
      </c>
      <c r="C43" s="6" t="s">
        <v>604</v>
      </c>
      <c r="D43" s="1" t="s">
        <v>15</v>
      </c>
      <c r="E43" s="1">
        <v>26</v>
      </c>
      <c r="F43" s="1" t="s">
        <v>23</v>
      </c>
      <c r="G43" s="1">
        <v>40.1</v>
      </c>
      <c r="H43" s="1">
        <v>0.40100000000000002</v>
      </c>
      <c r="I43" s="1">
        <f t="shared" si="10"/>
        <v>0.12629280992816252</v>
      </c>
      <c r="J43" s="1">
        <v>0.12629280992816252</v>
      </c>
      <c r="K43" s="38">
        <f t="shared" si="11"/>
        <v>3.1208068085440974</v>
      </c>
      <c r="L43" s="1">
        <v>1</v>
      </c>
      <c r="M43" s="1">
        <v>1</v>
      </c>
      <c r="N43" s="1">
        <v>42.7</v>
      </c>
      <c r="O43" s="1">
        <v>0.42700000000000005</v>
      </c>
      <c r="P43" s="1">
        <f t="shared" si="14"/>
        <v>0.14320086157046255</v>
      </c>
      <c r="Q43" s="1">
        <v>0.14320086157046255</v>
      </c>
      <c r="R43" s="38">
        <f t="shared" si="15"/>
        <v>3.5386196889014174</v>
      </c>
      <c r="S43" s="1">
        <v>1</v>
      </c>
      <c r="T43" s="1">
        <v>1</v>
      </c>
      <c r="U43" s="1">
        <v>44.3</v>
      </c>
      <c r="V43" s="1">
        <v>0.443</v>
      </c>
      <c r="W43" s="1">
        <f>POWER((V43/2),2)*3.14159265</f>
        <v>0.15413360399246251</v>
      </c>
      <c r="X43" s="1">
        <v>0.15413360399246251</v>
      </c>
      <c r="Y43" s="38">
        <f>X43/0.040468</f>
        <v>3.8087774041826261</v>
      </c>
      <c r="Z43" s="1">
        <v>1</v>
      </c>
      <c r="AA43" s="1">
        <v>1</v>
      </c>
      <c r="AB43" s="1">
        <v>46</v>
      </c>
      <c r="AC43" s="1">
        <v>0.46</v>
      </c>
      <c r="AD43" s="1">
        <f>POWER((AC43/2),2)*3.14159265</f>
        <v>0.16619025118500003</v>
      </c>
      <c r="AE43" s="1">
        <v>0.16619025118500003</v>
      </c>
      <c r="AF43" s="38">
        <f>AE43/0.040468</f>
        <v>4.1067077983839093</v>
      </c>
      <c r="AG43" s="1">
        <v>1</v>
      </c>
      <c r="AH43" s="1">
        <v>1</v>
      </c>
      <c r="AI43" s="1">
        <v>48.1</v>
      </c>
      <c r="AJ43" s="1">
        <v>0.48100000000000004</v>
      </c>
      <c r="AK43" s="1">
        <f>POWER((AJ43/2),2)*3.14159265</f>
        <v>0.18171050427416255</v>
      </c>
      <c r="AL43" s="1">
        <v>0.18171050427416255</v>
      </c>
      <c r="AM43" s="38">
        <f>AL43/0.040468</f>
        <v>4.4902269515212652</v>
      </c>
      <c r="AN43" s="1">
        <v>1</v>
      </c>
      <c r="AO43" s="1">
        <v>1</v>
      </c>
      <c r="AP43" s="1">
        <v>51.3</v>
      </c>
      <c r="AQ43" s="1">
        <v>0.51300000000000001</v>
      </c>
      <c r="AR43" s="1">
        <f>POWER((AQ43/2),2)*3.14159265</f>
        <v>0.20669244902696252</v>
      </c>
      <c r="AS43" s="1">
        <v>0.20669244902696252</v>
      </c>
      <c r="AT43" s="38">
        <f>AS43/0.040468</f>
        <v>5.107552857244305</v>
      </c>
      <c r="AU43" s="1">
        <v>1</v>
      </c>
      <c r="AV43" s="1">
        <v>1</v>
      </c>
      <c r="AW43" s="1">
        <v>53.1</v>
      </c>
      <c r="AX43" s="7" t="s">
        <v>785</v>
      </c>
      <c r="AY43" s="7" t="s">
        <v>36</v>
      </c>
    </row>
    <row r="44" spans="1:57" s="5" customFormat="1" x14ac:dyDescent="0.25">
      <c r="A44" s="5">
        <v>2</v>
      </c>
      <c r="B44" s="5">
        <v>2</v>
      </c>
      <c r="C44" s="6" t="s">
        <v>604</v>
      </c>
      <c r="D44" s="1" t="s">
        <v>15</v>
      </c>
      <c r="E44" s="1">
        <v>27</v>
      </c>
      <c r="F44" s="1" t="s">
        <v>23</v>
      </c>
      <c r="G44" s="1">
        <v>25.4</v>
      </c>
      <c r="H44" s="1">
        <v>0.254</v>
      </c>
      <c r="I44" s="1">
        <f t="shared" si="10"/>
        <v>5.0670747851850009E-2</v>
      </c>
      <c r="J44" s="1">
        <v>5.0670747851850009E-2</v>
      </c>
      <c r="K44" s="38">
        <f t="shared" si="11"/>
        <v>1.2521189051065043</v>
      </c>
      <c r="L44" s="1">
        <v>1</v>
      </c>
      <c r="M44" s="1">
        <v>1</v>
      </c>
      <c r="N44" s="1">
        <v>25.9</v>
      </c>
      <c r="O44" s="1">
        <v>0.25900000000000001</v>
      </c>
      <c r="P44" s="1">
        <f t="shared" si="14"/>
        <v>5.2685294138662506E-2</v>
      </c>
      <c r="Q44" s="1">
        <v>5.2685294138662506E-2</v>
      </c>
      <c r="R44" s="38">
        <f t="shared" si="15"/>
        <v>1.3019001220387099</v>
      </c>
      <c r="S44" s="1">
        <v>2</v>
      </c>
      <c r="T44" s="1">
        <v>2</v>
      </c>
      <c r="U44" s="1"/>
      <c r="V44" s="1"/>
      <c r="W44" s="1"/>
      <c r="X44" s="1"/>
      <c r="Y44" s="38"/>
      <c r="Z44" s="1"/>
      <c r="AA44" s="1"/>
      <c r="AB44" s="1"/>
      <c r="AC44" s="1"/>
      <c r="AD44" s="1"/>
      <c r="AE44" s="1"/>
      <c r="AF44" s="38"/>
      <c r="AG44" s="1"/>
      <c r="AH44" s="1"/>
      <c r="AI44" s="1"/>
      <c r="AJ44" s="1"/>
      <c r="AK44" s="1"/>
      <c r="AL44" s="1"/>
      <c r="AM44" s="38"/>
      <c r="AN44" s="1"/>
      <c r="AO44" s="1"/>
      <c r="AP44" s="1"/>
      <c r="AQ44" s="1"/>
      <c r="AR44" s="1"/>
      <c r="AS44" s="1"/>
      <c r="AT44" s="38"/>
      <c r="AU44" s="1"/>
      <c r="AV44" s="1">
        <v>0</v>
      </c>
      <c r="AW44" s="1"/>
      <c r="AX44" s="7"/>
      <c r="AY44" s="7" t="s">
        <v>36</v>
      </c>
    </row>
    <row r="45" spans="1:57" s="5" customFormat="1" x14ac:dyDescent="0.25">
      <c r="A45" s="5">
        <v>2</v>
      </c>
      <c r="B45" s="5">
        <v>2</v>
      </c>
      <c r="C45" s="6" t="s">
        <v>604</v>
      </c>
      <c r="D45" s="1" t="s">
        <v>15</v>
      </c>
      <c r="E45" s="1">
        <v>28</v>
      </c>
      <c r="F45" s="1" t="s">
        <v>23</v>
      </c>
      <c r="G45" s="1">
        <v>27.1</v>
      </c>
      <c r="H45" s="1">
        <v>0.27100000000000002</v>
      </c>
      <c r="I45" s="1">
        <f t="shared" si="10"/>
        <v>5.7680426452162509E-2</v>
      </c>
      <c r="J45" s="1">
        <v>5.7680426452162509E-2</v>
      </c>
      <c r="K45" s="38">
        <f t="shared" si="11"/>
        <v>1.4253342505723661</v>
      </c>
      <c r="L45" s="1">
        <v>1</v>
      </c>
      <c r="M45" s="1">
        <v>1</v>
      </c>
      <c r="N45" s="1">
        <v>28.1</v>
      </c>
      <c r="O45" s="1">
        <v>0.28100000000000003</v>
      </c>
      <c r="P45" s="1">
        <f t="shared" si="14"/>
        <v>6.2015824309162519E-2</v>
      </c>
      <c r="Q45" s="1">
        <v>6.2015824309162519E-2</v>
      </c>
      <c r="R45" s="38">
        <f t="shared" si="15"/>
        <v>1.5324657583562944</v>
      </c>
      <c r="S45" s="1">
        <v>1</v>
      </c>
      <c r="T45" s="1">
        <v>1</v>
      </c>
      <c r="U45" s="1"/>
      <c r="V45" s="1"/>
      <c r="W45" s="1"/>
      <c r="X45" s="1"/>
      <c r="Y45" s="38"/>
      <c r="Z45" s="1"/>
      <c r="AA45" s="1"/>
      <c r="AB45" s="1"/>
      <c r="AC45" s="1"/>
      <c r="AD45" s="1"/>
      <c r="AE45" s="1"/>
      <c r="AF45" s="38"/>
      <c r="AG45" s="1"/>
      <c r="AH45" s="1"/>
      <c r="AI45" s="1"/>
      <c r="AJ45" s="1"/>
      <c r="AK45" s="1"/>
      <c r="AL45" s="1"/>
      <c r="AM45" s="38"/>
      <c r="AN45" s="1"/>
      <c r="AO45" s="1"/>
      <c r="AP45" s="1"/>
      <c r="AQ45" s="1"/>
      <c r="AR45" s="1"/>
      <c r="AS45" s="1"/>
      <c r="AT45" s="38"/>
      <c r="AU45" s="1"/>
      <c r="AV45" s="1">
        <v>0</v>
      </c>
      <c r="AW45" s="1"/>
      <c r="AX45" s="7"/>
      <c r="AY45" s="7" t="s">
        <v>36</v>
      </c>
    </row>
    <row r="46" spans="1:57" s="5" customFormat="1" x14ac:dyDescent="0.25">
      <c r="A46" s="5">
        <v>2</v>
      </c>
      <c r="B46" s="5">
        <v>2</v>
      </c>
      <c r="C46" s="6" t="s">
        <v>604</v>
      </c>
      <c r="D46" s="1" t="s">
        <v>15</v>
      </c>
      <c r="E46" s="1">
        <v>29</v>
      </c>
      <c r="F46" s="1" t="s">
        <v>23</v>
      </c>
      <c r="G46" s="1">
        <v>21.4</v>
      </c>
      <c r="H46" s="1">
        <v>0.214</v>
      </c>
      <c r="I46" s="1">
        <f t="shared" si="10"/>
        <v>3.5968094249850001E-2</v>
      </c>
      <c r="J46" s="1">
        <v>3.5968094249850001E-2</v>
      </c>
      <c r="K46" s="38">
        <f t="shared" si="11"/>
        <v>0.88880335696970458</v>
      </c>
      <c r="L46" s="1">
        <v>1</v>
      </c>
      <c r="M46" s="1">
        <v>1</v>
      </c>
      <c r="N46" s="1">
        <v>44</v>
      </c>
      <c r="O46" s="1">
        <v>0.44</v>
      </c>
      <c r="P46" s="1">
        <f t="shared" si="14"/>
        <v>0.15205308426</v>
      </c>
      <c r="Q46" s="1">
        <v>0.15205308426</v>
      </c>
      <c r="R46" s="38">
        <f t="shared" si="15"/>
        <v>3.7573659251754474</v>
      </c>
      <c r="S46" s="1">
        <v>1</v>
      </c>
      <c r="T46" s="1">
        <v>1</v>
      </c>
      <c r="U46" s="1"/>
      <c r="V46" s="1"/>
      <c r="W46" s="1"/>
      <c r="X46" s="1"/>
      <c r="Y46" s="38"/>
      <c r="Z46" s="1"/>
      <c r="AA46" s="1"/>
      <c r="AB46" s="1"/>
      <c r="AC46" s="1"/>
      <c r="AD46" s="1"/>
      <c r="AE46" s="1"/>
      <c r="AF46" s="38"/>
      <c r="AG46" s="1"/>
      <c r="AH46" s="1"/>
      <c r="AI46" s="1"/>
      <c r="AJ46" s="1"/>
      <c r="AK46" s="1"/>
      <c r="AL46" s="1"/>
      <c r="AM46" s="38"/>
      <c r="AN46" s="1"/>
      <c r="AO46" s="1"/>
      <c r="AP46" s="1"/>
      <c r="AQ46" s="1"/>
      <c r="AR46" s="1"/>
      <c r="AS46" s="1"/>
      <c r="AT46" s="38"/>
      <c r="AU46" s="1"/>
      <c r="AV46" s="1">
        <v>0</v>
      </c>
      <c r="AW46" s="1"/>
      <c r="AX46" s="7"/>
      <c r="AY46" s="7" t="s">
        <v>36</v>
      </c>
    </row>
    <row r="47" spans="1:57" s="5" customFormat="1" x14ac:dyDescent="0.25">
      <c r="A47" s="5">
        <v>2</v>
      </c>
      <c r="B47" s="14">
        <v>2</v>
      </c>
      <c r="C47" s="6" t="s">
        <v>604</v>
      </c>
      <c r="D47" s="1" t="s">
        <v>15</v>
      </c>
      <c r="E47" s="1">
        <v>30</v>
      </c>
      <c r="F47" s="1" t="s">
        <v>23</v>
      </c>
      <c r="G47" s="1">
        <v>17.8</v>
      </c>
      <c r="H47" s="1">
        <v>0.17800000000000002</v>
      </c>
      <c r="I47" s="1">
        <f t="shared" si="10"/>
        <v>2.4884555380650004E-2</v>
      </c>
      <c r="J47" s="1">
        <v>2.4884555380650004E-2</v>
      </c>
      <c r="K47" s="38">
        <f t="shared" si="11"/>
        <v>0.61491932837427121</v>
      </c>
      <c r="L47" s="1">
        <v>1</v>
      </c>
      <c r="M47" s="1">
        <v>1</v>
      </c>
      <c r="N47" s="1"/>
      <c r="O47" s="1"/>
      <c r="P47" s="1"/>
      <c r="Q47" s="1"/>
      <c r="R47" s="38"/>
      <c r="S47" s="1"/>
      <c r="T47" s="1">
        <v>4</v>
      </c>
      <c r="U47" s="1"/>
      <c r="V47" s="1"/>
      <c r="W47" s="1"/>
      <c r="X47" s="1"/>
      <c r="Y47" s="38"/>
      <c r="Z47" s="1"/>
      <c r="AA47" s="1"/>
      <c r="AB47" s="1"/>
      <c r="AC47" s="1"/>
      <c r="AD47" s="1"/>
      <c r="AE47" s="1"/>
      <c r="AF47" s="38"/>
      <c r="AG47" s="1"/>
      <c r="AH47" s="1"/>
      <c r="AI47" s="1"/>
      <c r="AJ47" s="1"/>
      <c r="AK47" s="1"/>
      <c r="AL47" s="1"/>
      <c r="AM47" s="38"/>
      <c r="AN47" s="1"/>
      <c r="AO47" s="1"/>
      <c r="AP47" s="1"/>
      <c r="AQ47" s="1"/>
      <c r="AR47" s="1"/>
      <c r="AS47" s="1"/>
      <c r="AT47" s="38"/>
      <c r="AU47" s="1"/>
      <c r="AV47" s="1"/>
      <c r="AW47" s="1"/>
      <c r="AX47" s="7"/>
      <c r="AY47" s="7" t="s">
        <v>36</v>
      </c>
    </row>
    <row r="48" spans="1:57" s="5" customFormat="1" x14ac:dyDescent="0.25">
      <c r="A48" s="5">
        <v>2</v>
      </c>
      <c r="B48" s="14">
        <v>2</v>
      </c>
      <c r="C48" s="6" t="s">
        <v>604</v>
      </c>
      <c r="D48" s="1" t="s">
        <v>15</v>
      </c>
      <c r="E48" s="1">
        <v>31</v>
      </c>
      <c r="F48" s="1" t="s">
        <v>23</v>
      </c>
      <c r="G48" s="1">
        <v>36.700000000000003</v>
      </c>
      <c r="H48" s="1">
        <v>0.36700000000000005</v>
      </c>
      <c r="I48" s="1">
        <f t="shared" si="10"/>
        <v>0.10578449310896253</v>
      </c>
      <c r="J48" s="1">
        <v>0.10578449310896253</v>
      </c>
      <c r="K48" s="38">
        <f t="shared" si="11"/>
        <v>2.6140281978096902</v>
      </c>
      <c r="L48" s="1">
        <v>1</v>
      </c>
      <c r="M48" s="1">
        <v>1</v>
      </c>
      <c r="N48" s="1">
        <v>39.200000000000003</v>
      </c>
      <c r="O48" s="1">
        <v>0.39200000000000002</v>
      </c>
      <c r="P48" s="1">
        <f>POWER((O48/2),2)*3.14159265</f>
        <v>0.12068742324240003</v>
      </c>
      <c r="Q48" s="1">
        <v>0.12068742324240003</v>
      </c>
      <c r="R48" s="38">
        <f>Q48/0.040468</f>
        <v>2.982292755816943</v>
      </c>
      <c r="S48" s="1">
        <v>1</v>
      </c>
      <c r="T48" s="1">
        <v>1</v>
      </c>
      <c r="U48" s="1">
        <v>42.1</v>
      </c>
      <c r="V48" s="1">
        <v>0.42100000000000004</v>
      </c>
      <c r="W48" s="1">
        <f>POWER((V48/2),2)*3.14159265</f>
        <v>0.13920475571966254</v>
      </c>
      <c r="X48" s="1">
        <v>0.13920475571966254</v>
      </c>
      <c r="Y48" s="38">
        <f>X48/0.040468</f>
        <v>3.4398723860744922</v>
      </c>
      <c r="Z48" s="1">
        <v>1</v>
      </c>
      <c r="AA48" s="1">
        <v>1</v>
      </c>
      <c r="AB48" s="1">
        <v>45.4</v>
      </c>
      <c r="AC48" s="1">
        <v>0.45400000000000001</v>
      </c>
      <c r="AD48" s="1">
        <f>POWER((AC48/2),2)*3.14159265</f>
        <v>0.16188312766185003</v>
      </c>
      <c r="AE48" s="1">
        <v>0.16188312766185003</v>
      </c>
      <c r="AF48" s="38">
        <f>AE48/0.040468</f>
        <v>4.0002749743463983</v>
      </c>
      <c r="AG48" s="1">
        <v>1</v>
      </c>
      <c r="AH48" s="1">
        <v>1</v>
      </c>
      <c r="AI48" s="1">
        <v>49</v>
      </c>
      <c r="AJ48" s="1">
        <v>0.49</v>
      </c>
      <c r="AK48" s="1">
        <f>POWER((AJ48/2),2)*3.14159265</f>
        <v>0.18857409881625001</v>
      </c>
      <c r="AL48" s="1">
        <v>0.18857409881625001</v>
      </c>
      <c r="AM48" s="38">
        <f>AL48/0.040468</f>
        <v>4.6598324309639718</v>
      </c>
      <c r="AN48" s="1">
        <v>1</v>
      </c>
      <c r="AO48" s="1">
        <v>1</v>
      </c>
      <c r="AP48" s="1">
        <v>54.3</v>
      </c>
      <c r="AQ48" s="1">
        <v>0.54300000000000004</v>
      </c>
      <c r="AR48" s="1">
        <f>POWER((AQ48/2),2)*3.14159265</f>
        <v>0.23157386281496253</v>
      </c>
      <c r="AS48" s="1">
        <v>0.23157386281496253</v>
      </c>
      <c r="AT48" s="38">
        <f>AS48/0.040468</f>
        <v>5.7223945540911965</v>
      </c>
      <c r="AU48" s="1">
        <v>1</v>
      </c>
      <c r="AV48" s="1">
        <v>1</v>
      </c>
      <c r="AW48" s="1">
        <v>60.2</v>
      </c>
      <c r="AX48" s="7"/>
      <c r="AY48" s="7" t="s">
        <v>36</v>
      </c>
    </row>
    <row r="49" spans="1:51" s="5" customFormat="1" x14ac:dyDescent="0.25">
      <c r="A49" s="5">
        <v>2</v>
      </c>
      <c r="B49" s="14">
        <v>2</v>
      </c>
      <c r="C49" s="6" t="s">
        <v>604</v>
      </c>
      <c r="D49" s="1" t="s">
        <v>15</v>
      </c>
      <c r="E49" s="1">
        <v>32</v>
      </c>
      <c r="F49" s="1" t="s">
        <v>23</v>
      </c>
      <c r="G49" s="1">
        <v>15.3</v>
      </c>
      <c r="H49" s="1">
        <v>0.153</v>
      </c>
      <c r="I49" s="1">
        <f t="shared" si="10"/>
        <v>1.8385385585962501E-2</v>
      </c>
      <c r="J49" s="1">
        <v>1.8385385585962501E-2</v>
      </c>
      <c r="K49" s="38">
        <f t="shared" si="11"/>
        <v>0.45431910610760362</v>
      </c>
      <c r="L49" s="1">
        <v>1</v>
      </c>
      <c r="M49" s="1">
        <v>1</v>
      </c>
      <c r="N49" s="1"/>
      <c r="O49" s="1"/>
      <c r="P49" s="1"/>
      <c r="Q49" s="1"/>
      <c r="R49" s="38"/>
      <c r="S49" s="1"/>
      <c r="T49" s="1">
        <v>4</v>
      </c>
      <c r="U49" s="1"/>
      <c r="V49" s="1"/>
      <c r="W49" s="1"/>
      <c r="X49" s="1"/>
      <c r="Y49" s="38"/>
      <c r="Z49" s="1"/>
      <c r="AA49" s="1"/>
      <c r="AB49" s="1"/>
      <c r="AC49" s="1"/>
      <c r="AD49" s="1"/>
      <c r="AE49" s="1"/>
      <c r="AF49" s="38"/>
      <c r="AG49" s="1"/>
      <c r="AH49" s="1"/>
      <c r="AI49" s="1"/>
      <c r="AJ49" s="1"/>
      <c r="AK49" s="1"/>
      <c r="AL49" s="1"/>
      <c r="AM49" s="38"/>
      <c r="AN49" s="1"/>
      <c r="AO49" s="1"/>
      <c r="AP49" s="1"/>
      <c r="AQ49" s="1"/>
      <c r="AR49" s="1"/>
      <c r="AS49" s="1"/>
      <c r="AT49" s="38"/>
      <c r="AU49" s="1"/>
      <c r="AV49" s="1"/>
      <c r="AW49" s="1"/>
      <c r="AX49" s="7"/>
      <c r="AY49" s="7" t="s">
        <v>36</v>
      </c>
    </row>
    <row r="50" spans="1:51" s="5" customFormat="1" x14ac:dyDescent="0.25">
      <c r="B50" s="5">
        <v>2</v>
      </c>
      <c r="C50" s="148" t="s">
        <v>604</v>
      </c>
      <c r="D50" s="1" t="s">
        <v>15</v>
      </c>
      <c r="E50" s="1">
        <v>33</v>
      </c>
      <c r="F50" s="1"/>
      <c r="G50" s="1"/>
      <c r="H50" s="1"/>
      <c r="I50" s="1"/>
      <c r="J50" s="1"/>
      <c r="K50" s="38"/>
      <c r="L50" s="1"/>
      <c r="M50" s="1"/>
      <c r="N50" s="1"/>
      <c r="O50" s="1"/>
      <c r="P50" s="1"/>
      <c r="Q50" s="1"/>
      <c r="R50" s="38"/>
      <c r="S50" s="1"/>
      <c r="T50" s="1"/>
      <c r="U50" s="1"/>
      <c r="V50" s="1"/>
      <c r="W50" s="1"/>
      <c r="X50" s="1"/>
      <c r="Y50" s="38"/>
      <c r="Z50" s="1"/>
      <c r="AA50" s="1"/>
      <c r="AB50" s="1"/>
      <c r="AC50" s="1"/>
      <c r="AD50" s="1"/>
      <c r="AE50" s="1"/>
      <c r="AF50" s="38"/>
      <c r="AG50" s="1"/>
      <c r="AH50" s="1"/>
      <c r="AI50" s="1"/>
      <c r="AJ50" s="1"/>
      <c r="AK50" s="1"/>
      <c r="AL50" s="1"/>
      <c r="AM50" s="38"/>
      <c r="AN50" s="1"/>
      <c r="AO50" s="1"/>
      <c r="AP50" s="1"/>
      <c r="AQ50" s="1"/>
      <c r="AR50" s="1"/>
      <c r="AS50" s="1"/>
      <c r="AT50" s="38"/>
      <c r="AU50" s="1"/>
      <c r="AV50" s="1"/>
      <c r="AW50" s="1">
        <v>36.07</v>
      </c>
      <c r="AX50" s="7" t="s">
        <v>780</v>
      </c>
      <c r="AY50" s="7"/>
    </row>
    <row r="51" spans="1:51" s="5" customFormat="1" x14ac:dyDescent="0.25">
      <c r="B51" s="5">
        <v>2</v>
      </c>
      <c r="C51" s="6" t="s">
        <v>604</v>
      </c>
      <c r="D51" s="1" t="s">
        <v>15</v>
      </c>
      <c r="E51" s="1">
        <v>34</v>
      </c>
      <c r="F51" s="1"/>
      <c r="G51" s="1"/>
      <c r="H51" s="1"/>
      <c r="I51" s="1"/>
      <c r="J51" s="1"/>
      <c r="K51" s="38"/>
      <c r="L51" s="1"/>
      <c r="M51" s="1"/>
      <c r="N51" s="1"/>
      <c r="O51" s="1"/>
      <c r="P51" s="1"/>
      <c r="Q51" s="1"/>
      <c r="R51" s="38"/>
      <c r="S51" s="1"/>
      <c r="T51" s="1"/>
      <c r="U51" s="1"/>
      <c r="V51" s="1"/>
      <c r="W51" s="1"/>
      <c r="X51" s="1"/>
      <c r="Y51" s="38"/>
      <c r="Z51" s="1"/>
      <c r="AA51" s="1"/>
      <c r="AB51" s="1"/>
      <c r="AC51" s="1"/>
      <c r="AD51" s="1"/>
      <c r="AE51" s="1"/>
      <c r="AF51" s="38"/>
      <c r="AG51" s="1"/>
      <c r="AH51" s="1"/>
      <c r="AI51" s="1"/>
      <c r="AJ51" s="1"/>
      <c r="AK51" s="1"/>
      <c r="AL51" s="1"/>
      <c r="AM51" s="38"/>
      <c r="AN51" s="1"/>
      <c r="AO51" s="1"/>
      <c r="AP51" s="1"/>
      <c r="AQ51" s="1"/>
      <c r="AR51" s="1"/>
      <c r="AS51" s="1"/>
      <c r="AT51" s="38"/>
      <c r="AU51" s="1"/>
      <c r="AV51" s="1"/>
      <c r="AW51" s="1">
        <v>35.56</v>
      </c>
      <c r="AX51" s="7" t="s">
        <v>781</v>
      </c>
      <c r="AY51" s="7"/>
    </row>
    <row r="52" spans="1:51" s="5" customFormat="1" x14ac:dyDescent="0.25">
      <c r="B52" s="5">
        <v>2</v>
      </c>
      <c r="C52" s="6" t="s">
        <v>604</v>
      </c>
      <c r="D52" s="1" t="s">
        <v>15</v>
      </c>
      <c r="E52" s="1">
        <v>35</v>
      </c>
      <c r="F52" s="1"/>
      <c r="G52" s="1"/>
      <c r="H52" s="1"/>
      <c r="I52" s="1"/>
      <c r="J52" s="1"/>
      <c r="K52" s="38"/>
      <c r="L52" s="1"/>
      <c r="M52" s="1"/>
      <c r="N52" s="1"/>
      <c r="O52" s="1"/>
      <c r="P52" s="1"/>
      <c r="Q52" s="1"/>
      <c r="R52" s="38"/>
      <c r="S52" s="1"/>
      <c r="T52" s="1"/>
      <c r="U52" s="1"/>
      <c r="V52" s="1"/>
      <c r="W52" s="1"/>
      <c r="X52" s="1"/>
      <c r="Y52" s="38"/>
      <c r="Z52" s="1"/>
      <c r="AA52" s="1"/>
      <c r="AB52" s="1"/>
      <c r="AC52" s="1"/>
      <c r="AD52" s="1"/>
      <c r="AE52" s="1"/>
      <c r="AF52" s="38"/>
      <c r="AG52" s="1"/>
      <c r="AH52" s="1"/>
      <c r="AI52" s="1"/>
      <c r="AJ52" s="1"/>
      <c r="AK52" s="1"/>
      <c r="AL52" s="1"/>
      <c r="AM52" s="38"/>
      <c r="AN52" s="1"/>
      <c r="AO52" s="1"/>
      <c r="AP52" s="1"/>
      <c r="AQ52" s="1"/>
      <c r="AR52" s="1"/>
      <c r="AS52" s="1"/>
      <c r="AT52" s="38"/>
      <c r="AU52" s="1"/>
      <c r="AV52" s="1"/>
      <c r="AW52" s="1">
        <v>18.8</v>
      </c>
      <c r="AX52" s="7" t="s">
        <v>782</v>
      </c>
      <c r="AY52" s="7"/>
    </row>
    <row r="53" spans="1:51" s="5" customFormat="1" x14ac:dyDescent="0.25">
      <c r="B53" s="14">
        <v>2</v>
      </c>
      <c r="C53" s="6" t="s">
        <v>604</v>
      </c>
      <c r="D53" s="1" t="s">
        <v>15</v>
      </c>
      <c r="E53" s="1">
        <v>36</v>
      </c>
      <c r="F53" s="1"/>
      <c r="G53" s="1"/>
      <c r="H53" s="1"/>
      <c r="I53" s="1"/>
      <c r="J53" s="1"/>
      <c r="K53" s="38"/>
      <c r="L53" s="1"/>
      <c r="M53" s="1"/>
      <c r="N53" s="1"/>
      <c r="O53" s="1"/>
      <c r="P53" s="1"/>
      <c r="Q53" s="1"/>
      <c r="R53" s="38"/>
      <c r="S53" s="1"/>
      <c r="T53" s="1"/>
      <c r="U53" s="1"/>
      <c r="V53" s="1"/>
      <c r="W53" s="1"/>
      <c r="X53" s="1"/>
      <c r="Y53" s="38"/>
      <c r="Z53" s="1"/>
      <c r="AA53" s="1"/>
      <c r="AB53" s="1"/>
      <c r="AC53" s="1"/>
      <c r="AD53" s="1"/>
      <c r="AE53" s="1"/>
      <c r="AF53" s="38"/>
      <c r="AG53" s="1"/>
      <c r="AH53" s="1"/>
      <c r="AI53" s="1"/>
      <c r="AJ53" s="1"/>
      <c r="AK53" s="1"/>
      <c r="AL53" s="1"/>
      <c r="AM53" s="38"/>
      <c r="AN53" s="1"/>
      <c r="AO53" s="1"/>
      <c r="AP53" s="1"/>
      <c r="AQ53" s="1"/>
      <c r="AR53" s="1"/>
      <c r="AS53" s="1"/>
      <c r="AT53" s="38"/>
      <c r="AU53" s="1"/>
      <c r="AV53" s="1"/>
      <c r="AW53" s="1">
        <v>16.260000000000002</v>
      </c>
      <c r="AX53" s="7" t="s">
        <v>783</v>
      </c>
      <c r="AY53" s="7"/>
    </row>
    <row r="54" spans="1:51" s="5" customFormat="1" x14ac:dyDescent="0.25">
      <c r="B54" s="14">
        <v>2</v>
      </c>
      <c r="C54" s="6" t="s">
        <v>604</v>
      </c>
      <c r="D54" s="1" t="s">
        <v>15</v>
      </c>
      <c r="E54" s="1">
        <v>37</v>
      </c>
      <c r="F54" s="1"/>
      <c r="G54" s="1"/>
      <c r="H54" s="1"/>
      <c r="I54" s="1"/>
      <c r="J54" s="1"/>
      <c r="K54" s="38"/>
      <c r="L54" s="1"/>
      <c r="M54" s="1"/>
      <c r="N54" s="1"/>
      <c r="O54" s="1"/>
      <c r="P54" s="1"/>
      <c r="Q54" s="1"/>
      <c r="R54" s="38"/>
      <c r="S54" s="1"/>
      <c r="T54" s="1"/>
      <c r="U54" s="1"/>
      <c r="V54" s="1"/>
      <c r="W54" s="1"/>
      <c r="X54" s="1"/>
      <c r="Y54" s="38"/>
      <c r="Z54" s="1"/>
      <c r="AA54" s="1"/>
      <c r="AB54" s="1"/>
      <c r="AC54" s="1"/>
      <c r="AD54" s="1"/>
      <c r="AE54" s="1"/>
      <c r="AF54" s="38"/>
      <c r="AG54" s="1"/>
      <c r="AH54" s="1"/>
      <c r="AI54" s="1"/>
      <c r="AJ54" s="1"/>
      <c r="AK54" s="1"/>
      <c r="AL54" s="1"/>
      <c r="AM54" s="38"/>
      <c r="AN54" s="1"/>
      <c r="AO54" s="1"/>
      <c r="AP54" s="1"/>
      <c r="AQ54" s="1"/>
      <c r="AR54" s="1"/>
      <c r="AS54" s="1"/>
      <c r="AT54" s="38"/>
      <c r="AU54" s="1"/>
      <c r="AV54" s="1"/>
      <c r="AW54" s="1">
        <v>26.16</v>
      </c>
      <c r="AX54" s="7" t="s">
        <v>779</v>
      </c>
      <c r="AY54" s="7"/>
    </row>
    <row r="55" spans="1:51" s="5" customFormat="1" x14ac:dyDescent="0.25">
      <c r="B55" s="14">
        <v>2</v>
      </c>
      <c r="C55" s="6" t="s">
        <v>604</v>
      </c>
      <c r="D55" s="1" t="s">
        <v>15</v>
      </c>
      <c r="E55" s="1">
        <v>38</v>
      </c>
      <c r="F55" s="1"/>
      <c r="G55" s="1"/>
      <c r="H55" s="1"/>
      <c r="I55" s="1"/>
      <c r="J55" s="1"/>
      <c r="K55" s="38"/>
      <c r="L55" s="1"/>
      <c r="M55" s="1"/>
      <c r="N55" s="1"/>
      <c r="O55" s="1"/>
      <c r="P55" s="1"/>
      <c r="Q55" s="1"/>
      <c r="R55" s="38"/>
      <c r="S55" s="1"/>
      <c r="T55" s="1"/>
      <c r="U55" s="1"/>
      <c r="V55" s="1"/>
      <c r="W55" s="1"/>
      <c r="X55" s="1"/>
      <c r="Y55" s="38"/>
      <c r="Z55" s="1"/>
      <c r="AA55" s="1"/>
      <c r="AB55" s="1"/>
      <c r="AC55" s="1"/>
      <c r="AD55" s="1"/>
      <c r="AE55" s="1"/>
      <c r="AF55" s="38"/>
      <c r="AG55" s="1"/>
      <c r="AH55" s="1"/>
      <c r="AI55" s="1"/>
      <c r="AJ55" s="1"/>
      <c r="AK55" s="1"/>
      <c r="AL55" s="1"/>
      <c r="AM55" s="38"/>
      <c r="AN55" s="1"/>
      <c r="AO55" s="1"/>
      <c r="AP55" s="1"/>
      <c r="AQ55" s="1"/>
      <c r="AR55" s="1"/>
      <c r="AS55" s="1"/>
      <c r="AT55" s="38"/>
      <c r="AU55" s="1"/>
      <c r="AV55" s="1"/>
      <c r="AW55" s="1">
        <v>24.13</v>
      </c>
      <c r="AX55" s="7" t="s">
        <v>779</v>
      </c>
      <c r="AY55" s="7"/>
    </row>
    <row r="56" spans="1:51" s="5" customFormat="1" x14ac:dyDescent="0.25">
      <c r="A56" s="5">
        <v>2</v>
      </c>
      <c r="B56" s="5">
        <v>2</v>
      </c>
      <c r="C56" s="6" t="s">
        <v>604</v>
      </c>
      <c r="D56" s="1" t="s">
        <v>21</v>
      </c>
      <c r="E56" s="1">
        <v>1</v>
      </c>
      <c r="F56" s="1" t="s">
        <v>23</v>
      </c>
      <c r="G56" s="1"/>
      <c r="H56" s="1"/>
      <c r="I56" s="1"/>
      <c r="J56" s="1"/>
      <c r="K56" s="38"/>
      <c r="L56" s="1"/>
      <c r="M56" s="1"/>
      <c r="N56" s="1">
        <v>54.1</v>
      </c>
      <c r="O56" s="1">
        <v>0.54100000000000004</v>
      </c>
      <c r="P56" s="1">
        <f>POWER((O56/2),2)*3.14159265</f>
        <v>0.22987111959866252</v>
      </c>
      <c r="Q56" s="1">
        <v>0.22987111959866252</v>
      </c>
      <c r="R56" s="38">
        <f>Q56/0.040468</f>
        <v>5.6803182662514216</v>
      </c>
      <c r="S56" s="1">
        <v>1</v>
      </c>
      <c r="T56" s="1">
        <v>1</v>
      </c>
      <c r="U56" s="1">
        <v>57.1</v>
      </c>
      <c r="V56" s="1">
        <v>0.57100000000000006</v>
      </c>
      <c r="W56" s="1">
        <f>POWER((V56/2),2)*3.14159265</f>
        <v>0.25607200229966259</v>
      </c>
      <c r="X56" s="1">
        <v>0.25607200229966259</v>
      </c>
      <c r="Y56" s="38">
        <f>X56/0.040468</f>
        <v>6.327765204597771</v>
      </c>
      <c r="Z56" s="1">
        <v>1</v>
      </c>
      <c r="AA56" s="1">
        <v>1</v>
      </c>
      <c r="AB56" s="1">
        <v>61.3</v>
      </c>
      <c r="AC56" s="1">
        <v>0.61299999999999999</v>
      </c>
      <c r="AD56" s="1">
        <f>POWER((AC56/2),2)*3.14159265</f>
        <v>0.29512828212446252</v>
      </c>
      <c r="AE56" s="1">
        <v>0.29512828212446252</v>
      </c>
      <c r="AF56" s="38">
        <f>AE56/0.040468</f>
        <v>7.2928803529816779</v>
      </c>
      <c r="AG56" s="1">
        <v>1</v>
      </c>
      <c r="AH56" s="1">
        <v>1</v>
      </c>
      <c r="AI56" s="1">
        <v>67.400000000000006</v>
      </c>
      <c r="AJ56" s="1">
        <v>0.67400000000000004</v>
      </c>
      <c r="AK56" s="1">
        <f>POWER((AJ56/2),2)*3.14159265</f>
        <v>0.3567875356678501</v>
      </c>
      <c r="AL56" s="1">
        <v>0.3567875356678501</v>
      </c>
      <c r="AM56" s="38">
        <f>AL56/0.040468</f>
        <v>8.8165349329803835</v>
      </c>
      <c r="AN56" s="1">
        <v>1</v>
      </c>
      <c r="AO56" s="1">
        <v>1</v>
      </c>
      <c r="AP56" s="1">
        <v>74</v>
      </c>
      <c r="AQ56" s="1">
        <v>0.74</v>
      </c>
      <c r="AR56" s="1">
        <f>POWER((AQ56/2),2)*3.14159265</f>
        <v>0.43008403378499999</v>
      </c>
      <c r="AS56" s="1">
        <v>0.43008403378499999</v>
      </c>
      <c r="AT56" s="38">
        <f>AS56/0.040468</f>
        <v>10.627756098275182</v>
      </c>
      <c r="AU56" s="1">
        <v>1</v>
      </c>
      <c r="AV56" s="1">
        <v>1</v>
      </c>
      <c r="AW56" s="1">
        <v>81.790000000000006</v>
      </c>
      <c r="AX56" s="7" t="s">
        <v>787</v>
      </c>
      <c r="AY56" s="7" t="s">
        <v>36</v>
      </c>
    </row>
    <row r="57" spans="1:51" s="5" customFormat="1" x14ac:dyDescent="0.25">
      <c r="A57" s="5">
        <v>2</v>
      </c>
      <c r="B57" s="5">
        <v>2</v>
      </c>
      <c r="C57" s="6" t="s">
        <v>604</v>
      </c>
      <c r="D57" s="1" t="s">
        <v>21</v>
      </c>
      <c r="E57" s="1">
        <v>2</v>
      </c>
      <c r="F57" s="1" t="s">
        <v>23</v>
      </c>
      <c r="G57" s="1"/>
      <c r="H57" s="1"/>
      <c r="I57" s="1"/>
      <c r="J57" s="1"/>
      <c r="K57" s="38"/>
      <c r="L57" s="1"/>
      <c r="M57" s="1"/>
      <c r="N57" s="1">
        <v>23.6</v>
      </c>
      <c r="O57" s="1">
        <v>0.23600000000000002</v>
      </c>
      <c r="P57" s="1">
        <f>POWER((O57/2),2)*3.14159265</f>
        <v>4.3743536058600013E-2</v>
      </c>
      <c r="Q57" s="1">
        <v>4.3743536058600013E-2</v>
      </c>
      <c r="R57" s="38">
        <f>Q57/0.040468</f>
        <v>1.0809413872343585</v>
      </c>
      <c r="S57" s="1">
        <v>1</v>
      </c>
      <c r="T57" s="1">
        <v>1</v>
      </c>
      <c r="U57" s="1"/>
      <c r="V57" s="1"/>
      <c r="W57" s="1"/>
      <c r="X57" s="1"/>
      <c r="Y57" s="38"/>
      <c r="Z57" s="1"/>
      <c r="AA57" s="1"/>
      <c r="AB57" s="1"/>
      <c r="AC57" s="1"/>
      <c r="AD57" s="1"/>
      <c r="AE57" s="1"/>
      <c r="AF57" s="38"/>
      <c r="AG57" s="1"/>
      <c r="AH57" s="1"/>
      <c r="AI57" s="1"/>
      <c r="AJ57" s="1"/>
      <c r="AK57" s="1"/>
      <c r="AL57" s="1"/>
      <c r="AM57" s="38"/>
      <c r="AN57" s="1"/>
      <c r="AO57" s="1"/>
      <c r="AP57" s="1"/>
      <c r="AQ57" s="1"/>
      <c r="AR57" s="1"/>
      <c r="AS57" s="1"/>
      <c r="AT57" s="38"/>
      <c r="AU57" s="1"/>
      <c r="AV57" s="1">
        <v>0</v>
      </c>
      <c r="AW57" s="1"/>
      <c r="AX57" s="7"/>
      <c r="AY57" s="7" t="s">
        <v>36</v>
      </c>
    </row>
    <row r="58" spans="1:51" s="5" customFormat="1" x14ac:dyDescent="0.25">
      <c r="A58" s="5">
        <v>2</v>
      </c>
      <c r="B58" s="5">
        <v>2</v>
      </c>
      <c r="C58" s="6" t="s">
        <v>604</v>
      </c>
      <c r="D58" s="1" t="s">
        <v>21</v>
      </c>
      <c r="E58" s="1">
        <v>3</v>
      </c>
      <c r="F58" s="1" t="s">
        <v>23</v>
      </c>
      <c r="G58" s="1"/>
      <c r="H58" s="1"/>
      <c r="I58" s="1"/>
      <c r="J58" s="1"/>
      <c r="K58" s="38"/>
      <c r="L58" s="1"/>
      <c r="M58" s="1"/>
      <c r="N58" s="1">
        <v>40.200000000000003</v>
      </c>
      <c r="O58" s="1">
        <v>0.40200000000000002</v>
      </c>
      <c r="P58" s="1">
        <f>POWER((O58/2),2)*3.14159265</f>
        <v>0.12692348465265002</v>
      </c>
      <c r="Q58" s="1">
        <v>0.12692348465265002</v>
      </c>
      <c r="R58" s="38">
        <f>Q58/0.040468</f>
        <v>3.1363913376655637</v>
      </c>
      <c r="S58" s="1">
        <v>1</v>
      </c>
      <c r="T58" s="1">
        <v>1</v>
      </c>
      <c r="U58" s="1"/>
      <c r="V58" s="1"/>
      <c r="W58" s="1"/>
      <c r="X58" s="1"/>
      <c r="Y58" s="38"/>
      <c r="Z58" s="1"/>
      <c r="AA58" s="1">
        <v>3</v>
      </c>
      <c r="AB58" s="1"/>
      <c r="AC58" s="1"/>
      <c r="AD58" s="1"/>
      <c r="AE58" s="1"/>
      <c r="AF58" s="38"/>
      <c r="AG58" s="1"/>
      <c r="AH58" s="1"/>
      <c r="AI58" s="1"/>
      <c r="AJ58" s="1"/>
      <c r="AK58" s="1"/>
      <c r="AL58" s="1"/>
      <c r="AM58" s="38"/>
      <c r="AN58" s="1"/>
      <c r="AO58" s="1"/>
      <c r="AP58" s="1"/>
      <c r="AQ58" s="1"/>
      <c r="AR58" s="1"/>
      <c r="AS58" s="1"/>
      <c r="AT58" s="38"/>
      <c r="AU58" s="1"/>
      <c r="AV58" s="1"/>
      <c r="AW58" s="1"/>
      <c r="AX58" s="7" t="s">
        <v>308</v>
      </c>
      <c r="AY58" s="7" t="s">
        <v>36</v>
      </c>
    </row>
    <row r="59" spans="1:51" s="5" customFormat="1" x14ac:dyDescent="0.25">
      <c r="A59" s="5">
        <v>2</v>
      </c>
      <c r="B59" s="14">
        <v>2</v>
      </c>
      <c r="C59" s="6" t="s">
        <v>604</v>
      </c>
      <c r="D59" s="1" t="s">
        <v>21</v>
      </c>
      <c r="E59" s="1">
        <v>4</v>
      </c>
      <c r="F59" s="1" t="s">
        <v>23</v>
      </c>
      <c r="G59" s="1"/>
      <c r="H59" s="1"/>
      <c r="I59" s="1"/>
      <c r="J59" s="1"/>
      <c r="K59" s="38"/>
      <c r="L59" s="1"/>
      <c r="M59" s="1"/>
      <c r="N59" s="1">
        <v>16.3</v>
      </c>
      <c r="O59" s="1">
        <v>0.16300000000000001</v>
      </c>
      <c r="P59" s="1">
        <f>POWER((O59/2),2)*3.14159265</f>
        <v>2.0867243779462502E-2</v>
      </c>
      <c r="Q59" s="1">
        <v>2.0867243779462502E-2</v>
      </c>
      <c r="R59" s="38">
        <f>Q59/0.040468</f>
        <v>0.51564801273753347</v>
      </c>
      <c r="S59" s="1">
        <v>1</v>
      </c>
      <c r="T59" s="1">
        <v>1</v>
      </c>
      <c r="U59" s="1"/>
      <c r="V59" s="1"/>
      <c r="W59" s="1"/>
      <c r="X59" s="1"/>
      <c r="Y59" s="38"/>
      <c r="Z59" s="1"/>
      <c r="AA59" s="1">
        <v>4</v>
      </c>
      <c r="AB59" s="1"/>
      <c r="AC59" s="1"/>
      <c r="AD59" s="1"/>
      <c r="AE59" s="1"/>
      <c r="AF59" s="38"/>
      <c r="AG59" s="1"/>
      <c r="AH59" s="1"/>
      <c r="AI59" s="1"/>
      <c r="AJ59" s="1"/>
      <c r="AK59" s="1"/>
      <c r="AL59" s="1"/>
      <c r="AM59" s="38"/>
      <c r="AN59" s="1"/>
      <c r="AO59" s="1"/>
      <c r="AP59" s="1"/>
      <c r="AQ59" s="1"/>
      <c r="AR59" s="1"/>
      <c r="AS59" s="1"/>
      <c r="AT59" s="38"/>
      <c r="AU59" s="1"/>
      <c r="AV59" s="1"/>
      <c r="AW59" s="1"/>
      <c r="AX59" s="7" t="s">
        <v>613</v>
      </c>
      <c r="AY59" s="7" t="s">
        <v>36</v>
      </c>
    </row>
    <row r="60" spans="1:51" s="5" customFormat="1" x14ac:dyDescent="0.25">
      <c r="A60" s="5">
        <v>2</v>
      </c>
      <c r="B60" s="14">
        <v>2</v>
      </c>
      <c r="C60" s="6" t="s">
        <v>604</v>
      </c>
      <c r="D60" s="1" t="s">
        <v>21</v>
      </c>
      <c r="E60" s="1">
        <v>5</v>
      </c>
      <c r="F60" s="1" t="s">
        <v>23</v>
      </c>
      <c r="G60" s="1"/>
      <c r="H60" s="1"/>
      <c r="I60" s="1"/>
      <c r="J60" s="1"/>
      <c r="K60" s="38"/>
      <c r="L60" s="1"/>
      <c r="M60" s="1"/>
      <c r="N60" s="1"/>
      <c r="O60" s="1"/>
      <c r="P60" s="1"/>
      <c r="Q60" s="1"/>
      <c r="R60" s="38"/>
      <c r="S60" s="1"/>
      <c r="T60" s="1">
        <v>4</v>
      </c>
      <c r="U60" s="1"/>
      <c r="V60" s="1"/>
      <c r="W60" s="1"/>
      <c r="X60" s="1"/>
      <c r="Y60" s="38"/>
      <c r="Z60" s="1"/>
      <c r="AA60" s="1"/>
      <c r="AB60" s="1"/>
      <c r="AC60" s="1"/>
      <c r="AD60" s="1"/>
      <c r="AE60" s="1"/>
      <c r="AF60" s="38"/>
      <c r="AG60" s="1"/>
      <c r="AH60" s="1"/>
      <c r="AI60" s="1"/>
      <c r="AJ60" s="1"/>
      <c r="AK60" s="1"/>
      <c r="AL60" s="1"/>
      <c r="AM60" s="38"/>
      <c r="AN60" s="1"/>
      <c r="AO60" s="1"/>
      <c r="AP60" s="1"/>
      <c r="AQ60" s="1"/>
      <c r="AR60" s="1"/>
      <c r="AS60" s="1"/>
      <c r="AT60" s="38"/>
      <c r="AU60" s="1"/>
      <c r="AV60" s="1"/>
      <c r="AW60" s="1"/>
      <c r="AX60" s="7"/>
      <c r="AY60" s="7" t="s">
        <v>36</v>
      </c>
    </row>
    <row r="61" spans="1:51" s="5" customFormat="1" x14ac:dyDescent="0.25">
      <c r="A61" s="5">
        <v>2</v>
      </c>
      <c r="B61" s="14">
        <v>2</v>
      </c>
      <c r="C61" s="6" t="s">
        <v>604</v>
      </c>
      <c r="D61" s="1" t="s">
        <v>21</v>
      </c>
      <c r="E61" s="1">
        <v>6</v>
      </c>
      <c r="F61" s="1" t="s">
        <v>23</v>
      </c>
      <c r="G61" s="1"/>
      <c r="H61" s="1"/>
      <c r="I61" s="1"/>
      <c r="J61" s="1"/>
      <c r="K61" s="38"/>
      <c r="L61" s="1"/>
      <c r="M61" s="1"/>
      <c r="N61" s="1">
        <v>34.6</v>
      </c>
      <c r="O61" s="1">
        <v>0.34600000000000003</v>
      </c>
      <c r="P61" s="1">
        <f>POWER((O61/2),2)*3.14159265</f>
        <v>9.4024726421850016E-2</v>
      </c>
      <c r="Q61" s="1">
        <v>9.4024726421850016E-2</v>
      </c>
      <c r="R61" s="38">
        <f>Q61/0.040468</f>
        <v>2.3234339829457848</v>
      </c>
      <c r="S61" s="1">
        <v>1</v>
      </c>
      <c r="T61" s="1">
        <v>1</v>
      </c>
      <c r="U61" s="1"/>
      <c r="V61" s="1"/>
      <c r="W61" s="1"/>
      <c r="X61" s="1"/>
      <c r="Y61" s="38"/>
      <c r="Z61" s="1"/>
      <c r="AA61" s="1"/>
      <c r="AB61" s="1"/>
      <c r="AC61" s="1"/>
      <c r="AD61" s="1"/>
      <c r="AE61" s="1"/>
      <c r="AF61" s="38"/>
      <c r="AG61" s="1"/>
      <c r="AH61" s="1"/>
      <c r="AI61" s="1"/>
      <c r="AJ61" s="1"/>
      <c r="AK61" s="1"/>
      <c r="AL61" s="1"/>
      <c r="AM61" s="38"/>
      <c r="AN61" s="1"/>
      <c r="AO61" s="1"/>
      <c r="AP61" s="1"/>
      <c r="AQ61" s="1"/>
      <c r="AR61" s="1"/>
      <c r="AS61" s="1"/>
      <c r="AT61" s="38"/>
      <c r="AU61" s="1"/>
      <c r="AV61" s="1">
        <v>0</v>
      </c>
      <c r="AW61" s="1"/>
      <c r="AX61" s="7"/>
      <c r="AY61" s="7" t="s">
        <v>36</v>
      </c>
    </row>
    <row r="62" spans="1:51" s="5" customFormat="1" x14ac:dyDescent="0.25">
      <c r="A62" s="5">
        <v>2</v>
      </c>
      <c r="B62" s="5">
        <v>2</v>
      </c>
      <c r="C62" s="6" t="s">
        <v>604</v>
      </c>
      <c r="D62" s="1" t="s">
        <v>21</v>
      </c>
      <c r="E62" s="1">
        <v>7</v>
      </c>
      <c r="F62" s="1" t="s">
        <v>23</v>
      </c>
      <c r="G62" s="1"/>
      <c r="H62" s="1"/>
      <c r="I62" s="1"/>
      <c r="J62" s="1"/>
      <c r="K62" s="38"/>
      <c r="L62" s="1"/>
      <c r="M62" s="1"/>
      <c r="N62" s="1">
        <v>57.8</v>
      </c>
      <c r="O62" s="1">
        <v>0.57799999999999996</v>
      </c>
      <c r="P62" s="1">
        <f>POWER((O62/2),2)*3.14159265</f>
        <v>0.26238895972064996</v>
      </c>
      <c r="Q62" s="1">
        <v>0.26238895972064996</v>
      </c>
      <c r="R62" s="38">
        <f>Q62/0.040468</f>
        <v>6.4838627982764159</v>
      </c>
      <c r="S62" s="1">
        <v>1</v>
      </c>
      <c r="T62" s="1">
        <v>1</v>
      </c>
      <c r="U62" s="1">
        <v>61</v>
      </c>
      <c r="V62" s="1">
        <v>0.61</v>
      </c>
      <c r="W62" s="1">
        <f>POWER((V62/2),2)*3.14159265</f>
        <v>0.29224665626625002</v>
      </c>
      <c r="X62" s="1">
        <v>0.29224665626625002</v>
      </c>
      <c r="Y62" s="38">
        <f>X62/0.040468</f>
        <v>7.2216728344926864</v>
      </c>
      <c r="Z62" s="1">
        <v>1</v>
      </c>
      <c r="AA62" s="1">
        <v>1</v>
      </c>
      <c r="AB62" s="1">
        <v>66.5</v>
      </c>
      <c r="AC62" s="1">
        <v>0.66500000000000004</v>
      </c>
      <c r="AD62" s="1">
        <f>POWER((AC62/2),2)*3.14159265</f>
        <v>0.34732270241156254</v>
      </c>
      <c r="AE62" s="1">
        <v>0.34732270241156254</v>
      </c>
      <c r="AF62" s="38">
        <f>AE62/0.040468</f>
        <v>8.582650548867317</v>
      </c>
      <c r="AG62" s="1">
        <v>1</v>
      </c>
      <c r="AH62" s="1">
        <v>1</v>
      </c>
      <c r="AI62" s="1">
        <v>72.8</v>
      </c>
      <c r="AJ62" s="1">
        <v>0.72799999999999998</v>
      </c>
      <c r="AK62" s="1">
        <f>POWER((AJ62/2),2)*3.14159265</f>
        <v>0.41624845975440006</v>
      </c>
      <c r="AL62" s="1">
        <v>0.41624845975440006</v>
      </c>
      <c r="AM62" s="38">
        <f>AL62/0.040468</f>
        <v>10.285866851695168</v>
      </c>
      <c r="AN62" s="1">
        <v>1</v>
      </c>
      <c r="AO62" s="1">
        <v>1</v>
      </c>
      <c r="AP62" s="1">
        <v>83.3</v>
      </c>
      <c r="AQ62" s="1">
        <v>0.83299999999999996</v>
      </c>
      <c r="AR62" s="1">
        <f>POWER((AQ62/2),2)*3.14159265</f>
        <v>0.54497914557896254</v>
      </c>
      <c r="AS62" s="1">
        <v>0.54497914557896254</v>
      </c>
      <c r="AT62" s="38">
        <f>AS62/0.040468</f>
        <v>13.46691572548588</v>
      </c>
      <c r="AU62" s="1">
        <v>1</v>
      </c>
      <c r="AV62" s="1">
        <v>1</v>
      </c>
      <c r="AW62" s="1">
        <v>91.19</v>
      </c>
      <c r="AX62" s="7"/>
      <c r="AY62" s="7" t="s">
        <v>36</v>
      </c>
    </row>
    <row r="63" spans="1:51" s="5" customFormat="1" x14ac:dyDescent="0.25">
      <c r="A63" s="5">
        <v>2</v>
      </c>
      <c r="B63" s="5">
        <v>2</v>
      </c>
      <c r="C63" s="6" t="s">
        <v>604</v>
      </c>
      <c r="D63" s="1" t="s">
        <v>21</v>
      </c>
      <c r="E63" s="1">
        <v>8</v>
      </c>
      <c r="F63" s="1" t="s">
        <v>23</v>
      </c>
      <c r="G63" s="1"/>
      <c r="H63" s="1"/>
      <c r="I63" s="1"/>
      <c r="J63" s="1"/>
      <c r="K63" s="38"/>
      <c r="L63" s="1"/>
      <c r="M63" s="1"/>
      <c r="N63" s="1"/>
      <c r="O63" s="1"/>
      <c r="P63" s="1"/>
      <c r="Q63" s="1"/>
      <c r="R63" s="38"/>
      <c r="S63" s="1"/>
      <c r="T63" s="1">
        <v>3</v>
      </c>
      <c r="U63" s="1"/>
      <c r="V63" s="1"/>
      <c r="W63" s="1"/>
      <c r="X63" s="1"/>
      <c r="Y63" s="38"/>
      <c r="Z63" s="1"/>
      <c r="AA63" s="1"/>
      <c r="AB63" s="1"/>
      <c r="AC63" s="1"/>
      <c r="AD63" s="1"/>
      <c r="AE63" s="1"/>
      <c r="AF63" s="38"/>
      <c r="AG63" s="1"/>
      <c r="AH63" s="1"/>
      <c r="AI63" s="1"/>
      <c r="AJ63" s="1"/>
      <c r="AK63" s="1"/>
      <c r="AL63" s="1"/>
      <c r="AM63" s="38"/>
      <c r="AN63" s="1"/>
      <c r="AO63" s="1"/>
      <c r="AP63" s="1"/>
      <c r="AQ63" s="1"/>
      <c r="AR63" s="1"/>
      <c r="AS63" s="1"/>
      <c r="AT63" s="38"/>
      <c r="AU63" s="1"/>
      <c r="AV63" s="1"/>
      <c r="AW63" s="1"/>
      <c r="AX63" s="7"/>
      <c r="AY63" s="7" t="s">
        <v>36</v>
      </c>
    </row>
    <row r="64" spans="1:51" s="5" customFormat="1" x14ac:dyDescent="0.25">
      <c r="A64" s="5">
        <v>2</v>
      </c>
      <c r="B64" s="5">
        <v>2</v>
      </c>
      <c r="C64" s="6" t="s">
        <v>604</v>
      </c>
      <c r="D64" s="1" t="s">
        <v>21</v>
      </c>
      <c r="E64" s="1">
        <v>9</v>
      </c>
      <c r="F64" s="1" t="s">
        <v>23</v>
      </c>
      <c r="G64" s="1"/>
      <c r="H64" s="1"/>
      <c r="I64" s="1"/>
      <c r="J64" s="1"/>
      <c r="K64" s="38"/>
      <c r="L64" s="1"/>
      <c r="M64" s="1"/>
      <c r="N64" s="1">
        <v>46.1</v>
      </c>
      <c r="O64" s="1">
        <v>0.46100000000000002</v>
      </c>
      <c r="P64" s="1">
        <f t="shared" ref="P64:P70" si="16">POWER((O64/2),2)*3.14159265</f>
        <v>0.16691360289266252</v>
      </c>
      <c r="Q64" s="1">
        <v>0.16691360289266252</v>
      </c>
      <c r="R64" s="38">
        <f t="shared" ref="R64:R70" si="17">Q64/0.040468</f>
        <v>4.1245824575630756</v>
      </c>
      <c r="S64" s="1">
        <v>1</v>
      </c>
      <c r="T64" s="1">
        <v>1</v>
      </c>
      <c r="U64" s="1"/>
      <c r="V64" s="1"/>
      <c r="W64" s="1"/>
      <c r="X64" s="1"/>
      <c r="Y64" s="38"/>
      <c r="Z64" s="1"/>
      <c r="AA64" s="1"/>
      <c r="AB64" s="1"/>
      <c r="AC64" s="1"/>
      <c r="AD64" s="1"/>
      <c r="AE64" s="1"/>
      <c r="AF64" s="38"/>
      <c r="AG64" s="1"/>
      <c r="AH64" s="1"/>
      <c r="AI64" s="1"/>
      <c r="AJ64" s="1"/>
      <c r="AK64" s="1"/>
      <c r="AL64" s="1"/>
      <c r="AM64" s="38"/>
      <c r="AN64" s="1"/>
      <c r="AO64" s="1"/>
      <c r="AP64" s="1"/>
      <c r="AQ64" s="1"/>
      <c r="AR64" s="1"/>
      <c r="AS64" s="1"/>
      <c r="AT64" s="38"/>
      <c r="AU64" s="1"/>
      <c r="AV64" s="1">
        <v>0</v>
      </c>
      <c r="AW64" s="1"/>
      <c r="AX64" s="7" t="s">
        <v>363</v>
      </c>
      <c r="AY64" s="7" t="s">
        <v>36</v>
      </c>
    </row>
    <row r="65" spans="1:57" s="5" customFormat="1" x14ac:dyDescent="0.25">
      <c r="A65" s="5">
        <v>2</v>
      </c>
      <c r="B65" s="14">
        <v>2</v>
      </c>
      <c r="C65" s="6" t="s">
        <v>604</v>
      </c>
      <c r="D65" s="1" t="s">
        <v>21</v>
      </c>
      <c r="E65" s="1">
        <v>10</v>
      </c>
      <c r="F65" s="1" t="s">
        <v>23</v>
      </c>
      <c r="G65" s="1"/>
      <c r="H65" s="1"/>
      <c r="I65" s="1"/>
      <c r="J65" s="1"/>
      <c r="K65" s="38"/>
      <c r="L65" s="1"/>
      <c r="M65" s="1"/>
      <c r="N65" s="1">
        <v>40.299999999999997</v>
      </c>
      <c r="O65" s="1">
        <v>0.40299999999999997</v>
      </c>
      <c r="P65" s="1">
        <f t="shared" si="16"/>
        <v>0.12755573017346247</v>
      </c>
      <c r="Q65" s="1">
        <v>0.12755573017346247</v>
      </c>
      <c r="R65" s="38">
        <f t="shared" si="17"/>
        <v>3.1520146825507185</v>
      </c>
      <c r="S65" s="1">
        <v>1</v>
      </c>
      <c r="T65" s="1">
        <v>1</v>
      </c>
      <c r="U65" s="1"/>
      <c r="V65" s="1"/>
      <c r="W65" s="1"/>
      <c r="X65" s="1"/>
      <c r="Y65" s="38"/>
      <c r="Z65" s="1"/>
      <c r="AA65" s="1"/>
      <c r="AB65" s="1"/>
      <c r="AC65" s="1"/>
      <c r="AD65" s="1"/>
      <c r="AE65" s="1"/>
      <c r="AF65" s="38"/>
      <c r="AG65" s="1"/>
      <c r="AH65" s="1"/>
      <c r="AI65" s="1"/>
      <c r="AJ65" s="1"/>
      <c r="AK65" s="1"/>
      <c r="AL65" s="1"/>
      <c r="AM65" s="38"/>
      <c r="AN65" s="1"/>
      <c r="AO65" s="1"/>
      <c r="AP65" s="1"/>
      <c r="AQ65" s="1"/>
      <c r="AR65" s="1"/>
      <c r="AS65" s="1"/>
      <c r="AT65" s="38"/>
      <c r="AU65" s="1"/>
      <c r="AV65" s="1">
        <v>0</v>
      </c>
      <c r="AW65" s="1"/>
      <c r="AX65" s="7"/>
      <c r="AY65" s="7" t="s">
        <v>36</v>
      </c>
    </row>
    <row r="66" spans="1:57" s="5" customFormat="1" x14ac:dyDescent="0.25">
      <c r="A66" s="5">
        <v>2</v>
      </c>
      <c r="B66" s="14">
        <v>2</v>
      </c>
      <c r="C66" s="6" t="s">
        <v>604</v>
      </c>
      <c r="D66" s="1" t="s">
        <v>21</v>
      </c>
      <c r="E66" s="1">
        <v>14</v>
      </c>
      <c r="F66" s="1" t="s">
        <v>23</v>
      </c>
      <c r="G66" s="1"/>
      <c r="H66" s="1"/>
      <c r="I66" s="1"/>
      <c r="J66" s="1"/>
      <c r="K66" s="38"/>
      <c r="L66" s="1"/>
      <c r="M66" s="1"/>
      <c r="N66" s="1">
        <v>46.1</v>
      </c>
      <c r="O66" s="1">
        <v>0.46100000000000002</v>
      </c>
      <c r="P66" s="1">
        <f t="shared" si="16"/>
        <v>0.16691360289266252</v>
      </c>
      <c r="Q66" s="1">
        <v>0.16691360289266252</v>
      </c>
      <c r="R66" s="38">
        <f t="shared" si="17"/>
        <v>4.1245824575630756</v>
      </c>
      <c r="S66" s="1">
        <v>1</v>
      </c>
      <c r="T66" s="1">
        <v>1</v>
      </c>
      <c r="U66" s="1"/>
      <c r="V66" s="1"/>
      <c r="W66" s="1"/>
      <c r="X66" s="1"/>
      <c r="Y66" s="38"/>
      <c r="Z66" s="1"/>
      <c r="AA66" s="1"/>
      <c r="AB66" s="1"/>
      <c r="AC66" s="1"/>
      <c r="AD66" s="1"/>
      <c r="AE66" s="1"/>
      <c r="AF66" s="38"/>
      <c r="AG66" s="1"/>
      <c r="AH66" s="1"/>
      <c r="AI66" s="1"/>
      <c r="AJ66" s="1"/>
      <c r="AK66" s="1"/>
      <c r="AL66" s="1"/>
      <c r="AM66" s="38"/>
      <c r="AN66" s="1"/>
      <c r="AO66" s="1"/>
      <c r="AP66" s="1"/>
      <c r="AQ66" s="1"/>
      <c r="AR66" s="1"/>
      <c r="AS66" s="1"/>
      <c r="AT66" s="38"/>
      <c r="AU66" s="1"/>
      <c r="AV66" s="1">
        <v>0</v>
      </c>
      <c r="AW66" s="1"/>
      <c r="AX66" s="7"/>
      <c r="AY66" s="7" t="s">
        <v>36</v>
      </c>
      <c r="BA66" s="14" t="s">
        <v>240</v>
      </c>
      <c r="BB66" s="14"/>
      <c r="BC66" s="14" t="s">
        <v>365</v>
      </c>
      <c r="BD66" s="14"/>
      <c r="BE66" s="14"/>
    </row>
    <row r="67" spans="1:57" s="5" customFormat="1" x14ac:dyDescent="0.25">
      <c r="A67" s="5">
        <v>2</v>
      </c>
      <c r="B67" s="14">
        <v>2</v>
      </c>
      <c r="C67" s="6" t="s">
        <v>604</v>
      </c>
      <c r="D67" s="1" t="s">
        <v>21</v>
      </c>
      <c r="E67" s="1">
        <v>15</v>
      </c>
      <c r="F67" s="1" t="s">
        <v>23</v>
      </c>
      <c r="G67" s="1"/>
      <c r="H67" s="1"/>
      <c r="I67" s="1"/>
      <c r="J67" s="1"/>
      <c r="K67" s="38"/>
      <c r="L67" s="1"/>
      <c r="M67" s="1"/>
      <c r="N67" s="1">
        <v>46.5</v>
      </c>
      <c r="O67" s="1">
        <v>0.46500000000000002</v>
      </c>
      <c r="P67" s="1">
        <f t="shared" si="16"/>
        <v>0.16982271768656254</v>
      </c>
      <c r="Q67" s="1">
        <v>0.16982271768656254</v>
      </c>
      <c r="R67" s="38">
        <f t="shared" si="17"/>
        <v>4.1964692519166391</v>
      </c>
      <c r="S67" s="1">
        <v>1</v>
      </c>
      <c r="T67" s="1">
        <v>1</v>
      </c>
      <c r="U67" s="1"/>
      <c r="V67" s="1"/>
      <c r="W67" s="1"/>
      <c r="X67" s="1"/>
      <c r="Y67" s="38"/>
      <c r="Z67" s="1"/>
      <c r="AA67" s="1">
        <v>4</v>
      </c>
      <c r="AB67" s="1"/>
      <c r="AC67" s="1"/>
      <c r="AD67" s="1"/>
      <c r="AE67" s="1"/>
      <c r="AF67" s="38"/>
      <c r="AG67" s="1"/>
      <c r="AH67" s="1"/>
      <c r="AI67" s="1"/>
      <c r="AJ67" s="1"/>
      <c r="AK67" s="1"/>
      <c r="AL67" s="1"/>
      <c r="AM67" s="38"/>
      <c r="AN67" s="1"/>
      <c r="AO67" s="1"/>
      <c r="AP67" s="1"/>
      <c r="AQ67" s="1"/>
      <c r="AR67" s="1"/>
      <c r="AS67" s="1"/>
      <c r="AT67" s="38"/>
      <c r="AU67" s="1"/>
      <c r="AV67" s="1"/>
      <c r="AW67" s="1"/>
      <c r="AX67" s="7"/>
      <c r="AY67" s="7" t="s">
        <v>36</v>
      </c>
      <c r="BA67" s="14" t="s">
        <v>303</v>
      </c>
      <c r="BB67" s="14"/>
      <c r="BC67" s="14"/>
      <c r="BD67" s="14">
        <v>93</v>
      </c>
      <c r="BE67" s="14"/>
    </row>
    <row r="68" spans="1:57" s="5" customFormat="1" x14ac:dyDescent="0.25">
      <c r="A68" s="5">
        <v>2</v>
      </c>
      <c r="B68" s="5">
        <v>2</v>
      </c>
      <c r="C68" s="6" t="s">
        <v>604</v>
      </c>
      <c r="D68" s="1" t="s">
        <v>21</v>
      </c>
      <c r="E68" s="1">
        <v>18</v>
      </c>
      <c r="F68" s="1" t="s">
        <v>23</v>
      </c>
      <c r="G68" s="1"/>
      <c r="H68" s="1"/>
      <c r="I68" s="1"/>
      <c r="J68" s="1"/>
      <c r="K68" s="38"/>
      <c r="L68" s="1"/>
      <c r="M68" s="1"/>
      <c r="N68" s="1">
        <v>45</v>
      </c>
      <c r="O68" s="1">
        <v>0.45</v>
      </c>
      <c r="P68" s="1">
        <f t="shared" si="16"/>
        <v>0.15904312790625003</v>
      </c>
      <c r="Q68" s="1">
        <v>0.15904312790625003</v>
      </c>
      <c r="R68" s="38">
        <f t="shared" si="17"/>
        <v>3.9300960735951871</v>
      </c>
      <c r="S68" s="1">
        <v>1</v>
      </c>
      <c r="T68" s="1">
        <v>1</v>
      </c>
      <c r="U68" s="1"/>
      <c r="V68" s="1"/>
      <c r="W68" s="1"/>
      <c r="X68" s="1"/>
      <c r="Y68" s="38"/>
      <c r="Z68" s="1"/>
      <c r="AA68" s="1">
        <v>3</v>
      </c>
      <c r="AB68" s="1"/>
      <c r="AC68" s="1"/>
      <c r="AD68" s="1"/>
      <c r="AE68" s="1"/>
      <c r="AF68" s="38"/>
      <c r="AG68" s="1"/>
      <c r="AH68" s="1"/>
      <c r="AI68" s="1"/>
      <c r="AJ68" s="1"/>
      <c r="AK68" s="1"/>
      <c r="AL68" s="1"/>
      <c r="AM68" s="38"/>
      <c r="AN68" s="1"/>
      <c r="AO68" s="1"/>
      <c r="AP68" s="1"/>
      <c r="AQ68" s="1"/>
      <c r="AR68" s="1"/>
      <c r="AS68" s="1"/>
      <c r="AT68" s="38"/>
      <c r="AU68" s="1"/>
      <c r="AV68" s="1"/>
      <c r="AW68" s="1"/>
      <c r="AX68" s="7"/>
      <c r="AY68" s="7" t="s">
        <v>36</v>
      </c>
      <c r="BA68" s="14" t="s">
        <v>366</v>
      </c>
      <c r="BB68" s="14"/>
      <c r="BC68" s="14"/>
      <c r="BD68" s="14"/>
      <c r="BE68" s="14"/>
    </row>
    <row r="69" spans="1:57" s="5" customFormat="1" x14ac:dyDescent="0.25">
      <c r="A69" s="5">
        <v>2</v>
      </c>
      <c r="B69" s="5">
        <v>2</v>
      </c>
      <c r="C69" s="6" t="s">
        <v>604</v>
      </c>
      <c r="D69" s="1" t="s">
        <v>21</v>
      </c>
      <c r="E69" s="1">
        <v>19</v>
      </c>
      <c r="F69" s="1" t="s">
        <v>23</v>
      </c>
      <c r="G69" s="1"/>
      <c r="H69" s="1"/>
      <c r="I69" s="1"/>
      <c r="J69" s="1"/>
      <c r="K69" s="38"/>
      <c r="L69" s="1"/>
      <c r="M69" s="1"/>
      <c r="N69" s="1">
        <v>33.700000000000003</v>
      </c>
      <c r="O69" s="1">
        <v>0.33700000000000002</v>
      </c>
      <c r="P69" s="1">
        <f t="shared" si="16"/>
        <v>8.9196883916962524E-2</v>
      </c>
      <c r="Q69" s="1">
        <v>8.9196883916962524E-2</v>
      </c>
      <c r="R69" s="38">
        <f t="shared" si="17"/>
        <v>2.2041337332450959</v>
      </c>
      <c r="S69" s="1">
        <v>1</v>
      </c>
      <c r="T69" s="1">
        <v>1</v>
      </c>
      <c r="U69" s="1"/>
      <c r="V69" s="1"/>
      <c r="W69" s="1"/>
      <c r="X69" s="1"/>
      <c r="Y69" s="38"/>
      <c r="Z69" s="1"/>
      <c r="AA69" s="1"/>
      <c r="AB69" s="1"/>
      <c r="AC69" s="1"/>
      <c r="AD69" s="1"/>
      <c r="AE69" s="1"/>
      <c r="AF69" s="38"/>
      <c r="AG69" s="1"/>
      <c r="AH69" s="1"/>
      <c r="AI69" s="1"/>
      <c r="AJ69" s="1"/>
      <c r="AK69" s="1"/>
      <c r="AL69" s="1"/>
      <c r="AM69" s="38"/>
      <c r="AN69" s="1"/>
      <c r="AO69" s="1"/>
      <c r="AP69" s="1"/>
      <c r="AQ69" s="1"/>
      <c r="AR69" s="1"/>
      <c r="AS69" s="1"/>
      <c r="AT69" s="38"/>
      <c r="AU69" s="1"/>
      <c r="AV69" s="1">
        <v>0</v>
      </c>
      <c r="AW69" s="1"/>
      <c r="AX69" s="7"/>
      <c r="AY69" s="7" t="s">
        <v>36</v>
      </c>
      <c r="BA69" s="14" t="s">
        <v>573</v>
      </c>
      <c r="BB69" s="14"/>
      <c r="BC69" s="14"/>
      <c r="BD69" s="14"/>
      <c r="BE69" s="14"/>
    </row>
    <row r="70" spans="1:57" s="5" customFormat="1" x14ac:dyDescent="0.25">
      <c r="A70" s="5">
        <v>2</v>
      </c>
      <c r="B70" s="5">
        <v>2</v>
      </c>
      <c r="C70" s="6" t="s">
        <v>604</v>
      </c>
      <c r="D70" s="1" t="s">
        <v>21</v>
      </c>
      <c r="E70" s="1">
        <v>20</v>
      </c>
      <c r="F70" s="1" t="s">
        <v>23</v>
      </c>
      <c r="G70" s="1"/>
      <c r="H70" s="1"/>
      <c r="I70" s="1"/>
      <c r="J70" s="1"/>
      <c r="K70" s="38"/>
      <c r="L70" s="1"/>
      <c r="M70" s="1"/>
      <c r="N70" s="1">
        <v>51.2</v>
      </c>
      <c r="O70" s="1">
        <v>0.51200000000000001</v>
      </c>
      <c r="P70" s="1">
        <f t="shared" si="16"/>
        <v>0.2058874159104</v>
      </c>
      <c r="Q70" s="1">
        <v>0.2058874159104</v>
      </c>
      <c r="R70" s="38">
        <f t="shared" si="17"/>
        <v>5.0876597783532667</v>
      </c>
      <c r="S70" s="1">
        <v>1</v>
      </c>
      <c r="T70" s="1">
        <v>1</v>
      </c>
      <c r="U70" s="1"/>
      <c r="V70" s="1"/>
      <c r="W70" s="1"/>
      <c r="X70" s="1"/>
      <c r="Y70" s="38"/>
      <c r="Z70" s="1"/>
      <c r="AA70" s="1">
        <v>3</v>
      </c>
      <c r="AB70" s="1"/>
      <c r="AC70" s="1"/>
      <c r="AD70" s="1"/>
      <c r="AE70" s="1"/>
      <c r="AF70" s="38"/>
      <c r="AG70" s="1"/>
      <c r="AH70" s="1"/>
      <c r="AI70" s="1"/>
      <c r="AJ70" s="1"/>
      <c r="AK70" s="1"/>
      <c r="AL70" s="1"/>
      <c r="AM70" s="38"/>
      <c r="AN70" s="1"/>
      <c r="AO70" s="1"/>
      <c r="AP70" s="1"/>
      <c r="AQ70" s="1"/>
      <c r="AR70" s="1"/>
      <c r="AS70" s="1"/>
      <c r="AT70" s="38"/>
      <c r="AU70" s="1"/>
      <c r="AV70" s="1"/>
      <c r="AW70" s="1"/>
      <c r="AX70" s="7"/>
      <c r="AY70" s="7" t="s">
        <v>36</v>
      </c>
      <c r="BA70" s="14"/>
      <c r="BB70" s="14"/>
      <c r="BC70" s="14"/>
      <c r="BD70" s="14"/>
      <c r="BE70" s="14"/>
    </row>
    <row r="71" spans="1:57" s="5" customFormat="1" x14ac:dyDescent="0.25">
      <c r="A71" s="5">
        <v>2</v>
      </c>
      <c r="B71" s="14">
        <v>2</v>
      </c>
      <c r="C71" s="6" t="s">
        <v>604</v>
      </c>
      <c r="D71" s="1" t="s">
        <v>21</v>
      </c>
      <c r="E71" s="1">
        <v>21</v>
      </c>
      <c r="F71" s="1" t="s">
        <v>23</v>
      </c>
      <c r="G71" s="1"/>
      <c r="H71" s="1"/>
      <c r="I71" s="1"/>
      <c r="J71" s="1"/>
      <c r="K71" s="38"/>
      <c r="L71" s="1"/>
      <c r="M71" s="1"/>
      <c r="N71" s="1"/>
      <c r="O71" s="1"/>
      <c r="P71" s="1"/>
      <c r="Q71" s="1"/>
      <c r="R71" s="38"/>
      <c r="S71" s="1"/>
      <c r="T71" s="1">
        <v>3</v>
      </c>
      <c r="U71" s="1"/>
      <c r="V71" s="1"/>
      <c r="W71" s="1"/>
      <c r="X71" s="1"/>
      <c r="Y71" s="38"/>
      <c r="Z71" s="1"/>
      <c r="AA71" s="1"/>
      <c r="AB71" s="1"/>
      <c r="AC71" s="1"/>
      <c r="AD71" s="1"/>
      <c r="AE71" s="1"/>
      <c r="AF71" s="38"/>
      <c r="AG71" s="1"/>
      <c r="AH71" s="1"/>
      <c r="AI71" s="1"/>
      <c r="AJ71" s="1"/>
      <c r="AK71" s="1"/>
      <c r="AL71" s="1"/>
      <c r="AM71" s="38"/>
      <c r="AN71" s="1"/>
      <c r="AO71" s="1"/>
      <c r="AP71" s="1"/>
      <c r="AQ71" s="1"/>
      <c r="AR71" s="1"/>
      <c r="AS71" s="1"/>
      <c r="AT71" s="38"/>
      <c r="AU71" s="1"/>
      <c r="AV71" s="1"/>
      <c r="AW71" s="1"/>
      <c r="AX71" s="7"/>
      <c r="AY71" s="7" t="s">
        <v>36</v>
      </c>
      <c r="BA71" s="14"/>
      <c r="BB71" s="14"/>
      <c r="BC71" s="14"/>
      <c r="BD71" s="14"/>
      <c r="BE71" s="14"/>
    </row>
    <row r="72" spans="1:57" s="5" customFormat="1" x14ac:dyDescent="0.25">
      <c r="A72" s="5">
        <v>2</v>
      </c>
      <c r="B72" s="14">
        <v>2</v>
      </c>
      <c r="C72" s="6" t="s">
        <v>604</v>
      </c>
      <c r="D72" s="1" t="s">
        <v>21</v>
      </c>
      <c r="E72" s="1">
        <v>22</v>
      </c>
      <c r="F72" s="1" t="s">
        <v>23</v>
      </c>
      <c r="G72" s="1"/>
      <c r="H72" s="1"/>
      <c r="I72" s="1"/>
      <c r="J72" s="1"/>
      <c r="K72" s="38"/>
      <c r="L72" s="1"/>
      <c r="M72" s="1"/>
      <c r="N72" s="1">
        <v>44.3</v>
      </c>
      <c r="O72" s="1">
        <v>0.443</v>
      </c>
      <c r="P72" s="1">
        <f>POWER((O72/2),2)*3.14159265</f>
        <v>0.15413360399246251</v>
      </c>
      <c r="Q72" s="1">
        <v>0.15413360399246251</v>
      </c>
      <c r="R72" s="38">
        <f>Q72/0.040468</f>
        <v>3.8087774041826261</v>
      </c>
      <c r="S72" s="1">
        <v>1</v>
      </c>
      <c r="T72" s="1">
        <v>1</v>
      </c>
      <c r="U72" s="1">
        <v>46.7</v>
      </c>
      <c r="V72" s="1">
        <v>0.46700000000000003</v>
      </c>
      <c r="W72" s="1">
        <f>POWER((V72/2),2)*3.14159265</f>
        <v>0.17128669986146253</v>
      </c>
      <c r="X72" s="1">
        <v>0.17128669986146253</v>
      </c>
      <c r="Y72" s="38">
        <f>X72/0.040468</f>
        <v>4.2326455436755595</v>
      </c>
      <c r="Z72" s="1">
        <v>1</v>
      </c>
      <c r="AA72" s="1">
        <v>1</v>
      </c>
      <c r="AB72" s="1">
        <v>49.5</v>
      </c>
      <c r="AC72" s="1">
        <v>0.495</v>
      </c>
      <c r="AD72" s="1">
        <f>POWER((AC72/2),2)*3.14159265</f>
        <v>0.1924421847665625</v>
      </c>
      <c r="AE72" s="1">
        <v>0.1924421847665625</v>
      </c>
      <c r="AF72" s="38">
        <f>AE72/0.040468</f>
        <v>4.7554162490501755</v>
      </c>
      <c r="AG72" s="1">
        <v>1</v>
      </c>
      <c r="AH72" s="1">
        <v>1</v>
      </c>
      <c r="AI72" s="1">
        <v>55.7</v>
      </c>
      <c r="AJ72" s="1">
        <v>0.55700000000000005</v>
      </c>
      <c r="AK72" s="1">
        <f>POWER((AJ72/2),2)*3.14159265</f>
        <v>0.24366899451746254</v>
      </c>
      <c r="AL72" s="1">
        <v>0.24366899451746254</v>
      </c>
      <c r="AM72" s="38">
        <f>AL72/0.040468</f>
        <v>6.0212759345028806</v>
      </c>
      <c r="AN72" s="1">
        <v>1</v>
      </c>
      <c r="AO72" s="1">
        <v>1</v>
      </c>
      <c r="AP72" s="1">
        <v>57</v>
      </c>
      <c r="AQ72" s="1">
        <v>0.56999999999999995</v>
      </c>
      <c r="AR72" s="1">
        <f>POWER((AQ72/2),2)*3.14159265</f>
        <v>0.25517586299625</v>
      </c>
      <c r="AS72" s="1">
        <v>0.25517586299625</v>
      </c>
      <c r="AT72" s="38">
        <f>AS72/0.040468</f>
        <v>6.3056208114127221</v>
      </c>
      <c r="AU72" s="1">
        <v>1</v>
      </c>
      <c r="AV72" s="1">
        <v>1</v>
      </c>
      <c r="AW72" s="1">
        <v>69.34</v>
      </c>
      <c r="AX72" s="7"/>
      <c r="AY72" s="7" t="s">
        <v>36</v>
      </c>
      <c r="BA72" s="14"/>
      <c r="BB72" s="14"/>
      <c r="BC72" s="14"/>
      <c r="BD72" s="14"/>
      <c r="BE72" s="14"/>
    </row>
    <row r="73" spans="1:57" s="5" customFormat="1" x14ac:dyDescent="0.25">
      <c r="A73" s="5">
        <v>2</v>
      </c>
      <c r="B73" s="14">
        <v>2</v>
      </c>
      <c r="C73" s="6" t="s">
        <v>604</v>
      </c>
      <c r="D73" s="1" t="s">
        <v>21</v>
      </c>
      <c r="E73" s="1">
        <v>23</v>
      </c>
      <c r="F73" s="1" t="s">
        <v>23</v>
      </c>
      <c r="G73" s="1"/>
      <c r="H73" s="1"/>
      <c r="I73" s="1"/>
      <c r="J73" s="1"/>
      <c r="K73" s="38"/>
      <c r="L73" s="1"/>
      <c r="M73" s="1"/>
      <c r="N73" s="1"/>
      <c r="O73" s="1"/>
      <c r="P73" s="1"/>
      <c r="Q73" s="1"/>
      <c r="R73" s="38"/>
      <c r="S73" s="1"/>
      <c r="T73" s="1">
        <v>3</v>
      </c>
      <c r="U73" s="1"/>
      <c r="V73" s="1"/>
      <c r="W73" s="1"/>
      <c r="X73" s="1"/>
      <c r="Y73" s="38"/>
      <c r="Z73" s="1"/>
      <c r="AA73" s="1"/>
      <c r="AB73" s="1"/>
      <c r="AC73" s="1"/>
      <c r="AD73" s="1"/>
      <c r="AE73" s="1"/>
      <c r="AF73" s="38"/>
      <c r="AG73" s="1"/>
      <c r="AH73" s="1"/>
      <c r="AI73" s="1"/>
      <c r="AJ73" s="1"/>
      <c r="AK73" s="1"/>
      <c r="AL73" s="1"/>
      <c r="AM73" s="38"/>
      <c r="AN73" s="1"/>
      <c r="AO73" s="1"/>
      <c r="AP73" s="1"/>
      <c r="AQ73" s="1"/>
      <c r="AR73" s="1"/>
      <c r="AS73" s="1"/>
      <c r="AT73" s="38"/>
      <c r="AU73" s="1"/>
      <c r="AV73" s="1"/>
      <c r="AW73" s="1"/>
      <c r="AX73" s="7"/>
      <c r="AY73" s="7" t="s">
        <v>36</v>
      </c>
    </row>
    <row r="74" spans="1:57" s="5" customFormat="1" x14ac:dyDescent="0.25">
      <c r="A74" s="5">
        <v>2</v>
      </c>
      <c r="B74" s="5">
        <v>2</v>
      </c>
      <c r="C74" s="6" t="s">
        <v>604</v>
      </c>
      <c r="D74" s="1" t="s">
        <v>21</v>
      </c>
      <c r="E74" s="1">
        <v>24</v>
      </c>
      <c r="F74" s="1" t="s">
        <v>23</v>
      </c>
      <c r="G74" s="1"/>
      <c r="H74" s="1"/>
      <c r="I74" s="1"/>
      <c r="J74" s="1"/>
      <c r="K74" s="38"/>
      <c r="L74" s="1"/>
      <c r="M74" s="1"/>
      <c r="N74" s="1"/>
      <c r="O74" s="1"/>
      <c r="P74" s="1"/>
      <c r="Q74" s="1"/>
      <c r="R74" s="38"/>
      <c r="S74" s="1"/>
      <c r="T74" s="1">
        <v>3</v>
      </c>
      <c r="U74" s="1"/>
      <c r="V74" s="1"/>
      <c r="W74" s="1"/>
      <c r="X74" s="1"/>
      <c r="Y74" s="38"/>
      <c r="Z74" s="1"/>
      <c r="AA74" s="1"/>
      <c r="AB74" s="1"/>
      <c r="AC74" s="1"/>
      <c r="AD74" s="1"/>
      <c r="AE74" s="1"/>
      <c r="AF74" s="38"/>
      <c r="AG74" s="1"/>
      <c r="AH74" s="1"/>
      <c r="AI74" s="1"/>
      <c r="AJ74" s="1"/>
      <c r="AK74" s="1"/>
      <c r="AL74" s="1"/>
      <c r="AM74" s="38"/>
      <c r="AN74" s="1"/>
      <c r="AO74" s="1"/>
      <c r="AP74" s="1"/>
      <c r="AQ74" s="1"/>
      <c r="AR74" s="1"/>
      <c r="AS74" s="1"/>
      <c r="AT74" s="38"/>
      <c r="AU74" s="1"/>
      <c r="AV74" s="1"/>
      <c r="AW74" s="1"/>
      <c r="AX74" s="7"/>
      <c r="AY74" s="7" t="s">
        <v>36</v>
      </c>
    </row>
    <row r="75" spans="1:57" s="5" customFormat="1" x14ac:dyDescent="0.25">
      <c r="A75" s="5">
        <v>2</v>
      </c>
      <c r="B75" s="5">
        <v>2</v>
      </c>
      <c r="C75" s="6" t="s">
        <v>604</v>
      </c>
      <c r="D75" s="1" t="s">
        <v>21</v>
      </c>
      <c r="E75" s="1">
        <v>25</v>
      </c>
      <c r="F75" s="1" t="s">
        <v>23</v>
      </c>
      <c r="G75" s="1"/>
      <c r="H75" s="1"/>
      <c r="I75" s="1"/>
      <c r="J75" s="1"/>
      <c r="K75" s="38"/>
      <c r="L75" s="1"/>
      <c r="M75" s="1"/>
      <c r="N75" s="1">
        <v>15.8</v>
      </c>
      <c r="O75" s="1">
        <v>0.158</v>
      </c>
      <c r="P75" s="1">
        <f t="shared" ref="P75:P92" si="18">POWER((O75/2),2)*3.14159265</f>
        <v>1.960667972865E-2</v>
      </c>
      <c r="Q75" s="1">
        <v>1.960667972865E-2</v>
      </c>
      <c r="R75" s="38">
        <f t="shared" ref="R75:R92" si="19">Q75/0.040468</f>
        <v>0.48449836237644561</v>
      </c>
      <c r="S75" s="1">
        <v>1</v>
      </c>
      <c r="T75" s="1">
        <v>1</v>
      </c>
      <c r="U75" s="1"/>
      <c r="V75" s="1"/>
      <c r="W75" s="1"/>
      <c r="X75" s="1"/>
      <c r="Y75" s="38"/>
      <c r="Z75" s="1"/>
      <c r="AA75" s="1">
        <v>4</v>
      </c>
      <c r="AB75" s="1"/>
      <c r="AC75" s="1"/>
      <c r="AD75" s="1"/>
      <c r="AE75" s="1"/>
      <c r="AF75" s="38"/>
      <c r="AG75" s="1"/>
      <c r="AH75" s="1"/>
      <c r="AI75" s="1"/>
      <c r="AJ75" s="1"/>
      <c r="AK75" s="1"/>
      <c r="AL75" s="1"/>
      <c r="AM75" s="38"/>
      <c r="AN75" s="1"/>
      <c r="AO75" s="1"/>
      <c r="AP75" s="1"/>
      <c r="AQ75" s="1"/>
      <c r="AR75" s="1"/>
      <c r="AS75" s="1"/>
      <c r="AT75" s="38"/>
      <c r="AU75" s="1"/>
      <c r="AV75" s="1"/>
      <c r="AW75" s="1"/>
      <c r="AX75" s="7"/>
      <c r="AY75" s="7" t="s">
        <v>36</v>
      </c>
    </row>
    <row r="76" spans="1:57" s="5" customFormat="1" x14ac:dyDescent="0.25">
      <c r="B76" s="5">
        <v>2</v>
      </c>
      <c r="C76" s="6" t="s">
        <v>604</v>
      </c>
      <c r="D76" s="1" t="s">
        <v>21</v>
      </c>
      <c r="E76" s="1">
        <v>26</v>
      </c>
      <c r="F76" s="1"/>
      <c r="G76" s="1"/>
      <c r="H76" s="1"/>
      <c r="I76" s="1"/>
      <c r="J76" s="1"/>
      <c r="K76" s="38"/>
      <c r="L76" s="1"/>
      <c r="M76" s="1"/>
      <c r="N76" s="1"/>
      <c r="O76" s="1"/>
      <c r="P76" s="1"/>
      <c r="Q76" s="1"/>
      <c r="R76" s="38"/>
      <c r="S76" s="1"/>
      <c r="T76" s="1"/>
      <c r="U76" s="1"/>
      <c r="V76" s="1"/>
      <c r="W76" s="1"/>
      <c r="X76" s="1"/>
      <c r="Y76" s="38"/>
      <c r="Z76" s="1"/>
      <c r="AA76" s="1"/>
      <c r="AB76" s="1"/>
      <c r="AC76" s="1"/>
      <c r="AD76" s="1"/>
      <c r="AE76" s="1"/>
      <c r="AF76" s="38"/>
      <c r="AG76" s="1"/>
      <c r="AH76" s="1"/>
      <c r="AI76" s="1"/>
      <c r="AJ76" s="1"/>
      <c r="AK76" s="1"/>
      <c r="AL76" s="1"/>
      <c r="AM76" s="38"/>
      <c r="AN76" s="1"/>
      <c r="AO76" s="1"/>
      <c r="AP76" s="1"/>
      <c r="AQ76" s="1"/>
      <c r="AR76" s="1"/>
      <c r="AS76" s="1"/>
      <c r="AT76" s="38"/>
      <c r="AU76" s="1"/>
      <c r="AV76" s="1"/>
      <c r="AW76" s="1">
        <v>21.34</v>
      </c>
      <c r="AX76" s="7" t="s">
        <v>788</v>
      </c>
      <c r="AY76" s="7"/>
    </row>
    <row r="77" spans="1:57" s="5" customFormat="1" x14ac:dyDescent="0.25">
      <c r="B77" s="14">
        <v>2</v>
      </c>
      <c r="C77" s="6" t="s">
        <v>604</v>
      </c>
      <c r="D77" s="1" t="s">
        <v>21</v>
      </c>
      <c r="E77" s="1">
        <v>27</v>
      </c>
      <c r="F77" s="1"/>
      <c r="G77" s="1"/>
      <c r="H77" s="1"/>
      <c r="I77" s="1"/>
      <c r="J77" s="1"/>
      <c r="K77" s="38"/>
      <c r="L77" s="1"/>
      <c r="M77" s="1"/>
      <c r="N77" s="1"/>
      <c r="O77" s="1"/>
      <c r="P77" s="1"/>
      <c r="Q77" s="1"/>
      <c r="R77" s="38"/>
      <c r="S77" s="1"/>
      <c r="T77" s="1"/>
      <c r="U77" s="1"/>
      <c r="V77" s="1"/>
      <c r="W77" s="1"/>
      <c r="X77" s="1"/>
      <c r="Y77" s="38"/>
      <c r="Z77" s="1"/>
      <c r="AA77" s="1"/>
      <c r="AB77" s="1"/>
      <c r="AC77" s="1"/>
      <c r="AD77" s="1"/>
      <c r="AE77" s="1"/>
      <c r="AF77" s="38"/>
      <c r="AG77" s="1"/>
      <c r="AH77" s="1"/>
      <c r="AI77" s="1"/>
      <c r="AJ77" s="1"/>
      <c r="AK77" s="1"/>
      <c r="AL77" s="1"/>
      <c r="AM77" s="38"/>
      <c r="AN77" s="1"/>
      <c r="AO77" s="1"/>
      <c r="AP77" s="1"/>
      <c r="AQ77" s="1"/>
      <c r="AR77" s="1"/>
      <c r="AS77" s="1"/>
      <c r="AT77" s="38"/>
      <c r="AU77" s="1"/>
      <c r="AV77" s="1"/>
      <c r="AW77" s="1">
        <v>19.05</v>
      </c>
      <c r="AX77" s="7" t="s">
        <v>788</v>
      </c>
      <c r="AY77" s="7"/>
    </row>
    <row r="78" spans="1:57" s="5" customFormat="1" x14ac:dyDescent="0.25">
      <c r="B78" s="14">
        <v>2</v>
      </c>
      <c r="C78" s="6" t="s">
        <v>604</v>
      </c>
      <c r="D78" s="1" t="s">
        <v>21</v>
      </c>
      <c r="E78" s="1">
        <v>28</v>
      </c>
      <c r="F78" s="1"/>
      <c r="G78" s="1"/>
      <c r="H78" s="1"/>
      <c r="I78" s="1"/>
      <c r="J78" s="1"/>
      <c r="K78" s="38"/>
      <c r="L78" s="1"/>
      <c r="M78" s="1"/>
      <c r="N78" s="1"/>
      <c r="O78" s="1"/>
      <c r="P78" s="1"/>
      <c r="Q78" s="1"/>
      <c r="R78" s="38"/>
      <c r="S78" s="1"/>
      <c r="T78" s="1"/>
      <c r="U78" s="1"/>
      <c r="V78" s="1"/>
      <c r="W78" s="1"/>
      <c r="X78" s="1"/>
      <c r="Y78" s="38"/>
      <c r="Z78" s="1"/>
      <c r="AA78" s="1"/>
      <c r="AB78" s="1"/>
      <c r="AC78" s="1"/>
      <c r="AD78" s="1"/>
      <c r="AE78" s="1"/>
      <c r="AF78" s="38"/>
      <c r="AG78" s="1"/>
      <c r="AH78" s="1"/>
      <c r="AI78" s="1"/>
      <c r="AJ78" s="1"/>
      <c r="AK78" s="1"/>
      <c r="AL78" s="1"/>
      <c r="AM78" s="38"/>
      <c r="AN78" s="1"/>
      <c r="AO78" s="1"/>
      <c r="AP78" s="1"/>
      <c r="AQ78" s="1"/>
      <c r="AR78" s="1"/>
      <c r="AS78" s="1"/>
      <c r="AT78" s="38"/>
      <c r="AU78" s="1"/>
      <c r="AV78" s="1"/>
      <c r="AW78" s="1">
        <v>20.83</v>
      </c>
      <c r="AX78" s="7" t="s">
        <v>789</v>
      </c>
      <c r="AY78" s="7"/>
    </row>
    <row r="79" spans="1:57" s="5" customFormat="1" x14ac:dyDescent="0.25">
      <c r="B79" s="14">
        <v>2</v>
      </c>
      <c r="C79" s="6" t="s">
        <v>604</v>
      </c>
      <c r="D79" s="1" t="s">
        <v>21</v>
      </c>
      <c r="E79" s="1">
        <v>29</v>
      </c>
      <c r="F79" s="1"/>
      <c r="G79" s="1"/>
      <c r="H79" s="1"/>
      <c r="I79" s="1"/>
      <c r="J79" s="1"/>
      <c r="K79" s="38"/>
      <c r="L79" s="1"/>
      <c r="M79" s="1"/>
      <c r="N79" s="1"/>
      <c r="O79" s="1"/>
      <c r="P79" s="1"/>
      <c r="Q79" s="1"/>
      <c r="R79" s="38"/>
      <c r="S79" s="1"/>
      <c r="T79" s="1"/>
      <c r="U79" s="1"/>
      <c r="V79" s="1"/>
      <c r="W79" s="1"/>
      <c r="X79" s="1"/>
      <c r="Y79" s="38"/>
      <c r="Z79" s="1"/>
      <c r="AA79" s="1"/>
      <c r="AB79" s="1"/>
      <c r="AC79" s="1"/>
      <c r="AD79" s="1"/>
      <c r="AE79" s="1"/>
      <c r="AF79" s="38"/>
      <c r="AG79" s="1"/>
      <c r="AH79" s="1"/>
      <c r="AI79" s="1"/>
      <c r="AJ79" s="1"/>
      <c r="AK79" s="1"/>
      <c r="AL79" s="1"/>
      <c r="AM79" s="38"/>
      <c r="AN79" s="1"/>
      <c r="AO79" s="1"/>
      <c r="AP79" s="1"/>
      <c r="AQ79" s="1"/>
      <c r="AR79" s="1"/>
      <c r="AS79" s="1"/>
      <c r="AT79" s="38"/>
      <c r="AU79" s="1"/>
      <c r="AV79" s="1"/>
      <c r="AW79" s="1">
        <v>23.37</v>
      </c>
      <c r="AX79" s="7" t="s">
        <v>790</v>
      </c>
      <c r="AY79" s="7"/>
    </row>
    <row r="80" spans="1:57" s="5" customFormat="1" x14ac:dyDescent="0.25">
      <c r="A80" s="5">
        <v>2</v>
      </c>
      <c r="B80" s="5">
        <v>2</v>
      </c>
      <c r="C80" s="6" t="s">
        <v>604</v>
      </c>
      <c r="D80" s="1" t="s">
        <v>17</v>
      </c>
      <c r="E80" s="1">
        <v>1</v>
      </c>
      <c r="F80" s="1" t="s">
        <v>23</v>
      </c>
      <c r="G80" s="1">
        <v>42.6</v>
      </c>
      <c r="H80" s="1">
        <v>0.42600000000000005</v>
      </c>
      <c r="I80" s="1">
        <f t="shared" ref="I80:I111" si="20">POWER((H80/2),2)*3.14159265</f>
        <v>0.14253091693785003</v>
      </c>
      <c r="J80" s="1">
        <v>0.14253091693785003</v>
      </c>
      <c r="K80" s="38">
        <f t="shared" ref="K80:K111" si="21">J80/0.040468</f>
        <v>3.5220647656877047</v>
      </c>
      <c r="L80" s="1">
        <v>1</v>
      </c>
      <c r="M80" s="1">
        <v>1</v>
      </c>
      <c r="N80" s="1">
        <v>45.2</v>
      </c>
      <c r="O80" s="1">
        <v>0.45200000000000001</v>
      </c>
      <c r="P80" s="1">
        <f t="shared" si="18"/>
        <v>0.16045998619140003</v>
      </c>
      <c r="Q80" s="1">
        <v>0.16045998619140003</v>
      </c>
      <c r="R80" s="38">
        <f t="shared" si="19"/>
        <v>3.9651078924434131</v>
      </c>
      <c r="S80" s="1">
        <v>1</v>
      </c>
      <c r="T80" s="1">
        <v>1</v>
      </c>
      <c r="U80" s="1">
        <v>46.9</v>
      </c>
      <c r="V80" s="1">
        <v>0.46899999999999997</v>
      </c>
      <c r="W80" s="1">
        <f>POWER((V80/2),2)*3.14159265</f>
        <v>0.17275696522166248</v>
      </c>
      <c r="X80" s="1">
        <v>0.17275696522166248</v>
      </c>
      <c r="Y80" s="38">
        <f>X80/0.040468</f>
        <v>4.2689770984892386</v>
      </c>
      <c r="Z80" s="1">
        <v>1</v>
      </c>
      <c r="AA80" s="1">
        <v>1</v>
      </c>
      <c r="AB80" s="1">
        <v>47.2</v>
      </c>
      <c r="AC80" s="1">
        <v>0.47200000000000003</v>
      </c>
      <c r="AD80" s="1">
        <f>POWER((AC80/2),2)*3.14159265</f>
        <v>0.17497414423440005</v>
      </c>
      <c r="AE80" s="1">
        <v>0.17497414423440005</v>
      </c>
      <c r="AF80" s="38">
        <f>AE80/0.040468</f>
        <v>4.323765548937434</v>
      </c>
      <c r="AG80" s="1">
        <v>1</v>
      </c>
      <c r="AH80" s="1">
        <v>1</v>
      </c>
      <c r="AI80" s="1"/>
      <c r="AJ80" s="1"/>
      <c r="AK80" s="1"/>
      <c r="AL80" s="1"/>
      <c r="AM80" s="38"/>
      <c r="AN80" s="1"/>
      <c r="AO80" s="1">
        <v>4</v>
      </c>
      <c r="AP80" s="1"/>
      <c r="AQ80" s="1"/>
      <c r="AR80" s="1"/>
      <c r="AS80" s="1"/>
      <c r="AT80" s="38"/>
      <c r="AU80" s="1"/>
      <c r="AV80" s="1"/>
      <c r="AW80" s="1"/>
      <c r="AX80" s="7"/>
      <c r="AY80" s="7" t="s">
        <v>36</v>
      </c>
    </row>
    <row r="81" spans="1:57" s="5" customFormat="1" x14ac:dyDescent="0.25">
      <c r="A81" s="5">
        <v>2</v>
      </c>
      <c r="B81" s="5">
        <v>2</v>
      </c>
      <c r="C81" s="6" t="s">
        <v>604</v>
      </c>
      <c r="D81" s="1" t="s">
        <v>17</v>
      </c>
      <c r="E81" s="1">
        <v>2</v>
      </c>
      <c r="F81" s="1" t="s">
        <v>23</v>
      </c>
      <c r="G81" s="1">
        <v>30.4</v>
      </c>
      <c r="H81" s="1">
        <v>0.30399999999999999</v>
      </c>
      <c r="I81" s="1">
        <f t="shared" si="20"/>
        <v>7.2583356585600001E-2</v>
      </c>
      <c r="J81" s="1">
        <v>7.2583356585600001E-2</v>
      </c>
      <c r="K81" s="38">
        <f t="shared" si="21"/>
        <v>1.7935988085796186</v>
      </c>
      <c r="L81" s="1">
        <v>1</v>
      </c>
      <c r="M81" s="1">
        <v>1</v>
      </c>
      <c r="N81" s="1">
        <v>30.5</v>
      </c>
      <c r="O81" s="1">
        <v>0.30499999999999999</v>
      </c>
      <c r="P81" s="1">
        <f t="shared" si="18"/>
        <v>7.3061664066562504E-2</v>
      </c>
      <c r="Q81" s="1">
        <v>7.3061664066562504E-2</v>
      </c>
      <c r="R81" s="38">
        <f t="shared" si="19"/>
        <v>1.8054182086231716</v>
      </c>
      <c r="S81" s="1">
        <v>1</v>
      </c>
      <c r="T81" s="1">
        <v>1</v>
      </c>
      <c r="U81" s="1"/>
      <c r="V81" s="1"/>
      <c r="W81" s="1"/>
      <c r="X81" s="1"/>
      <c r="Y81" s="38"/>
      <c r="Z81" s="1"/>
      <c r="AA81" s="1"/>
      <c r="AB81" s="1"/>
      <c r="AC81" s="1"/>
      <c r="AD81" s="1"/>
      <c r="AE81" s="1"/>
      <c r="AF81" s="38"/>
      <c r="AG81" s="1"/>
      <c r="AH81" s="1"/>
      <c r="AI81" s="1"/>
      <c r="AJ81" s="1"/>
      <c r="AK81" s="1"/>
      <c r="AL81" s="1"/>
      <c r="AM81" s="38"/>
      <c r="AN81" s="1"/>
      <c r="AO81" s="1"/>
      <c r="AP81" s="1"/>
      <c r="AQ81" s="1"/>
      <c r="AR81" s="1"/>
      <c r="AS81" s="1"/>
      <c r="AT81" s="38"/>
      <c r="AU81" s="1"/>
      <c r="AV81" s="1">
        <v>0</v>
      </c>
      <c r="AW81" s="1"/>
      <c r="AX81" s="7"/>
      <c r="AY81" s="7" t="s">
        <v>36</v>
      </c>
    </row>
    <row r="82" spans="1:57" s="5" customFormat="1" x14ac:dyDescent="0.25">
      <c r="A82" s="5">
        <v>2</v>
      </c>
      <c r="B82" s="5">
        <v>2</v>
      </c>
      <c r="C82" s="6" t="s">
        <v>604</v>
      </c>
      <c r="D82" s="1" t="s">
        <v>17</v>
      </c>
      <c r="E82" s="1">
        <v>3</v>
      </c>
      <c r="F82" s="1" t="s">
        <v>23</v>
      </c>
      <c r="G82" s="1">
        <v>33.1</v>
      </c>
      <c r="H82" s="1">
        <v>0.33100000000000002</v>
      </c>
      <c r="I82" s="1">
        <f t="shared" si="20"/>
        <v>8.6049008081662506E-2</v>
      </c>
      <c r="J82" s="1">
        <v>8.6049008081662506E-2</v>
      </c>
      <c r="K82" s="38">
        <f t="shared" si="21"/>
        <v>2.1263469428106778</v>
      </c>
      <c r="L82" s="1">
        <v>1</v>
      </c>
      <c r="M82" s="1">
        <v>1</v>
      </c>
      <c r="N82" s="1">
        <v>34.6</v>
      </c>
      <c r="O82" s="1">
        <v>0.34600000000000003</v>
      </c>
      <c r="P82" s="1">
        <f t="shared" si="18"/>
        <v>9.4024726421850016E-2</v>
      </c>
      <c r="Q82" s="1">
        <v>9.4024726421850016E-2</v>
      </c>
      <c r="R82" s="38">
        <f t="shared" si="19"/>
        <v>2.3234339829457848</v>
      </c>
      <c r="S82" s="1">
        <v>1</v>
      </c>
      <c r="T82" s="1">
        <v>1</v>
      </c>
      <c r="U82" s="1"/>
      <c r="V82" s="1"/>
      <c r="W82" s="1"/>
      <c r="X82" s="1"/>
      <c r="Y82" s="38"/>
      <c r="Z82" s="1"/>
      <c r="AA82" s="1"/>
      <c r="AB82" s="1"/>
      <c r="AC82" s="1"/>
      <c r="AD82" s="1"/>
      <c r="AE82" s="1"/>
      <c r="AF82" s="38"/>
      <c r="AG82" s="1"/>
      <c r="AH82" s="1"/>
      <c r="AI82" s="1"/>
      <c r="AJ82" s="1"/>
      <c r="AK82" s="1"/>
      <c r="AL82" s="1"/>
      <c r="AM82" s="38"/>
      <c r="AN82" s="1"/>
      <c r="AO82" s="1"/>
      <c r="AP82" s="1"/>
      <c r="AQ82" s="1"/>
      <c r="AR82" s="1"/>
      <c r="AS82" s="1"/>
      <c r="AT82" s="38"/>
      <c r="AU82" s="1"/>
      <c r="AV82" s="1">
        <v>0</v>
      </c>
      <c r="AW82" s="1"/>
      <c r="AX82" s="7"/>
      <c r="AY82" s="7" t="s">
        <v>36</v>
      </c>
    </row>
    <row r="83" spans="1:57" s="5" customFormat="1" x14ac:dyDescent="0.25">
      <c r="A83" s="5">
        <v>2</v>
      </c>
      <c r="B83" s="14">
        <v>2</v>
      </c>
      <c r="C83" s="6" t="s">
        <v>604</v>
      </c>
      <c r="D83" s="1" t="s">
        <v>17</v>
      </c>
      <c r="E83" s="1">
        <v>4</v>
      </c>
      <c r="F83" s="1" t="s">
        <v>23</v>
      </c>
      <c r="G83" s="1">
        <v>37.200000000000003</v>
      </c>
      <c r="H83" s="1">
        <v>0.37200000000000005</v>
      </c>
      <c r="I83" s="1">
        <f t="shared" si="20"/>
        <v>0.10868653931940003</v>
      </c>
      <c r="J83" s="1">
        <v>0.10868653931940003</v>
      </c>
      <c r="K83" s="38">
        <f t="shared" si="21"/>
        <v>2.6857403212266493</v>
      </c>
      <c r="L83" s="1">
        <v>1</v>
      </c>
      <c r="M83" s="1">
        <v>1</v>
      </c>
      <c r="N83" s="1">
        <v>40.4</v>
      </c>
      <c r="O83" s="1">
        <v>0.40399999999999997</v>
      </c>
      <c r="P83" s="1">
        <f t="shared" si="18"/>
        <v>0.12818954649059999</v>
      </c>
      <c r="Q83" s="1">
        <v>0.12818954649059999</v>
      </c>
      <c r="R83" s="38">
        <f t="shared" si="19"/>
        <v>3.167676843199565</v>
      </c>
      <c r="S83" s="1">
        <v>1</v>
      </c>
      <c r="T83" s="1">
        <v>1</v>
      </c>
      <c r="U83" s="1"/>
      <c r="V83" s="1"/>
      <c r="W83" s="1"/>
      <c r="X83" s="1"/>
      <c r="Y83" s="38"/>
      <c r="Z83" s="1"/>
      <c r="AA83" s="1">
        <v>3</v>
      </c>
      <c r="AB83" s="1"/>
      <c r="AC83" s="1"/>
      <c r="AD83" s="1"/>
      <c r="AE83" s="1"/>
      <c r="AF83" s="38"/>
      <c r="AG83" s="1"/>
      <c r="AH83" s="1"/>
      <c r="AI83" s="1"/>
      <c r="AJ83" s="1"/>
      <c r="AK83" s="1"/>
      <c r="AL83" s="1"/>
      <c r="AM83" s="38"/>
      <c r="AN83" s="1"/>
      <c r="AO83" s="1"/>
      <c r="AP83" s="1"/>
      <c r="AQ83" s="1"/>
      <c r="AR83" s="1"/>
      <c r="AS83" s="1"/>
      <c r="AT83" s="38"/>
      <c r="AU83" s="1"/>
      <c r="AV83" s="1"/>
      <c r="AW83" s="1"/>
      <c r="AX83" s="7" t="s">
        <v>364</v>
      </c>
      <c r="AY83" s="7" t="s">
        <v>36</v>
      </c>
    </row>
    <row r="84" spans="1:57" s="5" customFormat="1" x14ac:dyDescent="0.25">
      <c r="A84" s="5">
        <v>2</v>
      </c>
      <c r="B84" s="14">
        <v>2</v>
      </c>
      <c r="C84" s="6" t="s">
        <v>604</v>
      </c>
      <c r="D84" s="1" t="s">
        <v>17</v>
      </c>
      <c r="E84" s="1">
        <v>5</v>
      </c>
      <c r="F84" s="1" t="s">
        <v>23</v>
      </c>
      <c r="G84" s="1">
        <v>29.3</v>
      </c>
      <c r="H84" s="1">
        <v>0.29300000000000004</v>
      </c>
      <c r="I84" s="1">
        <f t="shared" si="20"/>
        <v>6.7425646852462523E-2</v>
      </c>
      <c r="J84" s="1">
        <v>6.7425646852462523E-2</v>
      </c>
      <c r="K84" s="38">
        <f t="shared" si="21"/>
        <v>1.6661472485040656</v>
      </c>
      <c r="L84" s="1">
        <v>1</v>
      </c>
      <c r="M84" s="1">
        <v>1</v>
      </c>
      <c r="N84" s="1">
        <v>30.3</v>
      </c>
      <c r="O84" s="1">
        <v>0.30299999999999999</v>
      </c>
      <c r="P84" s="1">
        <f t="shared" si="18"/>
        <v>7.210661990096251E-2</v>
      </c>
      <c r="Q84" s="1">
        <v>7.210661990096251E-2</v>
      </c>
      <c r="R84" s="38">
        <f t="shared" si="19"/>
        <v>1.7818182242997558</v>
      </c>
      <c r="S84" s="1">
        <v>1</v>
      </c>
      <c r="T84" s="1">
        <v>1</v>
      </c>
      <c r="U84" s="1"/>
      <c r="V84" s="1"/>
      <c r="W84" s="1"/>
      <c r="X84" s="1"/>
      <c r="Y84" s="38"/>
      <c r="Z84" s="1"/>
      <c r="AA84" s="1"/>
      <c r="AB84" s="1"/>
      <c r="AC84" s="1"/>
      <c r="AD84" s="1"/>
      <c r="AE84" s="1"/>
      <c r="AF84" s="38"/>
      <c r="AG84" s="1"/>
      <c r="AH84" s="1"/>
      <c r="AI84" s="1"/>
      <c r="AJ84" s="1"/>
      <c r="AK84" s="1"/>
      <c r="AL84" s="1"/>
      <c r="AM84" s="38"/>
      <c r="AN84" s="1"/>
      <c r="AO84" s="1"/>
      <c r="AP84" s="1"/>
      <c r="AQ84" s="1"/>
      <c r="AR84" s="1"/>
      <c r="AS84" s="1"/>
      <c r="AT84" s="38"/>
      <c r="AU84" s="1"/>
      <c r="AV84" s="1">
        <v>0</v>
      </c>
      <c r="AW84" s="1"/>
      <c r="AX84" s="7"/>
      <c r="AY84" s="7" t="s">
        <v>36</v>
      </c>
    </row>
    <row r="85" spans="1:57" s="5" customFormat="1" x14ac:dyDescent="0.25">
      <c r="A85" s="5">
        <v>2</v>
      </c>
      <c r="B85" s="14">
        <v>2</v>
      </c>
      <c r="C85" s="6" t="s">
        <v>604</v>
      </c>
      <c r="D85" s="1" t="s">
        <v>17</v>
      </c>
      <c r="E85" s="1">
        <v>6</v>
      </c>
      <c r="F85" s="1" t="s">
        <v>23</v>
      </c>
      <c r="G85" s="1">
        <v>59.7</v>
      </c>
      <c r="H85" s="1">
        <v>0.59700000000000009</v>
      </c>
      <c r="I85" s="1">
        <f t="shared" si="20"/>
        <v>0.27992297369846258</v>
      </c>
      <c r="J85" s="1">
        <v>0.27992297369846258</v>
      </c>
      <c r="K85" s="38">
        <f t="shared" si="21"/>
        <v>6.9171437604641346</v>
      </c>
      <c r="L85" s="1">
        <v>1</v>
      </c>
      <c r="M85" s="1">
        <v>1</v>
      </c>
      <c r="N85" s="1">
        <v>61.6</v>
      </c>
      <c r="O85" s="1">
        <v>0.61599999999999999</v>
      </c>
      <c r="P85" s="1">
        <f t="shared" si="18"/>
        <v>0.29802404514960001</v>
      </c>
      <c r="Q85" s="1">
        <v>0.29802404514960001</v>
      </c>
      <c r="R85" s="38">
        <f t="shared" si="19"/>
        <v>7.3644372133438774</v>
      </c>
      <c r="S85" s="1">
        <v>1</v>
      </c>
      <c r="T85" s="1">
        <v>1</v>
      </c>
      <c r="U85" s="1"/>
      <c r="V85" s="1"/>
      <c r="W85" s="1"/>
      <c r="X85" s="1"/>
      <c r="Y85" s="38"/>
      <c r="Z85" s="1"/>
      <c r="AA85" s="1">
        <v>3</v>
      </c>
      <c r="AB85" s="1"/>
      <c r="AC85" s="1"/>
      <c r="AD85" s="1"/>
      <c r="AE85" s="1"/>
      <c r="AF85" s="38"/>
      <c r="AG85" s="1"/>
      <c r="AH85" s="1"/>
      <c r="AI85" s="1"/>
      <c r="AJ85" s="1"/>
      <c r="AK85" s="1"/>
      <c r="AL85" s="1"/>
      <c r="AM85" s="38"/>
      <c r="AN85" s="1"/>
      <c r="AO85" s="1"/>
      <c r="AP85" s="1"/>
      <c r="AQ85" s="1"/>
      <c r="AR85" s="1"/>
      <c r="AS85" s="1"/>
      <c r="AT85" s="38"/>
      <c r="AU85" s="1"/>
      <c r="AV85" s="1"/>
      <c r="AW85" s="1"/>
      <c r="AX85" s="7"/>
      <c r="AY85" s="7" t="s">
        <v>36</v>
      </c>
    </row>
    <row r="86" spans="1:57" s="5" customFormat="1" x14ac:dyDescent="0.25">
      <c r="A86" s="5">
        <v>2</v>
      </c>
      <c r="B86" s="5">
        <v>2</v>
      </c>
      <c r="C86" s="6" t="s">
        <v>604</v>
      </c>
      <c r="D86" s="1" t="s">
        <v>17</v>
      </c>
      <c r="E86" s="1">
        <v>7</v>
      </c>
      <c r="F86" s="1" t="s">
        <v>23</v>
      </c>
      <c r="G86" s="1">
        <v>32.799999999999997</v>
      </c>
      <c r="H86" s="1">
        <v>0.32799999999999996</v>
      </c>
      <c r="I86" s="1">
        <f t="shared" si="20"/>
        <v>8.4496275914399982E-2</v>
      </c>
      <c r="J86" s="1">
        <v>8.4496275914399982E-2</v>
      </c>
      <c r="K86" s="38">
        <f t="shared" si="21"/>
        <v>2.0879775604032815</v>
      </c>
      <c r="L86" s="1">
        <v>1</v>
      </c>
      <c r="M86" s="1">
        <v>1</v>
      </c>
      <c r="N86" s="1">
        <v>33.4</v>
      </c>
      <c r="O86" s="1">
        <v>0.33400000000000002</v>
      </c>
      <c r="P86" s="1">
        <f t="shared" si="18"/>
        <v>8.7615877415850016E-2</v>
      </c>
      <c r="Q86" s="1">
        <v>8.7615877415850016E-2</v>
      </c>
      <c r="R86" s="38">
        <f t="shared" si="19"/>
        <v>2.1650656670912825</v>
      </c>
      <c r="S86" s="1">
        <v>1</v>
      </c>
      <c r="T86" s="1">
        <v>1</v>
      </c>
      <c r="U86" s="1"/>
      <c r="V86" s="1"/>
      <c r="W86" s="1"/>
      <c r="X86" s="1"/>
      <c r="Y86" s="38"/>
      <c r="Z86" s="1"/>
      <c r="AA86" s="1">
        <v>4</v>
      </c>
      <c r="AB86" s="1"/>
      <c r="AC86" s="1"/>
      <c r="AD86" s="1"/>
      <c r="AE86" s="1"/>
      <c r="AF86" s="38"/>
      <c r="AG86" s="1"/>
      <c r="AH86" s="1"/>
      <c r="AI86" s="1"/>
      <c r="AJ86" s="1"/>
      <c r="AK86" s="1"/>
      <c r="AL86" s="1"/>
      <c r="AM86" s="38"/>
      <c r="AN86" s="1"/>
      <c r="AO86" s="1"/>
      <c r="AP86" s="1"/>
      <c r="AQ86" s="1"/>
      <c r="AR86" s="1"/>
      <c r="AS86" s="1"/>
      <c r="AT86" s="38"/>
      <c r="AU86" s="1"/>
      <c r="AV86" s="1"/>
      <c r="AW86" s="1"/>
      <c r="AX86" s="7"/>
      <c r="AY86" s="7" t="s">
        <v>36</v>
      </c>
      <c r="AZ86" s="7"/>
      <c r="BA86" s="7"/>
    </row>
    <row r="87" spans="1:57" s="5" customFormat="1" x14ac:dyDescent="0.25">
      <c r="A87" s="5">
        <v>2</v>
      </c>
      <c r="B87" s="5">
        <v>2</v>
      </c>
      <c r="C87" s="6" t="s">
        <v>604</v>
      </c>
      <c r="D87" s="1" t="s">
        <v>17</v>
      </c>
      <c r="E87" s="1">
        <v>8</v>
      </c>
      <c r="F87" s="1" t="s">
        <v>23</v>
      </c>
      <c r="G87" s="1">
        <v>15.3</v>
      </c>
      <c r="H87" s="1">
        <v>0.153</v>
      </c>
      <c r="I87" s="1">
        <f t="shared" si="20"/>
        <v>1.8385385585962501E-2</v>
      </c>
      <c r="J87" s="1">
        <v>1.8385385585962501E-2</v>
      </c>
      <c r="K87" s="38">
        <f t="shared" si="21"/>
        <v>0.45431910610760362</v>
      </c>
      <c r="L87" s="1">
        <v>1</v>
      </c>
      <c r="M87" s="1">
        <v>1</v>
      </c>
      <c r="N87" s="1">
        <v>15.3</v>
      </c>
      <c r="O87" s="1">
        <v>0.153</v>
      </c>
      <c r="P87" s="1">
        <f t="shared" si="18"/>
        <v>1.8385385585962501E-2</v>
      </c>
      <c r="Q87" s="1">
        <v>1.8385385585962501E-2</v>
      </c>
      <c r="R87" s="38">
        <f t="shared" si="19"/>
        <v>0.45431910610760362</v>
      </c>
      <c r="S87" s="1">
        <v>1</v>
      </c>
      <c r="T87" s="1">
        <v>1</v>
      </c>
      <c r="U87" s="1"/>
      <c r="V87" s="1"/>
      <c r="W87" s="1"/>
      <c r="X87" s="1"/>
      <c r="Y87" s="38"/>
      <c r="Z87" s="1"/>
      <c r="AA87" s="1"/>
      <c r="AB87" s="1"/>
      <c r="AC87" s="1"/>
      <c r="AD87" s="1"/>
      <c r="AE87" s="1"/>
      <c r="AF87" s="38"/>
      <c r="AG87" s="1"/>
      <c r="AH87" s="1"/>
      <c r="AI87" s="1"/>
      <c r="AJ87" s="1"/>
      <c r="AK87" s="1"/>
      <c r="AL87" s="1"/>
      <c r="AM87" s="38"/>
      <c r="AN87" s="1"/>
      <c r="AO87" s="1"/>
      <c r="AP87" s="1"/>
      <c r="AQ87" s="1"/>
      <c r="AR87" s="1"/>
      <c r="AS87" s="1"/>
      <c r="AT87" s="38"/>
      <c r="AU87" s="1"/>
      <c r="AV87" s="1">
        <v>0</v>
      </c>
      <c r="AW87" s="1"/>
      <c r="AX87" s="7" t="s">
        <v>367</v>
      </c>
      <c r="AY87" s="7"/>
      <c r="AZ87" s="7"/>
      <c r="BA87" s="7" t="s">
        <v>36</v>
      </c>
    </row>
    <row r="88" spans="1:57" s="5" customFormat="1" x14ac:dyDescent="0.25">
      <c r="A88" s="5">
        <v>2</v>
      </c>
      <c r="B88" s="5">
        <v>2</v>
      </c>
      <c r="C88" s="6" t="s">
        <v>604</v>
      </c>
      <c r="D88" s="1" t="s">
        <v>17</v>
      </c>
      <c r="E88" s="1">
        <v>9</v>
      </c>
      <c r="F88" s="1" t="s">
        <v>23</v>
      </c>
      <c r="G88" s="1">
        <v>31.9</v>
      </c>
      <c r="H88" s="1">
        <v>0.31900000000000001</v>
      </c>
      <c r="I88" s="1">
        <f t="shared" si="20"/>
        <v>7.9922902414162514E-2</v>
      </c>
      <c r="J88" s="1">
        <v>7.9922902414162514E-2</v>
      </c>
      <c r="K88" s="38">
        <f t="shared" si="21"/>
        <v>1.9749654644203449</v>
      </c>
      <c r="L88" s="1">
        <v>1</v>
      </c>
      <c r="M88" s="1">
        <v>1</v>
      </c>
      <c r="N88" s="1">
        <v>33.700000000000003</v>
      </c>
      <c r="O88" s="1">
        <v>0.33700000000000002</v>
      </c>
      <c r="P88" s="1">
        <f t="shared" si="18"/>
        <v>8.9196883916962524E-2</v>
      </c>
      <c r="Q88" s="1">
        <v>8.9196883916962524E-2</v>
      </c>
      <c r="R88" s="38">
        <f t="shared" si="19"/>
        <v>2.2041337332450959</v>
      </c>
      <c r="S88" s="1">
        <v>1</v>
      </c>
      <c r="T88" s="1">
        <v>1</v>
      </c>
      <c r="U88" s="1"/>
      <c r="V88" s="1"/>
      <c r="W88" s="1"/>
      <c r="X88" s="1"/>
      <c r="Y88" s="38"/>
      <c r="Z88" s="1"/>
      <c r="AA88" s="1"/>
      <c r="AB88" s="1"/>
      <c r="AC88" s="1"/>
      <c r="AD88" s="1"/>
      <c r="AE88" s="1"/>
      <c r="AF88" s="38"/>
      <c r="AG88" s="1"/>
      <c r="AH88" s="1"/>
      <c r="AI88" s="1"/>
      <c r="AJ88" s="1"/>
      <c r="AK88" s="1"/>
      <c r="AL88" s="1"/>
      <c r="AM88" s="38"/>
      <c r="AN88" s="1"/>
      <c r="AO88" s="1"/>
      <c r="AP88" s="1"/>
      <c r="AQ88" s="1"/>
      <c r="AR88" s="1"/>
      <c r="AS88" s="1"/>
      <c r="AT88" s="38"/>
      <c r="AU88" s="1"/>
      <c r="AV88" s="1">
        <v>0</v>
      </c>
      <c r="AW88" s="1"/>
      <c r="AX88" s="7"/>
      <c r="AY88" s="7" t="s">
        <v>36</v>
      </c>
      <c r="AZ88" s="7"/>
      <c r="BA88" s="7"/>
    </row>
    <row r="89" spans="1:57" s="5" customFormat="1" x14ac:dyDescent="0.25">
      <c r="A89" s="5">
        <v>2</v>
      </c>
      <c r="B89" s="14">
        <v>2</v>
      </c>
      <c r="C89" s="6" t="s">
        <v>604</v>
      </c>
      <c r="D89" s="1" t="s">
        <v>17</v>
      </c>
      <c r="E89" s="1">
        <v>10</v>
      </c>
      <c r="F89" s="1" t="s">
        <v>23</v>
      </c>
      <c r="G89" s="1">
        <v>38</v>
      </c>
      <c r="H89" s="1">
        <v>0.38</v>
      </c>
      <c r="I89" s="1">
        <f t="shared" si="20"/>
        <v>0.113411494665</v>
      </c>
      <c r="J89" s="1">
        <v>0.113411494665</v>
      </c>
      <c r="K89" s="38">
        <f t="shared" si="21"/>
        <v>2.802498138405654</v>
      </c>
      <c r="L89" s="1">
        <v>1</v>
      </c>
      <c r="M89" s="1">
        <v>1</v>
      </c>
      <c r="N89" s="1">
        <v>41.3</v>
      </c>
      <c r="O89" s="1">
        <v>0.41299999999999998</v>
      </c>
      <c r="P89" s="1">
        <f t="shared" si="18"/>
        <v>0.13396457917946247</v>
      </c>
      <c r="Q89" s="1">
        <v>0.13396457917946247</v>
      </c>
      <c r="R89" s="38">
        <f t="shared" si="19"/>
        <v>3.3103829984052209</v>
      </c>
      <c r="S89" s="1">
        <v>1</v>
      </c>
      <c r="T89" s="1">
        <v>1</v>
      </c>
      <c r="U89" s="1">
        <v>44</v>
      </c>
      <c r="V89" s="1">
        <v>0.44</v>
      </c>
      <c r="W89" s="1">
        <f>POWER((V89/2),2)*3.14159265</f>
        <v>0.15205308426</v>
      </c>
      <c r="X89" s="1">
        <v>0.15205308426</v>
      </c>
      <c r="Y89" s="38">
        <f>X89/0.040468</f>
        <v>3.7573659251754474</v>
      </c>
      <c r="Z89" s="1">
        <v>1</v>
      </c>
      <c r="AA89" s="1">
        <v>1</v>
      </c>
      <c r="AB89" s="1">
        <v>44.9</v>
      </c>
      <c r="AC89" s="1">
        <v>0.44900000000000001</v>
      </c>
      <c r="AD89" s="1">
        <f>POWER((AC89/2),2)*3.14159265</f>
        <v>0.1583370549581625</v>
      </c>
      <c r="AE89" s="1">
        <v>0.1583370549581625</v>
      </c>
      <c r="AF89" s="38">
        <f>AE89/0.040468</f>
        <v>3.9126483878166085</v>
      </c>
      <c r="AG89" s="1">
        <v>1</v>
      </c>
      <c r="AH89" s="1">
        <v>1</v>
      </c>
      <c r="AI89" s="1">
        <v>47.5</v>
      </c>
      <c r="AJ89" s="1">
        <v>0.47499999999999998</v>
      </c>
      <c r="AK89" s="1">
        <f>POWER((AJ89/2),2)*3.14159265</f>
        <v>0.17720546041406252</v>
      </c>
      <c r="AL89" s="1">
        <v>0.17720546041406252</v>
      </c>
      <c r="AM89" s="38">
        <f>AL89/0.040468</f>
        <v>4.3789033412588347</v>
      </c>
      <c r="AN89" s="1">
        <v>1</v>
      </c>
      <c r="AO89" s="1">
        <v>1</v>
      </c>
      <c r="AP89" s="1">
        <v>51.2</v>
      </c>
      <c r="AQ89" s="1">
        <v>0.51200000000000001</v>
      </c>
      <c r="AR89" s="1">
        <f>POWER((AQ89/2),2)*3.14159265</f>
        <v>0.2058874159104</v>
      </c>
      <c r="AS89" s="1">
        <v>0.2058874159104</v>
      </c>
      <c r="AT89" s="38">
        <f>AS89/0.040468</f>
        <v>5.0876597783532667</v>
      </c>
      <c r="AU89" s="1">
        <v>1</v>
      </c>
      <c r="AV89" s="1">
        <v>1</v>
      </c>
      <c r="AW89" s="1"/>
      <c r="AX89" s="7"/>
      <c r="AY89" s="7" t="s">
        <v>36</v>
      </c>
      <c r="AZ89" s="7"/>
      <c r="BA89" s="7"/>
    </row>
    <row r="90" spans="1:57" s="5" customFormat="1" x14ac:dyDescent="0.25">
      <c r="A90" s="5">
        <v>2</v>
      </c>
      <c r="B90" s="14">
        <v>2</v>
      </c>
      <c r="C90" s="6" t="s">
        <v>604</v>
      </c>
      <c r="D90" s="1" t="s">
        <v>17</v>
      </c>
      <c r="E90" s="1">
        <v>11</v>
      </c>
      <c r="F90" s="1" t="s">
        <v>23</v>
      </c>
      <c r="G90" s="1">
        <v>28.3</v>
      </c>
      <c r="H90" s="1">
        <v>0.28300000000000003</v>
      </c>
      <c r="I90" s="1">
        <f t="shared" si="20"/>
        <v>6.2901753436462524E-2</v>
      </c>
      <c r="J90" s="1">
        <v>6.2901753436462524E-2</v>
      </c>
      <c r="K90" s="38">
        <f t="shared" si="21"/>
        <v>1.5543578490773582</v>
      </c>
      <c r="L90" s="1">
        <v>1</v>
      </c>
      <c r="M90" s="1">
        <v>1</v>
      </c>
      <c r="N90" s="1">
        <v>30.4</v>
      </c>
      <c r="O90" s="1">
        <v>0.30399999999999999</v>
      </c>
      <c r="P90" s="1">
        <f t="shared" si="18"/>
        <v>7.2583356585600001E-2</v>
      </c>
      <c r="Q90" s="1">
        <v>7.2583356585600001E-2</v>
      </c>
      <c r="R90" s="38">
        <f t="shared" si="19"/>
        <v>1.7935988085796186</v>
      </c>
      <c r="S90" s="1">
        <v>1</v>
      </c>
      <c r="T90" s="1">
        <v>1</v>
      </c>
      <c r="U90" s="1"/>
      <c r="V90" s="1"/>
      <c r="W90" s="1"/>
      <c r="X90" s="1"/>
      <c r="Y90" s="38"/>
      <c r="Z90" s="1"/>
      <c r="AA90" s="1"/>
      <c r="AB90" s="1"/>
      <c r="AC90" s="1"/>
      <c r="AD90" s="1"/>
      <c r="AE90" s="1"/>
      <c r="AF90" s="38"/>
      <c r="AG90" s="1"/>
      <c r="AH90" s="1"/>
      <c r="AI90" s="1"/>
      <c r="AJ90" s="1"/>
      <c r="AK90" s="1"/>
      <c r="AL90" s="1"/>
      <c r="AM90" s="38"/>
      <c r="AN90" s="1"/>
      <c r="AO90" s="1"/>
      <c r="AP90" s="1"/>
      <c r="AQ90" s="1"/>
      <c r="AR90" s="1"/>
      <c r="AS90" s="1"/>
      <c r="AT90" s="38"/>
      <c r="AU90" s="1"/>
      <c r="AV90" s="1">
        <v>0</v>
      </c>
      <c r="AW90" s="1"/>
      <c r="AX90" s="7"/>
      <c r="AY90" s="7" t="s">
        <v>36</v>
      </c>
      <c r="AZ90" s="7"/>
      <c r="BA90" s="7"/>
    </row>
    <row r="91" spans="1:57" s="5" customFormat="1" x14ac:dyDescent="0.25">
      <c r="A91" s="5">
        <v>2</v>
      </c>
      <c r="B91" s="14">
        <v>2</v>
      </c>
      <c r="C91" s="6" t="s">
        <v>604</v>
      </c>
      <c r="D91" s="1" t="s">
        <v>17</v>
      </c>
      <c r="E91" s="1">
        <v>12</v>
      </c>
      <c r="F91" s="1" t="s">
        <v>23</v>
      </c>
      <c r="G91" s="1">
        <v>18.2</v>
      </c>
      <c r="H91" s="1">
        <v>0.182</v>
      </c>
      <c r="I91" s="1">
        <f t="shared" si="20"/>
        <v>2.6015528734650004E-2</v>
      </c>
      <c r="J91" s="1">
        <v>2.6015528734650004E-2</v>
      </c>
      <c r="K91" s="38">
        <f t="shared" si="21"/>
        <v>0.64286667823094801</v>
      </c>
      <c r="L91" s="1">
        <v>1</v>
      </c>
      <c r="M91" s="1">
        <v>1</v>
      </c>
      <c r="N91" s="1">
        <v>18.100000000000001</v>
      </c>
      <c r="O91" s="1">
        <v>0.18100000000000002</v>
      </c>
      <c r="P91" s="1">
        <f t="shared" si="18"/>
        <v>2.5730429201662505E-2</v>
      </c>
      <c r="Q91" s="1">
        <v>2.5730429201662505E-2</v>
      </c>
      <c r="R91" s="38">
        <f t="shared" si="19"/>
        <v>0.63582161712124408</v>
      </c>
      <c r="S91" s="1">
        <v>1</v>
      </c>
      <c r="T91" s="1">
        <v>1</v>
      </c>
      <c r="U91" s="1"/>
      <c r="V91" s="1"/>
      <c r="W91" s="1"/>
      <c r="X91" s="1"/>
      <c r="Y91" s="38"/>
      <c r="Z91" s="1"/>
      <c r="AA91" s="1"/>
      <c r="AB91" s="1"/>
      <c r="AC91" s="1"/>
      <c r="AD91" s="1"/>
      <c r="AE91" s="1"/>
      <c r="AF91" s="38"/>
      <c r="AG91" s="1"/>
      <c r="AH91" s="1"/>
      <c r="AI91" s="1"/>
      <c r="AJ91" s="1"/>
      <c r="AK91" s="1"/>
      <c r="AL91" s="1"/>
      <c r="AM91" s="38"/>
      <c r="AN91" s="1"/>
      <c r="AO91" s="1"/>
      <c r="AP91" s="1"/>
      <c r="AQ91" s="1"/>
      <c r="AR91" s="1"/>
      <c r="AS91" s="1"/>
      <c r="AT91" s="38"/>
      <c r="AU91" s="1"/>
      <c r="AV91" s="1">
        <v>0</v>
      </c>
      <c r="AW91" s="1"/>
      <c r="AX91" s="7"/>
      <c r="AY91" s="7" t="s">
        <v>36</v>
      </c>
      <c r="AZ91" s="7"/>
      <c r="BA91" s="7"/>
    </row>
    <row r="92" spans="1:57" s="5" customFormat="1" x14ac:dyDescent="0.25">
      <c r="A92" s="5">
        <v>2</v>
      </c>
      <c r="B92" s="5">
        <v>2</v>
      </c>
      <c r="C92" s="6" t="s">
        <v>604</v>
      </c>
      <c r="D92" s="1" t="s">
        <v>17</v>
      </c>
      <c r="E92" s="1">
        <v>13</v>
      </c>
      <c r="F92" s="1" t="s">
        <v>23</v>
      </c>
      <c r="G92" s="1">
        <v>23.2</v>
      </c>
      <c r="H92" s="1">
        <v>0.23199999999999998</v>
      </c>
      <c r="I92" s="1">
        <f t="shared" si="20"/>
        <v>4.2273270698399992E-2</v>
      </c>
      <c r="J92" s="1">
        <v>4.2273270698399992E-2</v>
      </c>
      <c r="K92" s="38">
        <f t="shared" si="21"/>
        <v>1.0446098324206781</v>
      </c>
      <c r="L92" s="1">
        <v>1</v>
      </c>
      <c r="M92" s="1">
        <v>1</v>
      </c>
      <c r="N92" s="1">
        <v>23.2</v>
      </c>
      <c r="O92" s="1">
        <v>0.23199999999999998</v>
      </c>
      <c r="P92" s="1">
        <f t="shared" si="18"/>
        <v>4.2273270698399992E-2</v>
      </c>
      <c r="Q92" s="1">
        <v>4.2273270698399992E-2</v>
      </c>
      <c r="R92" s="38">
        <f t="shared" si="19"/>
        <v>1.0446098324206781</v>
      </c>
      <c r="S92" s="1">
        <v>1</v>
      </c>
      <c r="T92" s="1">
        <v>1</v>
      </c>
      <c r="U92" s="1"/>
      <c r="V92" s="1"/>
      <c r="W92" s="1"/>
      <c r="X92" s="1"/>
      <c r="Y92" s="38"/>
      <c r="Z92" s="1"/>
      <c r="AA92" s="1"/>
      <c r="AB92" s="1"/>
      <c r="AC92" s="1"/>
      <c r="AD92" s="1"/>
      <c r="AE92" s="1"/>
      <c r="AF92" s="38"/>
      <c r="AG92" s="1"/>
      <c r="AH92" s="1"/>
      <c r="AI92" s="1"/>
      <c r="AJ92" s="1"/>
      <c r="AK92" s="1"/>
      <c r="AL92" s="1"/>
      <c r="AM92" s="38"/>
      <c r="AN92" s="1"/>
      <c r="AO92" s="1"/>
      <c r="AP92" s="1"/>
      <c r="AQ92" s="1"/>
      <c r="AR92" s="1"/>
      <c r="AS92" s="1"/>
      <c r="AT92" s="38"/>
      <c r="AU92" s="1"/>
      <c r="AV92" s="1">
        <v>0</v>
      </c>
      <c r="AW92" s="1"/>
      <c r="AX92" s="7"/>
      <c r="AY92" s="7" t="s">
        <v>36</v>
      </c>
      <c r="AZ92" s="7"/>
      <c r="BA92" s="7"/>
    </row>
    <row r="93" spans="1:57" s="5" customFormat="1" x14ac:dyDescent="0.25">
      <c r="A93" s="5">
        <v>2</v>
      </c>
      <c r="B93" s="5">
        <v>2</v>
      </c>
      <c r="C93" s="6" t="s">
        <v>604</v>
      </c>
      <c r="D93" s="1" t="s">
        <v>17</v>
      </c>
      <c r="E93" s="1">
        <v>14</v>
      </c>
      <c r="F93" s="1" t="s">
        <v>23</v>
      </c>
      <c r="G93" s="1">
        <v>19</v>
      </c>
      <c r="H93" s="1">
        <v>0.19</v>
      </c>
      <c r="I93" s="1">
        <f t="shared" si="20"/>
        <v>2.835287366625E-2</v>
      </c>
      <c r="J93" s="1">
        <v>2.835287366625E-2</v>
      </c>
      <c r="K93" s="38">
        <f t="shared" si="21"/>
        <v>0.7006245346014135</v>
      </c>
      <c r="L93" s="1">
        <v>1</v>
      </c>
      <c r="M93" s="1">
        <v>1</v>
      </c>
      <c r="N93" s="1"/>
      <c r="O93" s="1"/>
      <c r="P93" s="1"/>
      <c r="Q93" s="1"/>
      <c r="R93" s="38"/>
      <c r="S93" s="1"/>
      <c r="T93" s="1">
        <v>3</v>
      </c>
      <c r="U93" s="1"/>
      <c r="V93" s="1"/>
      <c r="W93" s="1"/>
      <c r="X93" s="1"/>
      <c r="Y93" s="38"/>
      <c r="Z93" s="1"/>
      <c r="AA93" s="1"/>
      <c r="AB93" s="1"/>
      <c r="AC93" s="1"/>
      <c r="AD93" s="1"/>
      <c r="AE93" s="1"/>
      <c r="AF93" s="38"/>
      <c r="AG93" s="1"/>
      <c r="AH93" s="1"/>
      <c r="AI93" s="1"/>
      <c r="AJ93" s="1"/>
      <c r="AK93" s="1"/>
      <c r="AL93" s="1"/>
      <c r="AM93" s="38"/>
      <c r="AN93" s="1"/>
      <c r="AO93" s="1"/>
      <c r="AP93" s="1"/>
      <c r="AQ93" s="1"/>
      <c r="AR93" s="1"/>
      <c r="AS93" s="1"/>
      <c r="AT93" s="38"/>
      <c r="AU93" s="1"/>
      <c r="AV93" s="1"/>
      <c r="AW93" s="1"/>
      <c r="AX93" s="7"/>
      <c r="AY93" s="7" t="s">
        <v>36</v>
      </c>
      <c r="AZ93" s="7"/>
      <c r="BA93" s="7"/>
    </row>
    <row r="94" spans="1:57" s="5" customFormat="1" x14ac:dyDescent="0.25">
      <c r="A94" s="5">
        <v>2</v>
      </c>
      <c r="B94" s="5">
        <v>2</v>
      </c>
      <c r="C94" s="6" t="s">
        <v>604</v>
      </c>
      <c r="D94" s="1" t="s">
        <v>17</v>
      </c>
      <c r="E94" s="1">
        <v>15</v>
      </c>
      <c r="F94" s="1" t="s">
        <v>23</v>
      </c>
      <c r="G94" s="1">
        <v>25.5</v>
      </c>
      <c r="H94" s="1">
        <v>0.255</v>
      </c>
      <c r="I94" s="1">
        <f t="shared" si="20"/>
        <v>5.1070515516562505E-2</v>
      </c>
      <c r="J94" s="1">
        <v>5.1070515516562505E-2</v>
      </c>
      <c r="K94" s="38">
        <f t="shared" si="21"/>
        <v>1.2619975169655655</v>
      </c>
      <c r="L94" s="1">
        <v>1</v>
      </c>
      <c r="M94" s="1">
        <v>1</v>
      </c>
      <c r="N94" s="1">
        <v>27.7</v>
      </c>
      <c r="O94" s="1">
        <v>0.27700000000000002</v>
      </c>
      <c r="P94" s="1">
        <f t="shared" ref="P94:P116" si="22">POWER((O94/2),2)*3.14159265</f>
        <v>6.0262815610462518E-2</v>
      </c>
      <c r="Q94" s="1">
        <v>6.0262815610462518E-2</v>
      </c>
      <c r="R94" s="38">
        <f t="shared" ref="R94:R116" si="23">Q94/0.040468</f>
        <v>1.4891473660784453</v>
      </c>
      <c r="S94" s="1">
        <v>1</v>
      </c>
      <c r="T94" s="1">
        <v>1</v>
      </c>
      <c r="U94" s="1"/>
      <c r="V94" s="1"/>
      <c r="W94" s="1"/>
      <c r="X94" s="1"/>
      <c r="Y94" s="38"/>
      <c r="Z94" s="1"/>
      <c r="AA94" s="1"/>
      <c r="AB94" s="1"/>
      <c r="AC94" s="1"/>
      <c r="AD94" s="1"/>
      <c r="AE94" s="1"/>
      <c r="AF94" s="38"/>
      <c r="AG94" s="1"/>
      <c r="AH94" s="1"/>
      <c r="AI94" s="1"/>
      <c r="AJ94" s="1"/>
      <c r="AK94" s="1"/>
      <c r="AL94" s="1"/>
      <c r="AM94" s="38"/>
      <c r="AN94" s="1"/>
      <c r="AO94" s="1"/>
      <c r="AP94" s="1"/>
      <c r="AQ94" s="1"/>
      <c r="AR94" s="1"/>
      <c r="AS94" s="1"/>
      <c r="AT94" s="38"/>
      <c r="AU94" s="1"/>
      <c r="AV94" s="1">
        <v>0</v>
      </c>
      <c r="AW94" s="1"/>
      <c r="AX94" s="7"/>
      <c r="AY94" s="7" t="s">
        <v>36</v>
      </c>
      <c r="AZ94" s="7"/>
      <c r="BA94" s="7"/>
    </row>
    <row r="95" spans="1:57" s="5" customFormat="1" x14ac:dyDescent="0.25">
      <c r="A95" s="5">
        <v>2</v>
      </c>
      <c r="B95" s="14">
        <v>2</v>
      </c>
      <c r="C95" s="6" t="s">
        <v>604</v>
      </c>
      <c r="D95" s="1" t="s">
        <v>17</v>
      </c>
      <c r="E95" s="1">
        <v>16</v>
      </c>
      <c r="F95" s="1" t="s">
        <v>23</v>
      </c>
      <c r="G95" s="1">
        <v>22.4</v>
      </c>
      <c r="H95" s="1">
        <v>0.22399999999999998</v>
      </c>
      <c r="I95" s="1">
        <f t="shared" si="20"/>
        <v>3.9408138201599996E-2</v>
      </c>
      <c r="J95" s="1">
        <v>3.9408138201599996E-2</v>
      </c>
      <c r="K95" s="38">
        <f t="shared" si="21"/>
        <v>0.97380987945042996</v>
      </c>
      <c r="L95" s="1">
        <v>1</v>
      </c>
      <c r="M95" s="1">
        <v>1</v>
      </c>
      <c r="N95" s="1">
        <v>22.5</v>
      </c>
      <c r="O95" s="1">
        <v>0.22500000000000001</v>
      </c>
      <c r="P95" s="1">
        <f t="shared" si="22"/>
        <v>3.9760781976562506E-2</v>
      </c>
      <c r="Q95" s="1">
        <v>3.9760781976562506E-2</v>
      </c>
      <c r="R95" s="38">
        <f t="shared" si="23"/>
        <v>0.98252401839879677</v>
      </c>
      <c r="S95" s="1">
        <v>1</v>
      </c>
      <c r="T95" s="1">
        <v>1</v>
      </c>
      <c r="U95" s="1"/>
      <c r="V95" s="1"/>
      <c r="W95" s="1"/>
      <c r="X95" s="1"/>
      <c r="Y95" s="38"/>
      <c r="Z95" s="1"/>
      <c r="AA95" s="1"/>
      <c r="AB95" s="1"/>
      <c r="AC95" s="1"/>
      <c r="AD95" s="1"/>
      <c r="AE95" s="1"/>
      <c r="AF95" s="38"/>
      <c r="AG95" s="1"/>
      <c r="AH95" s="1"/>
      <c r="AI95" s="1"/>
      <c r="AJ95" s="1"/>
      <c r="AK95" s="1"/>
      <c r="AL95" s="1"/>
      <c r="AM95" s="38"/>
      <c r="AN95" s="1"/>
      <c r="AO95" s="1"/>
      <c r="AP95" s="1"/>
      <c r="AQ95" s="1"/>
      <c r="AR95" s="1"/>
      <c r="AS95" s="1"/>
      <c r="AT95" s="38"/>
      <c r="AU95" s="1"/>
      <c r="AV95" s="1">
        <v>0</v>
      </c>
      <c r="AW95" s="1"/>
      <c r="AX95" s="7"/>
      <c r="AY95" s="7" t="s">
        <v>36</v>
      </c>
      <c r="AZ95" s="7"/>
      <c r="BA95" s="14" t="s">
        <v>240</v>
      </c>
      <c r="BB95" s="14"/>
      <c r="BC95" s="14" t="s">
        <v>371</v>
      </c>
      <c r="BD95" s="14"/>
      <c r="BE95" s="14"/>
    </row>
    <row r="96" spans="1:57" s="5" customFormat="1" x14ac:dyDescent="0.25">
      <c r="A96" s="5">
        <v>2</v>
      </c>
      <c r="B96" s="14">
        <v>2</v>
      </c>
      <c r="C96" s="6" t="s">
        <v>604</v>
      </c>
      <c r="D96" s="1" t="s">
        <v>17</v>
      </c>
      <c r="E96" s="1">
        <v>17</v>
      </c>
      <c r="F96" s="1" t="s">
        <v>23</v>
      </c>
      <c r="G96" s="1">
        <v>19.600000000000001</v>
      </c>
      <c r="H96" s="1">
        <v>0.19600000000000001</v>
      </c>
      <c r="I96" s="1">
        <f t="shared" si="20"/>
        <v>3.0171855810600008E-2</v>
      </c>
      <c r="J96" s="1">
        <v>3.0171855810600008E-2</v>
      </c>
      <c r="K96" s="38">
        <f t="shared" si="21"/>
        <v>0.74557318895423574</v>
      </c>
      <c r="L96" s="1">
        <v>1</v>
      </c>
      <c r="M96" s="1">
        <v>1</v>
      </c>
      <c r="N96" s="1">
        <v>19.8</v>
      </c>
      <c r="O96" s="1">
        <v>0.19800000000000001</v>
      </c>
      <c r="P96" s="1">
        <f t="shared" si="22"/>
        <v>3.0790749562650006E-2</v>
      </c>
      <c r="Q96" s="1">
        <v>3.0790749562650006E-2</v>
      </c>
      <c r="R96" s="38">
        <f t="shared" si="23"/>
        <v>0.76086659984802829</v>
      </c>
      <c r="S96" s="1">
        <v>1</v>
      </c>
      <c r="T96" s="1">
        <v>1</v>
      </c>
      <c r="U96" s="1"/>
      <c r="V96" s="1"/>
      <c r="W96" s="1"/>
      <c r="X96" s="1"/>
      <c r="Y96" s="38"/>
      <c r="Z96" s="1"/>
      <c r="AA96" s="1"/>
      <c r="AB96" s="1"/>
      <c r="AC96" s="1"/>
      <c r="AD96" s="1"/>
      <c r="AE96" s="1"/>
      <c r="AF96" s="38"/>
      <c r="AG96" s="1"/>
      <c r="AH96" s="1"/>
      <c r="AI96" s="1"/>
      <c r="AJ96" s="1"/>
      <c r="AK96" s="1"/>
      <c r="AL96" s="1"/>
      <c r="AM96" s="38"/>
      <c r="AN96" s="1"/>
      <c r="AO96" s="1"/>
      <c r="AP96" s="1"/>
      <c r="AQ96" s="1"/>
      <c r="AR96" s="1"/>
      <c r="AS96" s="1"/>
      <c r="AT96" s="38"/>
      <c r="AU96" s="1"/>
      <c r="AV96" s="1">
        <v>0</v>
      </c>
      <c r="AW96" s="1"/>
      <c r="AX96" s="7" t="s">
        <v>375</v>
      </c>
      <c r="AY96" s="7" t="s">
        <v>36</v>
      </c>
      <c r="AZ96" s="7"/>
      <c r="BA96" s="14" t="s">
        <v>303</v>
      </c>
      <c r="BB96" s="14"/>
      <c r="BC96" s="14"/>
      <c r="BD96" s="14">
        <v>94</v>
      </c>
      <c r="BE96" s="14"/>
    </row>
    <row r="97" spans="1:57" s="5" customFormat="1" x14ac:dyDescent="0.25">
      <c r="A97" s="5">
        <v>2</v>
      </c>
      <c r="B97" s="14">
        <v>2</v>
      </c>
      <c r="C97" s="6" t="s">
        <v>604</v>
      </c>
      <c r="D97" s="1" t="s">
        <v>17</v>
      </c>
      <c r="E97" s="1">
        <v>18</v>
      </c>
      <c r="F97" s="1" t="s">
        <v>23</v>
      </c>
      <c r="G97" s="1">
        <v>34.6</v>
      </c>
      <c r="H97" s="1">
        <v>0.34600000000000003</v>
      </c>
      <c r="I97" s="1">
        <f t="shared" si="20"/>
        <v>9.4024726421850016E-2</v>
      </c>
      <c r="J97" s="1">
        <v>9.4024726421850016E-2</v>
      </c>
      <c r="K97" s="38">
        <f t="shared" si="21"/>
        <v>2.3234339829457848</v>
      </c>
      <c r="L97" s="1">
        <v>1</v>
      </c>
      <c r="M97" s="1">
        <v>1</v>
      </c>
      <c r="N97" s="1">
        <v>36.9</v>
      </c>
      <c r="O97" s="1">
        <v>0.36899999999999999</v>
      </c>
      <c r="P97" s="1">
        <f t="shared" si="22"/>
        <v>0.1069405992041625</v>
      </c>
      <c r="Q97" s="1">
        <v>0.1069405992041625</v>
      </c>
      <c r="R97" s="38">
        <f t="shared" si="23"/>
        <v>2.6425965998854037</v>
      </c>
      <c r="S97" s="1">
        <v>1</v>
      </c>
      <c r="T97" s="1">
        <v>1</v>
      </c>
      <c r="U97" s="1"/>
      <c r="V97" s="1"/>
      <c r="W97" s="1"/>
      <c r="X97" s="1"/>
      <c r="Y97" s="38"/>
      <c r="Z97" s="1"/>
      <c r="AA97" s="1"/>
      <c r="AB97" s="1"/>
      <c r="AC97" s="1"/>
      <c r="AD97" s="1"/>
      <c r="AE97" s="1"/>
      <c r="AF97" s="38"/>
      <c r="AG97" s="1"/>
      <c r="AH97" s="1"/>
      <c r="AI97" s="1"/>
      <c r="AJ97" s="1"/>
      <c r="AK97" s="1"/>
      <c r="AL97" s="1"/>
      <c r="AM97" s="38"/>
      <c r="AN97" s="1"/>
      <c r="AO97" s="1"/>
      <c r="AP97" s="1"/>
      <c r="AQ97" s="1"/>
      <c r="AR97" s="1"/>
      <c r="AS97" s="1"/>
      <c r="AT97" s="38"/>
      <c r="AU97" s="1"/>
      <c r="AV97" s="1">
        <v>0</v>
      </c>
      <c r="AW97" s="1"/>
      <c r="AX97" s="7"/>
      <c r="AY97" s="7" t="s">
        <v>36</v>
      </c>
      <c r="AZ97" s="7"/>
      <c r="BA97" s="14" t="s">
        <v>372</v>
      </c>
      <c r="BB97" s="14"/>
      <c r="BC97" s="14"/>
      <c r="BD97" s="14"/>
      <c r="BE97" s="14"/>
    </row>
    <row r="98" spans="1:57" s="5" customFormat="1" x14ac:dyDescent="0.25">
      <c r="A98" s="5">
        <v>2</v>
      </c>
      <c r="B98" s="5">
        <v>2</v>
      </c>
      <c r="C98" s="6" t="s">
        <v>604</v>
      </c>
      <c r="D98" s="1" t="s">
        <v>17</v>
      </c>
      <c r="E98" s="1">
        <v>19</v>
      </c>
      <c r="F98" s="1" t="s">
        <v>23</v>
      </c>
      <c r="G98" s="1">
        <v>29.1</v>
      </c>
      <c r="H98" s="1">
        <v>0.29100000000000004</v>
      </c>
      <c r="I98" s="1">
        <f t="shared" si="20"/>
        <v>6.6508301798662517E-2</v>
      </c>
      <c r="J98" s="1">
        <v>6.6508301798662517E-2</v>
      </c>
      <c r="K98" s="38">
        <f t="shared" si="21"/>
        <v>1.6434788425092053</v>
      </c>
      <c r="L98" s="1">
        <v>1</v>
      </c>
      <c r="M98" s="1">
        <v>1</v>
      </c>
      <c r="N98" s="1">
        <v>31.4</v>
      </c>
      <c r="O98" s="1">
        <v>0.314</v>
      </c>
      <c r="P98" s="1">
        <f t="shared" si="22"/>
        <v>7.7437117229850014E-2</v>
      </c>
      <c r="Q98" s="1">
        <v>7.7437117229850014E-2</v>
      </c>
      <c r="R98" s="38">
        <f t="shared" si="23"/>
        <v>1.9135395183811905</v>
      </c>
      <c r="S98" s="1">
        <v>1</v>
      </c>
      <c r="T98" s="1">
        <v>1</v>
      </c>
      <c r="U98" s="1"/>
      <c r="V98" s="1"/>
      <c r="W98" s="1"/>
      <c r="X98" s="1"/>
      <c r="Y98" s="38"/>
      <c r="Z98" s="1"/>
      <c r="AA98" s="1"/>
      <c r="AB98" s="1"/>
      <c r="AC98" s="1"/>
      <c r="AD98" s="1"/>
      <c r="AE98" s="1"/>
      <c r="AF98" s="38"/>
      <c r="AG98" s="1"/>
      <c r="AH98" s="1"/>
      <c r="AI98" s="1"/>
      <c r="AJ98" s="1"/>
      <c r="AK98" s="1"/>
      <c r="AL98" s="1"/>
      <c r="AM98" s="38"/>
      <c r="AN98" s="1"/>
      <c r="AO98" s="1"/>
      <c r="AP98" s="1"/>
      <c r="AQ98" s="1"/>
      <c r="AR98" s="1"/>
      <c r="AS98" s="1"/>
      <c r="AT98" s="38"/>
      <c r="AU98" s="1"/>
      <c r="AV98" s="1">
        <v>0</v>
      </c>
      <c r="AW98" s="1"/>
      <c r="AX98" s="7"/>
      <c r="AY98" s="7" t="s">
        <v>36</v>
      </c>
      <c r="AZ98" s="7"/>
      <c r="BA98" s="14" t="s">
        <v>574</v>
      </c>
      <c r="BB98" s="14"/>
      <c r="BC98" s="14"/>
      <c r="BD98" s="14"/>
      <c r="BE98" s="14"/>
    </row>
    <row r="99" spans="1:57" s="5" customFormat="1" x14ac:dyDescent="0.25">
      <c r="A99" s="5">
        <v>2</v>
      </c>
      <c r="B99" s="5">
        <v>2</v>
      </c>
      <c r="C99" s="6" t="s">
        <v>604</v>
      </c>
      <c r="D99" s="1" t="s">
        <v>17</v>
      </c>
      <c r="E99" s="1">
        <v>20</v>
      </c>
      <c r="F99" s="1" t="s">
        <v>23</v>
      </c>
      <c r="G99" s="1">
        <v>32.9</v>
      </c>
      <c r="H99" s="1">
        <v>0.32900000000000001</v>
      </c>
      <c r="I99" s="1">
        <f t="shared" si="20"/>
        <v>8.5012282507162515E-2</v>
      </c>
      <c r="J99" s="1">
        <v>8.5012282507162515E-2</v>
      </c>
      <c r="K99" s="38">
        <f t="shared" si="21"/>
        <v>2.1007285387753911</v>
      </c>
      <c r="L99" s="1">
        <v>1</v>
      </c>
      <c r="M99" s="1">
        <v>1</v>
      </c>
      <c r="N99" s="1">
        <v>36</v>
      </c>
      <c r="O99" s="1">
        <v>0.36</v>
      </c>
      <c r="P99" s="1">
        <f t="shared" si="22"/>
        <v>0.10178760186000001</v>
      </c>
      <c r="Q99" s="1">
        <v>0.10178760186000001</v>
      </c>
      <c r="R99" s="38">
        <f t="shared" si="23"/>
        <v>2.5152614871009198</v>
      </c>
      <c r="S99" s="1">
        <v>1</v>
      </c>
      <c r="T99" s="1">
        <v>1</v>
      </c>
      <c r="U99" s="1"/>
      <c r="V99" s="1"/>
      <c r="W99" s="1"/>
      <c r="X99" s="1"/>
      <c r="Y99" s="38"/>
      <c r="Z99" s="1"/>
      <c r="AA99" s="1"/>
      <c r="AB99" s="1"/>
      <c r="AC99" s="1"/>
      <c r="AD99" s="1"/>
      <c r="AE99" s="1"/>
      <c r="AF99" s="38"/>
      <c r="AG99" s="1"/>
      <c r="AH99" s="1"/>
      <c r="AI99" s="1"/>
      <c r="AJ99" s="1"/>
      <c r="AK99" s="1"/>
      <c r="AL99" s="1"/>
      <c r="AM99" s="38"/>
      <c r="AN99" s="1"/>
      <c r="AO99" s="1"/>
      <c r="AP99" s="1"/>
      <c r="AQ99" s="1"/>
      <c r="AR99" s="1"/>
      <c r="AS99" s="1"/>
      <c r="AT99" s="38"/>
      <c r="AU99" s="1"/>
      <c r="AV99" s="1">
        <v>0</v>
      </c>
      <c r="AW99" s="1"/>
      <c r="AX99" s="7"/>
      <c r="AY99" s="7" t="s">
        <v>36</v>
      </c>
      <c r="AZ99" s="7"/>
      <c r="BA99" s="14"/>
      <c r="BB99" s="14"/>
      <c r="BC99" s="14"/>
      <c r="BD99" s="14"/>
      <c r="BE99" s="14"/>
    </row>
    <row r="100" spans="1:57" s="5" customFormat="1" x14ac:dyDescent="0.25">
      <c r="A100" s="5">
        <v>2</v>
      </c>
      <c r="B100" s="5">
        <v>2</v>
      </c>
      <c r="C100" s="6" t="s">
        <v>604</v>
      </c>
      <c r="D100" s="1" t="s">
        <v>17</v>
      </c>
      <c r="E100" s="1">
        <v>24</v>
      </c>
      <c r="F100" s="1" t="s">
        <v>23</v>
      </c>
      <c r="G100" s="1">
        <v>44.5</v>
      </c>
      <c r="H100" s="1">
        <v>0.44500000000000001</v>
      </c>
      <c r="I100" s="1">
        <f t="shared" si="20"/>
        <v>0.15552847112906251</v>
      </c>
      <c r="J100" s="1">
        <v>0.15552847112906251</v>
      </c>
      <c r="K100" s="38">
        <f t="shared" si="21"/>
        <v>3.8432458023391947</v>
      </c>
      <c r="L100" s="1">
        <v>1</v>
      </c>
      <c r="M100" s="1">
        <v>1</v>
      </c>
      <c r="N100" s="1">
        <v>49.6</v>
      </c>
      <c r="O100" s="1">
        <v>0.49600000000000005</v>
      </c>
      <c r="P100" s="1">
        <f t="shared" si="22"/>
        <v>0.19322051434560003</v>
      </c>
      <c r="Q100" s="1">
        <v>0.19322051434560003</v>
      </c>
      <c r="R100" s="38">
        <f t="shared" si="23"/>
        <v>4.7746494599584866</v>
      </c>
      <c r="S100" s="1">
        <v>1</v>
      </c>
      <c r="T100" s="1">
        <v>1</v>
      </c>
      <c r="U100" s="1">
        <v>53.2</v>
      </c>
      <c r="V100" s="1">
        <v>0.53200000000000003</v>
      </c>
      <c r="W100" s="1">
        <f>POWER((V100/2),2)*3.14159265</f>
        <v>0.22228652954340006</v>
      </c>
      <c r="X100" s="1">
        <v>0.22228652954340006</v>
      </c>
      <c r="Y100" s="38">
        <f>X100/0.040468</f>
        <v>5.4928963512750837</v>
      </c>
      <c r="Z100" s="1">
        <v>1</v>
      </c>
      <c r="AA100" s="1">
        <v>1</v>
      </c>
      <c r="AB100" s="1">
        <v>55.8</v>
      </c>
      <c r="AC100" s="1">
        <v>0.55799999999999994</v>
      </c>
      <c r="AD100" s="1">
        <f>POWER((AC100/2),2)*3.14159265</f>
        <v>0.24454471346864995</v>
      </c>
      <c r="AE100" s="1">
        <v>0.24454471346864995</v>
      </c>
      <c r="AF100" s="38">
        <f>AE100/0.040468</f>
        <v>6.0429157227599575</v>
      </c>
      <c r="AG100" s="1">
        <v>1</v>
      </c>
      <c r="AH100" s="1">
        <v>1</v>
      </c>
      <c r="AI100" s="1">
        <v>57.4</v>
      </c>
      <c r="AJ100" s="1">
        <v>0.57399999999999995</v>
      </c>
      <c r="AK100" s="1">
        <f>POWER((AJ100/2),2)*3.14159265</f>
        <v>0.25876984498784994</v>
      </c>
      <c r="AL100" s="1">
        <v>0.25876984498784994</v>
      </c>
      <c r="AM100" s="38">
        <f>AL100/0.040468</f>
        <v>6.3944312787350492</v>
      </c>
      <c r="AN100" s="1">
        <v>1</v>
      </c>
      <c r="AO100" s="1">
        <v>1</v>
      </c>
      <c r="AP100" s="1"/>
      <c r="AQ100" s="1"/>
      <c r="AR100" s="1"/>
      <c r="AS100" s="1"/>
      <c r="AT100" s="38"/>
      <c r="AU100" s="1"/>
      <c r="AV100" s="1">
        <v>3</v>
      </c>
      <c r="AW100" s="1"/>
      <c r="AX100" s="7"/>
      <c r="AY100" s="7" t="s">
        <v>36</v>
      </c>
      <c r="AZ100" s="7"/>
      <c r="BA100" s="14"/>
      <c r="BB100" s="14"/>
      <c r="BC100" s="14"/>
      <c r="BD100" s="14"/>
      <c r="BE100" s="14"/>
    </row>
    <row r="101" spans="1:57" s="5" customFormat="1" x14ac:dyDescent="0.25">
      <c r="A101" s="5">
        <v>2</v>
      </c>
      <c r="B101" s="14">
        <v>2</v>
      </c>
      <c r="C101" s="6" t="s">
        <v>604</v>
      </c>
      <c r="D101" s="1" t="s">
        <v>17</v>
      </c>
      <c r="E101" s="1">
        <v>25</v>
      </c>
      <c r="F101" s="1" t="s">
        <v>23</v>
      </c>
      <c r="G101" s="1">
        <v>41.4</v>
      </c>
      <c r="H101" s="1">
        <v>0.41399999999999998</v>
      </c>
      <c r="I101" s="1">
        <f t="shared" si="20"/>
        <v>0.13461410345985</v>
      </c>
      <c r="J101" s="1">
        <v>0.13461410345985</v>
      </c>
      <c r="K101" s="38">
        <f t="shared" si="21"/>
        <v>3.3264333166909661</v>
      </c>
      <c r="L101" s="1">
        <v>1</v>
      </c>
      <c r="M101" s="1">
        <v>1</v>
      </c>
      <c r="N101" s="1">
        <v>45.3</v>
      </c>
      <c r="O101" s="1">
        <v>0.45299999999999996</v>
      </c>
      <c r="P101" s="1">
        <f t="shared" si="22"/>
        <v>0.16117077152846249</v>
      </c>
      <c r="Q101" s="1">
        <v>0.16117077152846249</v>
      </c>
      <c r="R101" s="38">
        <f t="shared" si="23"/>
        <v>3.9826720255130597</v>
      </c>
      <c r="S101" s="1">
        <v>1</v>
      </c>
      <c r="T101" s="1">
        <v>1</v>
      </c>
      <c r="U101" s="1"/>
      <c r="V101" s="1"/>
      <c r="W101" s="1"/>
      <c r="X101" s="1"/>
      <c r="Y101" s="38"/>
      <c r="Z101" s="1"/>
      <c r="AA101" s="1"/>
      <c r="AB101" s="1"/>
      <c r="AC101" s="1"/>
      <c r="AD101" s="1"/>
      <c r="AE101" s="1"/>
      <c r="AF101" s="38"/>
      <c r="AG101" s="1"/>
      <c r="AH101" s="1"/>
      <c r="AI101" s="1"/>
      <c r="AJ101" s="1"/>
      <c r="AK101" s="1"/>
      <c r="AL101" s="1"/>
      <c r="AM101" s="38"/>
      <c r="AN101" s="1"/>
      <c r="AO101" s="1"/>
      <c r="AP101" s="1"/>
      <c r="AQ101" s="1"/>
      <c r="AR101" s="1"/>
      <c r="AS101" s="1"/>
      <c r="AT101" s="38"/>
      <c r="AU101" s="1"/>
      <c r="AV101" s="1">
        <v>0</v>
      </c>
      <c r="AW101" s="1"/>
      <c r="AX101" s="7"/>
      <c r="AY101" s="7" t="s">
        <v>36</v>
      </c>
      <c r="AZ101" s="7"/>
      <c r="BA101" s="14"/>
      <c r="BB101" s="14"/>
      <c r="BC101" s="14"/>
      <c r="BD101" s="14"/>
      <c r="BE101" s="14"/>
    </row>
    <row r="102" spans="1:57" s="5" customFormat="1" x14ac:dyDescent="0.25">
      <c r="A102" s="5">
        <v>2</v>
      </c>
      <c r="B102" s="14">
        <v>2</v>
      </c>
      <c r="C102" s="6" t="s">
        <v>604</v>
      </c>
      <c r="D102" s="1" t="s">
        <v>17</v>
      </c>
      <c r="E102" s="1">
        <v>26</v>
      </c>
      <c r="F102" s="1" t="s">
        <v>23</v>
      </c>
      <c r="G102" s="1">
        <v>21.8</v>
      </c>
      <c r="H102" s="1">
        <v>0.218</v>
      </c>
      <c r="I102" s="1">
        <f t="shared" si="20"/>
        <v>3.7325262274650002E-2</v>
      </c>
      <c r="J102" s="1">
        <v>3.7325262274650002E-2</v>
      </c>
      <c r="K102" s="38">
        <f t="shared" si="21"/>
        <v>0.92234017679771685</v>
      </c>
      <c r="L102" s="1">
        <v>1</v>
      </c>
      <c r="M102" s="1">
        <v>1</v>
      </c>
      <c r="N102" s="1">
        <v>22.2</v>
      </c>
      <c r="O102" s="1">
        <v>0.222</v>
      </c>
      <c r="P102" s="1">
        <f t="shared" si="22"/>
        <v>3.8707563040650005E-2</v>
      </c>
      <c r="Q102" s="1">
        <v>3.8707563040650005E-2</v>
      </c>
      <c r="R102" s="38">
        <f t="shared" si="23"/>
        <v>0.95649804884476641</v>
      </c>
      <c r="S102" s="1">
        <v>1</v>
      </c>
      <c r="T102" s="1">
        <v>1</v>
      </c>
      <c r="U102" s="1"/>
      <c r="V102" s="1"/>
      <c r="W102" s="1"/>
      <c r="X102" s="1"/>
      <c r="Y102" s="38"/>
      <c r="Z102" s="1"/>
      <c r="AA102" s="1">
        <v>3</v>
      </c>
      <c r="AB102" s="1"/>
      <c r="AC102" s="1"/>
      <c r="AD102" s="1"/>
      <c r="AE102" s="1"/>
      <c r="AF102" s="38"/>
      <c r="AG102" s="1"/>
      <c r="AH102" s="1"/>
      <c r="AI102" s="1"/>
      <c r="AJ102" s="1"/>
      <c r="AK102" s="1"/>
      <c r="AL102" s="1"/>
      <c r="AM102" s="38"/>
      <c r="AN102" s="1"/>
      <c r="AO102" s="1"/>
      <c r="AP102" s="1"/>
      <c r="AQ102" s="1"/>
      <c r="AR102" s="1"/>
      <c r="AS102" s="1"/>
      <c r="AT102" s="38"/>
      <c r="AU102" s="1"/>
      <c r="AV102" s="1"/>
      <c r="AW102" s="1"/>
      <c r="AX102" s="7"/>
      <c r="AY102" s="7" t="s">
        <v>36</v>
      </c>
    </row>
    <row r="103" spans="1:57" s="5" customFormat="1" x14ac:dyDescent="0.25">
      <c r="A103" s="5">
        <v>2</v>
      </c>
      <c r="B103" s="14">
        <v>2</v>
      </c>
      <c r="C103" s="6" t="s">
        <v>604</v>
      </c>
      <c r="D103" s="1" t="s">
        <v>17</v>
      </c>
      <c r="E103" s="1">
        <v>27</v>
      </c>
      <c r="F103" s="1" t="s">
        <v>23</v>
      </c>
      <c r="G103" s="1">
        <v>36.5</v>
      </c>
      <c r="H103" s="1">
        <v>0.36499999999999999</v>
      </c>
      <c r="I103" s="1">
        <f t="shared" si="20"/>
        <v>0.10463467019906249</v>
      </c>
      <c r="J103" s="1">
        <v>0.10463467019906249</v>
      </c>
      <c r="K103" s="38">
        <f t="shared" si="21"/>
        <v>2.5856150587887341</v>
      </c>
      <c r="L103" s="1">
        <v>1</v>
      </c>
      <c r="M103" s="1">
        <v>1</v>
      </c>
      <c r="N103" s="1">
        <v>41</v>
      </c>
      <c r="O103" s="1">
        <v>0.41</v>
      </c>
      <c r="P103" s="1">
        <f t="shared" si="22"/>
        <v>0.13202543111624998</v>
      </c>
      <c r="Q103" s="1">
        <v>0.13202543111624998</v>
      </c>
      <c r="R103" s="38">
        <f t="shared" si="23"/>
        <v>3.2624649381301274</v>
      </c>
      <c r="S103" s="1">
        <v>1</v>
      </c>
      <c r="T103" s="1">
        <v>1</v>
      </c>
      <c r="U103" s="1"/>
      <c r="V103" s="1"/>
      <c r="W103" s="1"/>
      <c r="X103" s="1"/>
      <c r="Y103" s="38"/>
      <c r="Z103" s="1"/>
      <c r="AA103" s="1">
        <v>3</v>
      </c>
      <c r="AB103" s="1"/>
      <c r="AC103" s="1"/>
      <c r="AD103" s="1"/>
      <c r="AE103" s="1"/>
      <c r="AF103" s="38"/>
      <c r="AG103" s="1"/>
      <c r="AH103" s="1"/>
      <c r="AI103" s="1"/>
      <c r="AJ103" s="1"/>
      <c r="AK103" s="1"/>
      <c r="AL103" s="1"/>
      <c r="AM103" s="38"/>
      <c r="AN103" s="1"/>
      <c r="AO103" s="1"/>
      <c r="AP103" s="1"/>
      <c r="AQ103" s="1"/>
      <c r="AR103" s="1"/>
      <c r="AS103" s="1"/>
      <c r="AT103" s="38"/>
      <c r="AU103" s="1"/>
      <c r="AV103" s="1"/>
      <c r="AW103" s="1"/>
      <c r="AX103" s="7"/>
      <c r="AY103" s="7" t="s">
        <v>36</v>
      </c>
    </row>
    <row r="104" spans="1:57" s="5" customFormat="1" x14ac:dyDescent="0.25">
      <c r="A104" s="5">
        <v>2</v>
      </c>
      <c r="B104" s="5">
        <v>2</v>
      </c>
      <c r="C104" s="6" t="s">
        <v>604</v>
      </c>
      <c r="D104" s="1" t="s">
        <v>18</v>
      </c>
      <c r="E104" s="1">
        <v>1</v>
      </c>
      <c r="F104" s="1" t="s">
        <v>23</v>
      </c>
      <c r="G104" s="1">
        <v>17.100000000000001</v>
      </c>
      <c r="H104" s="1">
        <v>0.17100000000000001</v>
      </c>
      <c r="I104" s="1">
        <f t="shared" si="20"/>
        <v>2.2965827669662504E-2</v>
      </c>
      <c r="J104" s="1">
        <v>2.2965827669662504E-2</v>
      </c>
      <c r="K104" s="38">
        <f t="shared" si="21"/>
        <v>0.56750587302714506</v>
      </c>
      <c r="L104" s="1">
        <v>1</v>
      </c>
      <c r="M104" s="1">
        <v>1</v>
      </c>
      <c r="N104" s="1">
        <v>18.3</v>
      </c>
      <c r="O104" s="1">
        <v>0.18300000000000002</v>
      </c>
      <c r="P104" s="1">
        <f t="shared" si="22"/>
        <v>2.6302199063962511E-2</v>
      </c>
      <c r="Q104" s="1">
        <v>2.6302199063962511E-2</v>
      </c>
      <c r="R104" s="38">
        <f t="shared" si="23"/>
        <v>0.64995055510434196</v>
      </c>
      <c r="S104" s="1">
        <v>1</v>
      </c>
      <c r="T104" s="1">
        <v>1</v>
      </c>
      <c r="U104" s="1"/>
      <c r="V104" s="1"/>
      <c r="W104" s="1"/>
      <c r="X104" s="1"/>
      <c r="Y104" s="38"/>
      <c r="Z104" s="1"/>
      <c r="AA104" s="1"/>
      <c r="AB104" s="1"/>
      <c r="AC104" s="1"/>
      <c r="AD104" s="1"/>
      <c r="AE104" s="1"/>
      <c r="AF104" s="38"/>
      <c r="AG104" s="1"/>
      <c r="AH104" s="1"/>
      <c r="AI104" s="1"/>
      <c r="AJ104" s="1"/>
      <c r="AK104" s="1"/>
      <c r="AL104" s="1"/>
      <c r="AM104" s="38"/>
      <c r="AN104" s="1"/>
      <c r="AO104" s="1"/>
      <c r="AP104" s="1"/>
      <c r="AQ104" s="1"/>
      <c r="AR104" s="1"/>
      <c r="AS104" s="1"/>
      <c r="AT104" s="38"/>
      <c r="AU104" s="1"/>
      <c r="AV104" s="1">
        <v>0</v>
      </c>
      <c r="AW104" s="1"/>
      <c r="AX104" s="7"/>
      <c r="AY104" s="7" t="s">
        <v>36</v>
      </c>
    </row>
    <row r="105" spans="1:57" s="5" customFormat="1" x14ac:dyDescent="0.25">
      <c r="A105" s="5">
        <v>2</v>
      </c>
      <c r="B105" s="5">
        <v>2</v>
      </c>
      <c r="C105" s="6" t="s">
        <v>604</v>
      </c>
      <c r="D105" s="1" t="s">
        <v>18</v>
      </c>
      <c r="E105" s="1">
        <v>2</v>
      </c>
      <c r="F105" s="1" t="s">
        <v>23</v>
      </c>
      <c r="G105" s="1">
        <v>20.6</v>
      </c>
      <c r="H105" s="1">
        <v>0.20600000000000002</v>
      </c>
      <c r="I105" s="1">
        <f t="shared" si="20"/>
        <v>3.3329156423850009E-2</v>
      </c>
      <c r="J105" s="1">
        <v>3.3329156423850009E-2</v>
      </c>
      <c r="K105" s="38">
        <f t="shared" si="21"/>
        <v>0.82359287397079206</v>
      </c>
      <c r="L105" s="1">
        <v>1</v>
      </c>
      <c r="M105" s="1">
        <v>1</v>
      </c>
      <c r="N105" s="1">
        <v>22.9</v>
      </c>
      <c r="O105" s="1">
        <v>0.22899999999999998</v>
      </c>
      <c r="P105" s="1">
        <f t="shared" si="22"/>
        <v>4.1187065039662497E-2</v>
      </c>
      <c r="Q105" s="1">
        <v>4.1187065039662497E-2</v>
      </c>
      <c r="R105" s="38">
        <f t="shared" si="23"/>
        <v>1.0177687318291613</v>
      </c>
      <c r="S105" s="1">
        <v>1</v>
      </c>
      <c r="T105" s="1">
        <v>1</v>
      </c>
      <c r="U105" s="1">
        <v>24.5</v>
      </c>
      <c r="V105" s="1">
        <v>0.245</v>
      </c>
      <c r="W105" s="1">
        <f>POWER((V105/2),2)*3.14159265</f>
        <v>4.7143524704062502E-2</v>
      </c>
      <c r="X105" s="1">
        <v>4.7143524704062502E-2</v>
      </c>
      <c r="Y105" s="38">
        <f>X105/0.040468</f>
        <v>1.164958107740993</v>
      </c>
      <c r="Z105" s="1">
        <v>1</v>
      </c>
      <c r="AA105" s="1">
        <v>1</v>
      </c>
      <c r="AB105" s="1">
        <v>25.9</v>
      </c>
      <c r="AC105" s="1">
        <v>0.25900000000000001</v>
      </c>
      <c r="AD105" s="1">
        <f>POWER((AC105/2),2)*3.14159265</f>
        <v>5.2685294138662506E-2</v>
      </c>
      <c r="AE105" s="1">
        <v>5.2685294138662506E-2</v>
      </c>
      <c r="AF105" s="38">
        <f>AE105/0.040468</f>
        <v>1.3019001220387099</v>
      </c>
      <c r="AG105" s="1">
        <v>1</v>
      </c>
      <c r="AH105" s="1">
        <v>1</v>
      </c>
      <c r="AI105" s="1"/>
      <c r="AJ105" s="1"/>
      <c r="AK105" s="1"/>
      <c r="AL105" s="1"/>
      <c r="AM105" s="38"/>
      <c r="AN105" s="1"/>
      <c r="AO105" s="1">
        <v>4</v>
      </c>
      <c r="AP105" s="1"/>
      <c r="AQ105" s="1"/>
      <c r="AR105" s="1"/>
      <c r="AS105" s="1"/>
      <c r="AT105" s="38"/>
      <c r="AU105" s="1"/>
      <c r="AV105" s="1"/>
      <c r="AW105" s="1"/>
      <c r="AX105" s="7"/>
      <c r="AY105" s="7" t="s">
        <v>36</v>
      </c>
      <c r="BC105" s="5" t="s">
        <v>368</v>
      </c>
    </row>
    <row r="106" spans="1:57" s="5" customFormat="1" x14ac:dyDescent="0.25">
      <c r="A106" s="5">
        <v>2</v>
      </c>
      <c r="B106" s="5">
        <v>2</v>
      </c>
      <c r="C106" s="6" t="s">
        <v>604</v>
      </c>
      <c r="D106" s="1" t="s">
        <v>18</v>
      </c>
      <c r="E106" s="1">
        <v>3</v>
      </c>
      <c r="F106" s="1" t="s">
        <v>23</v>
      </c>
      <c r="G106" s="1">
        <v>16.100000000000001</v>
      </c>
      <c r="H106" s="1">
        <v>0.161</v>
      </c>
      <c r="I106" s="1">
        <f t="shared" si="20"/>
        <v>2.0358305770162503E-2</v>
      </c>
      <c r="J106" s="1">
        <v>2.0358305770162503E-2</v>
      </c>
      <c r="K106" s="38">
        <f t="shared" si="21"/>
        <v>0.50307170530202894</v>
      </c>
      <c r="L106" s="1">
        <v>1</v>
      </c>
      <c r="M106" s="1">
        <v>1</v>
      </c>
      <c r="N106" s="1">
        <v>16.3</v>
      </c>
      <c r="O106" s="1">
        <v>0.16300000000000001</v>
      </c>
      <c r="P106" s="1">
        <f t="shared" si="22"/>
        <v>2.0867243779462502E-2</v>
      </c>
      <c r="Q106" s="1">
        <v>2.0867243779462502E-2</v>
      </c>
      <c r="R106" s="38">
        <f t="shared" si="23"/>
        <v>0.51564801273753347</v>
      </c>
      <c r="S106" s="1">
        <v>1</v>
      </c>
      <c r="T106" s="1">
        <v>1</v>
      </c>
      <c r="U106" s="1"/>
      <c r="V106" s="1"/>
      <c r="W106" s="1"/>
      <c r="X106" s="1"/>
      <c r="Y106" s="38"/>
      <c r="Z106" s="1"/>
      <c r="AA106" s="1">
        <v>4</v>
      </c>
      <c r="AB106" s="1"/>
      <c r="AC106" s="1"/>
      <c r="AD106" s="1"/>
      <c r="AE106" s="1"/>
      <c r="AF106" s="38"/>
      <c r="AG106" s="1"/>
      <c r="AH106" s="1"/>
      <c r="AI106" s="1"/>
      <c r="AJ106" s="1"/>
      <c r="AK106" s="1"/>
      <c r="AL106" s="1"/>
      <c r="AM106" s="38"/>
      <c r="AN106" s="1"/>
      <c r="AO106" s="1"/>
      <c r="AP106" s="1"/>
      <c r="AQ106" s="1"/>
      <c r="AR106" s="1"/>
      <c r="AS106" s="1"/>
      <c r="AT106" s="38"/>
      <c r="AU106" s="1"/>
      <c r="AV106" s="1"/>
      <c r="AW106" s="1"/>
      <c r="AX106" s="7"/>
      <c r="AY106" s="7" t="s">
        <v>36</v>
      </c>
      <c r="BC106" s="5" t="s">
        <v>369</v>
      </c>
    </row>
    <row r="107" spans="1:57" s="5" customFormat="1" x14ac:dyDescent="0.25">
      <c r="A107" s="5">
        <v>2</v>
      </c>
      <c r="B107" s="14">
        <v>2</v>
      </c>
      <c r="C107" s="6" t="s">
        <v>604</v>
      </c>
      <c r="D107" s="1" t="s">
        <v>18</v>
      </c>
      <c r="E107" s="1">
        <v>4</v>
      </c>
      <c r="F107" s="1" t="s">
        <v>23</v>
      </c>
      <c r="G107" s="1">
        <v>28.2</v>
      </c>
      <c r="H107" s="1">
        <v>0.28199999999999997</v>
      </c>
      <c r="I107" s="1">
        <f t="shared" si="20"/>
        <v>6.2458003474649991E-2</v>
      </c>
      <c r="J107" s="1">
        <v>6.2458003474649991E-2</v>
      </c>
      <c r="K107" s="38">
        <f t="shared" si="21"/>
        <v>1.5433923958349807</v>
      </c>
      <c r="L107" s="1">
        <v>1</v>
      </c>
      <c r="M107" s="1">
        <v>1</v>
      </c>
      <c r="N107" s="1">
        <v>30.8</v>
      </c>
      <c r="O107" s="1">
        <v>0.308</v>
      </c>
      <c r="P107" s="1">
        <f t="shared" si="22"/>
        <v>7.4506011287400004E-2</v>
      </c>
      <c r="Q107" s="1">
        <v>7.4506011287400004E-2</v>
      </c>
      <c r="R107" s="38">
        <f t="shared" si="23"/>
        <v>1.8411093033359693</v>
      </c>
      <c r="S107" s="1">
        <v>1</v>
      </c>
      <c r="T107" s="1">
        <v>1</v>
      </c>
      <c r="U107" s="1">
        <v>33.200000000000003</v>
      </c>
      <c r="V107" s="1">
        <v>0.33200000000000002</v>
      </c>
      <c r="W107" s="1">
        <f>POWER((V107/2),2)*3.14159265</f>
        <v>8.656972706340002E-2</v>
      </c>
      <c r="X107" s="1">
        <v>8.656972706340002E-2</v>
      </c>
      <c r="Y107" s="38">
        <f>X107/0.040468</f>
        <v>2.1392143684738567</v>
      </c>
      <c r="Z107" s="1">
        <v>1</v>
      </c>
      <c r="AA107" s="1">
        <v>1</v>
      </c>
      <c r="AB107" s="1">
        <v>36.6</v>
      </c>
      <c r="AC107" s="1">
        <v>0.36600000000000005</v>
      </c>
      <c r="AD107" s="1">
        <f>POWER((AC107/2),2)*3.14159265</f>
        <v>0.10520879625585004</v>
      </c>
      <c r="AE107" s="1">
        <v>0.10520879625585004</v>
      </c>
      <c r="AF107" s="38">
        <f>AE107/0.040468</f>
        <v>2.5998022204173679</v>
      </c>
      <c r="AG107" s="1">
        <v>1</v>
      </c>
      <c r="AH107" s="1">
        <v>1</v>
      </c>
      <c r="AI107" s="1">
        <v>39.4</v>
      </c>
      <c r="AJ107" s="1">
        <v>0.39400000000000002</v>
      </c>
      <c r="AK107" s="1">
        <f>POWER((AJ107/2),2)*3.14159265</f>
        <v>0.12192206915385002</v>
      </c>
      <c r="AL107" s="1">
        <v>0.12192206915385002</v>
      </c>
      <c r="AM107" s="38">
        <f>AL107/0.040468</f>
        <v>3.0128019460771482</v>
      </c>
      <c r="AN107" s="1">
        <v>1</v>
      </c>
      <c r="AO107" s="1">
        <v>1</v>
      </c>
      <c r="AP107" s="1">
        <v>44.5</v>
      </c>
      <c r="AQ107" s="1">
        <v>0.44500000000000001</v>
      </c>
      <c r="AR107" s="1">
        <f>POWER((AQ107/2),2)*3.14159265</f>
        <v>0.15552847112906251</v>
      </c>
      <c r="AS107" s="1">
        <v>0.15552847112906251</v>
      </c>
      <c r="AT107" s="38">
        <f>AS107/0.040468</f>
        <v>3.8432458023391947</v>
      </c>
      <c r="AU107" s="1">
        <v>1</v>
      </c>
      <c r="AV107" s="1">
        <v>1</v>
      </c>
      <c r="AW107" s="1"/>
      <c r="AX107" s="7"/>
      <c r="AY107" s="7" t="s">
        <v>36</v>
      </c>
      <c r="BC107" s="5" t="s">
        <v>370</v>
      </c>
    </row>
    <row r="108" spans="1:57" s="5" customFormat="1" x14ac:dyDescent="0.25">
      <c r="A108" s="5">
        <v>2</v>
      </c>
      <c r="B108" s="14">
        <v>2</v>
      </c>
      <c r="C108" s="6" t="s">
        <v>604</v>
      </c>
      <c r="D108" s="1" t="s">
        <v>18</v>
      </c>
      <c r="E108" s="1">
        <v>5</v>
      </c>
      <c r="F108" s="1" t="s">
        <v>23</v>
      </c>
      <c r="G108" s="1">
        <v>16.8</v>
      </c>
      <c r="H108" s="1">
        <v>0.16800000000000001</v>
      </c>
      <c r="I108" s="1">
        <f t="shared" si="20"/>
        <v>2.2167077738400005E-2</v>
      </c>
      <c r="J108" s="1">
        <v>2.2167077738400005E-2</v>
      </c>
      <c r="K108" s="38">
        <f t="shared" si="21"/>
        <v>0.54776805719086696</v>
      </c>
      <c r="L108" s="1">
        <v>1</v>
      </c>
      <c r="M108" s="1">
        <v>1</v>
      </c>
      <c r="N108" s="1">
        <v>17.899999999999999</v>
      </c>
      <c r="O108" s="1">
        <v>0.17899999999999999</v>
      </c>
      <c r="P108" s="1">
        <f t="shared" si="22"/>
        <v>2.51649425246625E-2</v>
      </c>
      <c r="Q108" s="1">
        <v>2.51649425246625E-2</v>
      </c>
      <c r="R108" s="38">
        <f t="shared" si="23"/>
        <v>0.62184794219290551</v>
      </c>
      <c r="S108" s="1">
        <v>1</v>
      </c>
      <c r="T108" s="1">
        <v>1</v>
      </c>
      <c r="U108" s="1">
        <v>18.399999999999999</v>
      </c>
      <c r="V108" s="1">
        <v>0.184</v>
      </c>
      <c r="W108" s="1">
        <f>POWER((V108/2),2)*3.14159265</f>
        <v>2.6590440189599999E-2</v>
      </c>
      <c r="X108" s="1">
        <v>2.6590440189599999E-2</v>
      </c>
      <c r="Y108" s="38">
        <f>X108/0.040468</f>
        <v>0.65707324774142539</v>
      </c>
      <c r="Z108" s="1">
        <v>1</v>
      </c>
      <c r="AA108" s="1">
        <v>1</v>
      </c>
      <c r="AB108" s="1">
        <v>18.899999999999999</v>
      </c>
      <c r="AC108" s="1">
        <v>0.189</v>
      </c>
      <c r="AD108" s="1">
        <f>POWER((AC108/2),2)*3.14159265</f>
        <v>2.8055207762662505E-2</v>
      </c>
      <c r="AE108" s="1">
        <v>2.8055207762662505E-2</v>
      </c>
      <c r="AF108" s="38">
        <f>AE108/0.040468</f>
        <v>0.69326894738219103</v>
      </c>
      <c r="AG108" s="1">
        <v>1</v>
      </c>
      <c r="AH108" s="1">
        <v>1</v>
      </c>
      <c r="AI108" s="1"/>
      <c r="AJ108" s="1"/>
      <c r="AK108" s="1"/>
      <c r="AL108" s="1"/>
      <c r="AM108" s="38"/>
      <c r="AN108" s="1"/>
      <c r="AO108" s="1">
        <v>4</v>
      </c>
      <c r="AP108" s="1"/>
      <c r="AQ108" s="1"/>
      <c r="AR108" s="1"/>
      <c r="AS108" s="1"/>
      <c r="AT108" s="38"/>
      <c r="AU108" s="1"/>
      <c r="AV108" s="1"/>
      <c r="AW108" s="1"/>
      <c r="AX108" s="7"/>
      <c r="AY108" s="7" t="s">
        <v>36</v>
      </c>
      <c r="BC108" s="5" t="s">
        <v>373</v>
      </c>
    </row>
    <row r="109" spans="1:57" s="5" customFormat="1" x14ac:dyDescent="0.25">
      <c r="A109" s="5">
        <v>2</v>
      </c>
      <c r="B109" s="14">
        <v>2</v>
      </c>
      <c r="C109" s="6" t="s">
        <v>604</v>
      </c>
      <c r="D109" s="1" t="s">
        <v>18</v>
      </c>
      <c r="E109" s="1">
        <v>6</v>
      </c>
      <c r="F109" s="1" t="s">
        <v>23</v>
      </c>
      <c r="G109" s="1">
        <v>85.3</v>
      </c>
      <c r="H109" s="1">
        <v>0.85299999999999998</v>
      </c>
      <c r="I109" s="1">
        <f t="shared" si="20"/>
        <v>0.57146277161846248</v>
      </c>
      <c r="J109" s="1">
        <v>0.57146277161846248</v>
      </c>
      <c r="K109" s="38">
        <f t="shared" si="21"/>
        <v>14.121349501296395</v>
      </c>
      <c r="L109" s="1">
        <v>1</v>
      </c>
      <c r="M109" s="1">
        <v>1</v>
      </c>
      <c r="N109" s="1">
        <v>85.5</v>
      </c>
      <c r="O109" s="1">
        <v>0.85499999999999998</v>
      </c>
      <c r="P109" s="1">
        <f t="shared" si="22"/>
        <v>0.57414569174156249</v>
      </c>
      <c r="Q109" s="1">
        <v>0.57414569174156249</v>
      </c>
      <c r="R109" s="38">
        <f t="shared" si="23"/>
        <v>14.187646825678623</v>
      </c>
      <c r="S109" s="1">
        <v>1</v>
      </c>
      <c r="T109" s="1">
        <v>1</v>
      </c>
      <c r="U109" s="1">
        <v>87.1</v>
      </c>
      <c r="V109" s="1">
        <v>0.871</v>
      </c>
      <c r="W109" s="1">
        <f>POWER((V109/2),2)*3.14159265</f>
        <v>0.59583524739716254</v>
      </c>
      <c r="X109" s="1">
        <v>0.59583524739716254</v>
      </c>
      <c r="Y109" s="38">
        <f>X109/0.040468</f>
        <v>14.723614890707783</v>
      </c>
      <c r="Z109" s="1">
        <v>1</v>
      </c>
      <c r="AA109" s="1">
        <v>1</v>
      </c>
      <c r="AB109" s="1">
        <v>86.1</v>
      </c>
      <c r="AC109" s="1">
        <v>0.86099999999999999</v>
      </c>
      <c r="AD109" s="1">
        <f>POWER((AC109/2),2)*3.14159265</f>
        <v>0.58223215122266259</v>
      </c>
      <c r="AE109" s="1">
        <v>0.58223215122266259</v>
      </c>
      <c r="AF109" s="38">
        <f>AE109/0.040468</f>
        <v>14.387470377153866</v>
      </c>
      <c r="AG109" s="1">
        <v>1</v>
      </c>
      <c r="AH109" s="1">
        <v>1</v>
      </c>
      <c r="AI109" s="1">
        <v>88.5</v>
      </c>
      <c r="AJ109" s="1">
        <v>0.88500000000000001</v>
      </c>
      <c r="AK109" s="1">
        <f>POWER((AJ109/2),2)*3.14159265</f>
        <v>0.61514347582406259</v>
      </c>
      <c r="AL109" s="1">
        <v>0.61514347582406259</v>
      </c>
      <c r="AM109" s="38">
        <f>AL109/0.040468</f>
        <v>15.200738257983163</v>
      </c>
      <c r="AN109" s="1">
        <v>1</v>
      </c>
      <c r="AO109" s="1">
        <v>1</v>
      </c>
      <c r="AP109" s="1">
        <v>89</v>
      </c>
      <c r="AQ109" s="1">
        <v>0.89</v>
      </c>
      <c r="AR109" s="1">
        <f>POWER((AQ109/2),2)*3.14159265</f>
        <v>0.62211388451625005</v>
      </c>
      <c r="AS109" s="1">
        <v>0.62211388451625005</v>
      </c>
      <c r="AT109" s="38">
        <f>AS109/0.040468</f>
        <v>15.372983209356779</v>
      </c>
      <c r="AU109" s="1">
        <v>1</v>
      </c>
      <c r="AV109" s="1">
        <v>1</v>
      </c>
      <c r="AW109" s="1"/>
      <c r="AX109" s="7"/>
      <c r="AY109" s="7" t="s">
        <v>36</v>
      </c>
      <c r="BC109" s="5" t="s">
        <v>374</v>
      </c>
    </row>
    <row r="110" spans="1:57" s="5" customFormat="1" x14ac:dyDescent="0.25">
      <c r="A110" s="5">
        <v>2</v>
      </c>
      <c r="B110" s="5">
        <v>2</v>
      </c>
      <c r="C110" s="6" t="s">
        <v>604</v>
      </c>
      <c r="D110" s="1" t="s">
        <v>18</v>
      </c>
      <c r="E110" s="1">
        <v>7</v>
      </c>
      <c r="F110" s="1" t="s">
        <v>23</v>
      </c>
      <c r="G110" s="1">
        <v>16.5</v>
      </c>
      <c r="H110" s="1">
        <v>0.16500000000000001</v>
      </c>
      <c r="I110" s="1">
        <f t="shared" si="20"/>
        <v>2.1382464974062505E-2</v>
      </c>
      <c r="J110" s="1">
        <v>2.1382464974062505E-2</v>
      </c>
      <c r="K110" s="38">
        <f t="shared" si="21"/>
        <v>0.52837958322779743</v>
      </c>
      <c r="L110" s="1">
        <v>1</v>
      </c>
      <c r="M110" s="1">
        <v>1</v>
      </c>
      <c r="N110" s="1">
        <v>15.7</v>
      </c>
      <c r="O110" s="1">
        <v>0.157</v>
      </c>
      <c r="P110" s="1">
        <f t="shared" si="22"/>
        <v>1.9359279307462503E-2</v>
      </c>
      <c r="Q110" s="1">
        <v>1.9359279307462503E-2</v>
      </c>
      <c r="R110" s="38">
        <f t="shared" si="23"/>
        <v>0.47838487959529763</v>
      </c>
      <c r="S110" s="1">
        <v>1</v>
      </c>
      <c r="T110" s="1">
        <v>1</v>
      </c>
      <c r="U110" s="1"/>
      <c r="V110" s="1"/>
      <c r="W110" s="1"/>
      <c r="X110" s="1"/>
      <c r="Y110" s="38"/>
      <c r="Z110" s="1"/>
      <c r="AA110" s="1"/>
      <c r="AB110" s="1"/>
      <c r="AC110" s="1"/>
      <c r="AD110" s="1"/>
      <c r="AE110" s="1"/>
      <c r="AF110" s="38"/>
      <c r="AG110" s="1"/>
      <c r="AH110" s="1"/>
      <c r="AI110" s="1"/>
      <c r="AJ110" s="1"/>
      <c r="AK110" s="1"/>
      <c r="AL110" s="1"/>
      <c r="AM110" s="38"/>
      <c r="AN110" s="1"/>
      <c r="AO110" s="1"/>
      <c r="AP110" s="1"/>
      <c r="AQ110" s="1"/>
      <c r="AR110" s="1"/>
      <c r="AS110" s="1"/>
      <c r="AT110" s="38"/>
      <c r="AU110" s="1"/>
      <c r="AV110" s="1">
        <v>0</v>
      </c>
      <c r="AW110" s="1"/>
      <c r="AX110" s="7" t="s">
        <v>376</v>
      </c>
      <c r="AY110" s="7" t="s">
        <v>36</v>
      </c>
    </row>
    <row r="111" spans="1:57" s="5" customFormat="1" x14ac:dyDescent="0.25">
      <c r="A111" s="5">
        <v>2</v>
      </c>
      <c r="B111" s="5">
        <v>2</v>
      </c>
      <c r="C111" s="6" t="s">
        <v>604</v>
      </c>
      <c r="D111" s="1" t="s">
        <v>18</v>
      </c>
      <c r="E111" s="1">
        <v>8</v>
      </c>
      <c r="F111" s="1" t="s">
        <v>23</v>
      </c>
      <c r="G111" s="1">
        <v>26.9</v>
      </c>
      <c r="H111" s="1">
        <v>0.26900000000000002</v>
      </c>
      <c r="I111" s="1">
        <f t="shared" si="20"/>
        <v>5.6832196436662513E-2</v>
      </c>
      <c r="J111" s="1">
        <v>5.6832196436662513E-2</v>
      </c>
      <c r="K111" s="38">
        <f t="shared" si="21"/>
        <v>1.4043737381798587</v>
      </c>
      <c r="L111" s="1">
        <v>1</v>
      </c>
      <c r="M111" s="1">
        <v>1</v>
      </c>
      <c r="N111" s="1">
        <v>21.6</v>
      </c>
      <c r="O111" s="1">
        <v>0.21600000000000003</v>
      </c>
      <c r="P111" s="1">
        <f t="shared" si="22"/>
        <v>3.6643536669600012E-2</v>
      </c>
      <c r="Q111" s="1">
        <v>3.6643536669600012E-2</v>
      </c>
      <c r="R111" s="38">
        <f t="shared" si="23"/>
        <v>0.90549413535633128</v>
      </c>
      <c r="S111" s="1">
        <v>1</v>
      </c>
      <c r="T111" s="1">
        <v>1</v>
      </c>
      <c r="U111" s="1"/>
      <c r="V111" s="1"/>
      <c r="W111" s="1"/>
      <c r="X111" s="1"/>
      <c r="Y111" s="38"/>
      <c r="Z111" s="1"/>
      <c r="AA111" s="1"/>
      <c r="AB111" s="1"/>
      <c r="AC111" s="1"/>
      <c r="AD111" s="1"/>
      <c r="AE111" s="1"/>
      <c r="AF111" s="38"/>
      <c r="AG111" s="1"/>
      <c r="AH111" s="1"/>
      <c r="AI111" s="1"/>
      <c r="AJ111" s="1"/>
      <c r="AK111" s="1"/>
      <c r="AL111" s="1"/>
      <c r="AM111" s="38"/>
      <c r="AN111" s="1"/>
      <c r="AO111" s="1"/>
      <c r="AP111" s="1"/>
      <c r="AQ111" s="1"/>
      <c r="AR111" s="1"/>
      <c r="AS111" s="1"/>
      <c r="AT111" s="38"/>
      <c r="AU111" s="1"/>
      <c r="AV111" s="1">
        <v>0</v>
      </c>
      <c r="AW111" s="1"/>
      <c r="AX111" s="7"/>
      <c r="AY111" s="7" t="s">
        <v>36</v>
      </c>
    </row>
    <row r="112" spans="1:57" s="5" customFormat="1" x14ac:dyDescent="0.25">
      <c r="A112" s="5">
        <v>2</v>
      </c>
      <c r="B112" s="5">
        <v>2</v>
      </c>
      <c r="C112" s="6" t="s">
        <v>604</v>
      </c>
      <c r="D112" s="1" t="s">
        <v>18</v>
      </c>
      <c r="E112" s="1">
        <v>9</v>
      </c>
      <c r="F112" s="1" t="s">
        <v>23</v>
      </c>
      <c r="G112" s="1">
        <v>23.7</v>
      </c>
      <c r="H112" s="1">
        <v>0.23699999999999999</v>
      </c>
      <c r="I112" s="1">
        <f t="shared" ref="I112:I137" si="24">POWER((H112/2),2)*3.14159265</f>
        <v>4.4115029389462497E-2</v>
      </c>
      <c r="J112" s="1">
        <v>4.4115029389462497E-2</v>
      </c>
      <c r="K112" s="38">
        <f t="shared" ref="K112:K137" si="25">J112/0.040468</f>
        <v>1.0901213153470026</v>
      </c>
      <c r="L112" s="1">
        <v>1</v>
      </c>
      <c r="M112" s="1">
        <v>1</v>
      </c>
      <c r="N112" s="1">
        <v>25.8</v>
      </c>
      <c r="O112" s="1">
        <v>0.25800000000000001</v>
      </c>
      <c r="P112" s="1">
        <f t="shared" si="22"/>
        <v>5.2279243288650003E-2</v>
      </c>
      <c r="Q112" s="1">
        <v>5.2279243288650003E-2</v>
      </c>
      <c r="R112" s="38">
        <f t="shared" si="23"/>
        <v>1.291866247124889</v>
      </c>
      <c r="S112" s="1">
        <v>1</v>
      </c>
      <c r="T112" s="1">
        <v>1</v>
      </c>
      <c r="U112" s="1"/>
      <c r="V112" s="1"/>
      <c r="W112" s="1"/>
      <c r="X112" s="1"/>
      <c r="Y112" s="38"/>
      <c r="Z112" s="1"/>
      <c r="AA112" s="1"/>
      <c r="AB112" s="1"/>
      <c r="AC112" s="1"/>
      <c r="AD112" s="1"/>
      <c r="AE112" s="1"/>
      <c r="AF112" s="38"/>
      <c r="AG112" s="1"/>
      <c r="AH112" s="1"/>
      <c r="AI112" s="1"/>
      <c r="AJ112" s="1"/>
      <c r="AK112" s="1"/>
      <c r="AL112" s="1"/>
      <c r="AM112" s="38"/>
      <c r="AN112" s="1"/>
      <c r="AO112" s="1"/>
      <c r="AP112" s="1"/>
      <c r="AQ112" s="1"/>
      <c r="AR112" s="1"/>
      <c r="AS112" s="1"/>
      <c r="AT112" s="38"/>
      <c r="AU112" s="1"/>
      <c r="AV112" s="1">
        <v>0</v>
      </c>
      <c r="AW112" s="1"/>
      <c r="AX112" s="7"/>
      <c r="AY112" s="7" t="s">
        <v>36</v>
      </c>
    </row>
    <row r="113" spans="1:57" s="5" customFormat="1" x14ac:dyDescent="0.25">
      <c r="A113" s="5">
        <v>2</v>
      </c>
      <c r="B113" s="14">
        <v>2</v>
      </c>
      <c r="C113" s="6" t="s">
        <v>604</v>
      </c>
      <c r="D113" s="1" t="s">
        <v>18</v>
      </c>
      <c r="E113" s="1">
        <v>10</v>
      </c>
      <c r="F113" s="1" t="s">
        <v>23</v>
      </c>
      <c r="G113" s="1">
        <v>22.7</v>
      </c>
      <c r="H113" s="1">
        <v>0.22700000000000001</v>
      </c>
      <c r="I113" s="1">
        <f t="shared" si="24"/>
        <v>4.0470781915462509E-2</v>
      </c>
      <c r="J113" s="1">
        <v>4.0470781915462509E-2</v>
      </c>
      <c r="K113" s="38">
        <f t="shared" si="25"/>
        <v>1.0000687435865996</v>
      </c>
      <c r="L113" s="1">
        <v>1</v>
      </c>
      <c r="M113" s="1">
        <v>1</v>
      </c>
      <c r="N113" s="1">
        <v>24.1</v>
      </c>
      <c r="O113" s="1">
        <v>0.24100000000000002</v>
      </c>
      <c r="P113" s="1">
        <f t="shared" si="22"/>
        <v>4.5616710676162506E-2</v>
      </c>
      <c r="Q113" s="1">
        <v>4.5616710676162506E-2</v>
      </c>
      <c r="R113" s="38">
        <f t="shared" si="23"/>
        <v>1.1272291854344794</v>
      </c>
      <c r="S113" s="1">
        <v>1</v>
      </c>
      <c r="T113" s="1">
        <v>1</v>
      </c>
      <c r="U113" s="1">
        <v>25.6</v>
      </c>
      <c r="V113" s="1">
        <v>0.25600000000000001</v>
      </c>
      <c r="W113" s="1">
        <f>POWER((V113/2),2)*3.14159265</f>
        <v>5.1471853977599999E-2</v>
      </c>
      <c r="X113" s="1">
        <v>5.1471853977599999E-2</v>
      </c>
      <c r="Y113" s="38">
        <f>X113/0.040468</f>
        <v>1.2719149445883167</v>
      </c>
      <c r="Z113" s="1">
        <v>1</v>
      </c>
      <c r="AA113" s="1">
        <v>1</v>
      </c>
      <c r="AB113" s="1"/>
      <c r="AC113" s="1"/>
      <c r="AD113" s="1"/>
      <c r="AE113" s="1"/>
      <c r="AF113" s="38"/>
      <c r="AG113" s="1"/>
      <c r="AH113" s="1">
        <v>4</v>
      </c>
      <c r="AI113" s="1"/>
      <c r="AJ113" s="1"/>
      <c r="AK113" s="1"/>
      <c r="AL113" s="1"/>
      <c r="AM113" s="38"/>
      <c r="AN113" s="1"/>
      <c r="AO113" s="1"/>
      <c r="AP113" s="1"/>
      <c r="AQ113" s="1"/>
      <c r="AR113" s="1"/>
      <c r="AS113" s="1"/>
      <c r="AT113" s="38"/>
      <c r="AU113" s="1"/>
      <c r="AV113" s="1"/>
      <c r="AW113" s="1"/>
      <c r="AX113" s="7"/>
      <c r="AY113" s="7" t="s">
        <v>36</v>
      </c>
    </row>
    <row r="114" spans="1:57" s="5" customFormat="1" x14ac:dyDescent="0.25">
      <c r="A114" s="5">
        <v>2</v>
      </c>
      <c r="B114" s="14">
        <v>2</v>
      </c>
      <c r="C114" s="6" t="s">
        <v>604</v>
      </c>
      <c r="D114" s="1" t="s">
        <v>18</v>
      </c>
      <c r="E114" s="1">
        <v>11</v>
      </c>
      <c r="F114" s="1" t="s">
        <v>23</v>
      </c>
      <c r="G114" s="1">
        <v>24</v>
      </c>
      <c r="H114" s="1">
        <v>0.24</v>
      </c>
      <c r="I114" s="1">
        <f t="shared" si="24"/>
        <v>4.5238934160000001E-2</v>
      </c>
      <c r="J114" s="1">
        <v>4.5238934160000001E-2</v>
      </c>
      <c r="K114" s="38">
        <f t="shared" si="25"/>
        <v>1.1178939942670754</v>
      </c>
      <c r="L114" s="1">
        <v>1</v>
      </c>
      <c r="M114" s="1">
        <v>1</v>
      </c>
      <c r="N114" s="1">
        <v>25.5</v>
      </c>
      <c r="O114" s="1">
        <v>0.255</v>
      </c>
      <c r="P114" s="1">
        <f t="shared" si="22"/>
        <v>5.1070515516562505E-2</v>
      </c>
      <c r="Q114" s="1">
        <v>5.1070515516562505E-2</v>
      </c>
      <c r="R114" s="38">
        <f t="shared" si="23"/>
        <v>1.2619975169655655</v>
      </c>
      <c r="S114" s="1">
        <v>1</v>
      </c>
      <c r="T114" s="1">
        <v>1</v>
      </c>
      <c r="U114" s="1">
        <v>26.7</v>
      </c>
      <c r="V114" s="1">
        <v>0.26700000000000002</v>
      </c>
      <c r="W114" s="1">
        <f>POWER((V114/2),2)*3.14159265</f>
        <v>5.5990249606462511E-2</v>
      </c>
      <c r="X114" s="1">
        <v>5.5990249606462511E-2</v>
      </c>
      <c r="Y114" s="38">
        <f>X114/0.040468</f>
        <v>1.3835684888421103</v>
      </c>
      <c r="Z114" s="1">
        <v>1</v>
      </c>
      <c r="AA114" s="1">
        <v>1</v>
      </c>
      <c r="AB114" s="1"/>
      <c r="AC114" s="1"/>
      <c r="AD114" s="1"/>
      <c r="AE114" s="1"/>
      <c r="AF114" s="38"/>
      <c r="AG114" s="1"/>
      <c r="AH114" s="1">
        <v>4</v>
      </c>
      <c r="AI114" s="1"/>
      <c r="AJ114" s="1"/>
      <c r="AK114" s="1"/>
      <c r="AL114" s="1"/>
      <c r="AM114" s="38"/>
      <c r="AN114" s="1"/>
      <c r="AO114" s="1"/>
      <c r="AP114" s="1"/>
      <c r="AQ114" s="1"/>
      <c r="AR114" s="1"/>
      <c r="AS114" s="1"/>
      <c r="AT114" s="38"/>
      <c r="AU114" s="1"/>
      <c r="AV114" s="1"/>
      <c r="AW114" s="1"/>
      <c r="AX114" s="7"/>
      <c r="AY114" s="7" t="s">
        <v>36</v>
      </c>
    </row>
    <row r="115" spans="1:57" s="5" customFormat="1" x14ac:dyDescent="0.25">
      <c r="A115" s="5">
        <v>2</v>
      </c>
      <c r="B115" s="14">
        <v>2</v>
      </c>
      <c r="C115" s="6" t="s">
        <v>604</v>
      </c>
      <c r="D115" s="1" t="s">
        <v>18</v>
      </c>
      <c r="E115" s="1">
        <v>12</v>
      </c>
      <c r="F115" s="1" t="s">
        <v>23</v>
      </c>
      <c r="G115" s="1">
        <v>16.600000000000001</v>
      </c>
      <c r="H115" s="1">
        <v>0.16600000000000001</v>
      </c>
      <c r="I115" s="1">
        <f t="shared" si="24"/>
        <v>2.1642431765850005E-2</v>
      </c>
      <c r="J115" s="1">
        <v>2.1642431765850005E-2</v>
      </c>
      <c r="K115" s="38">
        <f t="shared" si="25"/>
        <v>0.53480359211846418</v>
      </c>
      <c r="L115" s="1">
        <v>1</v>
      </c>
      <c r="M115" s="1">
        <v>1</v>
      </c>
      <c r="N115" s="1">
        <v>16.899999999999999</v>
      </c>
      <c r="O115" s="1">
        <v>0.16899999999999998</v>
      </c>
      <c r="P115" s="1">
        <f t="shared" si="22"/>
        <v>2.2431756919162497E-2</v>
      </c>
      <c r="Q115" s="1">
        <v>2.2431756919162497E-2</v>
      </c>
      <c r="R115" s="38">
        <f t="shared" si="23"/>
        <v>0.55430851337260301</v>
      </c>
      <c r="S115" s="1">
        <v>1</v>
      </c>
      <c r="T115" s="1">
        <v>1</v>
      </c>
      <c r="U115" s="1">
        <v>17.8</v>
      </c>
      <c r="V115" s="1">
        <v>0.17800000000000002</v>
      </c>
      <c r="W115" s="1">
        <f>POWER((V115/2),2)*3.14159265</f>
        <v>2.4884555380650004E-2</v>
      </c>
      <c r="X115" s="1">
        <v>2.4884555380650004E-2</v>
      </c>
      <c r="Y115" s="38">
        <f>X115/0.040468</f>
        <v>0.61491932837427121</v>
      </c>
      <c r="Z115" s="1">
        <v>1</v>
      </c>
      <c r="AA115" s="1">
        <v>1</v>
      </c>
      <c r="AB115" s="1"/>
      <c r="AC115" s="1"/>
      <c r="AD115" s="1"/>
      <c r="AE115" s="1"/>
      <c r="AF115" s="38"/>
      <c r="AG115" s="1"/>
      <c r="AH115" s="1">
        <v>4</v>
      </c>
      <c r="AI115" s="1"/>
      <c r="AJ115" s="1"/>
      <c r="AK115" s="1"/>
      <c r="AL115" s="1"/>
      <c r="AM115" s="38"/>
      <c r="AN115" s="1"/>
      <c r="AO115" s="1"/>
      <c r="AP115" s="1"/>
      <c r="AQ115" s="1"/>
      <c r="AR115" s="1"/>
      <c r="AS115" s="1"/>
      <c r="AT115" s="38"/>
      <c r="AU115" s="1"/>
      <c r="AV115" s="1"/>
      <c r="AW115" s="1"/>
      <c r="AX115" s="7" t="s">
        <v>46</v>
      </c>
      <c r="AY115" s="7" t="s">
        <v>36</v>
      </c>
    </row>
    <row r="116" spans="1:57" s="5" customFormat="1" x14ac:dyDescent="0.25">
      <c r="A116" s="5">
        <v>2</v>
      </c>
      <c r="B116" s="5">
        <v>2</v>
      </c>
      <c r="C116" s="6" t="s">
        <v>604</v>
      </c>
      <c r="D116" s="1" t="s">
        <v>18</v>
      </c>
      <c r="E116" s="1">
        <v>13</v>
      </c>
      <c r="F116" s="1" t="s">
        <v>23</v>
      </c>
      <c r="G116" s="1">
        <v>17.100000000000001</v>
      </c>
      <c r="H116" s="1">
        <v>0.17100000000000001</v>
      </c>
      <c r="I116" s="1">
        <f t="shared" si="24"/>
        <v>2.2965827669662504E-2</v>
      </c>
      <c r="J116" s="1">
        <v>2.2965827669662504E-2</v>
      </c>
      <c r="K116" s="38">
        <f t="shared" si="25"/>
        <v>0.56750587302714506</v>
      </c>
      <c r="L116" s="1">
        <v>1</v>
      </c>
      <c r="M116" s="1">
        <v>1</v>
      </c>
      <c r="N116" s="1">
        <v>31.7</v>
      </c>
      <c r="O116" s="1">
        <v>0.317</v>
      </c>
      <c r="P116" s="1">
        <f t="shared" si="22"/>
        <v>7.892387595146251E-2</v>
      </c>
      <c r="Q116" s="1">
        <v>7.892387595146251E-2</v>
      </c>
      <c r="R116" s="38">
        <f t="shared" si="23"/>
        <v>1.9502786387136137</v>
      </c>
      <c r="S116" s="1">
        <v>1</v>
      </c>
      <c r="T116" s="1">
        <v>1</v>
      </c>
      <c r="U116" s="1">
        <v>33.799999999999997</v>
      </c>
      <c r="V116" s="1">
        <v>0.33799999999999997</v>
      </c>
      <c r="W116" s="1">
        <f>POWER((V116/2),2)*3.14159265</f>
        <v>8.9727027676649987E-2</v>
      </c>
      <c r="X116" s="1">
        <v>8.9727027676649987E-2</v>
      </c>
      <c r="Y116" s="38">
        <f>X116/0.040468</f>
        <v>2.217234053490412</v>
      </c>
      <c r="Z116" s="1">
        <v>1</v>
      </c>
      <c r="AA116" s="1">
        <v>1</v>
      </c>
      <c r="AB116" s="1"/>
      <c r="AC116" s="1"/>
      <c r="AD116" s="1"/>
      <c r="AE116" s="1"/>
      <c r="AF116" s="38"/>
      <c r="AG116" s="1"/>
      <c r="AH116" s="1">
        <v>4</v>
      </c>
      <c r="AI116" s="1"/>
      <c r="AJ116" s="1"/>
      <c r="AK116" s="1"/>
      <c r="AL116" s="1"/>
      <c r="AM116" s="38"/>
      <c r="AN116" s="1"/>
      <c r="AO116" s="1"/>
      <c r="AP116" s="1"/>
      <c r="AQ116" s="1"/>
      <c r="AR116" s="1"/>
      <c r="AS116" s="1"/>
      <c r="AT116" s="38"/>
      <c r="AU116" s="1"/>
      <c r="AV116" s="1"/>
      <c r="AW116" s="1"/>
      <c r="AX116" s="7"/>
      <c r="AY116" s="7" t="s">
        <v>36</v>
      </c>
    </row>
    <row r="117" spans="1:57" s="5" customFormat="1" x14ac:dyDescent="0.25">
      <c r="A117" s="5">
        <v>2</v>
      </c>
      <c r="B117" s="5">
        <v>2</v>
      </c>
      <c r="C117" s="6" t="s">
        <v>604</v>
      </c>
      <c r="D117" s="1" t="s">
        <v>18</v>
      </c>
      <c r="E117" s="1">
        <v>14</v>
      </c>
      <c r="F117" s="1" t="s">
        <v>23</v>
      </c>
      <c r="G117" s="1">
        <v>28.9</v>
      </c>
      <c r="H117" s="1">
        <v>0.28899999999999998</v>
      </c>
      <c r="I117" s="1">
        <f t="shared" si="24"/>
        <v>6.559723993016249E-2</v>
      </c>
      <c r="J117" s="1">
        <v>6.559723993016249E-2</v>
      </c>
      <c r="K117" s="38">
        <f t="shared" si="25"/>
        <v>1.620965699569104</v>
      </c>
      <c r="L117" s="1">
        <v>1</v>
      </c>
      <c r="M117" s="1">
        <v>1</v>
      </c>
      <c r="N117" s="1"/>
      <c r="O117" s="1"/>
      <c r="P117" s="1"/>
      <c r="Q117" s="1"/>
      <c r="R117" s="38"/>
      <c r="S117" s="1"/>
      <c r="T117" s="1"/>
      <c r="U117" s="1"/>
      <c r="V117" s="1"/>
      <c r="W117" s="1"/>
      <c r="X117" s="1"/>
      <c r="Y117" s="38"/>
      <c r="Z117" s="1"/>
      <c r="AA117" s="1"/>
      <c r="AB117" s="1"/>
      <c r="AC117" s="1"/>
      <c r="AD117" s="1"/>
      <c r="AE117" s="1"/>
      <c r="AF117" s="38"/>
      <c r="AG117" s="1"/>
      <c r="AH117" s="1"/>
      <c r="AI117" s="1"/>
      <c r="AJ117" s="1"/>
      <c r="AK117" s="1"/>
      <c r="AL117" s="1"/>
      <c r="AM117" s="38"/>
      <c r="AN117" s="1"/>
      <c r="AO117" s="1"/>
      <c r="AP117" s="1"/>
      <c r="AQ117" s="1"/>
      <c r="AR117" s="1"/>
      <c r="AS117" s="1"/>
      <c r="AT117" s="38"/>
      <c r="AU117" s="1"/>
      <c r="AV117" s="1">
        <v>0</v>
      </c>
      <c r="AW117" s="1"/>
      <c r="AX117" s="7"/>
      <c r="AY117" s="7" t="s">
        <v>36</v>
      </c>
    </row>
    <row r="118" spans="1:57" s="5" customFormat="1" x14ac:dyDescent="0.25">
      <c r="A118" s="5">
        <v>2</v>
      </c>
      <c r="B118" s="5">
        <v>2</v>
      </c>
      <c r="C118" s="6" t="s">
        <v>604</v>
      </c>
      <c r="D118" s="1" t="s">
        <v>18</v>
      </c>
      <c r="E118" s="1">
        <v>15</v>
      </c>
      <c r="F118" s="1" t="s">
        <v>23</v>
      </c>
      <c r="G118" s="1">
        <v>18</v>
      </c>
      <c r="H118" s="1">
        <v>0.18</v>
      </c>
      <c r="I118" s="1">
        <f t="shared" si="24"/>
        <v>2.5446900465000002E-2</v>
      </c>
      <c r="J118" s="1">
        <v>2.5446900465000002E-2</v>
      </c>
      <c r="K118" s="38">
        <f t="shared" si="25"/>
        <v>0.62881537177522995</v>
      </c>
      <c r="L118" s="1">
        <v>1</v>
      </c>
      <c r="M118" s="1">
        <v>1</v>
      </c>
      <c r="N118" s="1">
        <v>18.100000000000001</v>
      </c>
      <c r="O118" s="1">
        <v>0.18100000000000002</v>
      </c>
      <c r="P118" s="1">
        <f t="shared" ref="P118:P138" si="26">POWER((O118/2),2)*3.14159265</f>
        <v>2.5730429201662505E-2</v>
      </c>
      <c r="Q118" s="1">
        <v>2.5730429201662505E-2</v>
      </c>
      <c r="R118" s="38">
        <f t="shared" ref="R118:R138" si="27">Q118/0.040468</f>
        <v>0.63582161712124408</v>
      </c>
      <c r="S118" s="1">
        <v>1</v>
      </c>
      <c r="T118" s="1">
        <v>1</v>
      </c>
      <c r="U118" s="1"/>
      <c r="V118" s="1"/>
      <c r="W118" s="1"/>
      <c r="X118" s="1"/>
      <c r="Y118" s="38"/>
      <c r="Z118" s="1">
        <v>1</v>
      </c>
      <c r="AA118" s="1">
        <v>1</v>
      </c>
      <c r="AB118" s="1"/>
      <c r="AC118" s="1"/>
      <c r="AD118" s="1"/>
      <c r="AE118" s="1"/>
      <c r="AF118" s="38"/>
      <c r="AG118" s="1"/>
      <c r="AH118" s="1"/>
      <c r="AI118" s="1"/>
      <c r="AJ118" s="1"/>
      <c r="AK118" s="1"/>
      <c r="AL118" s="1"/>
      <c r="AM118" s="38"/>
      <c r="AN118" s="1"/>
      <c r="AO118" s="1"/>
      <c r="AP118" s="1"/>
      <c r="AQ118" s="1"/>
      <c r="AR118" s="1"/>
      <c r="AS118" s="1"/>
      <c r="AT118" s="38"/>
      <c r="AU118" s="1"/>
      <c r="AV118" s="1">
        <v>0</v>
      </c>
      <c r="AW118" s="1"/>
      <c r="AX118" s="7" t="s">
        <v>46</v>
      </c>
      <c r="AY118" s="7" t="s">
        <v>36</v>
      </c>
    </row>
    <row r="119" spans="1:57" s="5" customFormat="1" x14ac:dyDescent="0.25">
      <c r="A119" s="5">
        <v>2</v>
      </c>
      <c r="B119" s="14">
        <v>2</v>
      </c>
      <c r="C119" s="6" t="s">
        <v>604</v>
      </c>
      <c r="D119" s="1" t="s">
        <v>18</v>
      </c>
      <c r="E119" s="1">
        <v>16</v>
      </c>
      <c r="F119" s="1" t="s">
        <v>23</v>
      </c>
      <c r="G119" s="1">
        <v>18.600000000000001</v>
      </c>
      <c r="H119" s="1">
        <v>0.18600000000000003</v>
      </c>
      <c r="I119" s="1">
        <f t="shared" si="24"/>
        <v>2.7171634829850008E-2</v>
      </c>
      <c r="J119" s="1">
        <v>2.7171634829850008E-2</v>
      </c>
      <c r="K119" s="38">
        <f t="shared" si="25"/>
        <v>0.67143508030666232</v>
      </c>
      <c r="L119" s="1">
        <v>1</v>
      </c>
      <c r="M119" s="1">
        <v>1</v>
      </c>
      <c r="N119" s="1">
        <v>18.8</v>
      </c>
      <c r="O119" s="1">
        <v>0.188</v>
      </c>
      <c r="P119" s="1">
        <f t="shared" si="26"/>
        <v>2.7759112655400001E-2</v>
      </c>
      <c r="Q119" s="1">
        <v>2.7759112655400001E-2</v>
      </c>
      <c r="R119" s="38">
        <f t="shared" si="27"/>
        <v>0.68595217592665814</v>
      </c>
      <c r="S119" s="1">
        <v>1</v>
      </c>
      <c r="T119" s="1">
        <v>1</v>
      </c>
      <c r="U119" s="1">
        <v>18.899999999999999</v>
      </c>
      <c r="V119" s="1">
        <v>0.189</v>
      </c>
      <c r="W119" s="1">
        <f>POWER((V119/2),2)*3.14159265</f>
        <v>2.8055207762662505E-2</v>
      </c>
      <c r="X119" s="1">
        <v>2.8055207762662505E-2</v>
      </c>
      <c r="Y119" s="38">
        <f>X119/0.040468</f>
        <v>0.69326894738219103</v>
      </c>
      <c r="Z119" s="1">
        <v>2</v>
      </c>
      <c r="AA119" s="1">
        <v>2</v>
      </c>
      <c r="AB119" s="1"/>
      <c r="AC119" s="1"/>
      <c r="AD119" s="1"/>
      <c r="AE119" s="1"/>
      <c r="AF119" s="38"/>
      <c r="AG119" s="1"/>
      <c r="AH119" s="1">
        <v>4</v>
      </c>
      <c r="AI119" s="1"/>
      <c r="AJ119" s="1"/>
      <c r="AK119" s="1"/>
      <c r="AL119" s="1"/>
      <c r="AM119" s="38"/>
      <c r="AN119" s="1"/>
      <c r="AO119" s="1"/>
      <c r="AP119" s="1"/>
      <c r="AQ119" s="1"/>
      <c r="AR119" s="1"/>
      <c r="AS119" s="1"/>
      <c r="AT119" s="38"/>
      <c r="AU119" s="1"/>
      <c r="AV119" s="1"/>
      <c r="AW119" s="1"/>
      <c r="AX119" s="7" t="s">
        <v>377</v>
      </c>
      <c r="AY119" s="7" t="s">
        <v>36</v>
      </c>
    </row>
    <row r="120" spans="1:57" s="5" customFormat="1" x14ac:dyDescent="0.25">
      <c r="A120" s="5">
        <v>2</v>
      </c>
      <c r="B120" s="14">
        <v>2</v>
      </c>
      <c r="C120" s="6" t="s">
        <v>604</v>
      </c>
      <c r="D120" s="1" t="s">
        <v>18</v>
      </c>
      <c r="E120" s="1">
        <v>17</v>
      </c>
      <c r="F120" s="1" t="s">
        <v>23</v>
      </c>
      <c r="G120" s="1">
        <v>20.7</v>
      </c>
      <c r="H120" s="1">
        <v>0.20699999999999999</v>
      </c>
      <c r="I120" s="1">
        <f t="shared" si="24"/>
        <v>3.3653525864962501E-2</v>
      </c>
      <c r="J120" s="1">
        <v>3.3653525864962501E-2</v>
      </c>
      <c r="K120" s="38">
        <f t="shared" si="25"/>
        <v>0.83160832917274152</v>
      </c>
      <c r="L120" s="1">
        <v>1</v>
      </c>
      <c r="M120" s="1">
        <v>1</v>
      </c>
      <c r="N120" s="1">
        <v>22.3</v>
      </c>
      <c r="O120" s="1">
        <v>0.223</v>
      </c>
      <c r="P120" s="1">
        <f t="shared" si="26"/>
        <v>3.9057065222962505E-2</v>
      </c>
      <c r="Q120" s="1">
        <v>3.9057065222962505E-2</v>
      </c>
      <c r="R120" s="38">
        <f t="shared" si="27"/>
        <v>0.9651345562657534</v>
      </c>
      <c r="S120" s="1">
        <v>1</v>
      </c>
      <c r="T120" s="1">
        <v>1</v>
      </c>
      <c r="U120" s="1"/>
      <c r="V120" s="1"/>
      <c r="W120" s="1"/>
      <c r="X120" s="1"/>
      <c r="Y120" s="38"/>
      <c r="Z120" s="1"/>
      <c r="AA120" s="1"/>
      <c r="AB120" s="1"/>
      <c r="AC120" s="1"/>
      <c r="AD120" s="1"/>
      <c r="AE120" s="1"/>
      <c r="AF120" s="38"/>
      <c r="AG120" s="1"/>
      <c r="AH120" s="1"/>
      <c r="AI120" s="1"/>
      <c r="AJ120" s="1"/>
      <c r="AK120" s="1"/>
      <c r="AL120" s="1"/>
      <c r="AM120" s="38"/>
      <c r="AN120" s="1"/>
      <c r="AO120" s="1"/>
      <c r="AP120" s="1"/>
      <c r="AQ120" s="1"/>
      <c r="AR120" s="1"/>
      <c r="AS120" s="1"/>
      <c r="AT120" s="38"/>
      <c r="AU120" s="1"/>
      <c r="AV120" s="1">
        <v>0</v>
      </c>
      <c r="AW120" s="1"/>
      <c r="AX120" s="7"/>
      <c r="AY120" s="7" t="s">
        <v>36</v>
      </c>
    </row>
    <row r="121" spans="1:57" s="5" customFormat="1" x14ac:dyDescent="0.25">
      <c r="A121" s="5">
        <v>2</v>
      </c>
      <c r="B121" s="14">
        <v>2</v>
      </c>
      <c r="C121" s="6" t="s">
        <v>604</v>
      </c>
      <c r="D121" s="1" t="s">
        <v>18</v>
      </c>
      <c r="E121" s="1">
        <v>18</v>
      </c>
      <c r="F121" s="1" t="s">
        <v>23</v>
      </c>
      <c r="G121" s="1">
        <v>19</v>
      </c>
      <c r="H121" s="1">
        <v>0.19</v>
      </c>
      <c r="I121" s="1">
        <f t="shared" si="24"/>
        <v>2.835287366625E-2</v>
      </c>
      <c r="J121" s="1">
        <v>2.835287366625E-2</v>
      </c>
      <c r="K121" s="38">
        <f t="shared" si="25"/>
        <v>0.7006245346014135</v>
      </c>
      <c r="L121" s="1">
        <v>1</v>
      </c>
      <c r="M121" s="1">
        <v>1</v>
      </c>
      <c r="N121" s="1">
        <v>20.5</v>
      </c>
      <c r="O121" s="1">
        <v>0.20499999999999999</v>
      </c>
      <c r="P121" s="1">
        <f t="shared" si="26"/>
        <v>3.3006357779062495E-2</v>
      </c>
      <c r="Q121" s="1">
        <v>3.3006357779062495E-2</v>
      </c>
      <c r="R121" s="38">
        <f t="shared" si="27"/>
        <v>0.81561623453253185</v>
      </c>
      <c r="S121" s="1">
        <v>1</v>
      </c>
      <c r="T121" s="1">
        <v>1</v>
      </c>
      <c r="U121" s="1">
        <v>21.3</v>
      </c>
      <c r="V121" s="1">
        <v>0.21300000000000002</v>
      </c>
      <c r="W121" s="1">
        <f>POWER((V121/2),2)*3.14159265</f>
        <v>3.5632729234462507E-2</v>
      </c>
      <c r="X121" s="1">
        <v>3.5632729234462507E-2</v>
      </c>
      <c r="Y121" s="38">
        <f>X121/0.040468</f>
        <v>0.88051619142192616</v>
      </c>
      <c r="Z121" s="1">
        <v>1</v>
      </c>
      <c r="AA121" s="1">
        <v>1</v>
      </c>
      <c r="AB121" s="1">
        <v>22.6</v>
      </c>
      <c r="AC121" s="1">
        <v>0.22600000000000001</v>
      </c>
      <c r="AD121" s="1">
        <f>POWER((AC121/2),2)*3.14159265</f>
        <v>4.0114996547850008E-2</v>
      </c>
      <c r="AE121" s="1">
        <v>4.0114996547850008E-2</v>
      </c>
      <c r="AF121" s="38">
        <f>AE121/0.040468</f>
        <v>0.99127697311085328</v>
      </c>
      <c r="AG121" s="1">
        <v>1</v>
      </c>
      <c r="AH121" s="1">
        <v>1</v>
      </c>
      <c r="AI121" s="1">
        <v>24.6</v>
      </c>
      <c r="AJ121" s="1">
        <v>0.24600000000000002</v>
      </c>
      <c r="AK121" s="1">
        <f>POWER((AJ121/2),2)*3.14159265</f>
        <v>4.7529155201850012E-2</v>
      </c>
      <c r="AL121" s="1">
        <v>4.7529155201850012E-2</v>
      </c>
      <c r="AM121" s="38">
        <f>AL121/0.040468</f>
        <v>1.1744873777268463</v>
      </c>
      <c r="AN121" s="1">
        <v>1</v>
      </c>
      <c r="AO121" s="1">
        <v>1</v>
      </c>
      <c r="AP121" s="1">
        <v>27.2</v>
      </c>
      <c r="AQ121" s="1">
        <v>0.27200000000000002</v>
      </c>
      <c r="AR121" s="1">
        <f>POWER((AQ121/2),2)*3.14159265</f>
        <v>5.8106897654400011E-2</v>
      </c>
      <c r="AS121" s="1">
        <v>5.8106897654400011E-2</v>
      </c>
      <c r="AT121" s="38">
        <f>AS121/0.040468</f>
        <v>1.4358727304141548</v>
      </c>
      <c r="AU121" s="1">
        <v>2</v>
      </c>
      <c r="AV121" s="1">
        <v>2</v>
      </c>
      <c r="AW121" s="1"/>
      <c r="AX121" s="7"/>
      <c r="AY121" s="7" t="s">
        <v>36</v>
      </c>
    </row>
    <row r="122" spans="1:57" s="5" customFormat="1" x14ac:dyDescent="0.25">
      <c r="A122" s="5">
        <v>2</v>
      </c>
      <c r="B122" s="5">
        <v>2</v>
      </c>
      <c r="C122" s="6" t="s">
        <v>604</v>
      </c>
      <c r="D122" s="1" t="s">
        <v>18</v>
      </c>
      <c r="E122" s="1">
        <v>19</v>
      </c>
      <c r="F122" s="1" t="s">
        <v>23</v>
      </c>
      <c r="G122" s="1">
        <v>30.3</v>
      </c>
      <c r="H122" s="1">
        <v>0.30299999999999999</v>
      </c>
      <c r="I122" s="1">
        <f t="shared" si="24"/>
        <v>7.210661990096251E-2</v>
      </c>
      <c r="J122" s="1">
        <v>7.210661990096251E-2</v>
      </c>
      <c r="K122" s="38">
        <f t="shared" si="25"/>
        <v>1.7818182242997558</v>
      </c>
      <c r="L122" s="1">
        <v>1</v>
      </c>
      <c r="M122" s="1">
        <v>1</v>
      </c>
      <c r="N122" s="1">
        <v>32.299999999999997</v>
      </c>
      <c r="O122" s="1">
        <v>0.32299999999999995</v>
      </c>
      <c r="P122" s="1">
        <f t="shared" si="26"/>
        <v>8.1939804895462473E-2</v>
      </c>
      <c r="Q122" s="1">
        <v>8.1939804895462473E-2</v>
      </c>
      <c r="R122" s="38">
        <f t="shared" si="27"/>
        <v>2.0248049049980845</v>
      </c>
      <c r="S122" s="1">
        <v>1</v>
      </c>
      <c r="T122" s="1">
        <v>1</v>
      </c>
      <c r="U122" s="1"/>
      <c r="V122" s="1"/>
      <c r="W122" s="1"/>
      <c r="X122" s="1"/>
      <c r="Y122" s="38"/>
      <c r="Z122" s="1"/>
      <c r="AA122" s="1"/>
      <c r="AB122" s="1"/>
      <c r="AC122" s="1"/>
      <c r="AD122" s="1"/>
      <c r="AE122" s="1"/>
      <c r="AF122" s="38"/>
      <c r="AG122" s="1"/>
      <c r="AH122" s="1"/>
      <c r="AI122" s="1"/>
      <c r="AJ122" s="1"/>
      <c r="AK122" s="1"/>
      <c r="AL122" s="1"/>
      <c r="AM122" s="38"/>
      <c r="AN122" s="1"/>
      <c r="AO122" s="1"/>
      <c r="AP122" s="1"/>
      <c r="AQ122" s="1"/>
      <c r="AR122" s="1"/>
      <c r="AS122" s="1"/>
      <c r="AT122" s="38"/>
      <c r="AU122" s="1"/>
      <c r="AV122" s="1">
        <v>0</v>
      </c>
      <c r="AW122" s="1"/>
      <c r="AX122" s="7"/>
      <c r="AY122" s="7" t="s">
        <v>36</v>
      </c>
    </row>
    <row r="123" spans="1:57" s="5" customFormat="1" x14ac:dyDescent="0.25">
      <c r="A123" s="5">
        <v>2</v>
      </c>
      <c r="B123" s="5">
        <v>2</v>
      </c>
      <c r="C123" s="6" t="s">
        <v>604</v>
      </c>
      <c r="D123" s="1" t="s">
        <v>18</v>
      </c>
      <c r="E123" s="1">
        <v>20</v>
      </c>
      <c r="F123" s="1" t="s">
        <v>23</v>
      </c>
      <c r="G123" s="1">
        <v>33.9</v>
      </c>
      <c r="H123" s="1">
        <v>0.33899999999999997</v>
      </c>
      <c r="I123" s="1">
        <f t="shared" si="24"/>
        <v>9.0258742232662489E-2</v>
      </c>
      <c r="J123" s="1">
        <v>9.0258742232662489E-2</v>
      </c>
      <c r="K123" s="38">
        <f t="shared" si="25"/>
        <v>2.230373189499419</v>
      </c>
      <c r="L123" s="1">
        <v>1</v>
      </c>
      <c r="M123" s="1">
        <v>1</v>
      </c>
      <c r="N123" s="1">
        <v>36</v>
      </c>
      <c r="O123" s="1">
        <v>0.36</v>
      </c>
      <c r="P123" s="1">
        <f t="shared" si="26"/>
        <v>0.10178760186000001</v>
      </c>
      <c r="Q123" s="1">
        <v>0.10178760186000001</v>
      </c>
      <c r="R123" s="38">
        <f t="shared" si="27"/>
        <v>2.5152614871009198</v>
      </c>
      <c r="S123" s="1">
        <v>1</v>
      </c>
      <c r="T123" s="1">
        <v>1</v>
      </c>
      <c r="U123" s="1">
        <v>38.200000000000003</v>
      </c>
      <c r="V123" s="1">
        <v>0.38200000000000006</v>
      </c>
      <c r="W123" s="1">
        <f>POWER((V123/2),2)*3.14159265</f>
        <v>0.11460844146465005</v>
      </c>
      <c r="X123" s="1">
        <v>0.11460844146465005</v>
      </c>
      <c r="Y123" s="38">
        <f>X123/0.040468</f>
        <v>2.8320757503373049</v>
      </c>
      <c r="Z123" s="1">
        <v>1</v>
      </c>
      <c r="AA123" s="1">
        <v>1</v>
      </c>
      <c r="AB123" s="1"/>
      <c r="AC123" s="1"/>
      <c r="AD123" s="1"/>
      <c r="AE123" s="1"/>
      <c r="AF123" s="38"/>
      <c r="AG123" s="1"/>
      <c r="AH123" s="1">
        <v>3</v>
      </c>
      <c r="AI123" s="1"/>
      <c r="AJ123" s="1"/>
      <c r="AK123" s="1"/>
      <c r="AL123" s="1"/>
      <c r="AM123" s="38"/>
      <c r="AN123" s="1"/>
      <c r="AO123" s="1"/>
      <c r="AP123" s="1"/>
      <c r="AQ123" s="1"/>
      <c r="AR123" s="1"/>
      <c r="AS123" s="1"/>
      <c r="AT123" s="38"/>
      <c r="AU123" s="1"/>
      <c r="AV123" s="1"/>
      <c r="AW123" s="1"/>
      <c r="AX123" s="7"/>
      <c r="AY123" s="7" t="s">
        <v>36</v>
      </c>
      <c r="BA123" s="14" t="s">
        <v>240</v>
      </c>
      <c r="BB123" s="14"/>
      <c r="BC123" s="14"/>
      <c r="BD123" s="14"/>
      <c r="BE123" s="14"/>
    </row>
    <row r="124" spans="1:57" s="5" customFormat="1" x14ac:dyDescent="0.25">
      <c r="A124" s="5">
        <v>2</v>
      </c>
      <c r="B124" s="5">
        <v>2</v>
      </c>
      <c r="C124" s="6" t="s">
        <v>604</v>
      </c>
      <c r="D124" s="1" t="s">
        <v>18</v>
      </c>
      <c r="E124" s="1">
        <v>21</v>
      </c>
      <c r="F124" s="1" t="s">
        <v>23</v>
      </c>
      <c r="G124" s="1">
        <v>16.5</v>
      </c>
      <c r="H124" s="1">
        <v>0.16500000000000001</v>
      </c>
      <c r="I124" s="1">
        <f t="shared" si="24"/>
        <v>2.1382464974062505E-2</v>
      </c>
      <c r="J124" s="1">
        <v>2.1382464974062505E-2</v>
      </c>
      <c r="K124" s="38">
        <f t="shared" si="25"/>
        <v>0.52837958322779743</v>
      </c>
      <c r="L124" s="1">
        <v>1</v>
      </c>
      <c r="M124" s="1">
        <v>1</v>
      </c>
      <c r="N124" s="1">
        <v>16.899999999999999</v>
      </c>
      <c r="O124" s="1">
        <v>0.16899999999999998</v>
      </c>
      <c r="P124" s="1">
        <f t="shared" si="26"/>
        <v>2.2431756919162497E-2</v>
      </c>
      <c r="Q124" s="1">
        <v>2.2431756919162497E-2</v>
      </c>
      <c r="R124" s="38">
        <f t="shared" si="27"/>
        <v>0.55430851337260301</v>
      </c>
      <c r="S124" s="1">
        <v>1</v>
      </c>
      <c r="T124" s="1">
        <v>1</v>
      </c>
      <c r="U124" s="1">
        <v>17</v>
      </c>
      <c r="V124" s="1">
        <v>0.17</v>
      </c>
      <c r="W124" s="1">
        <f>POWER((V124/2),2)*3.14159265</f>
        <v>2.2698006896250005E-2</v>
      </c>
      <c r="X124" s="1">
        <v>2.2698006896250005E-2</v>
      </c>
      <c r="Y124" s="38">
        <f>X124/0.040468</f>
        <v>0.56088778531802919</v>
      </c>
      <c r="Z124" s="1">
        <v>1</v>
      </c>
      <c r="AA124" s="1">
        <v>1</v>
      </c>
      <c r="AB124" s="1"/>
      <c r="AC124" s="1"/>
      <c r="AD124" s="1"/>
      <c r="AE124" s="1"/>
      <c r="AF124" s="38"/>
      <c r="AG124" s="1"/>
      <c r="AH124" s="1">
        <v>4</v>
      </c>
      <c r="AI124" s="1"/>
      <c r="AJ124" s="1"/>
      <c r="AK124" s="1"/>
      <c r="AL124" s="1"/>
      <c r="AM124" s="38"/>
      <c r="AN124" s="1"/>
      <c r="AO124" s="1"/>
      <c r="AP124" s="1"/>
      <c r="AQ124" s="1"/>
      <c r="AR124" s="1"/>
      <c r="AS124" s="1"/>
      <c r="AT124" s="38"/>
      <c r="AU124" s="1"/>
      <c r="AV124" s="1"/>
      <c r="AW124" s="1"/>
      <c r="AX124" s="7"/>
      <c r="AY124" s="7" t="s">
        <v>36</v>
      </c>
      <c r="BA124" s="14" t="s">
        <v>303</v>
      </c>
      <c r="BB124" s="14"/>
      <c r="BC124" s="14" t="s">
        <v>514</v>
      </c>
      <c r="BD124" s="14"/>
      <c r="BE124" s="14"/>
    </row>
    <row r="125" spans="1:57" s="5" customFormat="1" x14ac:dyDescent="0.25">
      <c r="A125" s="5">
        <v>2</v>
      </c>
      <c r="B125" s="14">
        <v>2</v>
      </c>
      <c r="C125" s="6" t="s">
        <v>604</v>
      </c>
      <c r="D125" s="1" t="s">
        <v>18</v>
      </c>
      <c r="E125" s="1">
        <v>22</v>
      </c>
      <c r="F125" s="1" t="s">
        <v>23</v>
      </c>
      <c r="G125" s="1">
        <v>28.2</v>
      </c>
      <c r="H125" s="1">
        <v>0.28199999999999997</v>
      </c>
      <c r="I125" s="1">
        <f t="shared" si="24"/>
        <v>6.2458003474649991E-2</v>
      </c>
      <c r="J125" s="1">
        <v>6.2458003474649991E-2</v>
      </c>
      <c r="K125" s="38">
        <f t="shared" si="25"/>
        <v>1.5433923958349807</v>
      </c>
      <c r="L125" s="1">
        <v>1</v>
      </c>
      <c r="M125" s="1">
        <v>1</v>
      </c>
      <c r="N125" s="1">
        <v>29.6</v>
      </c>
      <c r="O125" s="1">
        <v>0.29600000000000004</v>
      </c>
      <c r="P125" s="1">
        <f t="shared" si="26"/>
        <v>6.8813445405600027E-2</v>
      </c>
      <c r="Q125" s="1">
        <v>6.8813445405600027E-2</v>
      </c>
      <c r="R125" s="38">
        <f t="shared" si="27"/>
        <v>1.7004409757240297</v>
      </c>
      <c r="S125" s="1">
        <v>1</v>
      </c>
      <c r="T125" s="1">
        <v>1</v>
      </c>
      <c r="U125" s="1"/>
      <c r="V125" s="1"/>
      <c r="W125" s="1"/>
      <c r="X125" s="1"/>
      <c r="Y125" s="38"/>
      <c r="Z125" s="1"/>
      <c r="AA125" s="1"/>
      <c r="AB125" s="1"/>
      <c r="AC125" s="1"/>
      <c r="AD125" s="1"/>
      <c r="AE125" s="1"/>
      <c r="AF125" s="38"/>
      <c r="AG125" s="1"/>
      <c r="AH125" s="1"/>
      <c r="AI125" s="1"/>
      <c r="AJ125" s="1"/>
      <c r="AK125" s="1"/>
      <c r="AL125" s="1"/>
      <c r="AM125" s="38"/>
      <c r="AN125" s="1"/>
      <c r="AO125" s="1"/>
      <c r="AP125" s="1"/>
      <c r="AQ125" s="1"/>
      <c r="AR125" s="1"/>
      <c r="AS125" s="1"/>
      <c r="AT125" s="38"/>
      <c r="AU125" s="1"/>
      <c r="AV125" s="1">
        <v>0</v>
      </c>
      <c r="AW125" s="1"/>
      <c r="AX125" s="7"/>
      <c r="AY125" s="7" t="s">
        <v>36</v>
      </c>
      <c r="BA125" s="14" t="s">
        <v>446</v>
      </c>
      <c r="BB125" s="14"/>
      <c r="BC125" s="14" t="s">
        <v>529</v>
      </c>
      <c r="BD125" s="14"/>
      <c r="BE125" s="14"/>
    </row>
    <row r="126" spans="1:57" s="5" customFormat="1" ht="16.5" x14ac:dyDescent="0.35">
      <c r="A126" s="5">
        <v>2</v>
      </c>
      <c r="B126" s="14">
        <v>2</v>
      </c>
      <c r="C126" s="6" t="s">
        <v>604</v>
      </c>
      <c r="D126" s="1" t="s">
        <v>18</v>
      </c>
      <c r="E126" s="1">
        <v>25</v>
      </c>
      <c r="F126" s="1" t="s">
        <v>23</v>
      </c>
      <c r="G126" s="1">
        <v>22.5</v>
      </c>
      <c r="H126" s="1">
        <v>0.22500000000000001</v>
      </c>
      <c r="I126" s="1">
        <f t="shared" si="24"/>
        <v>3.9760781976562506E-2</v>
      </c>
      <c r="J126" s="1">
        <v>3.9760781976562506E-2</v>
      </c>
      <c r="K126" s="38">
        <f t="shared" si="25"/>
        <v>0.98252401839879677</v>
      </c>
      <c r="L126" s="1">
        <v>1</v>
      </c>
      <c r="M126" s="1">
        <v>1</v>
      </c>
      <c r="N126" s="1">
        <v>23.9</v>
      </c>
      <c r="O126" s="1">
        <v>0.23899999999999999</v>
      </c>
      <c r="P126" s="1">
        <f t="shared" si="26"/>
        <v>4.4862728440162501E-2</v>
      </c>
      <c r="Q126" s="1">
        <v>4.4862728440162501E-2</v>
      </c>
      <c r="R126" s="38">
        <f t="shared" si="27"/>
        <v>1.1085976188633613</v>
      </c>
      <c r="S126" s="1">
        <v>1</v>
      </c>
      <c r="T126" s="1">
        <v>1</v>
      </c>
      <c r="U126" s="1">
        <v>25</v>
      </c>
      <c r="V126" s="1">
        <v>0.25</v>
      </c>
      <c r="W126" s="1">
        <f>POWER((V126/2),2)*3.14159265</f>
        <v>4.9087385156250003E-2</v>
      </c>
      <c r="X126" s="1">
        <v>4.9087385156250003E-2</v>
      </c>
      <c r="Y126" s="38">
        <f>X126/0.040468</f>
        <v>1.2129926153071564</v>
      </c>
      <c r="Z126" s="1">
        <v>1</v>
      </c>
      <c r="AA126" s="1">
        <v>1</v>
      </c>
      <c r="AB126" s="1"/>
      <c r="AC126" s="1"/>
      <c r="AD126" s="1"/>
      <c r="AE126" s="1"/>
      <c r="AF126" s="38"/>
      <c r="AG126" s="1"/>
      <c r="AH126" s="1">
        <v>4</v>
      </c>
      <c r="AI126" s="1"/>
      <c r="AJ126" s="1"/>
      <c r="AK126" s="1"/>
      <c r="AL126" s="1"/>
      <c r="AM126" s="38"/>
      <c r="AN126" s="1"/>
      <c r="AO126" s="1"/>
      <c r="AP126" s="1"/>
      <c r="AQ126" s="1"/>
      <c r="AR126" s="1"/>
      <c r="AS126" s="1"/>
      <c r="AT126" s="38"/>
      <c r="AU126" s="1"/>
      <c r="AV126" s="1"/>
      <c r="AW126" s="1"/>
      <c r="AX126" s="7"/>
      <c r="AY126" s="7" t="s">
        <v>36</v>
      </c>
      <c r="BA126" s="14" t="s">
        <v>575</v>
      </c>
      <c r="BB126" s="14"/>
      <c r="BC126" s="14"/>
      <c r="BD126" s="14"/>
      <c r="BE126" s="14"/>
    </row>
    <row r="127" spans="1:57" s="5" customFormat="1" x14ac:dyDescent="0.25">
      <c r="A127" s="5">
        <v>2</v>
      </c>
      <c r="B127" s="14">
        <v>2</v>
      </c>
      <c r="C127" s="6" t="s">
        <v>604</v>
      </c>
      <c r="D127" s="1" t="s">
        <v>18</v>
      </c>
      <c r="E127" s="1">
        <v>27</v>
      </c>
      <c r="F127" s="1" t="s">
        <v>23</v>
      </c>
      <c r="G127" s="1">
        <v>23.9</v>
      </c>
      <c r="H127" s="1">
        <v>0.23899999999999999</v>
      </c>
      <c r="I127" s="1">
        <f t="shared" si="24"/>
        <v>4.4862728440162501E-2</v>
      </c>
      <c r="J127" s="1">
        <v>4.4862728440162501E-2</v>
      </c>
      <c r="K127" s="38">
        <f t="shared" si="25"/>
        <v>1.1085976188633613</v>
      </c>
      <c r="L127" s="1">
        <v>1</v>
      </c>
      <c r="M127" s="1">
        <v>1</v>
      </c>
      <c r="N127" s="1">
        <v>25.4</v>
      </c>
      <c r="O127" s="1">
        <v>0.254</v>
      </c>
      <c r="P127" s="1">
        <f t="shared" si="26"/>
        <v>5.0670747851850009E-2</v>
      </c>
      <c r="Q127" s="1">
        <v>5.0670747851850009E-2</v>
      </c>
      <c r="R127" s="38">
        <f t="shared" si="27"/>
        <v>1.2521189051065043</v>
      </c>
      <c r="S127" s="1">
        <v>1</v>
      </c>
      <c r="T127" s="1">
        <v>1</v>
      </c>
      <c r="U127" s="1">
        <v>27</v>
      </c>
      <c r="V127" s="1">
        <v>0.27</v>
      </c>
      <c r="W127" s="1">
        <f>POWER((V127/2),2)*3.14159265</f>
        <v>5.7255526046250012E-2</v>
      </c>
      <c r="X127" s="1">
        <v>5.7255526046250012E-2</v>
      </c>
      <c r="Y127" s="38">
        <f>X127/0.040468</f>
        <v>1.4148345864942675</v>
      </c>
      <c r="Z127" s="1">
        <v>1</v>
      </c>
      <c r="AA127" s="1">
        <v>1</v>
      </c>
      <c r="AB127" s="1"/>
      <c r="AC127" s="1"/>
      <c r="AD127" s="1"/>
      <c r="AE127" s="1"/>
      <c r="AF127" s="38"/>
      <c r="AG127" s="1"/>
      <c r="AH127" s="1">
        <v>4</v>
      </c>
      <c r="AI127" s="1"/>
      <c r="AJ127" s="1"/>
      <c r="AK127" s="1"/>
      <c r="AL127" s="1"/>
      <c r="AM127" s="38"/>
      <c r="AN127" s="1"/>
      <c r="AO127" s="1"/>
      <c r="AP127" s="1"/>
      <c r="AQ127" s="1"/>
      <c r="AR127" s="1"/>
      <c r="AS127" s="1"/>
      <c r="AT127" s="38"/>
      <c r="AU127" s="1"/>
      <c r="AV127" s="1"/>
      <c r="AW127" s="1"/>
      <c r="AX127" s="7"/>
      <c r="AY127" s="7" t="s">
        <v>36</v>
      </c>
      <c r="BA127" s="14"/>
      <c r="BB127" s="14"/>
      <c r="BC127" s="14"/>
      <c r="BD127" s="14"/>
      <c r="BE127" s="14"/>
    </row>
    <row r="128" spans="1:57" s="5" customFormat="1" x14ac:dyDescent="0.25">
      <c r="A128" s="5">
        <v>2</v>
      </c>
      <c r="B128" s="5">
        <v>2</v>
      </c>
      <c r="C128" s="6" t="s">
        <v>604</v>
      </c>
      <c r="D128" s="1" t="s">
        <v>18</v>
      </c>
      <c r="E128" s="1">
        <v>28</v>
      </c>
      <c r="F128" s="1" t="s">
        <v>23</v>
      </c>
      <c r="G128" s="1">
        <v>29.2</v>
      </c>
      <c r="H128" s="1">
        <v>0.29199999999999998</v>
      </c>
      <c r="I128" s="1">
        <f t="shared" si="24"/>
        <v>6.69661889274E-2</v>
      </c>
      <c r="J128" s="1">
        <v>6.69661889274E-2</v>
      </c>
      <c r="K128" s="38">
        <f t="shared" si="25"/>
        <v>1.65479363762479</v>
      </c>
      <c r="L128" s="1">
        <v>1</v>
      </c>
      <c r="M128" s="1">
        <v>1</v>
      </c>
      <c r="N128" s="1">
        <v>31.5</v>
      </c>
      <c r="O128" s="1">
        <v>0.315</v>
      </c>
      <c r="P128" s="1">
        <f t="shared" si="26"/>
        <v>7.7931132674062514E-2</v>
      </c>
      <c r="Q128" s="1">
        <v>7.7931132674062514E-2</v>
      </c>
      <c r="R128" s="38">
        <f t="shared" si="27"/>
        <v>1.9257470760616417</v>
      </c>
      <c r="S128" s="1">
        <v>1</v>
      </c>
      <c r="T128" s="1">
        <v>1</v>
      </c>
      <c r="U128" s="1">
        <v>33.299999999999997</v>
      </c>
      <c r="V128" s="1">
        <v>0.33299999999999996</v>
      </c>
      <c r="W128" s="1">
        <f>POWER((V128/2),2)*3.14159265</f>
        <v>8.7092016841462491E-2</v>
      </c>
      <c r="X128" s="1">
        <v>8.7092016841462491E-2</v>
      </c>
      <c r="Y128" s="38">
        <f>X128/0.040468</f>
        <v>2.1521206099007242</v>
      </c>
      <c r="Z128" s="1">
        <v>1</v>
      </c>
      <c r="AA128" s="1">
        <v>1</v>
      </c>
      <c r="AB128" s="1"/>
      <c r="AC128" s="1"/>
      <c r="AD128" s="1"/>
      <c r="AE128" s="1"/>
      <c r="AF128" s="38"/>
      <c r="AG128" s="1"/>
      <c r="AH128" s="1">
        <v>4</v>
      </c>
      <c r="AI128" s="1"/>
      <c r="AJ128" s="1"/>
      <c r="AK128" s="1"/>
      <c r="AL128" s="1"/>
      <c r="AM128" s="38"/>
      <c r="AN128" s="1"/>
      <c r="AO128" s="1"/>
      <c r="AP128" s="1"/>
      <c r="AQ128" s="1"/>
      <c r="AR128" s="1"/>
      <c r="AS128" s="1"/>
      <c r="AT128" s="38"/>
      <c r="AU128" s="1"/>
      <c r="AV128" s="1"/>
      <c r="AW128" s="1"/>
      <c r="AX128" s="7"/>
      <c r="AY128" s="7" t="s">
        <v>36</v>
      </c>
      <c r="BA128" s="14"/>
      <c r="BB128" s="14"/>
      <c r="BC128" s="14"/>
      <c r="BD128" s="14"/>
      <c r="BE128" s="14"/>
    </row>
    <row r="129" spans="1:57" s="5" customFormat="1" x14ac:dyDescent="0.25">
      <c r="A129" s="5">
        <v>2</v>
      </c>
      <c r="B129" s="5">
        <v>2</v>
      </c>
      <c r="C129" s="6" t="s">
        <v>604</v>
      </c>
      <c r="D129" s="1" t="s">
        <v>18</v>
      </c>
      <c r="E129" s="1">
        <v>29</v>
      </c>
      <c r="F129" s="1" t="s">
        <v>23</v>
      </c>
      <c r="G129" s="1">
        <v>25.5</v>
      </c>
      <c r="H129" s="1">
        <v>0.255</v>
      </c>
      <c r="I129" s="1">
        <f t="shared" si="24"/>
        <v>5.1070515516562505E-2</v>
      </c>
      <c r="J129" s="1">
        <v>5.1070515516562505E-2</v>
      </c>
      <c r="K129" s="38">
        <f t="shared" si="25"/>
        <v>1.2619975169655655</v>
      </c>
      <c r="L129" s="1">
        <v>1</v>
      </c>
      <c r="M129" s="1">
        <v>1</v>
      </c>
      <c r="N129" s="1">
        <v>26.9</v>
      </c>
      <c r="O129" s="1">
        <v>0.26900000000000002</v>
      </c>
      <c r="P129" s="1">
        <f t="shared" si="26"/>
        <v>5.6832196436662513E-2</v>
      </c>
      <c r="Q129" s="1">
        <v>5.6832196436662513E-2</v>
      </c>
      <c r="R129" s="38">
        <f t="shared" si="27"/>
        <v>1.4043737381798587</v>
      </c>
      <c r="S129" s="1">
        <v>1</v>
      </c>
      <c r="T129" s="1">
        <v>1</v>
      </c>
      <c r="U129" s="1"/>
      <c r="V129" s="1"/>
      <c r="W129" s="1"/>
      <c r="X129" s="1"/>
      <c r="Y129" s="38"/>
      <c r="Z129" s="1"/>
      <c r="AA129" s="1"/>
      <c r="AB129" s="1"/>
      <c r="AC129" s="1"/>
      <c r="AD129" s="1"/>
      <c r="AE129" s="1"/>
      <c r="AF129" s="38"/>
      <c r="AG129" s="1"/>
      <c r="AH129" s="1"/>
      <c r="AI129" s="1"/>
      <c r="AJ129" s="1"/>
      <c r="AK129" s="1"/>
      <c r="AL129" s="1"/>
      <c r="AM129" s="38"/>
      <c r="AN129" s="1"/>
      <c r="AO129" s="1"/>
      <c r="AP129" s="1"/>
      <c r="AQ129" s="1"/>
      <c r="AR129" s="1"/>
      <c r="AS129" s="1"/>
      <c r="AT129" s="38"/>
      <c r="AU129" s="1"/>
      <c r="AV129" s="1">
        <v>0</v>
      </c>
      <c r="AW129" s="1"/>
      <c r="AX129" s="7"/>
      <c r="AY129" s="7" t="s">
        <v>36</v>
      </c>
      <c r="BA129" s="14" t="s">
        <v>380</v>
      </c>
      <c r="BB129" s="14"/>
      <c r="BC129" s="14"/>
      <c r="BD129" s="14"/>
      <c r="BE129" s="14"/>
    </row>
    <row r="130" spans="1:57" s="5" customFormat="1" x14ac:dyDescent="0.25">
      <c r="A130" s="5">
        <v>2</v>
      </c>
      <c r="B130" s="5">
        <v>2</v>
      </c>
      <c r="C130" s="6" t="s">
        <v>604</v>
      </c>
      <c r="D130" s="1" t="s">
        <v>18</v>
      </c>
      <c r="E130" s="1">
        <v>30</v>
      </c>
      <c r="F130" s="1" t="s">
        <v>23</v>
      </c>
      <c r="G130" s="1">
        <v>16.8</v>
      </c>
      <c r="H130" s="1">
        <v>0.16800000000000001</v>
      </c>
      <c r="I130" s="1">
        <f t="shared" si="24"/>
        <v>2.2167077738400005E-2</v>
      </c>
      <c r="J130" s="1">
        <v>2.2167077738400005E-2</v>
      </c>
      <c r="K130" s="38">
        <f t="shared" si="25"/>
        <v>0.54776805719086696</v>
      </c>
      <c r="L130" s="1">
        <v>1</v>
      </c>
      <c r="M130" s="1">
        <v>1</v>
      </c>
      <c r="N130" s="1">
        <v>16.8</v>
      </c>
      <c r="O130" s="1">
        <v>0.16800000000000001</v>
      </c>
      <c r="P130" s="1">
        <f t="shared" si="26"/>
        <v>2.2167077738400005E-2</v>
      </c>
      <c r="Q130" s="1">
        <v>2.2167077738400005E-2</v>
      </c>
      <c r="R130" s="38">
        <f t="shared" si="27"/>
        <v>0.54776805719086696</v>
      </c>
      <c r="S130" s="1">
        <v>1</v>
      </c>
      <c r="T130" s="1">
        <v>1</v>
      </c>
      <c r="U130" s="1"/>
      <c r="V130" s="1"/>
      <c r="W130" s="1"/>
      <c r="X130" s="1"/>
      <c r="Y130" s="38"/>
      <c r="Z130" s="1"/>
      <c r="AA130" s="1"/>
      <c r="AB130" s="1"/>
      <c r="AC130" s="1"/>
      <c r="AD130" s="1"/>
      <c r="AE130" s="1"/>
      <c r="AF130" s="38"/>
      <c r="AG130" s="1"/>
      <c r="AH130" s="1"/>
      <c r="AI130" s="1"/>
      <c r="AJ130" s="1"/>
      <c r="AK130" s="1"/>
      <c r="AL130" s="1"/>
      <c r="AM130" s="38"/>
      <c r="AN130" s="1"/>
      <c r="AO130" s="1"/>
      <c r="AP130" s="1"/>
      <c r="AQ130" s="1"/>
      <c r="AR130" s="1"/>
      <c r="AS130" s="1"/>
      <c r="AT130" s="38"/>
      <c r="AU130" s="1"/>
      <c r="AV130" s="1">
        <v>0</v>
      </c>
      <c r="AW130" s="1"/>
      <c r="AX130" s="7"/>
      <c r="AY130" s="7" t="s">
        <v>36</v>
      </c>
    </row>
    <row r="131" spans="1:57" s="5" customFormat="1" x14ac:dyDescent="0.25">
      <c r="A131" s="5">
        <v>2</v>
      </c>
      <c r="B131" s="14">
        <v>2</v>
      </c>
      <c r="C131" s="6" t="s">
        <v>604</v>
      </c>
      <c r="D131" s="1" t="s">
        <v>18</v>
      </c>
      <c r="E131" s="1">
        <v>31</v>
      </c>
      <c r="F131" s="1" t="s">
        <v>23</v>
      </c>
      <c r="G131" s="1">
        <v>26.9</v>
      </c>
      <c r="H131" s="1">
        <v>0.26900000000000002</v>
      </c>
      <c r="I131" s="1">
        <f t="shared" si="24"/>
        <v>5.6832196436662513E-2</v>
      </c>
      <c r="J131" s="1">
        <v>5.6832196436662513E-2</v>
      </c>
      <c r="K131" s="38">
        <f t="shared" si="25"/>
        <v>1.4043737381798587</v>
      </c>
      <c r="L131" s="1">
        <v>1</v>
      </c>
      <c r="M131" s="1">
        <v>1</v>
      </c>
      <c r="N131" s="1">
        <v>29.4</v>
      </c>
      <c r="O131" s="1">
        <v>0.29399999999999998</v>
      </c>
      <c r="P131" s="1">
        <f t="shared" si="26"/>
        <v>6.7886675573849989E-2</v>
      </c>
      <c r="Q131" s="1">
        <v>6.7886675573849989E-2</v>
      </c>
      <c r="R131" s="38">
        <f t="shared" si="27"/>
        <v>1.6775396751470295</v>
      </c>
      <c r="S131" s="1">
        <v>1</v>
      </c>
      <c r="T131" s="1">
        <v>1</v>
      </c>
      <c r="U131" s="1"/>
      <c r="V131" s="1"/>
      <c r="W131" s="1"/>
      <c r="X131" s="1"/>
      <c r="Y131" s="38"/>
      <c r="Z131" s="1"/>
      <c r="AA131" s="1"/>
      <c r="AB131" s="1"/>
      <c r="AC131" s="1"/>
      <c r="AD131" s="1"/>
      <c r="AE131" s="1"/>
      <c r="AF131" s="38"/>
      <c r="AG131" s="1"/>
      <c r="AH131" s="1"/>
      <c r="AI131" s="1"/>
      <c r="AJ131" s="1"/>
      <c r="AK131" s="1"/>
      <c r="AL131" s="1"/>
      <c r="AM131" s="38"/>
      <c r="AN131" s="1"/>
      <c r="AO131" s="1"/>
      <c r="AP131" s="1"/>
      <c r="AQ131" s="1"/>
      <c r="AR131" s="1"/>
      <c r="AS131" s="1"/>
      <c r="AT131" s="38"/>
      <c r="AU131" s="1"/>
      <c r="AV131" s="1">
        <v>0</v>
      </c>
      <c r="AW131" s="1"/>
      <c r="AX131" s="7" t="s">
        <v>378</v>
      </c>
      <c r="AY131" s="7" t="s">
        <v>36</v>
      </c>
    </row>
    <row r="132" spans="1:57" s="5" customFormat="1" x14ac:dyDescent="0.25">
      <c r="A132" s="5">
        <v>2</v>
      </c>
      <c r="B132" s="14">
        <v>2</v>
      </c>
      <c r="C132" s="6" t="s">
        <v>604</v>
      </c>
      <c r="D132" s="1" t="s">
        <v>18</v>
      </c>
      <c r="E132" s="1">
        <v>32</v>
      </c>
      <c r="F132" s="1" t="s">
        <v>23</v>
      </c>
      <c r="G132" s="1">
        <v>20.9</v>
      </c>
      <c r="H132" s="1">
        <v>0.20899999999999999</v>
      </c>
      <c r="I132" s="1">
        <f t="shared" si="24"/>
        <v>3.43069771361625E-2</v>
      </c>
      <c r="J132" s="1">
        <v>3.43069771361625E-2</v>
      </c>
      <c r="K132" s="38">
        <f t="shared" si="25"/>
        <v>0.84775568686771041</v>
      </c>
      <c r="L132" s="1">
        <v>1</v>
      </c>
      <c r="M132" s="1">
        <v>1</v>
      </c>
      <c r="N132" s="1">
        <v>29.8</v>
      </c>
      <c r="O132" s="1">
        <v>0.29799999999999999</v>
      </c>
      <c r="P132" s="1">
        <f t="shared" si="26"/>
        <v>6.9746498422650002E-2</v>
      </c>
      <c r="Q132" s="1">
        <v>6.9746498422650002E-2</v>
      </c>
      <c r="R132" s="38">
        <f t="shared" si="27"/>
        <v>1.7234975393557874</v>
      </c>
      <c r="S132" s="1">
        <v>1</v>
      </c>
      <c r="T132" s="1">
        <v>1</v>
      </c>
      <c r="U132" s="1">
        <v>32.200000000000003</v>
      </c>
      <c r="V132" s="1">
        <v>0.32200000000000001</v>
      </c>
      <c r="W132" s="1">
        <f>POWER((V132/2),2)*3.14159265</f>
        <v>8.1433223080650013E-2</v>
      </c>
      <c r="X132" s="1">
        <v>8.1433223080650013E-2</v>
      </c>
      <c r="Y132" s="38">
        <f>X132/0.040468</f>
        <v>2.0122868212081158</v>
      </c>
      <c r="Z132" s="1">
        <v>1</v>
      </c>
      <c r="AA132" s="1">
        <v>1</v>
      </c>
      <c r="AB132" s="1">
        <v>36.299999999999997</v>
      </c>
      <c r="AC132" s="1">
        <v>0.36299999999999999</v>
      </c>
      <c r="AD132" s="1">
        <f>POWER((AC132/2),2)*3.14159265</f>
        <v>0.10349113047446251</v>
      </c>
      <c r="AE132" s="1">
        <v>0.10349113047446251</v>
      </c>
      <c r="AF132" s="38">
        <f>AE132/0.040468</f>
        <v>2.5573571828225394</v>
      </c>
      <c r="AG132" s="1">
        <v>1</v>
      </c>
      <c r="AH132" s="1">
        <v>1</v>
      </c>
      <c r="AI132" s="1">
        <v>39.700000000000003</v>
      </c>
      <c r="AJ132" s="1">
        <v>0.39700000000000002</v>
      </c>
      <c r="AK132" s="1">
        <f>POWER((AJ132/2),2)*3.14159265</f>
        <v>0.12378581899346253</v>
      </c>
      <c r="AL132" s="1">
        <v>0.12378581899346253</v>
      </c>
      <c r="AM132" s="38">
        <f>AL132/0.040468</f>
        <v>3.0588568496951303</v>
      </c>
      <c r="AN132" s="1">
        <v>1</v>
      </c>
      <c r="AO132" s="1">
        <v>1</v>
      </c>
      <c r="AP132" s="1">
        <v>44.1</v>
      </c>
      <c r="AQ132" s="1">
        <v>0.441</v>
      </c>
      <c r="AR132" s="1">
        <f>POWER((AQ132/2),2)*3.14159265</f>
        <v>0.15274502004116253</v>
      </c>
      <c r="AS132" s="1">
        <v>0.15274502004116253</v>
      </c>
      <c r="AT132" s="38">
        <f>AS132/0.040468</f>
        <v>3.7744642690808177</v>
      </c>
      <c r="AU132" s="1">
        <v>1</v>
      </c>
      <c r="AV132" s="1">
        <v>1</v>
      </c>
      <c r="AW132" s="1"/>
      <c r="AX132" s="7"/>
      <c r="AY132" s="7" t="s">
        <v>36</v>
      </c>
    </row>
    <row r="133" spans="1:57" s="5" customFormat="1" x14ac:dyDescent="0.25">
      <c r="A133" s="5">
        <v>2</v>
      </c>
      <c r="B133" s="14">
        <v>2</v>
      </c>
      <c r="C133" s="6" t="s">
        <v>604</v>
      </c>
      <c r="D133" s="1" t="s">
        <v>18</v>
      </c>
      <c r="E133" s="1">
        <v>33</v>
      </c>
      <c r="F133" s="1" t="s">
        <v>23</v>
      </c>
      <c r="G133" s="1">
        <v>27.2</v>
      </c>
      <c r="H133" s="1">
        <v>0.27200000000000002</v>
      </c>
      <c r="I133" s="1">
        <f t="shared" si="24"/>
        <v>5.8106897654400011E-2</v>
      </c>
      <c r="J133" s="1">
        <v>5.8106897654400011E-2</v>
      </c>
      <c r="K133" s="38">
        <f t="shared" si="25"/>
        <v>1.4358727304141548</v>
      </c>
      <c r="L133" s="1">
        <v>1</v>
      </c>
      <c r="M133" s="1">
        <v>1</v>
      </c>
      <c r="N133" s="1">
        <v>21.2</v>
      </c>
      <c r="O133" s="1">
        <v>0.21199999999999999</v>
      </c>
      <c r="P133" s="1">
        <f t="shared" si="26"/>
        <v>3.5298935015399997E-2</v>
      </c>
      <c r="Q133" s="1">
        <v>3.5298935015399997E-2</v>
      </c>
      <c r="R133" s="38">
        <f t="shared" si="27"/>
        <v>0.87226784163783733</v>
      </c>
      <c r="S133" s="1">
        <v>1</v>
      </c>
      <c r="T133" s="1">
        <v>1</v>
      </c>
      <c r="U133" s="1"/>
      <c r="V133" s="1"/>
      <c r="W133" s="1"/>
      <c r="X133" s="1"/>
      <c r="Y133" s="38"/>
      <c r="Z133" s="1"/>
      <c r="AA133" s="1"/>
      <c r="AB133" s="1"/>
      <c r="AC133" s="1"/>
      <c r="AD133" s="1"/>
      <c r="AE133" s="1"/>
      <c r="AF133" s="38"/>
      <c r="AG133" s="1"/>
      <c r="AH133" s="1"/>
      <c r="AI133" s="1"/>
      <c r="AJ133" s="1"/>
      <c r="AK133" s="1"/>
      <c r="AL133" s="1"/>
      <c r="AM133" s="38"/>
      <c r="AN133" s="1"/>
      <c r="AO133" s="1"/>
      <c r="AP133" s="1"/>
      <c r="AQ133" s="1"/>
      <c r="AR133" s="1"/>
      <c r="AS133" s="1"/>
      <c r="AT133" s="38"/>
      <c r="AU133" s="1"/>
      <c r="AV133" s="1">
        <v>0</v>
      </c>
      <c r="AW133" s="1"/>
      <c r="AX133" s="7"/>
      <c r="AY133" s="7" t="s">
        <v>36</v>
      </c>
    </row>
    <row r="134" spans="1:57" s="5" customFormat="1" x14ac:dyDescent="0.25">
      <c r="A134" s="5">
        <v>2</v>
      </c>
      <c r="B134" s="5">
        <v>2</v>
      </c>
      <c r="C134" s="6" t="s">
        <v>604</v>
      </c>
      <c r="D134" s="1" t="s">
        <v>18</v>
      </c>
      <c r="E134" s="1">
        <v>34</v>
      </c>
      <c r="F134" s="1" t="s">
        <v>23</v>
      </c>
      <c r="G134" s="1">
        <v>35.6</v>
      </c>
      <c r="H134" s="1">
        <v>0.35600000000000004</v>
      </c>
      <c r="I134" s="1">
        <f t="shared" si="24"/>
        <v>9.9538221522600015E-2</v>
      </c>
      <c r="J134" s="1">
        <v>9.9538221522600015E-2</v>
      </c>
      <c r="K134" s="38">
        <f t="shared" si="25"/>
        <v>2.4596773134970848</v>
      </c>
      <c r="L134" s="1">
        <v>1</v>
      </c>
      <c r="M134" s="1">
        <v>1</v>
      </c>
      <c r="N134" s="1">
        <v>39.4</v>
      </c>
      <c r="O134" s="1">
        <v>0.39400000000000002</v>
      </c>
      <c r="P134" s="1">
        <f t="shared" si="26"/>
        <v>0.12192206915385002</v>
      </c>
      <c r="Q134" s="1">
        <v>0.12192206915385002</v>
      </c>
      <c r="R134" s="38">
        <f t="shared" si="27"/>
        <v>3.0128019460771482</v>
      </c>
      <c r="S134" s="1">
        <v>1</v>
      </c>
      <c r="T134" s="1">
        <v>1</v>
      </c>
      <c r="U134" s="1">
        <v>43.5</v>
      </c>
      <c r="V134" s="1">
        <v>0.435</v>
      </c>
      <c r="W134" s="1">
        <f>POWER((V134/2),2)*3.14159265</f>
        <v>0.14861696729906251</v>
      </c>
      <c r="X134" s="1">
        <v>0.14861696729906251</v>
      </c>
      <c r="Y134" s="38">
        <f>X134/0.040468</f>
        <v>3.6724564421039467</v>
      </c>
      <c r="Z134" s="1">
        <v>1</v>
      </c>
      <c r="AA134" s="1">
        <v>1</v>
      </c>
      <c r="AB134" s="1">
        <v>48</v>
      </c>
      <c r="AC134" s="1">
        <v>0.48</v>
      </c>
      <c r="AD134" s="1">
        <f>POWER((AC134/2),2)*3.14159265</f>
        <v>0.18095573664</v>
      </c>
      <c r="AE134" s="1">
        <v>0.18095573664</v>
      </c>
      <c r="AF134" s="38">
        <f>AE134/0.040468</f>
        <v>4.4715759770683015</v>
      </c>
      <c r="AG134" s="1">
        <v>1</v>
      </c>
      <c r="AH134" s="1">
        <v>1</v>
      </c>
      <c r="AI134" s="1">
        <v>51.1</v>
      </c>
      <c r="AJ134" s="1">
        <v>0.51100000000000001</v>
      </c>
      <c r="AK134" s="1">
        <f>POWER((AJ134/2),2)*3.14159265</f>
        <v>0.20508395359016252</v>
      </c>
      <c r="AL134" s="1">
        <v>0.20508395359016252</v>
      </c>
      <c r="AM134" s="38">
        <f>AL134/0.040468</f>
        <v>5.0678055152259196</v>
      </c>
      <c r="AN134" s="1">
        <v>1</v>
      </c>
      <c r="AO134" s="1">
        <v>1</v>
      </c>
      <c r="AP134" s="1">
        <v>57.6</v>
      </c>
      <c r="AQ134" s="1">
        <v>0.57600000000000007</v>
      </c>
      <c r="AR134" s="1">
        <f>POWER((AQ134/2),2)*3.14159265</f>
        <v>0.26057626076160006</v>
      </c>
      <c r="AS134" s="1">
        <v>0.26057626076160006</v>
      </c>
      <c r="AT134" s="38">
        <f>AS134/0.040468</f>
        <v>6.4390694069783549</v>
      </c>
      <c r="AU134" s="1">
        <v>1</v>
      </c>
      <c r="AV134" s="1">
        <v>1</v>
      </c>
      <c r="AW134" s="1"/>
      <c r="AX134" s="7"/>
      <c r="AY134" s="7" t="s">
        <v>36</v>
      </c>
      <c r="AZ134" s="7"/>
    </row>
    <row r="135" spans="1:57" s="5" customFormat="1" x14ac:dyDescent="0.25">
      <c r="A135" s="5">
        <v>2</v>
      </c>
      <c r="B135" s="5">
        <v>2</v>
      </c>
      <c r="C135" s="6" t="s">
        <v>604</v>
      </c>
      <c r="D135" s="1" t="s">
        <v>18</v>
      </c>
      <c r="E135" s="1">
        <v>35</v>
      </c>
      <c r="F135" s="1" t="s">
        <v>23</v>
      </c>
      <c r="G135" s="1">
        <v>20.100000000000001</v>
      </c>
      <c r="H135" s="1">
        <v>0.20100000000000001</v>
      </c>
      <c r="I135" s="1">
        <f t="shared" si="24"/>
        <v>3.1730871163162505E-2</v>
      </c>
      <c r="J135" s="1">
        <v>3.1730871163162505E-2</v>
      </c>
      <c r="K135" s="38">
        <f t="shared" si="25"/>
        <v>0.78409783441639092</v>
      </c>
      <c r="L135" s="1">
        <v>1</v>
      </c>
      <c r="M135" s="1">
        <v>1</v>
      </c>
      <c r="N135" s="1">
        <v>21.4</v>
      </c>
      <c r="O135" s="1">
        <v>0.214</v>
      </c>
      <c r="P135" s="1">
        <f t="shared" si="26"/>
        <v>3.5968094249850001E-2</v>
      </c>
      <c r="Q135" s="1">
        <v>3.5968094249850001E-2</v>
      </c>
      <c r="R135" s="38">
        <f t="shared" si="27"/>
        <v>0.88880335696970458</v>
      </c>
      <c r="S135" s="1">
        <v>1</v>
      </c>
      <c r="T135" s="1">
        <v>1</v>
      </c>
      <c r="U135" s="1"/>
      <c r="V135" s="1"/>
      <c r="W135" s="1"/>
      <c r="X135" s="1"/>
      <c r="Y135" s="38"/>
      <c r="Z135" s="1"/>
      <c r="AA135" s="1"/>
      <c r="AB135" s="1"/>
      <c r="AC135" s="1"/>
      <c r="AD135" s="1"/>
      <c r="AE135" s="1"/>
      <c r="AF135" s="38"/>
      <c r="AG135" s="1"/>
      <c r="AH135" s="1"/>
      <c r="AI135" s="1"/>
      <c r="AJ135" s="1"/>
      <c r="AK135" s="1"/>
      <c r="AL135" s="1"/>
      <c r="AM135" s="38"/>
      <c r="AN135" s="1"/>
      <c r="AO135" s="1"/>
      <c r="AP135" s="1"/>
      <c r="AQ135" s="1"/>
      <c r="AR135" s="1"/>
      <c r="AS135" s="1"/>
      <c r="AT135" s="38"/>
      <c r="AU135" s="1"/>
      <c r="AV135" s="1">
        <v>0</v>
      </c>
      <c r="AW135" s="1"/>
      <c r="AX135" s="7"/>
      <c r="AY135" s="7" t="s">
        <v>36</v>
      </c>
      <c r="AZ135" s="7"/>
    </row>
    <row r="136" spans="1:57" s="5" customFormat="1" x14ac:dyDescent="0.25">
      <c r="A136" s="5">
        <v>2</v>
      </c>
      <c r="B136" s="5">
        <v>2</v>
      </c>
      <c r="C136" s="6" t="s">
        <v>604</v>
      </c>
      <c r="D136" s="1" t="s">
        <v>18</v>
      </c>
      <c r="E136" s="1">
        <v>36</v>
      </c>
      <c r="F136" s="1" t="s">
        <v>23</v>
      </c>
      <c r="G136" s="1">
        <v>21.4</v>
      </c>
      <c r="H136" s="1">
        <v>0.214</v>
      </c>
      <c r="I136" s="1">
        <f t="shared" si="24"/>
        <v>3.5968094249850001E-2</v>
      </c>
      <c r="J136" s="1">
        <v>3.5968094249850001E-2</v>
      </c>
      <c r="K136" s="38">
        <f t="shared" si="25"/>
        <v>0.88880335696970458</v>
      </c>
      <c r="L136" s="1">
        <v>1</v>
      </c>
      <c r="M136" s="1">
        <v>1</v>
      </c>
      <c r="N136" s="1">
        <v>22</v>
      </c>
      <c r="O136" s="1">
        <v>0.22</v>
      </c>
      <c r="P136" s="1">
        <f t="shared" si="26"/>
        <v>3.8013271065E-2</v>
      </c>
      <c r="Q136" s="1">
        <v>3.8013271065E-2</v>
      </c>
      <c r="R136" s="38">
        <f t="shared" si="27"/>
        <v>0.93934148129386186</v>
      </c>
      <c r="S136" s="1">
        <v>1</v>
      </c>
      <c r="T136" s="1">
        <v>1</v>
      </c>
      <c r="U136" s="1"/>
      <c r="V136" s="1"/>
      <c r="W136" s="1"/>
      <c r="X136" s="1"/>
      <c r="Y136" s="38"/>
      <c r="Z136" s="1"/>
      <c r="AA136" s="1"/>
      <c r="AB136" s="1"/>
      <c r="AC136" s="1"/>
      <c r="AD136" s="1"/>
      <c r="AE136" s="1"/>
      <c r="AF136" s="38"/>
      <c r="AG136" s="1"/>
      <c r="AH136" s="1"/>
      <c r="AI136" s="1"/>
      <c r="AJ136" s="1"/>
      <c r="AK136" s="1"/>
      <c r="AL136" s="1"/>
      <c r="AM136" s="38"/>
      <c r="AN136" s="1"/>
      <c r="AO136" s="1"/>
      <c r="AP136" s="1"/>
      <c r="AQ136" s="1"/>
      <c r="AR136" s="1"/>
      <c r="AS136" s="1"/>
      <c r="AT136" s="38"/>
      <c r="AU136" s="1"/>
      <c r="AV136" s="1">
        <v>0</v>
      </c>
      <c r="AW136" s="1"/>
      <c r="AX136" s="7" t="s">
        <v>379</v>
      </c>
      <c r="AY136" s="7" t="s">
        <v>36</v>
      </c>
      <c r="AZ136" s="7"/>
    </row>
    <row r="137" spans="1:57" s="5" customFormat="1" x14ac:dyDescent="0.25">
      <c r="A137" s="5">
        <v>2</v>
      </c>
      <c r="B137" s="14">
        <v>2</v>
      </c>
      <c r="C137" s="6" t="s">
        <v>604</v>
      </c>
      <c r="D137" s="1" t="s">
        <v>18</v>
      </c>
      <c r="E137" s="1">
        <v>37</v>
      </c>
      <c r="F137" s="1" t="s">
        <v>23</v>
      </c>
      <c r="G137" s="1">
        <v>27.2</v>
      </c>
      <c r="H137" s="1">
        <v>0.27200000000000002</v>
      </c>
      <c r="I137" s="1">
        <f t="shared" si="24"/>
        <v>5.8106897654400011E-2</v>
      </c>
      <c r="J137" s="1">
        <v>5.8106897654400011E-2</v>
      </c>
      <c r="K137" s="38">
        <f t="shared" si="25"/>
        <v>1.4358727304141548</v>
      </c>
      <c r="L137" s="1">
        <v>1</v>
      </c>
      <c r="M137" s="1">
        <v>1</v>
      </c>
      <c r="N137" s="1">
        <v>29.4</v>
      </c>
      <c r="O137" s="1">
        <v>0.29399999999999998</v>
      </c>
      <c r="P137" s="1">
        <f t="shared" si="26"/>
        <v>6.7886675573849989E-2</v>
      </c>
      <c r="Q137" s="1">
        <v>6.7886675573849989E-2</v>
      </c>
      <c r="R137" s="38">
        <f t="shared" si="27"/>
        <v>1.6775396751470295</v>
      </c>
      <c r="S137" s="1">
        <v>1</v>
      </c>
      <c r="T137" s="1">
        <v>1</v>
      </c>
      <c r="U137" s="1"/>
      <c r="V137" s="1"/>
      <c r="W137" s="1"/>
      <c r="X137" s="1"/>
      <c r="Y137" s="38"/>
      <c r="Z137" s="1"/>
      <c r="AA137" s="1"/>
      <c r="AB137" s="1"/>
      <c r="AC137" s="1"/>
      <c r="AD137" s="1"/>
      <c r="AE137" s="1"/>
      <c r="AF137" s="38"/>
      <c r="AG137" s="1"/>
      <c r="AH137" s="1"/>
      <c r="AI137" s="1"/>
      <c r="AJ137" s="1"/>
      <c r="AK137" s="1"/>
      <c r="AL137" s="1"/>
      <c r="AM137" s="38"/>
      <c r="AN137" s="1"/>
      <c r="AO137" s="1"/>
      <c r="AP137" s="1"/>
      <c r="AQ137" s="1"/>
      <c r="AR137" s="1"/>
      <c r="AS137" s="1"/>
      <c r="AT137" s="38"/>
      <c r="AU137" s="1"/>
      <c r="AV137" s="1">
        <v>0</v>
      </c>
      <c r="AW137" s="1"/>
      <c r="AX137" s="7" t="s">
        <v>47</v>
      </c>
      <c r="AY137" s="7"/>
      <c r="AZ137" s="7" t="s">
        <v>36</v>
      </c>
    </row>
    <row r="138" spans="1:57" s="5" customFormat="1" x14ac:dyDescent="0.25">
      <c r="A138" s="5">
        <v>2</v>
      </c>
      <c r="B138" s="14">
        <v>2</v>
      </c>
      <c r="C138" s="6" t="s">
        <v>604</v>
      </c>
      <c r="D138" s="1" t="s">
        <v>18</v>
      </c>
      <c r="E138" s="1">
        <v>38</v>
      </c>
      <c r="F138" s="1" t="s">
        <v>23</v>
      </c>
      <c r="G138" s="1"/>
      <c r="H138" s="1"/>
      <c r="I138" s="1"/>
      <c r="J138" s="1"/>
      <c r="K138" s="38"/>
      <c r="L138" s="1"/>
      <c r="M138" s="1"/>
      <c r="N138" s="1">
        <v>16.7</v>
      </c>
      <c r="O138" s="1">
        <v>0.16700000000000001</v>
      </c>
      <c r="P138" s="1">
        <f t="shared" si="26"/>
        <v>2.1903969353962504E-2</v>
      </c>
      <c r="Q138" s="1">
        <v>2.1903969353962504E-2</v>
      </c>
      <c r="R138" s="38">
        <f t="shared" si="27"/>
        <v>0.54126641677282061</v>
      </c>
      <c r="S138" s="1">
        <v>1</v>
      </c>
      <c r="T138" s="1">
        <v>1</v>
      </c>
      <c r="U138" s="1">
        <v>16.600000000000001</v>
      </c>
      <c r="V138" s="1">
        <v>0.16600000000000001</v>
      </c>
      <c r="W138" s="1">
        <f>POWER((V138/2),2)*3.14159265</f>
        <v>2.1642431765850005E-2</v>
      </c>
      <c r="X138" s="1">
        <v>2.1642431765850005E-2</v>
      </c>
      <c r="Y138" s="38">
        <f>X138/0.040468</f>
        <v>0.53480359211846418</v>
      </c>
      <c r="Z138" s="1">
        <v>1</v>
      </c>
      <c r="AA138" s="1">
        <v>1</v>
      </c>
      <c r="AB138" s="1"/>
      <c r="AC138" s="1"/>
      <c r="AD138" s="1"/>
      <c r="AE138" s="1"/>
      <c r="AF138" s="38"/>
      <c r="AG138" s="1"/>
      <c r="AH138" s="1">
        <v>4</v>
      </c>
      <c r="AI138" s="1"/>
      <c r="AJ138" s="1"/>
      <c r="AK138" s="1"/>
      <c r="AL138" s="1"/>
      <c r="AM138" s="38"/>
      <c r="AN138" s="1"/>
      <c r="AO138" s="1"/>
      <c r="AP138" s="1"/>
      <c r="AQ138" s="1"/>
      <c r="AR138" s="1"/>
      <c r="AS138" s="1"/>
      <c r="AT138" s="38"/>
      <c r="AU138" s="1"/>
      <c r="AV138" s="1"/>
      <c r="AW138" s="1"/>
      <c r="AX138" s="7"/>
      <c r="AY138" s="7" t="s">
        <v>36</v>
      </c>
      <c r="AZ138" s="7"/>
    </row>
    <row r="139" spans="1:57" s="5" customFormat="1" x14ac:dyDescent="0.25">
      <c r="A139" s="5">
        <v>2</v>
      </c>
      <c r="B139" s="14">
        <v>2</v>
      </c>
      <c r="C139" s="6" t="s">
        <v>604</v>
      </c>
      <c r="D139" s="1" t="s">
        <v>18</v>
      </c>
      <c r="E139" s="1">
        <v>39</v>
      </c>
      <c r="F139" s="1" t="s">
        <v>23</v>
      </c>
      <c r="G139" s="1"/>
      <c r="H139" s="1"/>
      <c r="I139" s="1"/>
      <c r="J139" s="1"/>
      <c r="K139" s="38"/>
      <c r="L139" s="1"/>
      <c r="M139" s="1"/>
      <c r="N139" s="1"/>
      <c r="O139" s="1"/>
      <c r="P139" s="1"/>
      <c r="Q139" s="1"/>
      <c r="R139" s="38"/>
      <c r="S139" s="1"/>
      <c r="T139" s="1"/>
      <c r="U139" s="1"/>
      <c r="V139" s="1"/>
      <c r="W139" s="1"/>
      <c r="X139" s="1"/>
      <c r="Y139" s="38"/>
      <c r="Z139" s="1"/>
      <c r="AA139" s="1"/>
      <c r="AB139" s="1">
        <v>15.1</v>
      </c>
      <c r="AC139" s="1">
        <v>0.151</v>
      </c>
      <c r="AD139" s="1">
        <f>POWER((AC139/2),2)*3.14159265</f>
        <v>1.7907863503162501E-2</v>
      </c>
      <c r="AE139" s="1">
        <v>1.7907863503162501E-2</v>
      </c>
      <c r="AF139" s="38">
        <f>AE139/0.040468</f>
        <v>0.44251911394589555</v>
      </c>
      <c r="AG139" s="1">
        <v>1</v>
      </c>
      <c r="AH139" s="1">
        <v>1</v>
      </c>
      <c r="AI139" s="1"/>
      <c r="AJ139" s="1"/>
      <c r="AK139" s="1"/>
      <c r="AL139" s="1"/>
      <c r="AM139" s="38"/>
      <c r="AN139" s="1"/>
      <c r="AO139" s="1">
        <v>4</v>
      </c>
      <c r="AP139" s="1"/>
      <c r="AQ139" s="1"/>
      <c r="AR139" s="1"/>
      <c r="AS139" s="1"/>
      <c r="AT139" s="38"/>
      <c r="AU139" s="1"/>
      <c r="AV139" s="1"/>
      <c r="AW139" s="1"/>
      <c r="AX139" s="7"/>
      <c r="AY139" s="7" t="s">
        <v>36</v>
      </c>
      <c r="AZ139" s="7"/>
    </row>
    <row r="140" spans="1:57" s="5" customFormat="1" hidden="1" x14ac:dyDescent="0.25">
      <c r="A140" s="5">
        <v>2</v>
      </c>
      <c r="C140" s="6" t="s">
        <v>604</v>
      </c>
      <c r="D140" s="1" t="s">
        <v>17</v>
      </c>
      <c r="E140" s="1">
        <v>23</v>
      </c>
      <c r="F140" s="1" t="s">
        <v>27</v>
      </c>
      <c r="G140" s="1">
        <v>29.6</v>
      </c>
      <c r="H140" s="1">
        <v>0.29600000000000004</v>
      </c>
      <c r="I140" s="1">
        <f t="shared" ref="I140:I149" si="28">POWER((H140/2),2)*3.14159265</f>
        <v>6.8813445405600027E-2</v>
      </c>
      <c r="J140" s="1">
        <v>6.8813445405600027E-2</v>
      </c>
      <c r="K140" s="38">
        <f t="shared" ref="K140:K149" si="29">J140/0.040468</f>
        <v>1.7004409757240297</v>
      </c>
      <c r="L140" s="1">
        <v>1</v>
      </c>
      <c r="M140" s="1">
        <v>1</v>
      </c>
      <c r="N140" s="1">
        <v>33.4</v>
      </c>
      <c r="O140" s="1">
        <v>0.33400000000000002</v>
      </c>
      <c r="P140" s="1">
        <f>POWER((O140/2),2)*3.14159265</f>
        <v>8.7615877415850016E-2</v>
      </c>
      <c r="Q140" s="1">
        <v>8.7615877415850016E-2</v>
      </c>
      <c r="R140" s="38">
        <f>Q140/0.040468</f>
        <v>2.1650656670912825</v>
      </c>
      <c r="S140" s="1">
        <v>1</v>
      </c>
      <c r="T140" s="1">
        <v>1</v>
      </c>
      <c r="U140" s="1"/>
      <c r="V140" s="1"/>
      <c r="W140" s="1"/>
      <c r="X140" s="1"/>
      <c r="Y140" s="38"/>
      <c r="Z140" s="1"/>
      <c r="AA140" s="1"/>
      <c r="AB140" s="1"/>
      <c r="AC140" s="1"/>
      <c r="AD140" s="1"/>
      <c r="AE140" s="1"/>
      <c r="AF140" s="38"/>
      <c r="AG140" s="1"/>
      <c r="AH140" s="1"/>
      <c r="AI140" s="1"/>
      <c r="AJ140" s="1"/>
      <c r="AK140" s="1"/>
      <c r="AL140" s="1"/>
      <c r="AM140" s="38"/>
      <c r="AN140" s="1"/>
      <c r="AO140" s="1"/>
      <c r="AP140" s="1"/>
      <c r="AQ140" s="1"/>
      <c r="AR140" s="1"/>
      <c r="AS140" s="1"/>
      <c r="AT140" s="38"/>
      <c r="AU140" s="1"/>
      <c r="AV140" s="1">
        <v>0</v>
      </c>
      <c r="AW140" s="1"/>
      <c r="AX140" s="7"/>
      <c r="AY140" s="7" t="s">
        <v>36</v>
      </c>
      <c r="AZ140" s="7"/>
    </row>
    <row r="141" spans="1:57" s="5" customFormat="1" hidden="1" x14ac:dyDescent="0.25">
      <c r="A141" s="5">
        <v>2</v>
      </c>
      <c r="C141" s="6" t="s">
        <v>604</v>
      </c>
      <c r="D141" s="1" t="s">
        <v>14</v>
      </c>
      <c r="E141" s="1">
        <v>1</v>
      </c>
      <c r="F141" s="1" t="s">
        <v>26</v>
      </c>
      <c r="G141" s="1">
        <v>38.5</v>
      </c>
      <c r="H141" s="1">
        <v>0.38500000000000001</v>
      </c>
      <c r="I141" s="1">
        <f t="shared" si="28"/>
        <v>0.11641564263656251</v>
      </c>
      <c r="J141" s="1">
        <v>0.11641564263656251</v>
      </c>
      <c r="K141" s="38">
        <f t="shared" si="29"/>
        <v>2.8767332864624522</v>
      </c>
      <c r="L141" s="1">
        <v>1</v>
      </c>
      <c r="M141" s="1">
        <v>1</v>
      </c>
      <c r="N141" s="1">
        <v>39</v>
      </c>
      <c r="O141" s="1">
        <v>0.39</v>
      </c>
      <c r="P141" s="1">
        <f>POWER((O141/2),2)*3.14159265</f>
        <v>0.11945906051625002</v>
      </c>
      <c r="Q141" s="1">
        <v>0.11945906051625002</v>
      </c>
      <c r="R141" s="38">
        <f>Q141/0.040468</f>
        <v>2.951938828611496</v>
      </c>
      <c r="S141" s="1">
        <v>1</v>
      </c>
      <c r="T141" s="1">
        <v>1</v>
      </c>
      <c r="U141" s="1"/>
      <c r="V141" s="1"/>
      <c r="W141" s="1"/>
      <c r="X141" s="1"/>
      <c r="Y141" s="38"/>
      <c r="Z141" s="1"/>
      <c r="AA141" s="1">
        <v>4</v>
      </c>
      <c r="AB141" s="1"/>
      <c r="AC141" s="1"/>
      <c r="AD141" s="1"/>
      <c r="AE141" s="1"/>
      <c r="AF141" s="38"/>
      <c r="AG141" s="1"/>
      <c r="AH141" s="1"/>
      <c r="AI141" s="1"/>
      <c r="AJ141" s="1"/>
      <c r="AK141" s="1"/>
      <c r="AL141" s="1"/>
      <c r="AM141" s="38"/>
      <c r="AN141" s="1"/>
      <c r="AO141" s="1"/>
      <c r="AP141" s="1"/>
      <c r="AQ141" s="1"/>
      <c r="AR141" s="1"/>
      <c r="AS141" s="1"/>
      <c r="AT141" s="38"/>
      <c r="AU141" s="1"/>
      <c r="AV141" s="1"/>
      <c r="AW141" s="1"/>
      <c r="AX141" s="7"/>
      <c r="AY141" s="7" t="s">
        <v>36</v>
      </c>
      <c r="AZ141" s="7"/>
    </row>
    <row r="142" spans="1:57" s="5" customFormat="1" hidden="1" x14ac:dyDescent="0.25">
      <c r="A142" s="5">
        <v>2</v>
      </c>
      <c r="C142" s="6" t="s">
        <v>604</v>
      </c>
      <c r="D142" s="1" t="s">
        <v>14</v>
      </c>
      <c r="E142" s="1">
        <v>2</v>
      </c>
      <c r="F142" s="1" t="s">
        <v>26</v>
      </c>
      <c r="G142" s="1">
        <v>30.3</v>
      </c>
      <c r="H142" s="1">
        <v>0.30299999999999999</v>
      </c>
      <c r="I142" s="1">
        <f t="shared" si="28"/>
        <v>7.210661990096251E-2</v>
      </c>
      <c r="J142" s="1">
        <v>7.210661990096251E-2</v>
      </c>
      <c r="K142" s="38">
        <f t="shared" si="29"/>
        <v>1.7818182242997558</v>
      </c>
      <c r="L142" s="1">
        <v>1</v>
      </c>
      <c r="M142" s="1">
        <v>1</v>
      </c>
      <c r="N142" s="1"/>
      <c r="O142" s="1"/>
      <c r="P142" s="1"/>
      <c r="Q142" s="1"/>
      <c r="R142" s="38"/>
      <c r="S142" s="1"/>
      <c r="T142" s="1"/>
      <c r="U142" s="1"/>
      <c r="V142" s="1"/>
      <c r="W142" s="1"/>
      <c r="X142" s="1"/>
      <c r="Y142" s="38"/>
      <c r="Z142" s="1"/>
      <c r="AA142" s="1"/>
      <c r="AB142" s="1"/>
      <c r="AC142" s="1"/>
      <c r="AD142" s="1"/>
      <c r="AE142" s="1"/>
      <c r="AF142" s="38"/>
      <c r="AG142" s="1"/>
      <c r="AH142" s="1"/>
      <c r="AI142" s="1"/>
      <c r="AJ142" s="1"/>
      <c r="AK142" s="1"/>
      <c r="AL142" s="1"/>
      <c r="AM142" s="38"/>
      <c r="AN142" s="1"/>
      <c r="AO142" s="1"/>
      <c r="AP142" s="1"/>
      <c r="AQ142" s="1"/>
      <c r="AR142" s="1"/>
      <c r="AS142" s="1"/>
      <c r="AT142" s="38"/>
      <c r="AU142" s="1"/>
      <c r="AV142" s="1">
        <v>0</v>
      </c>
      <c r="AW142" s="1"/>
      <c r="AX142" s="7"/>
      <c r="AY142" s="7" t="s">
        <v>36</v>
      </c>
      <c r="AZ142" s="7"/>
    </row>
    <row r="143" spans="1:57" s="5" customFormat="1" hidden="1" x14ac:dyDescent="0.25">
      <c r="A143" s="5">
        <v>2</v>
      </c>
      <c r="C143" s="6" t="s">
        <v>604</v>
      </c>
      <c r="D143" s="1" t="s">
        <v>14</v>
      </c>
      <c r="E143" s="1">
        <v>3</v>
      </c>
      <c r="F143" s="1" t="s">
        <v>26</v>
      </c>
      <c r="G143" s="1">
        <v>36</v>
      </c>
      <c r="H143" s="1">
        <v>0.36</v>
      </c>
      <c r="I143" s="1">
        <f t="shared" si="28"/>
        <v>0.10178760186000001</v>
      </c>
      <c r="J143" s="1">
        <v>0.10178760186000001</v>
      </c>
      <c r="K143" s="38">
        <f t="shared" si="29"/>
        <v>2.5152614871009198</v>
      </c>
      <c r="L143" s="1">
        <v>1</v>
      </c>
      <c r="M143" s="1">
        <v>1</v>
      </c>
      <c r="N143" s="1">
        <v>36.4</v>
      </c>
      <c r="O143" s="1">
        <v>0.36399999999999999</v>
      </c>
      <c r="P143" s="1">
        <f t="shared" ref="P143:P152" si="30">POWER((O143/2),2)*3.14159265</f>
        <v>0.10406211493860001</v>
      </c>
      <c r="Q143" s="1">
        <v>0.10406211493860001</v>
      </c>
      <c r="R143" s="38">
        <f t="shared" ref="R143:R152" si="31">Q143/0.040468</f>
        <v>2.571466712923792</v>
      </c>
      <c r="S143" s="1">
        <v>1</v>
      </c>
      <c r="T143" s="1">
        <v>1</v>
      </c>
      <c r="U143" s="1">
        <v>36.5</v>
      </c>
      <c r="V143" s="1">
        <v>0.36499999999999999</v>
      </c>
      <c r="W143" s="1">
        <f>POWER((V143/2),2)*3.14159265</f>
        <v>0.10463467019906249</v>
      </c>
      <c r="X143" s="1">
        <v>0.10463467019906249</v>
      </c>
      <c r="Y143" s="38">
        <f>X143/0.040468</f>
        <v>2.5856150587887341</v>
      </c>
      <c r="Z143" s="1">
        <v>1</v>
      </c>
      <c r="AA143" s="1">
        <v>1</v>
      </c>
      <c r="AB143" s="1">
        <v>35.5</v>
      </c>
      <c r="AC143" s="1">
        <v>0.35499999999999998</v>
      </c>
      <c r="AD143" s="1">
        <f>POWER((AC143/2),2)*3.14159265</f>
        <v>9.8979803429062499E-2</v>
      </c>
      <c r="AE143" s="1">
        <v>9.8979803429062499E-2</v>
      </c>
      <c r="AF143" s="38">
        <f>AE143/0.040468</f>
        <v>2.4458783095053502</v>
      </c>
      <c r="AG143" s="1">
        <v>1</v>
      </c>
      <c r="AH143" s="1">
        <v>1</v>
      </c>
      <c r="AI143" s="1"/>
      <c r="AJ143" s="1"/>
      <c r="AK143" s="1"/>
      <c r="AL143" s="1"/>
      <c r="AM143" s="38"/>
      <c r="AN143" s="1"/>
      <c r="AO143" s="1">
        <v>4</v>
      </c>
      <c r="AP143" s="1"/>
      <c r="AQ143" s="1"/>
      <c r="AR143" s="1"/>
      <c r="AS143" s="1"/>
      <c r="AT143" s="38"/>
      <c r="AU143" s="1"/>
      <c r="AV143" s="1"/>
      <c r="AW143" s="1"/>
      <c r="AX143" s="7"/>
      <c r="AY143" s="7" t="s">
        <v>36</v>
      </c>
      <c r="AZ143" s="7"/>
    </row>
    <row r="144" spans="1:57" s="5" customFormat="1" hidden="1" x14ac:dyDescent="0.25">
      <c r="A144" s="5">
        <v>2</v>
      </c>
      <c r="C144" s="6" t="s">
        <v>604</v>
      </c>
      <c r="D144" s="1" t="s">
        <v>14</v>
      </c>
      <c r="E144" s="1">
        <v>4</v>
      </c>
      <c r="F144" s="1" t="s">
        <v>26</v>
      </c>
      <c r="G144" s="1">
        <v>44.4</v>
      </c>
      <c r="H144" s="1">
        <v>0.44400000000000001</v>
      </c>
      <c r="I144" s="1">
        <f t="shared" si="28"/>
        <v>0.15483025216260002</v>
      </c>
      <c r="J144" s="1">
        <v>0.15483025216260002</v>
      </c>
      <c r="K144" s="38">
        <f t="shared" si="29"/>
        <v>3.8259921953790657</v>
      </c>
      <c r="L144" s="1">
        <v>1</v>
      </c>
      <c r="M144" s="1">
        <v>1</v>
      </c>
      <c r="N144" s="1">
        <v>45.9</v>
      </c>
      <c r="O144" s="1">
        <v>0.45900000000000002</v>
      </c>
      <c r="P144" s="1">
        <f t="shared" si="30"/>
        <v>0.16546847027366252</v>
      </c>
      <c r="Q144" s="1">
        <v>0.16546847027366252</v>
      </c>
      <c r="R144" s="38">
        <f t="shared" si="31"/>
        <v>4.0888719549684325</v>
      </c>
      <c r="S144" s="1">
        <v>1</v>
      </c>
      <c r="T144" s="1">
        <v>1</v>
      </c>
      <c r="U144" s="1">
        <v>45.9</v>
      </c>
      <c r="V144" s="1">
        <v>0.45900000000000002</v>
      </c>
      <c r="W144" s="1">
        <f>POWER((V144/2),2)*3.14159265</f>
        <v>0.16546847027366252</v>
      </c>
      <c r="X144" s="1">
        <v>0.16546847027366252</v>
      </c>
      <c r="Y144" s="38">
        <f>X144/0.040468</f>
        <v>4.0888719549684325</v>
      </c>
      <c r="Z144" s="1">
        <v>1</v>
      </c>
      <c r="AA144" s="1">
        <v>1</v>
      </c>
      <c r="AB144" s="1">
        <v>46</v>
      </c>
      <c r="AC144" s="1">
        <v>0.46</v>
      </c>
      <c r="AD144" s="1">
        <f>POWER((AC144/2),2)*3.14159265</f>
        <v>0.16619025118500003</v>
      </c>
      <c r="AE144" s="1">
        <v>0.16619025118500003</v>
      </c>
      <c r="AF144" s="38">
        <f>AE144/0.040468</f>
        <v>4.1067077983839093</v>
      </c>
      <c r="AG144" s="1">
        <v>1</v>
      </c>
      <c r="AH144" s="1">
        <v>1</v>
      </c>
      <c r="AI144" s="1">
        <v>48.6</v>
      </c>
      <c r="AJ144" s="1">
        <v>0.48600000000000004</v>
      </c>
      <c r="AK144" s="1">
        <f>POWER((AJ144/2),2)*3.14159265</f>
        <v>0.18550790438985004</v>
      </c>
      <c r="AL144" s="1">
        <v>0.18550790438985004</v>
      </c>
      <c r="AM144" s="38">
        <f>AL144/0.040468</f>
        <v>4.5840640602414267</v>
      </c>
      <c r="AN144" s="1">
        <v>1</v>
      </c>
      <c r="AO144" s="1">
        <v>1</v>
      </c>
      <c r="AP144" s="1"/>
      <c r="AQ144" s="1"/>
      <c r="AR144" s="1"/>
      <c r="AS144" s="1"/>
      <c r="AT144" s="38"/>
      <c r="AU144" s="1"/>
      <c r="AV144" s="1">
        <v>4</v>
      </c>
      <c r="AW144" s="1"/>
      <c r="AX144" s="7"/>
      <c r="AY144" s="7" t="s">
        <v>36</v>
      </c>
      <c r="AZ144" s="7"/>
    </row>
    <row r="145" spans="1:52" s="5" customFormat="1" hidden="1" x14ac:dyDescent="0.25">
      <c r="A145" s="5">
        <v>2</v>
      </c>
      <c r="C145" s="6" t="s">
        <v>604</v>
      </c>
      <c r="D145" s="1" t="s">
        <v>14</v>
      </c>
      <c r="E145" s="1">
        <v>6</v>
      </c>
      <c r="F145" s="1" t="s">
        <v>26</v>
      </c>
      <c r="G145" s="1">
        <v>25.1</v>
      </c>
      <c r="H145" s="1">
        <v>0.251</v>
      </c>
      <c r="I145" s="1">
        <f t="shared" si="28"/>
        <v>4.9480869635662506E-2</v>
      </c>
      <c r="J145" s="1">
        <v>4.9480869635662506E-2</v>
      </c>
      <c r="K145" s="38">
        <f t="shared" si="29"/>
        <v>1.2227159641114587</v>
      </c>
      <c r="L145" s="1">
        <v>1</v>
      </c>
      <c r="M145" s="1">
        <v>1</v>
      </c>
      <c r="N145" s="1">
        <v>47.4</v>
      </c>
      <c r="O145" s="1">
        <v>0.47399999999999998</v>
      </c>
      <c r="P145" s="1">
        <f t="shared" si="30"/>
        <v>0.17646011755784999</v>
      </c>
      <c r="Q145" s="1">
        <v>0.17646011755784999</v>
      </c>
      <c r="R145" s="38">
        <f t="shared" si="31"/>
        <v>4.3604852613880105</v>
      </c>
      <c r="S145" s="1">
        <v>1</v>
      </c>
      <c r="T145" s="1">
        <v>1</v>
      </c>
      <c r="U145" s="1">
        <v>46.5</v>
      </c>
      <c r="V145" s="1">
        <v>0.46500000000000002</v>
      </c>
      <c r="W145" s="1">
        <f>POWER((V145/2),2)*3.14159265</f>
        <v>0.16982271768656254</v>
      </c>
      <c r="X145" s="1">
        <v>0.16982271768656254</v>
      </c>
      <c r="Y145" s="38">
        <f>X145/0.040468</f>
        <v>4.1964692519166391</v>
      </c>
      <c r="Z145" s="1">
        <v>2</v>
      </c>
      <c r="AA145" s="1">
        <v>2</v>
      </c>
      <c r="AB145" s="1"/>
      <c r="AC145" s="1"/>
      <c r="AD145" s="1"/>
      <c r="AE145" s="1"/>
      <c r="AF145" s="38"/>
      <c r="AG145" s="1"/>
      <c r="AH145" s="1">
        <v>4</v>
      </c>
      <c r="AI145" s="1"/>
      <c r="AJ145" s="1"/>
      <c r="AK145" s="1"/>
      <c r="AL145" s="1"/>
      <c r="AM145" s="38"/>
      <c r="AN145" s="1"/>
      <c r="AO145" s="1"/>
      <c r="AP145" s="1"/>
      <c r="AQ145" s="1"/>
      <c r="AR145" s="1"/>
      <c r="AS145" s="1"/>
      <c r="AT145" s="38"/>
      <c r="AU145" s="1"/>
      <c r="AV145" s="1"/>
      <c r="AW145" s="1"/>
      <c r="AX145" s="7" t="s">
        <v>364</v>
      </c>
      <c r="AY145" s="7" t="s">
        <v>36</v>
      </c>
      <c r="AZ145" s="7"/>
    </row>
    <row r="146" spans="1:52" s="5" customFormat="1" hidden="1" x14ac:dyDescent="0.25">
      <c r="A146" s="5">
        <v>2</v>
      </c>
      <c r="C146" s="6" t="s">
        <v>604</v>
      </c>
      <c r="D146" s="1" t="s">
        <v>14</v>
      </c>
      <c r="E146" s="1">
        <v>7</v>
      </c>
      <c r="F146" s="1" t="s">
        <v>26</v>
      </c>
      <c r="G146" s="1">
        <v>24.5</v>
      </c>
      <c r="H146" s="1">
        <v>0.245</v>
      </c>
      <c r="I146" s="1">
        <f t="shared" si="28"/>
        <v>4.7143524704062502E-2</v>
      </c>
      <c r="J146" s="1">
        <v>4.7143524704062502E-2</v>
      </c>
      <c r="K146" s="38">
        <f t="shared" si="29"/>
        <v>1.164958107740993</v>
      </c>
      <c r="L146" s="1">
        <v>1</v>
      </c>
      <c r="M146" s="1">
        <v>1</v>
      </c>
      <c r="N146" s="1">
        <v>25.5</v>
      </c>
      <c r="O146" s="1">
        <v>0.255</v>
      </c>
      <c r="P146" s="1">
        <f t="shared" si="30"/>
        <v>5.1070515516562505E-2</v>
      </c>
      <c r="Q146" s="1">
        <v>5.1070515516562505E-2</v>
      </c>
      <c r="R146" s="38">
        <f t="shared" si="31"/>
        <v>1.2619975169655655</v>
      </c>
      <c r="S146" s="1">
        <v>1</v>
      </c>
      <c r="T146" s="1">
        <v>1</v>
      </c>
      <c r="U146" s="1">
        <v>26</v>
      </c>
      <c r="V146" s="1">
        <v>0.26</v>
      </c>
      <c r="W146" s="1">
        <f>POWER((V146/2),2)*3.14159265</f>
        <v>5.3092915785000007E-2</v>
      </c>
      <c r="X146" s="1">
        <v>5.3092915785000007E-2</v>
      </c>
      <c r="Y146" s="38">
        <f>X146/0.040468</f>
        <v>1.3119728127162205</v>
      </c>
      <c r="Z146" s="1">
        <v>1</v>
      </c>
      <c r="AA146" s="1">
        <v>1</v>
      </c>
      <c r="AB146" s="1">
        <v>29.9</v>
      </c>
      <c r="AC146" s="1">
        <v>0.29899999999999999</v>
      </c>
      <c r="AD146" s="1">
        <f>POWER((AC146/2),2)*3.14159265</f>
        <v>7.0215381125662502E-2</v>
      </c>
      <c r="AE146" s="1">
        <v>7.0215381125662502E-2</v>
      </c>
      <c r="AF146" s="38">
        <f>AE146/0.040468</f>
        <v>1.7350840448172014</v>
      </c>
      <c r="AG146" s="1">
        <v>1</v>
      </c>
      <c r="AH146" s="1">
        <v>1</v>
      </c>
      <c r="AI146" s="1">
        <v>36.200000000000003</v>
      </c>
      <c r="AJ146" s="1">
        <v>0.36200000000000004</v>
      </c>
      <c r="AK146" s="1">
        <f>POWER((AJ146/2),2)*3.14159265</f>
        <v>0.10292171680665002</v>
      </c>
      <c r="AL146" s="1">
        <v>0.10292171680665002</v>
      </c>
      <c r="AM146" s="38">
        <f>AL146/0.040468</f>
        <v>2.5432864684849763</v>
      </c>
      <c r="AN146" s="1">
        <v>1</v>
      </c>
      <c r="AO146" s="1">
        <v>1</v>
      </c>
      <c r="AP146" s="1">
        <v>41</v>
      </c>
      <c r="AQ146" s="1">
        <v>0.41</v>
      </c>
      <c r="AR146" s="1">
        <f>POWER((AQ146/2),2)*3.14159265</f>
        <v>0.13202543111624998</v>
      </c>
      <c r="AS146" s="1">
        <v>0.13202543111624998</v>
      </c>
      <c r="AT146" s="38">
        <f>AS146/0.040468</f>
        <v>3.2624649381301274</v>
      </c>
      <c r="AU146" s="1">
        <v>1</v>
      </c>
      <c r="AV146" s="1">
        <v>1</v>
      </c>
      <c r="AW146" s="1"/>
      <c r="AX146" s="7"/>
      <c r="AY146" s="7" t="s">
        <v>36</v>
      </c>
      <c r="AZ146" s="7"/>
    </row>
    <row r="147" spans="1:52" s="5" customFormat="1" hidden="1" x14ac:dyDescent="0.25">
      <c r="A147" s="5">
        <v>2</v>
      </c>
      <c r="C147" s="6" t="s">
        <v>604</v>
      </c>
      <c r="D147" s="1" t="s">
        <v>14</v>
      </c>
      <c r="E147" s="1">
        <v>8</v>
      </c>
      <c r="F147" s="1" t="s">
        <v>26</v>
      </c>
      <c r="G147" s="1">
        <v>26.3</v>
      </c>
      <c r="H147" s="1">
        <v>0.26300000000000001</v>
      </c>
      <c r="I147" s="1">
        <f t="shared" si="28"/>
        <v>5.4325205501962508E-2</v>
      </c>
      <c r="J147" s="1">
        <v>5.4325205501962508E-2</v>
      </c>
      <c r="K147" s="38">
        <f t="shared" si="29"/>
        <v>1.3424237793308913</v>
      </c>
      <c r="L147" s="1">
        <v>1</v>
      </c>
      <c r="M147" s="1">
        <v>1</v>
      </c>
      <c r="N147" s="1">
        <v>26.6</v>
      </c>
      <c r="O147" s="1">
        <v>0.26600000000000001</v>
      </c>
      <c r="P147" s="1">
        <f t="shared" si="30"/>
        <v>5.5571632385850014E-2</v>
      </c>
      <c r="Q147" s="1">
        <v>5.5571632385850014E-2</v>
      </c>
      <c r="R147" s="38">
        <f t="shared" si="31"/>
        <v>1.3732240878187709</v>
      </c>
      <c r="S147" s="1">
        <v>1</v>
      </c>
      <c r="T147" s="1">
        <v>1</v>
      </c>
      <c r="U147" s="1"/>
      <c r="V147" s="1"/>
      <c r="W147" s="1"/>
      <c r="X147" s="1"/>
      <c r="Y147" s="38"/>
      <c r="Z147" s="1"/>
      <c r="AA147" s="1">
        <v>4</v>
      </c>
      <c r="AB147" s="1"/>
      <c r="AC147" s="1"/>
      <c r="AD147" s="1"/>
      <c r="AE147" s="1"/>
      <c r="AF147" s="38"/>
      <c r="AG147" s="1"/>
      <c r="AH147" s="1"/>
      <c r="AI147" s="1"/>
      <c r="AJ147" s="1"/>
      <c r="AK147" s="1"/>
      <c r="AL147" s="1"/>
      <c r="AM147" s="38"/>
      <c r="AN147" s="1"/>
      <c r="AO147" s="1"/>
      <c r="AP147" s="1"/>
      <c r="AQ147" s="1"/>
      <c r="AR147" s="1"/>
      <c r="AS147" s="1"/>
      <c r="AT147" s="38"/>
      <c r="AU147" s="1"/>
      <c r="AV147" s="1"/>
      <c r="AW147" s="1"/>
      <c r="AX147" s="7" t="s">
        <v>364</v>
      </c>
      <c r="AY147" s="7" t="s">
        <v>36</v>
      </c>
      <c r="AZ147" s="7"/>
    </row>
    <row r="148" spans="1:52" s="5" customFormat="1" hidden="1" x14ac:dyDescent="0.25">
      <c r="A148" s="5">
        <v>2</v>
      </c>
      <c r="C148" s="6" t="s">
        <v>604</v>
      </c>
      <c r="D148" s="1" t="s">
        <v>14</v>
      </c>
      <c r="E148" s="1">
        <v>9</v>
      </c>
      <c r="F148" s="1" t="s">
        <v>26</v>
      </c>
      <c r="G148" s="1">
        <v>42.3</v>
      </c>
      <c r="H148" s="1">
        <v>0.42299999999999999</v>
      </c>
      <c r="I148" s="1">
        <f t="shared" si="28"/>
        <v>0.1405305078179625</v>
      </c>
      <c r="J148" s="1">
        <v>0.1405305078179625</v>
      </c>
      <c r="K148" s="38">
        <f t="shared" si="29"/>
        <v>3.4726328906287067</v>
      </c>
      <c r="L148" s="1">
        <v>1</v>
      </c>
      <c r="M148" s="1">
        <v>1</v>
      </c>
      <c r="N148" s="1">
        <v>43.2</v>
      </c>
      <c r="O148" s="1">
        <v>0.43200000000000005</v>
      </c>
      <c r="P148" s="1">
        <f t="shared" si="30"/>
        <v>0.14657414667840005</v>
      </c>
      <c r="Q148" s="1">
        <v>0.14657414667840005</v>
      </c>
      <c r="R148" s="38">
        <f t="shared" si="31"/>
        <v>3.6219765414253251</v>
      </c>
      <c r="S148" s="1">
        <v>1</v>
      </c>
      <c r="T148" s="1">
        <v>1</v>
      </c>
      <c r="U148" s="1"/>
      <c r="V148" s="1"/>
      <c r="W148" s="1"/>
      <c r="X148" s="1"/>
      <c r="Y148" s="38"/>
      <c r="Z148" s="1"/>
      <c r="AA148" s="1">
        <v>4</v>
      </c>
      <c r="AB148" s="1"/>
      <c r="AC148" s="1"/>
      <c r="AD148" s="1"/>
      <c r="AE148" s="1"/>
      <c r="AF148" s="38"/>
      <c r="AG148" s="1"/>
      <c r="AH148" s="1"/>
      <c r="AI148" s="1"/>
      <c r="AJ148" s="1"/>
      <c r="AK148" s="1"/>
      <c r="AL148" s="1"/>
      <c r="AM148" s="38"/>
      <c r="AN148" s="1"/>
      <c r="AO148" s="1"/>
      <c r="AP148" s="1"/>
      <c r="AQ148" s="1"/>
      <c r="AR148" s="1"/>
      <c r="AS148" s="1"/>
      <c r="AT148" s="38"/>
      <c r="AU148" s="1"/>
      <c r="AV148" s="1"/>
      <c r="AW148" s="1"/>
      <c r="AX148" s="7"/>
      <c r="AY148" s="7" t="s">
        <v>36</v>
      </c>
      <c r="AZ148" s="7"/>
    </row>
    <row r="149" spans="1:52" s="5" customFormat="1" hidden="1" x14ac:dyDescent="0.25">
      <c r="A149" s="5">
        <v>2</v>
      </c>
      <c r="C149" s="6" t="s">
        <v>604</v>
      </c>
      <c r="D149" s="1" t="s">
        <v>14</v>
      </c>
      <c r="E149" s="1">
        <v>16</v>
      </c>
      <c r="F149" s="1" t="s">
        <v>26</v>
      </c>
      <c r="G149" s="1">
        <v>51.5</v>
      </c>
      <c r="H149" s="1">
        <v>0.51500000000000001</v>
      </c>
      <c r="I149" s="1">
        <f t="shared" si="28"/>
        <v>0.20830722764906251</v>
      </c>
      <c r="J149" s="1">
        <v>0.20830722764906251</v>
      </c>
      <c r="K149" s="38">
        <f t="shared" si="29"/>
        <v>5.1474554623174491</v>
      </c>
      <c r="L149" s="1">
        <v>1</v>
      </c>
      <c r="M149" s="1">
        <v>1</v>
      </c>
      <c r="N149" s="1">
        <v>52.6</v>
      </c>
      <c r="O149" s="1">
        <v>0.52600000000000002</v>
      </c>
      <c r="P149" s="1">
        <f t="shared" si="30"/>
        <v>0.21730082200785003</v>
      </c>
      <c r="Q149" s="1">
        <v>0.21730082200785003</v>
      </c>
      <c r="R149" s="38">
        <f t="shared" si="31"/>
        <v>5.3696951173235652</v>
      </c>
      <c r="S149" s="1">
        <v>1</v>
      </c>
      <c r="T149" s="1">
        <v>1</v>
      </c>
      <c r="U149" s="1">
        <v>54</v>
      </c>
      <c r="V149" s="1">
        <v>0.54</v>
      </c>
      <c r="W149" s="1">
        <f>POWER((V149/2),2)*3.14159265</f>
        <v>0.22902210418500005</v>
      </c>
      <c r="X149" s="1">
        <v>0.22902210418500005</v>
      </c>
      <c r="Y149" s="38">
        <f>X149/0.040468</f>
        <v>5.6593383459770701</v>
      </c>
      <c r="Z149" s="1">
        <v>1</v>
      </c>
      <c r="AA149" s="1">
        <v>1</v>
      </c>
      <c r="AB149" s="1"/>
      <c r="AC149" s="1"/>
      <c r="AD149" s="1"/>
      <c r="AE149" s="1"/>
      <c r="AF149" s="38"/>
      <c r="AG149" s="1"/>
      <c r="AH149" s="1">
        <v>4</v>
      </c>
      <c r="AI149" s="1"/>
      <c r="AJ149" s="1"/>
      <c r="AK149" s="1"/>
      <c r="AL149" s="1"/>
      <c r="AM149" s="38"/>
      <c r="AN149" s="1"/>
      <c r="AO149" s="1"/>
      <c r="AP149" s="1"/>
      <c r="AQ149" s="1"/>
      <c r="AR149" s="1"/>
      <c r="AS149" s="1"/>
      <c r="AT149" s="38"/>
      <c r="AU149" s="30"/>
      <c r="AV149" s="30"/>
      <c r="AW149" s="30"/>
      <c r="AX149" s="7"/>
      <c r="AY149" s="7" t="s">
        <v>36</v>
      </c>
      <c r="AZ149" s="7"/>
    </row>
    <row r="150" spans="1:52" s="5" customFormat="1" hidden="1" x14ac:dyDescent="0.25">
      <c r="A150" s="5">
        <v>2</v>
      </c>
      <c r="C150" s="6" t="s">
        <v>604</v>
      </c>
      <c r="D150" s="1" t="s">
        <v>21</v>
      </c>
      <c r="E150" s="1">
        <v>12</v>
      </c>
      <c r="F150" s="1" t="s">
        <v>26</v>
      </c>
      <c r="G150" s="1"/>
      <c r="H150" s="1"/>
      <c r="I150" s="1"/>
      <c r="J150" s="1"/>
      <c r="K150" s="38"/>
      <c r="L150" s="1"/>
      <c r="M150" s="1"/>
      <c r="N150" s="1">
        <v>37</v>
      </c>
      <c r="O150" s="1">
        <v>0.37</v>
      </c>
      <c r="P150" s="1">
        <f t="shared" si="30"/>
        <v>0.10752100844625</v>
      </c>
      <c r="Q150" s="1">
        <v>0.10752100844625</v>
      </c>
      <c r="R150" s="38">
        <f t="shared" si="31"/>
        <v>2.6569390245687954</v>
      </c>
      <c r="S150" s="1">
        <v>1</v>
      </c>
      <c r="T150" s="1">
        <v>1</v>
      </c>
      <c r="U150" s="1"/>
      <c r="V150" s="1"/>
      <c r="W150" s="1"/>
      <c r="X150" s="1"/>
      <c r="Y150" s="38"/>
      <c r="Z150" s="1"/>
      <c r="AA150" s="1">
        <v>4</v>
      </c>
      <c r="AB150" s="1"/>
      <c r="AC150" s="1"/>
      <c r="AD150" s="1"/>
      <c r="AE150" s="1"/>
      <c r="AF150" s="38"/>
      <c r="AG150" s="1"/>
      <c r="AH150" s="1"/>
      <c r="AI150" s="1"/>
      <c r="AJ150" s="1"/>
      <c r="AK150" s="1"/>
      <c r="AL150" s="1"/>
      <c r="AM150" s="38"/>
      <c r="AN150" s="1"/>
      <c r="AO150" s="1"/>
      <c r="AP150" s="1"/>
      <c r="AQ150" s="1"/>
      <c r="AR150" s="1"/>
      <c r="AS150" s="1"/>
      <c r="AT150" s="38"/>
      <c r="AU150" s="1"/>
      <c r="AV150" s="1"/>
      <c r="AW150" s="1"/>
      <c r="AX150" s="7"/>
      <c r="AY150" s="7" t="s">
        <v>36</v>
      </c>
    </row>
    <row r="151" spans="1:52" s="5" customFormat="1" hidden="1" x14ac:dyDescent="0.25">
      <c r="A151" s="5">
        <v>2</v>
      </c>
      <c r="C151" s="6" t="s">
        <v>604</v>
      </c>
      <c r="D151" s="1" t="s">
        <v>21</v>
      </c>
      <c r="E151" s="1">
        <v>13</v>
      </c>
      <c r="F151" s="1" t="s">
        <v>29</v>
      </c>
      <c r="G151" s="1"/>
      <c r="H151" s="1"/>
      <c r="I151" s="1"/>
      <c r="J151" s="1"/>
      <c r="K151" s="38"/>
      <c r="L151" s="1"/>
      <c r="M151" s="1"/>
      <c r="N151" s="1">
        <v>19.7</v>
      </c>
      <c r="O151" s="1">
        <v>0.19700000000000001</v>
      </c>
      <c r="P151" s="1">
        <f t="shared" si="30"/>
        <v>3.0480517288462506E-2</v>
      </c>
      <c r="Q151" s="1">
        <v>3.0480517288462506E-2</v>
      </c>
      <c r="R151" s="38">
        <f t="shared" si="31"/>
        <v>0.75320048651928706</v>
      </c>
      <c r="S151" s="1">
        <v>1</v>
      </c>
      <c r="T151" s="1">
        <v>1</v>
      </c>
      <c r="U151" s="1"/>
      <c r="V151" s="1"/>
      <c r="W151" s="1"/>
      <c r="X151" s="1"/>
      <c r="Y151" s="38"/>
      <c r="Z151" s="1"/>
      <c r="AA151" s="1"/>
      <c r="AB151" s="1"/>
      <c r="AC151" s="1"/>
      <c r="AD151" s="1"/>
      <c r="AE151" s="1"/>
      <c r="AF151" s="38"/>
      <c r="AG151" s="1"/>
      <c r="AH151" s="1"/>
      <c r="AI151" s="1"/>
      <c r="AJ151" s="1"/>
      <c r="AK151" s="1"/>
      <c r="AL151" s="1"/>
      <c r="AM151" s="38"/>
      <c r="AN151" s="1"/>
      <c r="AO151" s="1"/>
      <c r="AP151" s="1"/>
      <c r="AQ151" s="1"/>
      <c r="AR151" s="1"/>
      <c r="AS151" s="1"/>
      <c r="AT151" s="38"/>
      <c r="AU151" s="1"/>
      <c r="AV151" s="1">
        <v>0</v>
      </c>
      <c r="AW151" s="1"/>
      <c r="AX151" s="7"/>
      <c r="AY151" s="7" t="s">
        <v>36</v>
      </c>
    </row>
    <row r="152" spans="1:52" s="5" customFormat="1" hidden="1" x14ac:dyDescent="0.25">
      <c r="A152" s="5">
        <v>2</v>
      </c>
      <c r="C152" s="6" t="s">
        <v>604</v>
      </c>
      <c r="D152" s="1" t="s">
        <v>17</v>
      </c>
      <c r="E152" s="1">
        <v>21</v>
      </c>
      <c r="F152" s="1" t="s">
        <v>29</v>
      </c>
      <c r="G152" s="1">
        <v>16.399999999999999</v>
      </c>
      <c r="H152" s="1">
        <v>0.16399999999999998</v>
      </c>
      <c r="I152" s="1">
        <f>POWER((H152/2),2)*3.14159265</f>
        <v>2.1124068978599995E-2</v>
      </c>
      <c r="J152" s="1">
        <v>2.1124068978599995E-2</v>
      </c>
      <c r="K152" s="38">
        <f>J152/0.040468</f>
        <v>0.52199439010082038</v>
      </c>
      <c r="L152" s="1">
        <v>1</v>
      </c>
      <c r="M152" s="1">
        <v>1</v>
      </c>
      <c r="N152" s="1">
        <v>16.899999999999999</v>
      </c>
      <c r="O152" s="1">
        <v>0.16899999999999998</v>
      </c>
      <c r="P152" s="1">
        <f t="shared" si="30"/>
        <v>2.2431756919162497E-2</v>
      </c>
      <c r="Q152" s="1">
        <v>2.2431756919162497E-2</v>
      </c>
      <c r="R152" s="38">
        <f t="shared" si="31"/>
        <v>0.55430851337260301</v>
      </c>
      <c r="S152" s="1">
        <v>1</v>
      </c>
      <c r="T152" s="1">
        <v>1</v>
      </c>
      <c r="U152" s="1"/>
      <c r="V152" s="1"/>
      <c r="W152" s="1"/>
      <c r="X152" s="1"/>
      <c r="Y152" s="38"/>
      <c r="Z152" s="1"/>
      <c r="AA152" s="1"/>
      <c r="AB152" s="1"/>
      <c r="AC152" s="1"/>
      <c r="AD152" s="1"/>
      <c r="AE152" s="1"/>
      <c r="AF152" s="38"/>
      <c r="AG152" s="1"/>
      <c r="AH152" s="1"/>
      <c r="AI152" s="1"/>
      <c r="AJ152" s="1"/>
      <c r="AK152" s="1"/>
      <c r="AL152" s="1"/>
      <c r="AM152" s="38"/>
      <c r="AN152" s="1"/>
      <c r="AO152" s="1"/>
      <c r="AP152" s="1"/>
      <c r="AQ152" s="1"/>
      <c r="AR152" s="1"/>
      <c r="AS152" s="1"/>
      <c r="AT152" s="38"/>
      <c r="AU152" s="1"/>
      <c r="AV152" s="1">
        <v>0</v>
      </c>
      <c r="AW152" s="1"/>
      <c r="AX152" s="7"/>
      <c r="AY152" s="7" t="s">
        <v>36</v>
      </c>
    </row>
    <row r="157" spans="1:52" x14ac:dyDescent="0.25">
      <c r="C157" s="80" t="s">
        <v>696</v>
      </c>
      <c r="D157" s="55"/>
      <c r="E157" s="55"/>
      <c r="F157" s="55"/>
      <c r="G157" s="58"/>
    </row>
    <row r="158" spans="1:52" x14ac:dyDescent="0.25">
      <c r="C158" s="80" t="s">
        <v>599</v>
      </c>
      <c r="D158" s="80" t="s">
        <v>0</v>
      </c>
      <c r="E158" s="80" t="s">
        <v>1</v>
      </c>
      <c r="F158" s="80" t="s">
        <v>3</v>
      </c>
      <c r="G158" s="58" t="s">
        <v>656</v>
      </c>
    </row>
    <row r="159" spans="1:52" x14ac:dyDescent="0.25">
      <c r="C159" s="54">
        <v>2</v>
      </c>
      <c r="D159" s="54" t="s">
        <v>604</v>
      </c>
      <c r="E159" s="54" t="s">
        <v>14</v>
      </c>
      <c r="F159" s="54" t="s">
        <v>25</v>
      </c>
      <c r="G159" s="59">
        <v>2.9066990560310004</v>
      </c>
    </row>
    <row r="160" spans="1:52" x14ac:dyDescent="0.25">
      <c r="C160" s="56"/>
      <c r="D160" s="56"/>
      <c r="E160" s="56"/>
      <c r="F160" s="61" t="s">
        <v>23</v>
      </c>
      <c r="G160" s="62">
        <v>13.209489580694934</v>
      </c>
    </row>
    <row r="161" spans="3:7" x14ac:dyDescent="0.25">
      <c r="C161" s="56"/>
      <c r="D161" s="56"/>
      <c r="E161" s="56"/>
      <c r="F161" s="61" t="s">
        <v>26</v>
      </c>
      <c r="G161" s="62">
        <v>8.2876701527064611</v>
      </c>
    </row>
    <row r="162" spans="3:7" x14ac:dyDescent="0.25">
      <c r="C162" s="56"/>
      <c r="D162" s="56"/>
      <c r="E162" s="54" t="s">
        <v>622</v>
      </c>
      <c r="F162" s="55"/>
      <c r="G162" s="59">
        <v>24.403858789432395</v>
      </c>
    </row>
    <row r="163" spans="3:7" x14ac:dyDescent="0.25">
      <c r="C163" s="56"/>
      <c r="D163" s="56"/>
      <c r="E163" s="54" t="s">
        <v>15</v>
      </c>
      <c r="F163" s="54" t="s">
        <v>25</v>
      </c>
      <c r="G163" s="59">
        <v>4.6779788004889671</v>
      </c>
    </row>
    <row r="164" spans="3:7" x14ac:dyDescent="0.25">
      <c r="C164" s="56"/>
      <c r="D164" s="56"/>
      <c r="E164" s="56"/>
      <c r="F164" s="61" t="s">
        <v>28</v>
      </c>
      <c r="G164" s="62"/>
    </row>
    <row r="165" spans="3:7" x14ac:dyDescent="0.25">
      <c r="C165" s="56"/>
      <c r="D165" s="56"/>
      <c r="E165" s="56"/>
      <c r="F165" s="61" t="s">
        <v>23</v>
      </c>
      <c r="G165" s="62">
        <v>41.098305265727554</v>
      </c>
    </row>
    <row r="166" spans="3:7" x14ac:dyDescent="0.25">
      <c r="C166" s="56"/>
      <c r="D166" s="56"/>
      <c r="E166" s="54" t="s">
        <v>623</v>
      </c>
      <c r="F166" s="55"/>
      <c r="G166" s="59">
        <v>45.776284066216519</v>
      </c>
    </row>
    <row r="167" spans="3:7" x14ac:dyDescent="0.25">
      <c r="C167" s="56"/>
      <c r="D167" s="56"/>
      <c r="E167" s="54" t="s">
        <v>17</v>
      </c>
      <c r="F167" s="54" t="s">
        <v>28</v>
      </c>
      <c r="G167" s="59"/>
    </row>
    <row r="168" spans="3:7" x14ac:dyDescent="0.25">
      <c r="C168" s="56"/>
      <c r="D168" s="56"/>
      <c r="E168" s="56"/>
      <c r="F168" s="61" t="s">
        <v>23</v>
      </c>
      <c r="G168" s="62">
        <v>14.279329659514</v>
      </c>
    </row>
    <row r="169" spans="3:7" x14ac:dyDescent="0.25">
      <c r="C169" s="56"/>
      <c r="D169" s="56"/>
      <c r="E169" s="56"/>
      <c r="F169" s="61" t="s">
        <v>27</v>
      </c>
      <c r="G169" s="62"/>
    </row>
    <row r="170" spans="3:7" x14ac:dyDescent="0.25">
      <c r="C170" s="56"/>
      <c r="D170" s="56"/>
      <c r="E170" s="56"/>
      <c r="F170" s="61" t="s">
        <v>29</v>
      </c>
      <c r="G170" s="62"/>
    </row>
    <row r="171" spans="3:7" x14ac:dyDescent="0.25">
      <c r="C171" s="56"/>
      <c r="D171" s="56"/>
      <c r="E171" s="54" t="s">
        <v>625</v>
      </c>
      <c r="F171" s="55"/>
      <c r="G171" s="59">
        <v>14.279329659514</v>
      </c>
    </row>
    <row r="172" spans="3:7" x14ac:dyDescent="0.25">
      <c r="C172" s="56"/>
      <c r="D172" s="56"/>
      <c r="E172" s="54" t="s">
        <v>18</v>
      </c>
      <c r="F172" s="54" t="s">
        <v>25</v>
      </c>
      <c r="G172" s="59">
        <v>3.429722063869602</v>
      </c>
    </row>
    <row r="173" spans="3:7" x14ac:dyDescent="0.25">
      <c r="C173" s="56"/>
      <c r="D173" s="56"/>
      <c r="E173" s="56"/>
      <c r="F173" s="61" t="s">
        <v>23</v>
      </c>
      <c r="G173" s="62">
        <v>27.445170913939723</v>
      </c>
    </row>
    <row r="174" spans="3:7" x14ac:dyDescent="0.25">
      <c r="C174" s="56"/>
      <c r="D174" s="56"/>
      <c r="E174" s="54" t="s">
        <v>626</v>
      </c>
      <c r="F174" s="55"/>
      <c r="G174" s="59">
        <v>30.874892977809324</v>
      </c>
    </row>
    <row r="175" spans="3:7" x14ac:dyDescent="0.25">
      <c r="C175" s="56"/>
      <c r="D175" s="56"/>
      <c r="E175" s="54" t="s">
        <v>21</v>
      </c>
      <c r="F175" s="54" t="s">
        <v>28</v>
      </c>
      <c r="G175" s="59"/>
    </row>
    <row r="176" spans="3:7" x14ac:dyDescent="0.25">
      <c r="C176" s="56"/>
      <c r="D176" s="56"/>
      <c r="E176" s="56"/>
      <c r="F176" s="61" t="s">
        <v>23</v>
      </c>
      <c r="G176" s="62">
        <v>20.630947150899171</v>
      </c>
    </row>
    <row r="177" spans="3:18" x14ac:dyDescent="0.25">
      <c r="C177" s="56"/>
      <c r="D177" s="56"/>
      <c r="E177" s="56"/>
      <c r="F177" s="61" t="s">
        <v>26</v>
      </c>
      <c r="G177" s="62"/>
    </row>
    <row r="178" spans="3:18" x14ac:dyDescent="0.25">
      <c r="C178" s="56"/>
      <c r="D178" s="56"/>
      <c r="E178" s="56"/>
      <c r="F178" s="61" t="s">
        <v>29</v>
      </c>
      <c r="G178" s="62"/>
    </row>
    <row r="179" spans="3:18" x14ac:dyDescent="0.25">
      <c r="C179" s="56"/>
      <c r="D179" s="56"/>
      <c r="E179" s="54" t="s">
        <v>669</v>
      </c>
      <c r="F179" s="55"/>
      <c r="G179" s="59">
        <v>20.630947150899171</v>
      </c>
    </row>
    <row r="180" spans="3:18" x14ac:dyDescent="0.25">
      <c r="C180" s="56"/>
      <c r="D180" s="54" t="s">
        <v>666</v>
      </c>
      <c r="E180" s="55"/>
      <c r="F180" s="55"/>
      <c r="G180" s="59">
        <v>135.96531264387141</v>
      </c>
    </row>
    <row r="181" spans="3:18" x14ac:dyDescent="0.25">
      <c r="C181" s="54" t="s">
        <v>662</v>
      </c>
      <c r="D181" s="55"/>
      <c r="E181" s="55"/>
      <c r="F181" s="55"/>
      <c r="G181" s="59">
        <v>135.96531264387141</v>
      </c>
    </row>
    <row r="182" spans="3:18" x14ac:dyDescent="0.25">
      <c r="C182" s="57" t="s">
        <v>618</v>
      </c>
      <c r="D182" s="63"/>
      <c r="E182" s="63"/>
      <c r="F182" s="63"/>
      <c r="G182" s="60">
        <v>135.96531264387141</v>
      </c>
    </row>
    <row r="186" spans="3:18" x14ac:dyDescent="0.25">
      <c r="G186" t="s">
        <v>668</v>
      </c>
      <c r="I186">
        <v>1985</v>
      </c>
      <c r="K186">
        <v>1990</v>
      </c>
      <c r="M186">
        <v>1995</v>
      </c>
      <c r="O186">
        <v>2000</v>
      </c>
      <c r="Q186">
        <v>2009</v>
      </c>
    </row>
    <row r="187" spans="3:18" x14ac:dyDescent="0.25">
      <c r="C187" s="54" t="s">
        <v>599</v>
      </c>
      <c r="D187" s="54" t="s">
        <v>0</v>
      </c>
      <c r="E187" s="54" t="s">
        <v>1</v>
      </c>
      <c r="F187" s="54" t="s">
        <v>3</v>
      </c>
      <c r="G187" s="58" t="s">
        <v>656</v>
      </c>
      <c r="H187" s="58" t="s">
        <v>656</v>
      </c>
      <c r="I187" s="58" t="s">
        <v>656</v>
      </c>
      <c r="J187" s="58" t="s">
        <v>656</v>
      </c>
      <c r="K187" s="58" t="s">
        <v>656</v>
      </c>
      <c r="L187" s="58" t="s">
        <v>656</v>
      </c>
      <c r="M187" s="58" t="s">
        <v>656</v>
      </c>
      <c r="N187" s="58" t="s">
        <v>656</v>
      </c>
      <c r="O187" s="58" t="s">
        <v>656</v>
      </c>
      <c r="P187" s="58" t="s">
        <v>656</v>
      </c>
      <c r="Q187" s="58" t="s">
        <v>656</v>
      </c>
      <c r="R187" s="58" t="s">
        <v>656</v>
      </c>
    </row>
    <row r="188" spans="3:18" x14ac:dyDescent="0.25">
      <c r="C188" s="54">
        <v>2</v>
      </c>
      <c r="D188" s="54" t="s">
        <v>604</v>
      </c>
      <c r="E188" s="54" t="s">
        <v>14</v>
      </c>
      <c r="F188" s="54" t="s">
        <v>25</v>
      </c>
      <c r="G188" s="59">
        <v>5</v>
      </c>
      <c r="H188" s="59">
        <v>11.91997168727328</v>
      </c>
      <c r="I188" s="59">
        <v>4</v>
      </c>
      <c r="J188" s="59">
        <v>10.652753450091431</v>
      </c>
      <c r="K188" s="59">
        <v>1</v>
      </c>
      <c r="L188" s="59">
        <v>3.1833778196121019</v>
      </c>
      <c r="M188" s="59">
        <v>1</v>
      </c>
      <c r="N188" s="59">
        <v>2.9066990560310004</v>
      </c>
      <c r="O188" s="59"/>
      <c r="P188" s="59"/>
      <c r="Q188" s="59"/>
      <c r="R188" s="59"/>
    </row>
    <row r="189" spans="3:18" x14ac:dyDescent="0.25">
      <c r="C189" s="54">
        <v>2</v>
      </c>
      <c r="D189" s="54" t="s">
        <v>604</v>
      </c>
      <c r="E189" s="54" t="s">
        <v>14</v>
      </c>
      <c r="F189" s="61" t="s">
        <v>23</v>
      </c>
      <c r="G189" s="62">
        <v>3</v>
      </c>
      <c r="H189" s="62">
        <v>9.9591545687178797</v>
      </c>
      <c r="I189" s="62">
        <v>1</v>
      </c>
      <c r="J189" s="62">
        <v>10.599051841026556</v>
      </c>
      <c r="K189" s="62">
        <v>1</v>
      </c>
      <c r="L189" s="62">
        <v>11.898758872416789</v>
      </c>
      <c r="M189" s="62">
        <v>1</v>
      </c>
      <c r="N189" s="62">
        <v>13.209489580694934</v>
      </c>
      <c r="O189" s="62">
        <v>1</v>
      </c>
      <c r="P189" s="62">
        <v>15.650593551266434</v>
      </c>
      <c r="Q189" s="62">
        <v>1</v>
      </c>
      <c r="R189" s="62">
        <v>20.509939007596127</v>
      </c>
    </row>
    <row r="190" spans="3:18" x14ac:dyDescent="0.25">
      <c r="C190" s="54">
        <v>2</v>
      </c>
      <c r="D190" s="54" t="s">
        <v>604</v>
      </c>
      <c r="E190" s="54" t="s">
        <v>14</v>
      </c>
      <c r="F190" s="61" t="s">
        <v>26</v>
      </c>
      <c r="G190" s="62">
        <v>9</v>
      </c>
      <c r="H190" s="62">
        <v>23.349991397371692</v>
      </c>
      <c r="I190" s="62">
        <v>8</v>
      </c>
      <c r="J190" s="62">
        <v>25.599656021424959</v>
      </c>
      <c r="K190" s="62">
        <v>5</v>
      </c>
      <c r="L190" s="62">
        <v>17.842267424367098</v>
      </c>
      <c r="M190" s="112">
        <v>3</v>
      </c>
      <c r="N190" s="112">
        <v>8.2876701527064611</v>
      </c>
      <c r="O190" s="62">
        <v>2</v>
      </c>
      <c r="P190" s="62">
        <v>7.127350528726403</v>
      </c>
      <c r="Q190" s="62">
        <v>1</v>
      </c>
      <c r="R190" s="62">
        <v>3.2624649381301274</v>
      </c>
    </row>
    <row r="191" spans="3:18" x14ac:dyDescent="0.25">
      <c r="C191" s="54">
        <v>2</v>
      </c>
      <c r="D191" s="54" t="s">
        <v>604</v>
      </c>
      <c r="E191" s="54" t="s">
        <v>622</v>
      </c>
      <c r="F191" s="55"/>
      <c r="G191" s="59">
        <v>17</v>
      </c>
      <c r="H191" s="59">
        <v>45.229117653362849</v>
      </c>
      <c r="I191" s="59">
        <v>13</v>
      </c>
      <c r="J191" s="59">
        <v>46.851461312542952</v>
      </c>
      <c r="K191" s="59">
        <v>7</v>
      </c>
      <c r="L191" s="59">
        <v>32.924404116395991</v>
      </c>
      <c r="M191" s="113">
        <v>5</v>
      </c>
      <c r="N191" s="113">
        <v>24.403858789432395</v>
      </c>
      <c r="O191" s="59">
        <v>3</v>
      </c>
      <c r="P191" s="59">
        <v>22.777944079992835</v>
      </c>
      <c r="Q191" s="59">
        <v>2</v>
      </c>
      <c r="R191" s="59">
        <v>23.772403945726253</v>
      </c>
    </row>
    <row r="192" spans="3:18" x14ac:dyDescent="0.25">
      <c r="C192" s="54">
        <v>2</v>
      </c>
      <c r="D192" s="54" t="s">
        <v>604</v>
      </c>
      <c r="E192" s="54" t="s">
        <v>15</v>
      </c>
      <c r="F192" s="54" t="s">
        <v>25</v>
      </c>
      <c r="G192" s="59">
        <v>4</v>
      </c>
      <c r="H192" s="59">
        <v>3.9032937887673604</v>
      </c>
      <c r="I192" s="59">
        <v>4</v>
      </c>
      <c r="J192" s="59">
        <v>4.2290939012979392</v>
      </c>
      <c r="K192" s="59">
        <v>4</v>
      </c>
      <c r="L192" s="59">
        <v>4.4347010015629644</v>
      </c>
      <c r="M192" s="59">
        <v>4</v>
      </c>
      <c r="N192" s="59">
        <v>4.6779788004889671</v>
      </c>
      <c r="O192" s="59">
        <v>4</v>
      </c>
      <c r="P192" s="59">
        <v>5.23248139268002</v>
      </c>
      <c r="Q192" s="59">
        <v>4</v>
      </c>
      <c r="R192" s="59">
        <v>6.0486798636678989</v>
      </c>
    </row>
    <row r="193" spans="3:18" x14ac:dyDescent="0.25">
      <c r="C193" s="54">
        <v>2</v>
      </c>
      <c r="D193" s="54" t="s">
        <v>604</v>
      </c>
      <c r="E193" s="54" t="s">
        <v>15</v>
      </c>
      <c r="F193" s="61" t="s">
        <v>28</v>
      </c>
      <c r="G193" s="62">
        <v>7</v>
      </c>
      <c r="H193" s="62">
        <v>5.5341575080773708</v>
      </c>
      <c r="I193" s="62">
        <v>1</v>
      </c>
      <c r="J193" s="62">
        <v>0.82359287397079206</v>
      </c>
      <c r="K193" s="62">
        <v>1</v>
      </c>
      <c r="L193" s="62">
        <v>0.83160832917274152</v>
      </c>
      <c r="M193" s="62"/>
      <c r="N193" s="62"/>
      <c r="O193" s="62"/>
      <c r="P193" s="62"/>
      <c r="Q193" s="62"/>
      <c r="R193" s="62"/>
    </row>
    <row r="194" spans="3:18" x14ac:dyDescent="0.25">
      <c r="C194" s="54">
        <v>2</v>
      </c>
      <c r="D194" s="54" t="s">
        <v>604</v>
      </c>
      <c r="E194" s="54" t="s">
        <v>15</v>
      </c>
      <c r="F194" s="61" t="s">
        <v>23</v>
      </c>
      <c r="G194" s="62">
        <v>21</v>
      </c>
      <c r="H194" s="62">
        <v>39.710874608398314</v>
      </c>
      <c r="I194" s="62">
        <v>18</v>
      </c>
      <c r="J194" s="62">
        <v>45.814168251577811</v>
      </c>
      <c r="K194" s="62">
        <v>9</v>
      </c>
      <c r="L194" s="62">
        <v>35.6564516437046</v>
      </c>
      <c r="M194" s="62">
        <v>9</v>
      </c>
      <c r="N194" s="62">
        <v>41.098305265727554</v>
      </c>
      <c r="O194" s="62">
        <v>9</v>
      </c>
      <c r="P194" s="62">
        <v>46.772218930970155</v>
      </c>
      <c r="Q194" s="62">
        <v>9</v>
      </c>
      <c r="R194" s="62">
        <v>56.587502871571687</v>
      </c>
    </row>
    <row r="195" spans="3:18" x14ac:dyDescent="0.25">
      <c r="C195" s="54">
        <v>2</v>
      </c>
      <c r="D195" s="54" t="s">
        <v>604</v>
      </c>
      <c r="E195" s="54" t="s">
        <v>623</v>
      </c>
      <c r="F195" s="55"/>
      <c r="G195" s="59">
        <v>32</v>
      </c>
      <c r="H195" s="59">
        <v>49.148325905243041</v>
      </c>
      <c r="I195" s="59">
        <v>23</v>
      </c>
      <c r="J195" s="59">
        <v>50.866855026846544</v>
      </c>
      <c r="K195" s="59">
        <v>14</v>
      </c>
      <c r="L195" s="59">
        <v>40.922760974440308</v>
      </c>
      <c r="M195" s="59">
        <v>13</v>
      </c>
      <c r="N195" s="59">
        <v>45.776284066216519</v>
      </c>
      <c r="O195" s="59">
        <v>13</v>
      </c>
      <c r="P195" s="59">
        <v>52.004700323650177</v>
      </c>
      <c r="Q195" s="59">
        <v>13</v>
      </c>
      <c r="R195" s="59">
        <v>62.636182735239586</v>
      </c>
    </row>
    <row r="196" spans="3:18" x14ac:dyDescent="0.25">
      <c r="C196" s="54">
        <v>2</v>
      </c>
      <c r="D196" s="54" t="s">
        <v>604</v>
      </c>
      <c r="E196" s="54" t="s">
        <v>17</v>
      </c>
      <c r="F196" s="54" t="s">
        <v>28</v>
      </c>
      <c r="G196" s="59">
        <v>1</v>
      </c>
      <c r="H196" s="59">
        <v>0.49684177522981127</v>
      </c>
      <c r="I196" s="59">
        <v>1</v>
      </c>
      <c r="J196" s="59">
        <v>0.48449836237644561</v>
      </c>
      <c r="K196" s="59"/>
      <c r="L196" s="59"/>
      <c r="M196" s="59"/>
      <c r="N196" s="59"/>
      <c r="O196" s="59"/>
      <c r="P196" s="59"/>
      <c r="Q196" s="59"/>
      <c r="R196" s="59"/>
    </row>
    <row r="197" spans="3:18" x14ac:dyDescent="0.25">
      <c r="C197" s="54">
        <v>2</v>
      </c>
      <c r="D197" s="54" t="s">
        <v>604</v>
      </c>
      <c r="E197" s="54" t="s">
        <v>17</v>
      </c>
      <c r="F197" s="61" t="s">
        <v>23</v>
      </c>
      <c r="G197" s="62">
        <v>24</v>
      </c>
      <c r="H197" s="62">
        <v>49.699917315157364</v>
      </c>
      <c r="I197" s="62">
        <v>23</v>
      </c>
      <c r="J197" s="62">
        <v>55.296044189965549</v>
      </c>
      <c r="K197" s="62">
        <v>3</v>
      </c>
      <c r="L197" s="62">
        <v>13.519239374939771</v>
      </c>
      <c r="M197" s="62">
        <v>3</v>
      </c>
      <c r="N197" s="62">
        <v>14.279329659514</v>
      </c>
      <c r="O197" s="62">
        <v>2</v>
      </c>
      <c r="P197" s="62">
        <v>10.773334619993884</v>
      </c>
      <c r="Q197" s="62">
        <v>1</v>
      </c>
      <c r="R197" s="62">
        <v>5.0876597783532667</v>
      </c>
    </row>
    <row r="198" spans="3:18" x14ac:dyDescent="0.25">
      <c r="C198" s="54">
        <v>2</v>
      </c>
      <c r="D198" s="54" t="s">
        <v>604</v>
      </c>
      <c r="E198" s="54" t="s">
        <v>17</v>
      </c>
      <c r="F198" s="61" t="s">
        <v>27</v>
      </c>
      <c r="G198" s="62">
        <v>1</v>
      </c>
      <c r="H198" s="62">
        <v>1.7004409757240297</v>
      </c>
      <c r="I198" s="62">
        <v>1</v>
      </c>
      <c r="J198" s="62">
        <v>2.1650656670912825</v>
      </c>
      <c r="K198" s="62"/>
      <c r="L198" s="62"/>
      <c r="M198" s="62"/>
      <c r="N198" s="62"/>
      <c r="O198" s="62"/>
      <c r="P198" s="62"/>
      <c r="Q198" s="62"/>
      <c r="R198" s="62"/>
    </row>
    <row r="199" spans="3:18" x14ac:dyDescent="0.25">
      <c r="C199" s="54">
        <v>2</v>
      </c>
      <c r="D199" s="54" t="s">
        <v>604</v>
      </c>
      <c r="E199" s="54" t="s">
        <v>17</v>
      </c>
      <c r="F199" s="61" t="s">
        <v>29</v>
      </c>
      <c r="G199" s="62">
        <v>1</v>
      </c>
      <c r="H199" s="62">
        <v>0.52199439010082038</v>
      </c>
      <c r="I199" s="62">
        <v>1</v>
      </c>
      <c r="J199" s="62">
        <v>0.55430851337260301</v>
      </c>
      <c r="K199" s="62"/>
      <c r="L199" s="62"/>
      <c r="M199" s="62"/>
      <c r="N199" s="62"/>
      <c r="O199" s="62"/>
      <c r="P199" s="62"/>
      <c r="Q199" s="62"/>
      <c r="R199" s="62"/>
    </row>
    <row r="200" spans="3:18" x14ac:dyDescent="0.25">
      <c r="C200" s="54">
        <v>2</v>
      </c>
      <c r="D200" s="54" t="s">
        <v>604</v>
      </c>
      <c r="E200" s="54" t="s">
        <v>625</v>
      </c>
      <c r="F200" s="55"/>
      <c r="G200" s="59">
        <v>27</v>
      </c>
      <c r="H200" s="59">
        <v>52.419194456212026</v>
      </c>
      <c r="I200" s="59">
        <v>26</v>
      </c>
      <c r="J200" s="59">
        <v>58.499916732805886</v>
      </c>
      <c r="K200" s="59">
        <v>3</v>
      </c>
      <c r="L200" s="59">
        <v>13.519239374939771</v>
      </c>
      <c r="M200" s="59">
        <v>3</v>
      </c>
      <c r="N200" s="59">
        <v>14.279329659514</v>
      </c>
      <c r="O200" s="59">
        <v>2</v>
      </c>
      <c r="P200" s="59">
        <v>10.773334619993884</v>
      </c>
      <c r="Q200" s="59">
        <v>1</v>
      </c>
      <c r="R200" s="59">
        <v>5.0876597783532667</v>
      </c>
    </row>
    <row r="201" spans="3:18" x14ac:dyDescent="0.25">
      <c r="C201" s="54">
        <v>2</v>
      </c>
      <c r="D201" s="54" t="s">
        <v>604</v>
      </c>
      <c r="E201" s="54" t="s">
        <v>18</v>
      </c>
      <c r="F201" s="54" t="s">
        <v>25</v>
      </c>
      <c r="G201" s="59">
        <v>3</v>
      </c>
      <c r="H201" s="59">
        <v>4.0782170278355743</v>
      </c>
      <c r="I201" s="59">
        <v>3</v>
      </c>
      <c r="J201" s="59">
        <v>3.2829984771220477</v>
      </c>
      <c r="K201" s="59">
        <v>3</v>
      </c>
      <c r="L201" s="59">
        <v>3.2724405893984145</v>
      </c>
      <c r="M201" s="59">
        <v>3</v>
      </c>
      <c r="N201" s="59">
        <v>3.429722063869602</v>
      </c>
      <c r="O201" s="59">
        <v>2</v>
      </c>
      <c r="P201" s="59">
        <v>2.2013389982594274</v>
      </c>
      <c r="Q201" s="59">
        <v>3</v>
      </c>
      <c r="R201" s="59">
        <v>3.7438968551750778</v>
      </c>
    </row>
    <row r="202" spans="3:18" x14ac:dyDescent="0.25">
      <c r="C202" s="54">
        <v>2</v>
      </c>
      <c r="D202" s="54" t="s">
        <v>604</v>
      </c>
      <c r="E202" s="54" t="s">
        <v>18</v>
      </c>
      <c r="F202" s="61" t="s">
        <v>23</v>
      </c>
      <c r="G202" s="62">
        <v>34</v>
      </c>
      <c r="H202" s="62">
        <v>49.69937389446568</v>
      </c>
      <c r="I202" s="62">
        <v>34</v>
      </c>
      <c r="J202" s="62">
        <v>53.872534280286587</v>
      </c>
      <c r="K202" s="62">
        <v>18</v>
      </c>
      <c r="L202" s="62">
        <v>40.138740771551298</v>
      </c>
      <c r="M202" s="62">
        <v>8</v>
      </c>
      <c r="N202" s="62">
        <v>27.445170913939723</v>
      </c>
      <c r="O202" s="62">
        <v>5</v>
      </c>
      <c r="P202" s="62">
        <v>27.514689946708206</v>
      </c>
      <c r="Q202" s="62">
        <v>5</v>
      </c>
      <c r="R202" s="62">
        <v>30.865635418169298</v>
      </c>
    </row>
    <row r="203" spans="3:18" x14ac:dyDescent="0.25">
      <c r="C203" s="54">
        <v>2</v>
      </c>
      <c r="D203" s="54" t="s">
        <v>604</v>
      </c>
      <c r="E203" s="54" t="s">
        <v>626</v>
      </c>
      <c r="F203" s="55"/>
      <c r="G203" s="59">
        <v>37</v>
      </c>
      <c r="H203" s="59">
        <v>53.777590922301258</v>
      </c>
      <c r="I203" s="59">
        <v>37</v>
      </c>
      <c r="J203" s="59">
        <v>57.155532757408636</v>
      </c>
      <c r="K203" s="59">
        <v>21</v>
      </c>
      <c r="L203" s="59">
        <v>43.411181360949712</v>
      </c>
      <c r="M203" s="59">
        <v>11</v>
      </c>
      <c r="N203" s="59">
        <v>30.874892977809324</v>
      </c>
      <c r="O203" s="59">
        <v>7</v>
      </c>
      <c r="P203" s="59">
        <v>29.716028944967633</v>
      </c>
      <c r="Q203" s="59">
        <v>8</v>
      </c>
      <c r="R203" s="59">
        <v>34.609532273344378</v>
      </c>
    </row>
    <row r="204" spans="3:18" x14ac:dyDescent="0.25">
      <c r="C204" s="54">
        <v>2</v>
      </c>
      <c r="D204" s="54" t="s">
        <v>604</v>
      </c>
      <c r="E204" s="54" t="s">
        <v>21</v>
      </c>
      <c r="F204" s="54" t="s">
        <v>28</v>
      </c>
      <c r="G204" s="59"/>
      <c r="H204" s="59"/>
      <c r="I204" s="59">
        <v>3</v>
      </c>
      <c r="J204" s="59">
        <v>2.4762322367107963</v>
      </c>
      <c r="K204" s="59"/>
      <c r="L204" s="59"/>
      <c r="M204" s="59"/>
      <c r="N204" s="59"/>
      <c r="O204" s="59"/>
      <c r="P204" s="59"/>
      <c r="Q204" s="59"/>
      <c r="R204" s="59"/>
    </row>
    <row r="205" spans="3:18" x14ac:dyDescent="0.25">
      <c r="C205" s="54">
        <v>2</v>
      </c>
      <c r="D205" s="54" t="s">
        <v>604</v>
      </c>
      <c r="E205" s="54" t="s">
        <v>21</v>
      </c>
      <c r="F205" s="61" t="s">
        <v>23</v>
      </c>
      <c r="G205" s="62"/>
      <c r="H205" s="62"/>
      <c r="I205" s="62">
        <v>15</v>
      </c>
      <c r="J205" s="62">
        <v>50.333409986457212</v>
      </c>
      <c r="K205" s="62">
        <v>3</v>
      </c>
      <c r="L205" s="62">
        <v>17.782083582766017</v>
      </c>
      <c r="M205" s="62">
        <v>3</v>
      </c>
      <c r="N205" s="62">
        <v>20.630947150899171</v>
      </c>
      <c r="O205" s="62">
        <v>3</v>
      </c>
      <c r="P205" s="62">
        <v>25.123677719178431</v>
      </c>
      <c r="Q205" s="62">
        <v>3</v>
      </c>
      <c r="R205" s="62">
        <v>30.400292635173784</v>
      </c>
    </row>
    <row r="206" spans="3:18" x14ac:dyDescent="0.25">
      <c r="C206" s="54">
        <v>2</v>
      </c>
      <c r="D206" s="54" t="s">
        <v>604</v>
      </c>
      <c r="E206" s="54" t="s">
        <v>21</v>
      </c>
      <c r="F206" s="61" t="s">
        <v>26</v>
      </c>
      <c r="G206" s="62"/>
      <c r="H206" s="62"/>
      <c r="I206" s="62">
        <v>1</v>
      </c>
      <c r="J206" s="62">
        <v>2.6569390245687954</v>
      </c>
      <c r="K206" s="62"/>
      <c r="L206" s="62"/>
      <c r="M206" s="62"/>
      <c r="N206" s="62"/>
      <c r="O206" s="62"/>
      <c r="P206" s="62"/>
      <c r="Q206" s="62"/>
      <c r="R206" s="62"/>
    </row>
    <row r="207" spans="3:18" x14ac:dyDescent="0.25">
      <c r="C207" s="54">
        <v>2</v>
      </c>
      <c r="D207" s="54" t="s">
        <v>604</v>
      </c>
      <c r="E207" s="54" t="s">
        <v>21</v>
      </c>
      <c r="F207" s="61" t="s">
        <v>29</v>
      </c>
      <c r="G207" s="62"/>
      <c r="H207" s="62"/>
      <c r="I207" s="62">
        <v>1</v>
      </c>
      <c r="J207" s="62">
        <v>0.75320048651928706</v>
      </c>
      <c r="K207" s="62"/>
      <c r="L207" s="62"/>
      <c r="M207" s="62"/>
      <c r="N207" s="62"/>
      <c r="O207" s="62"/>
      <c r="P207" s="62"/>
      <c r="Q207" s="62"/>
      <c r="R207" s="62"/>
    </row>
    <row r="208" spans="3:18" x14ac:dyDescent="0.25">
      <c r="C208" s="54">
        <v>2</v>
      </c>
      <c r="D208" s="54" t="s">
        <v>604</v>
      </c>
      <c r="E208" s="54" t="s">
        <v>669</v>
      </c>
      <c r="F208" s="55"/>
      <c r="G208" s="59"/>
      <c r="H208" s="59"/>
      <c r="I208" s="59">
        <v>20</v>
      </c>
      <c r="J208" s="59">
        <v>56.219781734256095</v>
      </c>
      <c r="K208" s="59">
        <v>3</v>
      </c>
      <c r="L208" s="59">
        <v>17.782083582766017</v>
      </c>
      <c r="M208" s="59">
        <v>3</v>
      </c>
      <c r="N208" s="59">
        <v>20.630947150899171</v>
      </c>
      <c r="O208" s="59">
        <v>3</v>
      </c>
      <c r="P208" s="59">
        <v>25.123677719178431</v>
      </c>
      <c r="Q208" s="59">
        <v>3</v>
      </c>
      <c r="R208" s="59">
        <v>30.400292635173784</v>
      </c>
    </row>
    <row r="209" spans="3:18" x14ac:dyDescent="0.25">
      <c r="C209" s="54">
        <v>2</v>
      </c>
      <c r="D209" s="54" t="s">
        <v>604</v>
      </c>
      <c r="E209" s="55"/>
      <c r="F209" s="55"/>
      <c r="G209" s="59">
        <v>113</v>
      </c>
      <c r="H209" s="59">
        <v>200.57422893711916</v>
      </c>
      <c r="I209" s="59">
        <v>119</v>
      </c>
      <c r="J209" s="59">
        <v>269.59354756386006</v>
      </c>
      <c r="K209" s="59">
        <v>48</v>
      </c>
      <c r="L209" s="59">
        <v>148.55966940949179</v>
      </c>
      <c r="M209" s="113">
        <v>35</v>
      </c>
      <c r="N209" s="113">
        <v>135.96531264387141</v>
      </c>
      <c r="O209" s="59">
        <v>28</v>
      </c>
      <c r="P209" s="59">
        <v>140.39568568778299</v>
      </c>
      <c r="Q209" s="59">
        <v>27</v>
      </c>
      <c r="R209" s="59">
        <v>156.50607136783725</v>
      </c>
    </row>
    <row r="210" spans="3:18" x14ac:dyDescent="0.25">
      <c r="C210" s="54" t="s">
        <v>662</v>
      </c>
      <c r="D210" s="55"/>
      <c r="E210" s="55"/>
      <c r="F210" s="55"/>
      <c r="G210" s="59">
        <v>113</v>
      </c>
      <c r="H210" s="59">
        <v>200.57422893711916</v>
      </c>
      <c r="I210" s="59">
        <v>119</v>
      </c>
      <c r="J210" s="59">
        <v>269.59354756386006</v>
      </c>
      <c r="K210" s="59">
        <v>48</v>
      </c>
      <c r="L210" s="59">
        <v>148.55966940949179</v>
      </c>
      <c r="M210" s="59">
        <v>35</v>
      </c>
      <c r="N210" s="59">
        <v>135.96531264387141</v>
      </c>
      <c r="O210" s="59">
        <v>28</v>
      </c>
      <c r="P210" s="59">
        <v>140.39568568778299</v>
      </c>
      <c r="Q210" s="59">
        <v>27</v>
      </c>
      <c r="R210" s="59">
        <v>156.50607136783725</v>
      </c>
    </row>
    <row r="211" spans="3:18" x14ac:dyDescent="0.25">
      <c r="C211" s="57" t="s">
        <v>618</v>
      </c>
      <c r="D211" s="63"/>
      <c r="E211" s="63"/>
      <c r="F211" s="63"/>
      <c r="G211" s="60">
        <v>113</v>
      </c>
      <c r="H211" s="60">
        <v>200.57422893711916</v>
      </c>
      <c r="I211" s="60">
        <v>119</v>
      </c>
      <c r="J211" s="60">
        <v>269.59354756386006</v>
      </c>
      <c r="K211" s="60">
        <v>48</v>
      </c>
      <c r="L211" s="60">
        <v>148.55966940949179</v>
      </c>
      <c r="M211" s="60">
        <v>35</v>
      </c>
      <c r="N211" s="60">
        <v>135.96531264387141</v>
      </c>
      <c r="O211" s="60">
        <v>28</v>
      </c>
      <c r="P211" s="60">
        <v>140.39568568778299</v>
      </c>
      <c r="Q211" s="60">
        <v>27</v>
      </c>
      <c r="R211" s="60">
        <v>156.50607136783725</v>
      </c>
    </row>
  </sheetData>
  <autoFilter ref="A1:BE152" xr:uid="{00000000-0009-0000-0000-000012000000}"/>
  <phoneticPr fontId="11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80"/>
  <sheetViews>
    <sheetView topLeftCell="E86" workbookViewId="0">
      <selection activeCell="AD91" sqref="AD91"/>
    </sheetView>
  </sheetViews>
  <sheetFormatPr defaultColWidth="8.81640625" defaultRowHeight="12.5" x14ac:dyDescent="0.25"/>
  <sheetData>
    <row r="1" spans="1:25" s="132" customFormat="1" ht="28.5" customHeight="1" x14ac:dyDescent="0.25">
      <c r="A1" s="126" t="s">
        <v>599</v>
      </c>
      <c r="B1" s="127" t="s">
        <v>0</v>
      </c>
      <c r="C1" s="128" t="s">
        <v>1</v>
      </c>
      <c r="D1" s="128" t="s">
        <v>2</v>
      </c>
      <c r="E1" s="128" t="s">
        <v>3</v>
      </c>
      <c r="F1" s="128" t="s">
        <v>4</v>
      </c>
      <c r="G1" s="128" t="s">
        <v>5</v>
      </c>
      <c r="H1" s="128" t="s">
        <v>6</v>
      </c>
      <c r="I1" s="128" t="s">
        <v>7</v>
      </c>
      <c r="J1" s="128" t="s">
        <v>8</v>
      </c>
      <c r="K1" s="128" t="s">
        <v>9</v>
      </c>
      <c r="L1" s="128" t="s">
        <v>10</v>
      </c>
      <c r="M1" s="128" t="s">
        <v>11</v>
      </c>
      <c r="N1" s="128" t="s">
        <v>12</v>
      </c>
      <c r="O1" s="128" t="s">
        <v>13</v>
      </c>
      <c r="P1" s="128" t="s">
        <v>92</v>
      </c>
      <c r="Q1" s="128" t="s">
        <v>87</v>
      </c>
      <c r="R1" s="128" t="s">
        <v>709</v>
      </c>
      <c r="S1" s="129" t="s">
        <v>710</v>
      </c>
      <c r="T1" s="130" t="s">
        <v>610</v>
      </c>
      <c r="U1" s="131"/>
      <c r="V1" s="131"/>
      <c r="W1" s="131"/>
    </row>
    <row r="2" spans="1:25" s="132" customFormat="1" ht="28.5" customHeight="1" x14ac:dyDescent="0.25">
      <c r="A2" s="132">
        <v>1</v>
      </c>
      <c r="B2" s="133" t="s">
        <v>604</v>
      </c>
      <c r="C2" s="134" t="s">
        <v>16</v>
      </c>
      <c r="D2" s="134">
        <v>37</v>
      </c>
      <c r="E2" s="134" t="s">
        <v>23</v>
      </c>
      <c r="F2" s="134">
        <v>15.1</v>
      </c>
      <c r="G2" s="134">
        <v>1</v>
      </c>
      <c r="H2" s="134">
        <v>15.1</v>
      </c>
      <c r="I2" s="134">
        <v>3</v>
      </c>
      <c r="J2" s="134"/>
      <c r="K2" s="134"/>
      <c r="L2" s="134"/>
      <c r="M2" s="134"/>
      <c r="N2" s="134"/>
      <c r="O2" s="134"/>
      <c r="P2" s="134" t="s">
        <v>159</v>
      </c>
      <c r="Q2" s="138">
        <v>3</v>
      </c>
      <c r="R2" s="138"/>
      <c r="S2" s="139"/>
      <c r="T2" s="136"/>
      <c r="U2" s="137" t="s">
        <v>36</v>
      </c>
    </row>
    <row r="3" spans="1:25" s="132" customFormat="1" ht="28.5" customHeight="1" x14ac:dyDescent="0.25">
      <c r="A3" s="132">
        <v>1</v>
      </c>
      <c r="B3" s="133" t="s">
        <v>604</v>
      </c>
      <c r="C3" s="134" t="s">
        <v>16</v>
      </c>
      <c r="D3" s="134">
        <v>24</v>
      </c>
      <c r="E3" s="134" t="s">
        <v>23</v>
      </c>
      <c r="F3" s="134">
        <v>15.4</v>
      </c>
      <c r="G3" s="134">
        <v>1</v>
      </c>
      <c r="H3" s="134">
        <v>15.3</v>
      </c>
      <c r="I3" s="134">
        <v>1</v>
      </c>
      <c r="J3" s="134">
        <v>15.2</v>
      </c>
      <c r="K3" s="134">
        <v>3</v>
      </c>
      <c r="L3" s="134"/>
      <c r="M3" s="134"/>
      <c r="N3" s="134"/>
      <c r="O3" s="134"/>
      <c r="P3" s="134" t="s">
        <v>159</v>
      </c>
      <c r="Q3" s="134">
        <v>3</v>
      </c>
      <c r="R3" s="134"/>
      <c r="S3" s="135"/>
      <c r="T3" s="136"/>
      <c r="U3" s="137" t="s">
        <v>36</v>
      </c>
    </row>
    <row r="4" spans="1:25" s="132" customFormat="1" ht="28.5" customHeight="1" x14ac:dyDescent="0.25">
      <c r="A4" s="132">
        <v>1</v>
      </c>
      <c r="B4" s="133" t="s">
        <v>600</v>
      </c>
      <c r="C4" s="134" t="s">
        <v>18</v>
      </c>
      <c r="D4" s="134">
        <v>8</v>
      </c>
      <c r="E4" s="134" t="s">
        <v>23</v>
      </c>
      <c r="F4" s="134">
        <v>16.5</v>
      </c>
      <c r="G4" s="134">
        <v>1</v>
      </c>
      <c r="H4" s="134">
        <v>16.2</v>
      </c>
      <c r="I4" s="134">
        <v>1</v>
      </c>
      <c r="J4" s="134">
        <v>16.3</v>
      </c>
      <c r="K4" s="134">
        <v>3</v>
      </c>
      <c r="L4" s="134"/>
      <c r="M4" s="134"/>
      <c r="N4" s="134"/>
      <c r="O4" s="134"/>
      <c r="P4" s="134" t="s">
        <v>159</v>
      </c>
      <c r="Q4" s="138">
        <v>3</v>
      </c>
      <c r="R4" s="138"/>
      <c r="S4" s="139"/>
      <c r="T4" s="137" t="s">
        <v>712</v>
      </c>
      <c r="U4" s="137" t="s">
        <v>36</v>
      </c>
      <c r="X4" s="132" t="s">
        <v>500</v>
      </c>
    </row>
    <row r="5" spans="1:25" s="132" customFormat="1" ht="28.5" customHeight="1" x14ac:dyDescent="0.25">
      <c r="A5" s="132">
        <v>1</v>
      </c>
      <c r="B5" s="133" t="s">
        <v>604</v>
      </c>
      <c r="C5" s="134" t="s">
        <v>14</v>
      </c>
      <c r="D5" s="134">
        <v>4</v>
      </c>
      <c r="E5" s="134" t="s">
        <v>23</v>
      </c>
      <c r="F5" s="134"/>
      <c r="G5" s="134">
        <v>3</v>
      </c>
      <c r="H5" s="134">
        <v>16.5</v>
      </c>
      <c r="I5" s="134">
        <v>3</v>
      </c>
      <c r="J5" s="134"/>
      <c r="K5" s="134"/>
      <c r="L5" s="134"/>
      <c r="M5" s="134"/>
      <c r="N5" s="134"/>
      <c r="O5" s="134"/>
      <c r="P5" s="134" t="s">
        <v>106</v>
      </c>
      <c r="Q5" s="138">
        <v>3</v>
      </c>
      <c r="R5" s="138"/>
      <c r="S5" s="139"/>
      <c r="T5" s="136"/>
      <c r="U5" s="137" t="s">
        <v>36</v>
      </c>
    </row>
    <row r="6" spans="1:25" s="132" customFormat="1" ht="28.5" customHeight="1" x14ac:dyDescent="0.25">
      <c r="A6" s="132">
        <v>1</v>
      </c>
      <c r="B6" s="133" t="s">
        <v>604</v>
      </c>
      <c r="C6" s="134" t="s">
        <v>16</v>
      </c>
      <c r="D6" s="134">
        <v>33</v>
      </c>
      <c r="E6" s="134" t="s">
        <v>23</v>
      </c>
      <c r="F6" s="134">
        <v>16.2</v>
      </c>
      <c r="G6" s="134">
        <v>1</v>
      </c>
      <c r="H6" s="134">
        <v>16.600000000000001</v>
      </c>
      <c r="I6" s="134">
        <v>1</v>
      </c>
      <c r="J6" s="134">
        <v>16.600000000000001</v>
      </c>
      <c r="K6" s="134">
        <v>1</v>
      </c>
      <c r="L6" s="134">
        <v>16.399999999999999</v>
      </c>
      <c r="M6" s="134">
        <v>3</v>
      </c>
      <c r="N6" s="134"/>
      <c r="O6" s="134"/>
      <c r="P6" s="134" t="s">
        <v>159</v>
      </c>
      <c r="Q6" s="138">
        <v>3</v>
      </c>
      <c r="R6" s="138"/>
      <c r="S6" s="139"/>
      <c r="T6" s="136" t="s">
        <v>114</v>
      </c>
      <c r="U6" s="137" t="s">
        <v>36</v>
      </c>
    </row>
    <row r="7" spans="1:25" s="132" customFormat="1" ht="28.5" customHeight="1" x14ac:dyDescent="0.25">
      <c r="A7" s="132">
        <v>1</v>
      </c>
      <c r="B7" s="133" t="s">
        <v>604</v>
      </c>
      <c r="C7" s="134" t="s">
        <v>19</v>
      </c>
      <c r="D7" s="134">
        <v>12</v>
      </c>
      <c r="E7" s="134" t="s">
        <v>23</v>
      </c>
      <c r="F7" s="134">
        <v>16.8</v>
      </c>
      <c r="G7" s="134">
        <v>1</v>
      </c>
      <c r="H7" s="134">
        <v>17</v>
      </c>
      <c r="I7" s="134">
        <v>3</v>
      </c>
      <c r="J7" s="134"/>
      <c r="K7" s="134"/>
      <c r="L7" s="134"/>
      <c r="M7" s="134"/>
      <c r="N7" s="134"/>
      <c r="O7" s="134"/>
      <c r="P7" s="134" t="s">
        <v>159</v>
      </c>
      <c r="Q7" s="138">
        <v>3</v>
      </c>
      <c r="R7" s="138"/>
      <c r="S7" s="139"/>
      <c r="T7" s="136"/>
      <c r="U7" s="137" t="s">
        <v>36</v>
      </c>
    </row>
    <row r="8" spans="1:25" s="132" customFormat="1" ht="28.5" customHeight="1" x14ac:dyDescent="0.25">
      <c r="A8" s="132">
        <v>1</v>
      </c>
      <c r="B8" s="133" t="s">
        <v>604</v>
      </c>
      <c r="C8" s="134" t="s">
        <v>16</v>
      </c>
      <c r="D8" s="134">
        <v>19</v>
      </c>
      <c r="E8" s="134" t="s">
        <v>23</v>
      </c>
      <c r="F8" s="134">
        <v>17.7</v>
      </c>
      <c r="G8" s="134">
        <v>1</v>
      </c>
      <c r="H8" s="134">
        <v>17.8</v>
      </c>
      <c r="I8" s="134">
        <v>1</v>
      </c>
      <c r="J8" s="134">
        <v>17.600000000000001</v>
      </c>
      <c r="K8" s="134">
        <v>3</v>
      </c>
      <c r="L8" s="134"/>
      <c r="M8" s="134"/>
      <c r="N8" s="134"/>
      <c r="O8" s="134"/>
      <c r="P8" s="134" t="s">
        <v>159</v>
      </c>
      <c r="Q8" s="138">
        <v>3</v>
      </c>
      <c r="R8" s="138"/>
      <c r="S8" s="139"/>
      <c r="T8" s="136"/>
      <c r="U8" s="137" t="s">
        <v>36</v>
      </c>
    </row>
    <row r="9" spans="1:25" s="132" customFormat="1" ht="28.5" customHeight="1" x14ac:dyDescent="0.25">
      <c r="A9" s="132">
        <v>1</v>
      </c>
      <c r="B9" s="133" t="s">
        <v>604</v>
      </c>
      <c r="C9" s="134" t="s">
        <v>19</v>
      </c>
      <c r="D9" s="134">
        <v>18</v>
      </c>
      <c r="E9" s="134" t="s">
        <v>23</v>
      </c>
      <c r="F9" s="134">
        <v>17.899999999999999</v>
      </c>
      <c r="G9" s="134">
        <v>1</v>
      </c>
      <c r="H9" s="134">
        <v>17.8</v>
      </c>
      <c r="I9" s="134">
        <v>3</v>
      </c>
      <c r="J9" s="134">
        <v>17.8</v>
      </c>
      <c r="K9" s="134"/>
      <c r="L9" s="134"/>
      <c r="M9" s="134"/>
      <c r="N9" s="134"/>
      <c r="O9" s="134"/>
      <c r="P9" s="134" t="s">
        <v>159</v>
      </c>
      <c r="Q9" s="138">
        <v>3</v>
      </c>
      <c r="R9" s="138"/>
      <c r="S9" s="139"/>
      <c r="T9" s="136"/>
      <c r="U9" s="137" t="s">
        <v>36</v>
      </c>
    </row>
    <row r="10" spans="1:25" s="132" customFormat="1" ht="28.5" customHeight="1" x14ac:dyDescent="0.25">
      <c r="A10" s="132">
        <v>1</v>
      </c>
      <c r="B10" s="133" t="s">
        <v>601</v>
      </c>
      <c r="C10" s="134" t="s">
        <v>17</v>
      </c>
      <c r="D10" s="134">
        <v>14</v>
      </c>
      <c r="E10" s="134" t="s">
        <v>23</v>
      </c>
      <c r="F10" s="134">
        <v>19.100000000000001</v>
      </c>
      <c r="G10" s="134">
        <v>1</v>
      </c>
      <c r="H10" s="134">
        <v>19.2</v>
      </c>
      <c r="I10" s="134">
        <v>1</v>
      </c>
      <c r="J10" s="134"/>
      <c r="K10" s="134">
        <v>1</v>
      </c>
      <c r="L10" s="134"/>
      <c r="M10" s="134">
        <v>3</v>
      </c>
      <c r="N10" s="134"/>
      <c r="O10" s="134"/>
      <c r="P10" s="142" t="s">
        <v>159</v>
      </c>
      <c r="Q10" s="138">
        <v>3</v>
      </c>
      <c r="R10" s="138"/>
      <c r="S10" s="139"/>
      <c r="T10" s="136"/>
      <c r="U10" s="137" t="s">
        <v>36</v>
      </c>
      <c r="V10" s="137"/>
      <c r="W10" s="137"/>
      <c r="X10" s="137"/>
      <c r="Y10" s="137"/>
    </row>
    <row r="11" spans="1:25" s="132" customFormat="1" ht="28.5" customHeight="1" x14ac:dyDescent="0.25">
      <c r="A11" s="132">
        <v>1</v>
      </c>
      <c r="B11" s="133" t="s">
        <v>601</v>
      </c>
      <c r="C11" s="134" t="s">
        <v>15</v>
      </c>
      <c r="D11" s="134">
        <v>17</v>
      </c>
      <c r="E11" s="134" t="s">
        <v>23</v>
      </c>
      <c r="F11" s="134">
        <v>19.3</v>
      </c>
      <c r="G11" s="134">
        <v>1</v>
      </c>
      <c r="H11" s="134">
        <v>19.2</v>
      </c>
      <c r="I11" s="134">
        <v>3</v>
      </c>
      <c r="J11" s="134"/>
      <c r="K11" s="134"/>
      <c r="L11" s="134"/>
      <c r="M11" s="134"/>
      <c r="N11" s="134"/>
      <c r="O11" s="134"/>
      <c r="P11" s="134" t="s">
        <v>159</v>
      </c>
      <c r="Q11" s="138">
        <v>3</v>
      </c>
      <c r="R11" s="138"/>
      <c r="S11" s="139"/>
      <c r="T11" s="136"/>
      <c r="U11" s="137" t="s">
        <v>36</v>
      </c>
    </row>
    <row r="12" spans="1:25" s="132" customFormat="1" ht="28.5" customHeight="1" x14ac:dyDescent="0.25">
      <c r="A12" s="132">
        <v>1</v>
      </c>
      <c r="B12" s="133" t="s">
        <v>604</v>
      </c>
      <c r="C12" s="134" t="s">
        <v>16</v>
      </c>
      <c r="D12" s="134">
        <v>20</v>
      </c>
      <c r="E12" s="134" t="s">
        <v>23</v>
      </c>
      <c r="F12" s="134">
        <v>19.5</v>
      </c>
      <c r="G12" s="134">
        <v>1</v>
      </c>
      <c r="H12" s="134">
        <v>19.600000000000001</v>
      </c>
      <c r="I12" s="134">
        <v>1</v>
      </c>
      <c r="J12" s="134"/>
      <c r="K12" s="134">
        <v>3</v>
      </c>
      <c r="L12" s="134"/>
      <c r="M12" s="134"/>
      <c r="N12" s="134"/>
      <c r="O12" s="134"/>
      <c r="P12" s="134" t="s">
        <v>159</v>
      </c>
      <c r="Q12" s="138">
        <v>3</v>
      </c>
      <c r="R12" s="138"/>
      <c r="S12" s="139"/>
      <c r="T12" s="136" t="s">
        <v>122</v>
      </c>
      <c r="U12" s="137" t="s">
        <v>36</v>
      </c>
    </row>
    <row r="13" spans="1:25" s="132" customFormat="1" ht="28.5" customHeight="1" x14ac:dyDescent="0.25">
      <c r="A13" s="132">
        <v>1</v>
      </c>
      <c r="B13" s="133" t="s">
        <v>603</v>
      </c>
      <c r="C13" s="134" t="s">
        <v>15</v>
      </c>
      <c r="D13" s="134">
        <v>20</v>
      </c>
      <c r="E13" s="134" t="s">
        <v>23</v>
      </c>
      <c r="F13" s="134">
        <v>19.7</v>
      </c>
      <c r="G13" s="134">
        <v>1</v>
      </c>
      <c r="H13" s="134">
        <v>19.8</v>
      </c>
      <c r="I13" s="134">
        <v>3</v>
      </c>
      <c r="J13" s="134"/>
      <c r="K13" s="134"/>
      <c r="L13" s="134"/>
      <c r="M13" s="134"/>
      <c r="N13" s="134"/>
      <c r="O13" s="134"/>
      <c r="P13" s="134"/>
      <c r="Q13" s="138">
        <v>3</v>
      </c>
      <c r="R13" s="138"/>
      <c r="S13" s="139"/>
      <c r="T13" s="136"/>
      <c r="U13" s="137" t="s">
        <v>36</v>
      </c>
    </row>
    <row r="14" spans="1:25" s="132" customFormat="1" ht="28.5" customHeight="1" x14ac:dyDescent="0.25">
      <c r="A14" s="132">
        <v>1</v>
      </c>
      <c r="B14" s="133" t="s">
        <v>604</v>
      </c>
      <c r="C14" s="134" t="s">
        <v>19</v>
      </c>
      <c r="D14" s="134">
        <v>33</v>
      </c>
      <c r="E14" s="134" t="s">
        <v>23</v>
      </c>
      <c r="F14" s="134">
        <v>19.5</v>
      </c>
      <c r="G14" s="134">
        <v>1</v>
      </c>
      <c r="H14" s="134">
        <v>19.899999999999999</v>
      </c>
      <c r="I14" s="134">
        <v>1</v>
      </c>
      <c r="J14" s="134">
        <v>19.899999999999999</v>
      </c>
      <c r="K14" s="134">
        <v>4</v>
      </c>
      <c r="L14" s="134"/>
      <c r="M14" s="134"/>
      <c r="N14" s="134"/>
      <c r="O14" s="134"/>
      <c r="P14" s="134" t="s">
        <v>159</v>
      </c>
      <c r="Q14" s="134">
        <v>3</v>
      </c>
      <c r="R14" s="134"/>
      <c r="S14" s="135"/>
      <c r="T14" s="136" t="s">
        <v>292</v>
      </c>
      <c r="U14" s="137" t="s">
        <v>36</v>
      </c>
    </row>
    <row r="15" spans="1:25" s="132" customFormat="1" ht="28.5" customHeight="1" x14ac:dyDescent="0.25">
      <c r="A15" s="132">
        <v>1</v>
      </c>
      <c r="B15" s="133" t="s">
        <v>604</v>
      </c>
      <c r="C15" s="134" t="s">
        <v>16</v>
      </c>
      <c r="D15" s="134">
        <v>29</v>
      </c>
      <c r="E15" s="134" t="s">
        <v>23</v>
      </c>
      <c r="F15" s="134">
        <v>20.399999999999999</v>
      </c>
      <c r="G15" s="134">
        <v>1</v>
      </c>
      <c r="H15" s="134">
        <v>20.5</v>
      </c>
      <c r="I15" s="134">
        <v>1</v>
      </c>
      <c r="J15" s="134">
        <v>20.3</v>
      </c>
      <c r="K15" s="134">
        <v>3</v>
      </c>
      <c r="L15" s="134"/>
      <c r="M15" s="134"/>
      <c r="N15" s="134"/>
      <c r="O15" s="134"/>
      <c r="P15" s="134" t="s">
        <v>159</v>
      </c>
      <c r="Q15" s="138">
        <v>3</v>
      </c>
      <c r="R15" s="138"/>
      <c r="S15" s="139"/>
      <c r="T15" s="136"/>
      <c r="U15" s="137" t="s">
        <v>36</v>
      </c>
    </row>
    <row r="16" spans="1:25" s="132" customFormat="1" ht="28.5" customHeight="1" x14ac:dyDescent="0.25">
      <c r="A16" s="132">
        <v>1</v>
      </c>
      <c r="B16" s="133" t="s">
        <v>602</v>
      </c>
      <c r="C16" s="134" t="s">
        <v>15</v>
      </c>
      <c r="D16" s="134">
        <v>20</v>
      </c>
      <c r="E16" s="134" t="s">
        <v>23</v>
      </c>
      <c r="F16" s="134">
        <v>21.8</v>
      </c>
      <c r="G16" s="134">
        <v>1</v>
      </c>
      <c r="H16" s="134">
        <v>21.7</v>
      </c>
      <c r="I16" s="134">
        <v>1</v>
      </c>
      <c r="J16" s="134">
        <v>21.7</v>
      </c>
      <c r="K16" s="134"/>
      <c r="L16" s="134">
        <v>21.5</v>
      </c>
      <c r="M16" s="134">
        <v>3</v>
      </c>
      <c r="N16" s="134"/>
      <c r="O16" s="134"/>
      <c r="P16" s="134" t="s">
        <v>159</v>
      </c>
      <c r="Q16" s="138">
        <v>3</v>
      </c>
      <c r="R16" s="138"/>
      <c r="S16" s="139"/>
      <c r="T16" s="137" t="s">
        <v>716</v>
      </c>
      <c r="U16" s="137" t="s">
        <v>36</v>
      </c>
      <c r="V16" s="137"/>
    </row>
    <row r="17" spans="1:30" s="132" customFormat="1" ht="28.5" customHeight="1" x14ac:dyDescent="0.25">
      <c r="A17" s="132">
        <v>1</v>
      </c>
      <c r="B17" s="133" t="s">
        <v>603</v>
      </c>
      <c r="C17" s="134" t="s">
        <v>17</v>
      </c>
      <c r="D17" s="134">
        <v>7</v>
      </c>
      <c r="E17" s="134" t="s">
        <v>23</v>
      </c>
      <c r="F17" s="134">
        <v>21.6</v>
      </c>
      <c r="G17" s="134">
        <v>1</v>
      </c>
      <c r="H17" s="134">
        <v>21.8</v>
      </c>
      <c r="I17" s="134">
        <v>1</v>
      </c>
      <c r="J17" s="134">
        <v>21.8</v>
      </c>
      <c r="K17" s="134">
        <v>1</v>
      </c>
      <c r="L17" s="134">
        <v>21.9</v>
      </c>
      <c r="M17" s="134">
        <v>3</v>
      </c>
      <c r="N17" s="134"/>
      <c r="O17" s="134"/>
      <c r="P17" s="134" t="s">
        <v>106</v>
      </c>
      <c r="Q17" s="138">
        <v>3</v>
      </c>
      <c r="R17" s="138"/>
      <c r="S17" s="139"/>
      <c r="T17" s="136"/>
      <c r="U17" s="137" t="s">
        <v>36</v>
      </c>
    </row>
    <row r="18" spans="1:30" s="132" customFormat="1" ht="28.5" customHeight="1" x14ac:dyDescent="0.25">
      <c r="A18" s="132">
        <v>1</v>
      </c>
      <c r="B18" s="133" t="s">
        <v>600</v>
      </c>
      <c r="C18" s="134" t="s">
        <v>15</v>
      </c>
      <c r="D18" s="134">
        <v>1</v>
      </c>
      <c r="E18" s="134" t="s">
        <v>23</v>
      </c>
      <c r="F18" s="134">
        <v>22.6</v>
      </c>
      <c r="G18" s="134">
        <v>1</v>
      </c>
      <c r="H18" s="134">
        <v>22.4</v>
      </c>
      <c r="I18" s="134">
        <v>1</v>
      </c>
      <c r="J18" s="134">
        <v>22.4</v>
      </c>
      <c r="K18" s="134">
        <v>3</v>
      </c>
      <c r="L18" s="134">
        <v>22.4</v>
      </c>
      <c r="M18" s="138">
        <v>3</v>
      </c>
      <c r="N18" s="134"/>
      <c r="O18" s="134"/>
      <c r="P18" s="134" t="s">
        <v>159</v>
      </c>
      <c r="Q18" s="138">
        <v>3</v>
      </c>
      <c r="R18" s="138"/>
      <c r="S18" s="139"/>
      <c r="T18" s="136" t="s">
        <v>80</v>
      </c>
      <c r="U18" s="137" t="s">
        <v>36</v>
      </c>
      <c r="V18" s="137"/>
      <c r="W18" s="137"/>
    </row>
    <row r="19" spans="1:30" s="132" customFormat="1" ht="28.5" customHeight="1" x14ac:dyDescent="0.25">
      <c r="A19" s="132">
        <v>1</v>
      </c>
      <c r="B19" s="133" t="s">
        <v>601</v>
      </c>
      <c r="C19" s="134" t="s">
        <v>15</v>
      </c>
      <c r="D19" s="134">
        <v>1</v>
      </c>
      <c r="E19" s="134" t="s">
        <v>23</v>
      </c>
      <c r="F19" s="134">
        <v>22.1</v>
      </c>
      <c r="G19" s="134">
        <v>1</v>
      </c>
      <c r="H19" s="134">
        <v>22.4</v>
      </c>
      <c r="I19" s="134">
        <v>1</v>
      </c>
      <c r="J19" s="134">
        <v>22.4</v>
      </c>
      <c r="K19" s="134">
        <v>1</v>
      </c>
      <c r="L19" s="134">
        <v>22.4</v>
      </c>
      <c r="M19" s="134">
        <v>3</v>
      </c>
      <c r="N19" s="134"/>
      <c r="O19" s="134"/>
      <c r="P19" s="134" t="s">
        <v>159</v>
      </c>
      <c r="Q19" s="138">
        <v>3</v>
      </c>
      <c r="R19" s="138"/>
      <c r="S19" s="139"/>
      <c r="T19" s="136" t="s">
        <v>37</v>
      </c>
      <c r="U19" s="137"/>
      <c r="V19" s="137" t="s">
        <v>36</v>
      </c>
    </row>
    <row r="20" spans="1:30" s="132" customFormat="1" ht="28.5" customHeight="1" x14ac:dyDescent="0.25">
      <c r="A20" s="132">
        <v>1</v>
      </c>
      <c r="B20" s="133" t="s">
        <v>601</v>
      </c>
      <c r="C20" s="134" t="s">
        <v>15</v>
      </c>
      <c r="D20" s="134">
        <v>16</v>
      </c>
      <c r="E20" s="134" t="s">
        <v>23</v>
      </c>
      <c r="F20" s="134">
        <v>25.1</v>
      </c>
      <c r="G20" s="134">
        <v>1</v>
      </c>
      <c r="H20" s="134">
        <v>25</v>
      </c>
      <c r="I20" s="134">
        <v>3</v>
      </c>
      <c r="J20" s="134"/>
      <c r="K20" s="134"/>
      <c r="L20" s="134"/>
      <c r="M20" s="134"/>
      <c r="N20" s="134"/>
      <c r="O20" s="134"/>
      <c r="P20" s="134" t="s">
        <v>159</v>
      </c>
      <c r="Q20" s="138">
        <v>3</v>
      </c>
      <c r="R20" s="138"/>
      <c r="S20" s="139"/>
      <c r="T20" s="136"/>
      <c r="U20" s="137" t="s">
        <v>36</v>
      </c>
    </row>
    <row r="21" spans="1:30" s="132" customFormat="1" ht="28.5" customHeight="1" x14ac:dyDescent="0.25">
      <c r="A21" s="132">
        <v>1</v>
      </c>
      <c r="B21" s="133" t="s">
        <v>600</v>
      </c>
      <c r="C21" s="134" t="s">
        <v>18</v>
      </c>
      <c r="D21" s="134">
        <v>17</v>
      </c>
      <c r="E21" s="134" t="s">
        <v>23</v>
      </c>
      <c r="F21" s="134">
        <v>26.4</v>
      </c>
      <c r="G21" s="134">
        <v>1</v>
      </c>
      <c r="H21" s="134">
        <v>26.3</v>
      </c>
      <c r="I21" s="134">
        <v>1</v>
      </c>
      <c r="J21" s="134">
        <v>26.2</v>
      </c>
      <c r="K21" s="134">
        <v>3</v>
      </c>
      <c r="L21" s="134"/>
      <c r="M21" s="134"/>
      <c r="N21" s="134"/>
      <c r="O21" s="134"/>
      <c r="P21" s="134" t="s">
        <v>159</v>
      </c>
      <c r="Q21" s="138">
        <v>3</v>
      </c>
      <c r="R21" s="138"/>
      <c r="S21" s="139"/>
      <c r="T21" s="136"/>
      <c r="U21" s="137" t="s">
        <v>36</v>
      </c>
    </row>
    <row r="22" spans="1:30" s="132" customFormat="1" ht="28.5" customHeight="1" x14ac:dyDescent="0.25">
      <c r="A22" s="132">
        <v>1</v>
      </c>
      <c r="B22" s="133" t="s">
        <v>601</v>
      </c>
      <c r="C22" s="134" t="s">
        <v>15</v>
      </c>
      <c r="D22" s="134">
        <v>22</v>
      </c>
      <c r="E22" s="134" t="s">
        <v>23</v>
      </c>
      <c r="F22" s="134">
        <v>27.2</v>
      </c>
      <c r="G22" s="134">
        <v>1</v>
      </c>
      <c r="H22" s="134">
        <v>28.3</v>
      </c>
      <c r="I22" s="134">
        <v>1</v>
      </c>
      <c r="J22" s="134">
        <v>28.9</v>
      </c>
      <c r="K22" s="134">
        <v>1</v>
      </c>
      <c r="L22" s="134">
        <v>28.9</v>
      </c>
      <c r="M22" s="134">
        <v>3</v>
      </c>
      <c r="N22" s="134"/>
      <c r="O22" s="134"/>
      <c r="P22" s="134" t="s">
        <v>159</v>
      </c>
      <c r="Q22" s="134">
        <v>3</v>
      </c>
      <c r="R22" s="134"/>
      <c r="S22" s="135"/>
      <c r="T22" s="136" t="s">
        <v>181</v>
      </c>
      <c r="U22" s="137"/>
    </row>
    <row r="23" spans="1:30" s="132" customFormat="1" ht="28.5" customHeight="1" x14ac:dyDescent="0.25">
      <c r="A23" s="132">
        <v>1</v>
      </c>
      <c r="B23" s="133" t="s">
        <v>604</v>
      </c>
      <c r="C23" s="134" t="s">
        <v>14</v>
      </c>
      <c r="D23" s="134">
        <v>6</v>
      </c>
      <c r="E23" s="134" t="s">
        <v>23</v>
      </c>
      <c r="F23" s="134">
        <v>29</v>
      </c>
      <c r="G23" s="134">
        <v>1</v>
      </c>
      <c r="H23" s="134">
        <v>29.7</v>
      </c>
      <c r="I23" s="134">
        <v>2</v>
      </c>
      <c r="J23" s="134">
        <v>29.7</v>
      </c>
      <c r="K23" s="134">
        <v>3</v>
      </c>
      <c r="L23" s="134"/>
      <c r="M23" s="134"/>
      <c r="N23" s="134"/>
      <c r="O23" s="134"/>
      <c r="P23" s="134" t="s">
        <v>106</v>
      </c>
      <c r="Q23" s="138">
        <v>3</v>
      </c>
      <c r="R23" s="138"/>
      <c r="S23" s="139"/>
      <c r="T23" s="136"/>
      <c r="U23" s="137" t="s">
        <v>36</v>
      </c>
      <c r="X23" s="132" t="s">
        <v>240</v>
      </c>
    </row>
    <row r="24" spans="1:30" s="132" customFormat="1" ht="28.5" customHeight="1" x14ac:dyDescent="0.25">
      <c r="A24" s="132">
        <v>1</v>
      </c>
      <c r="B24" s="133" t="s">
        <v>600</v>
      </c>
      <c r="C24" s="134" t="s">
        <v>18</v>
      </c>
      <c r="D24" s="134">
        <v>13</v>
      </c>
      <c r="E24" s="134" t="s">
        <v>23</v>
      </c>
      <c r="F24" s="134">
        <v>29.2</v>
      </c>
      <c r="G24" s="134">
        <v>1</v>
      </c>
      <c r="H24" s="134">
        <v>29.8</v>
      </c>
      <c r="I24" s="134">
        <v>1</v>
      </c>
      <c r="J24" s="134">
        <v>29.8</v>
      </c>
      <c r="K24" s="134">
        <v>3</v>
      </c>
      <c r="L24" s="134"/>
      <c r="M24" s="134"/>
      <c r="N24" s="134"/>
      <c r="O24" s="134"/>
      <c r="P24" s="134" t="s">
        <v>159</v>
      </c>
      <c r="Q24" s="138">
        <v>3</v>
      </c>
      <c r="R24" s="138"/>
      <c r="S24" s="139"/>
      <c r="T24" s="137" t="s">
        <v>716</v>
      </c>
      <c r="U24" s="137" t="s">
        <v>36</v>
      </c>
    </row>
    <row r="25" spans="1:30" s="132" customFormat="1" ht="28.5" customHeight="1" x14ac:dyDescent="0.25">
      <c r="A25" s="132">
        <v>1</v>
      </c>
      <c r="B25" s="133" t="s">
        <v>601</v>
      </c>
      <c r="C25" s="134" t="s">
        <v>14</v>
      </c>
      <c r="D25" s="134">
        <v>16</v>
      </c>
      <c r="E25" s="134" t="s">
        <v>23</v>
      </c>
      <c r="F25" s="134">
        <v>29.2</v>
      </c>
      <c r="G25" s="134">
        <v>1</v>
      </c>
      <c r="H25" s="134">
        <v>30.3</v>
      </c>
      <c r="I25" s="134">
        <v>1</v>
      </c>
      <c r="J25" s="134">
        <v>30.8</v>
      </c>
      <c r="K25" s="134">
        <v>1</v>
      </c>
      <c r="L25" s="134">
        <v>31</v>
      </c>
      <c r="M25" s="134">
        <v>1</v>
      </c>
      <c r="N25" s="134">
        <v>31.3</v>
      </c>
      <c r="O25" s="134">
        <v>1</v>
      </c>
      <c r="P25" s="134">
        <v>32</v>
      </c>
      <c r="Q25" s="138">
        <v>3</v>
      </c>
      <c r="R25" s="138"/>
      <c r="S25" s="139"/>
      <c r="T25" s="136" t="s">
        <v>511</v>
      </c>
      <c r="U25" s="137" t="s">
        <v>36</v>
      </c>
      <c r="V25" s="137" t="s">
        <v>167</v>
      </c>
    </row>
    <row r="26" spans="1:30" s="132" customFormat="1" ht="28.5" customHeight="1" x14ac:dyDescent="0.25">
      <c r="A26" s="132">
        <v>1</v>
      </c>
      <c r="B26" s="133" t="s">
        <v>603</v>
      </c>
      <c r="C26" s="134" t="s">
        <v>18</v>
      </c>
      <c r="D26" s="134">
        <v>4</v>
      </c>
      <c r="E26" s="134" t="s">
        <v>23</v>
      </c>
      <c r="F26" s="134">
        <v>32.9</v>
      </c>
      <c r="G26" s="134">
        <v>1</v>
      </c>
      <c r="H26" s="134">
        <v>34.1</v>
      </c>
      <c r="I26" s="134">
        <v>1</v>
      </c>
      <c r="J26" s="134">
        <v>34.4</v>
      </c>
      <c r="K26" s="134">
        <v>1</v>
      </c>
      <c r="L26" s="134">
        <v>35.299999999999997</v>
      </c>
      <c r="M26" s="134">
        <v>1</v>
      </c>
      <c r="N26" s="134"/>
      <c r="O26" s="134">
        <v>3</v>
      </c>
      <c r="P26" s="134" t="s">
        <v>159</v>
      </c>
      <c r="Q26" s="138">
        <v>3</v>
      </c>
      <c r="R26" s="138"/>
      <c r="S26" s="139"/>
      <c r="T26" s="136"/>
      <c r="U26" s="137" t="s">
        <v>36</v>
      </c>
    </row>
    <row r="27" spans="1:30" s="132" customFormat="1" ht="28.5" customHeight="1" x14ac:dyDescent="0.25">
      <c r="A27" s="132">
        <v>1</v>
      </c>
      <c r="B27" s="133" t="s">
        <v>604</v>
      </c>
      <c r="C27" s="134" t="s">
        <v>15</v>
      </c>
      <c r="D27" s="134">
        <v>9</v>
      </c>
      <c r="E27" s="134" t="s">
        <v>23</v>
      </c>
      <c r="F27" s="134">
        <v>34.200000000000003</v>
      </c>
      <c r="G27" s="134">
        <v>1</v>
      </c>
      <c r="H27" s="134">
        <v>34.5</v>
      </c>
      <c r="I27" s="134">
        <v>2</v>
      </c>
      <c r="J27" s="134">
        <v>34.799999999999997</v>
      </c>
      <c r="K27" s="134">
        <v>2</v>
      </c>
      <c r="L27" s="134">
        <v>34.9</v>
      </c>
      <c r="M27" s="134">
        <v>3</v>
      </c>
      <c r="N27" s="134"/>
      <c r="O27" s="134"/>
      <c r="P27" s="134" t="s">
        <v>159</v>
      </c>
      <c r="Q27" s="138">
        <v>3</v>
      </c>
      <c r="R27" s="138"/>
      <c r="S27" s="139"/>
      <c r="T27" s="136"/>
      <c r="U27" s="137" t="s">
        <v>36</v>
      </c>
    </row>
    <row r="28" spans="1:30" s="132" customFormat="1" ht="28.5" customHeight="1" x14ac:dyDescent="0.25">
      <c r="A28" s="132">
        <v>1</v>
      </c>
      <c r="B28" s="133" t="s">
        <v>602</v>
      </c>
      <c r="C28" s="134" t="s">
        <v>18</v>
      </c>
      <c r="D28" s="134">
        <v>4</v>
      </c>
      <c r="E28" s="134" t="s">
        <v>23</v>
      </c>
      <c r="F28" s="134"/>
      <c r="G28" s="134">
        <v>3</v>
      </c>
      <c r="H28" s="134">
        <v>34.9</v>
      </c>
      <c r="I28" s="134">
        <v>3</v>
      </c>
      <c r="J28" s="134"/>
      <c r="K28" s="134"/>
      <c r="L28" s="134"/>
      <c r="M28" s="134"/>
      <c r="N28" s="134"/>
      <c r="O28" s="134"/>
      <c r="P28" s="134" t="s">
        <v>106</v>
      </c>
      <c r="Q28" s="138">
        <v>3</v>
      </c>
      <c r="R28" s="138"/>
      <c r="S28" s="139"/>
      <c r="T28" s="136"/>
      <c r="U28" s="137" t="s">
        <v>36</v>
      </c>
      <c r="Z28" s="143"/>
      <c r="AA28" s="143"/>
      <c r="AB28" s="143"/>
      <c r="AC28" s="143"/>
      <c r="AD28" s="143"/>
    </row>
    <row r="29" spans="1:30" s="132" customFormat="1" ht="28.5" customHeight="1" x14ac:dyDescent="0.25">
      <c r="A29" s="132">
        <v>1</v>
      </c>
      <c r="B29" s="133" t="s">
        <v>604</v>
      </c>
      <c r="C29" s="134" t="s">
        <v>17</v>
      </c>
      <c r="D29" s="134">
        <v>32</v>
      </c>
      <c r="E29" s="134" t="s">
        <v>23</v>
      </c>
      <c r="F29" s="134">
        <v>33</v>
      </c>
      <c r="G29" s="134">
        <v>1</v>
      </c>
      <c r="H29" s="134">
        <v>35</v>
      </c>
      <c r="I29" s="134">
        <v>1</v>
      </c>
      <c r="J29" s="134"/>
      <c r="K29" s="134">
        <v>3</v>
      </c>
      <c r="L29" s="134"/>
      <c r="M29" s="134"/>
      <c r="N29" s="134"/>
      <c r="O29" s="134"/>
      <c r="P29" s="134" t="s">
        <v>159</v>
      </c>
      <c r="Q29" s="138">
        <v>3</v>
      </c>
      <c r="R29" s="138"/>
      <c r="S29" s="139"/>
      <c r="T29" s="136"/>
      <c r="U29" s="137" t="s">
        <v>36</v>
      </c>
    </row>
    <row r="30" spans="1:30" s="132" customFormat="1" ht="28.5" customHeight="1" x14ac:dyDescent="0.25">
      <c r="A30" s="132">
        <v>1</v>
      </c>
      <c r="B30" s="133" t="s">
        <v>600</v>
      </c>
      <c r="C30" s="134" t="s">
        <v>17</v>
      </c>
      <c r="D30" s="134">
        <v>22</v>
      </c>
      <c r="E30" s="134" t="s">
        <v>23</v>
      </c>
      <c r="F30" s="134">
        <v>38.4</v>
      </c>
      <c r="G30" s="134">
        <v>1</v>
      </c>
      <c r="H30" s="134">
        <v>38.6</v>
      </c>
      <c r="I30" s="134">
        <v>1</v>
      </c>
      <c r="J30" s="134">
        <v>38.5</v>
      </c>
      <c r="K30" s="134">
        <v>1</v>
      </c>
      <c r="L30" s="134">
        <v>38.700000000000003</v>
      </c>
      <c r="M30" s="134">
        <v>1</v>
      </c>
      <c r="N30" s="134"/>
      <c r="O30" s="134">
        <v>3</v>
      </c>
      <c r="P30" s="134" t="s">
        <v>106</v>
      </c>
      <c r="Q30" s="134">
        <v>3</v>
      </c>
      <c r="R30" s="134"/>
      <c r="S30" s="135"/>
      <c r="T30" s="136" t="s">
        <v>118</v>
      </c>
      <c r="U30" s="137"/>
      <c r="V30" s="137" t="s">
        <v>36</v>
      </c>
    </row>
    <row r="31" spans="1:30" s="132" customFormat="1" ht="28.5" customHeight="1" x14ac:dyDescent="0.25">
      <c r="A31" s="132">
        <v>1</v>
      </c>
      <c r="B31" s="133" t="s">
        <v>602</v>
      </c>
      <c r="C31" s="134" t="s">
        <v>18</v>
      </c>
      <c r="D31" s="134">
        <v>1</v>
      </c>
      <c r="E31" s="134" t="s">
        <v>23</v>
      </c>
      <c r="F31" s="134">
        <v>37</v>
      </c>
      <c r="G31" s="134">
        <v>1</v>
      </c>
      <c r="H31" s="134">
        <v>41.7</v>
      </c>
      <c r="I31" s="134">
        <v>1</v>
      </c>
      <c r="J31" s="134">
        <v>43.3</v>
      </c>
      <c r="K31" s="134">
        <v>1</v>
      </c>
      <c r="L31" s="134">
        <v>43.7</v>
      </c>
      <c r="M31" s="134">
        <v>3</v>
      </c>
      <c r="N31" s="134"/>
      <c r="O31" s="134"/>
      <c r="P31" s="134">
        <v>44.8</v>
      </c>
      <c r="Q31" s="138">
        <v>3</v>
      </c>
      <c r="R31" s="138"/>
      <c r="S31" s="139"/>
      <c r="T31" s="136" t="s">
        <v>163</v>
      </c>
      <c r="U31" s="137" t="s">
        <v>70</v>
      </c>
    </row>
    <row r="32" spans="1:30" s="132" customFormat="1" ht="28.5" customHeight="1" x14ac:dyDescent="0.25">
      <c r="A32" s="132">
        <v>1</v>
      </c>
      <c r="B32" s="133" t="s">
        <v>604</v>
      </c>
      <c r="C32" s="134" t="s">
        <v>14</v>
      </c>
      <c r="D32" s="134">
        <v>5</v>
      </c>
      <c r="E32" s="134" t="s">
        <v>23</v>
      </c>
      <c r="F32" s="134">
        <v>41</v>
      </c>
      <c r="G32" s="134">
        <v>1</v>
      </c>
      <c r="H32" s="134">
        <v>44.6</v>
      </c>
      <c r="I32" s="134">
        <v>1</v>
      </c>
      <c r="J32" s="134">
        <v>48.5</v>
      </c>
      <c r="K32" s="134">
        <v>1</v>
      </c>
      <c r="L32" s="134">
        <v>53.1</v>
      </c>
      <c r="M32" s="134">
        <v>1</v>
      </c>
      <c r="N32" s="134"/>
      <c r="O32" s="134">
        <v>3</v>
      </c>
      <c r="P32" s="134" t="s">
        <v>106</v>
      </c>
      <c r="Q32" s="138">
        <v>3</v>
      </c>
      <c r="R32" s="138"/>
      <c r="S32" s="139"/>
      <c r="T32" s="136"/>
      <c r="U32" s="137" t="s">
        <v>36</v>
      </c>
    </row>
    <row r="33" spans="1:25" s="132" customFormat="1" ht="28.5" customHeight="1" x14ac:dyDescent="0.25">
      <c r="A33" s="132">
        <v>1</v>
      </c>
      <c r="B33" s="133" t="s">
        <v>603</v>
      </c>
      <c r="C33" s="134" t="s">
        <v>16</v>
      </c>
      <c r="D33" s="134">
        <v>19</v>
      </c>
      <c r="E33" s="134" t="s">
        <v>23</v>
      </c>
      <c r="F33" s="134">
        <v>42.5</v>
      </c>
      <c r="G33" s="134">
        <v>1</v>
      </c>
      <c r="H33" s="134">
        <v>46.9</v>
      </c>
      <c r="I33" s="134">
        <v>1</v>
      </c>
      <c r="J33" s="134">
        <v>50.4</v>
      </c>
      <c r="K33" s="134">
        <v>1</v>
      </c>
      <c r="L33" s="134">
        <v>53.3</v>
      </c>
      <c r="M33" s="134">
        <v>1</v>
      </c>
      <c r="N33" s="134">
        <v>55.2</v>
      </c>
      <c r="O33" s="134">
        <v>1</v>
      </c>
      <c r="P33" s="134" t="s">
        <v>159</v>
      </c>
      <c r="Q33" s="138">
        <v>3</v>
      </c>
      <c r="R33" s="138"/>
      <c r="S33" s="139"/>
      <c r="T33" s="136" t="s">
        <v>131</v>
      </c>
      <c r="U33" s="137" t="s">
        <v>36</v>
      </c>
    </row>
    <row r="34" spans="1:25" s="132" customFormat="1" ht="28.5" customHeight="1" x14ac:dyDescent="0.25">
      <c r="A34" s="132">
        <v>1</v>
      </c>
      <c r="B34" s="133" t="s">
        <v>601</v>
      </c>
      <c r="C34" s="134" t="s">
        <v>17</v>
      </c>
      <c r="D34" s="134">
        <v>17</v>
      </c>
      <c r="E34" s="134" t="s">
        <v>23</v>
      </c>
      <c r="F34" s="134">
        <v>48</v>
      </c>
      <c r="G34" s="134">
        <v>1</v>
      </c>
      <c r="H34" s="134">
        <v>51.8</v>
      </c>
      <c r="I34" s="134">
        <v>1</v>
      </c>
      <c r="J34" s="134">
        <v>54.3</v>
      </c>
      <c r="K34" s="134">
        <v>1</v>
      </c>
      <c r="L34" s="134"/>
      <c r="M34" s="134">
        <v>3</v>
      </c>
      <c r="N34" s="134"/>
      <c r="O34" s="134"/>
      <c r="P34" s="134" t="s">
        <v>159</v>
      </c>
      <c r="Q34" s="138">
        <v>3</v>
      </c>
      <c r="R34" s="138"/>
      <c r="S34" s="139"/>
      <c r="T34" s="136"/>
      <c r="U34" s="137" t="s">
        <v>36</v>
      </c>
      <c r="V34" s="137"/>
      <c r="W34" s="137"/>
      <c r="X34" s="137"/>
      <c r="Y34" s="137"/>
    </row>
    <row r="35" spans="1:25" s="132" customFormat="1" ht="28.5" customHeight="1" x14ac:dyDescent="0.25">
      <c r="A35" s="132">
        <v>1</v>
      </c>
      <c r="B35" s="133" t="s">
        <v>604</v>
      </c>
      <c r="C35" s="134" t="s">
        <v>14</v>
      </c>
      <c r="D35" s="134">
        <v>11</v>
      </c>
      <c r="E35" s="134" t="s">
        <v>23</v>
      </c>
      <c r="F35" s="134">
        <v>48.5</v>
      </c>
      <c r="G35" s="134">
        <v>1</v>
      </c>
      <c r="H35" s="134">
        <v>52.2</v>
      </c>
      <c r="I35" s="134">
        <v>1</v>
      </c>
      <c r="J35" s="134">
        <v>55.5</v>
      </c>
      <c r="K35" s="134">
        <v>1</v>
      </c>
      <c r="L35" s="134">
        <v>57.6</v>
      </c>
      <c r="M35" s="134">
        <v>1</v>
      </c>
      <c r="N35" s="134">
        <v>59.4</v>
      </c>
      <c r="O35" s="134">
        <v>1</v>
      </c>
      <c r="P35" s="134" t="s">
        <v>106</v>
      </c>
      <c r="Q35" s="134">
        <v>3</v>
      </c>
      <c r="R35" s="134"/>
      <c r="S35" s="135"/>
      <c r="T35" s="136" t="s">
        <v>239</v>
      </c>
      <c r="U35" s="137" t="s">
        <v>36</v>
      </c>
    </row>
    <row r="36" spans="1:25" s="132" customFormat="1" ht="28.5" customHeight="1" x14ac:dyDescent="0.25">
      <c r="A36" s="132">
        <v>1</v>
      </c>
      <c r="B36" s="133" t="s">
        <v>601</v>
      </c>
      <c r="C36" s="134" t="s">
        <v>15</v>
      </c>
      <c r="D36" s="134">
        <v>2</v>
      </c>
      <c r="E36" s="134" t="s">
        <v>23</v>
      </c>
      <c r="F36" s="134">
        <v>50</v>
      </c>
      <c r="G36" s="134">
        <v>1</v>
      </c>
      <c r="H36" s="134">
        <v>53.2</v>
      </c>
      <c r="I36" s="134">
        <v>1</v>
      </c>
      <c r="J36" s="134">
        <v>55.8</v>
      </c>
      <c r="K36" s="134">
        <v>1</v>
      </c>
      <c r="L36" s="134">
        <v>58.1</v>
      </c>
      <c r="M36" s="134">
        <v>1</v>
      </c>
      <c r="N36" s="134">
        <v>60</v>
      </c>
      <c r="O36" s="134">
        <v>1</v>
      </c>
      <c r="P36" s="134">
        <v>61.6</v>
      </c>
      <c r="Q36" s="134">
        <v>3</v>
      </c>
      <c r="R36" s="134"/>
      <c r="S36" s="135"/>
      <c r="T36" s="136" t="s">
        <v>175</v>
      </c>
      <c r="U36" s="137" t="s">
        <v>36</v>
      </c>
      <c r="V36" s="137"/>
    </row>
    <row r="37" spans="1:25" s="132" customFormat="1" ht="28.5" customHeight="1" x14ac:dyDescent="0.25">
      <c r="A37" s="132">
        <v>1</v>
      </c>
      <c r="B37" s="133" t="s">
        <v>604</v>
      </c>
      <c r="C37" s="134" t="s">
        <v>14</v>
      </c>
      <c r="D37" s="134">
        <v>7</v>
      </c>
      <c r="E37" s="134" t="s">
        <v>23</v>
      </c>
      <c r="F37" s="134">
        <v>53.4</v>
      </c>
      <c r="G37" s="134">
        <v>1</v>
      </c>
      <c r="H37" s="134">
        <v>57.7</v>
      </c>
      <c r="I37" s="134">
        <v>1</v>
      </c>
      <c r="J37" s="134">
        <v>59.6</v>
      </c>
      <c r="K37" s="134">
        <v>1</v>
      </c>
      <c r="L37" s="134">
        <v>59.6</v>
      </c>
      <c r="M37" s="134">
        <v>3</v>
      </c>
      <c r="N37" s="134"/>
      <c r="O37" s="134"/>
      <c r="P37" s="134" t="s">
        <v>106</v>
      </c>
      <c r="Q37" s="138">
        <v>3</v>
      </c>
      <c r="R37" s="138"/>
      <c r="S37" s="139"/>
      <c r="T37" s="136"/>
      <c r="U37" s="137" t="s">
        <v>36</v>
      </c>
      <c r="X37" s="132" t="s">
        <v>241</v>
      </c>
    </row>
    <row r="38" spans="1:25" s="132" customFormat="1" ht="28.5" customHeight="1" x14ac:dyDescent="0.25">
      <c r="A38" s="132">
        <v>1</v>
      </c>
      <c r="B38" s="133" t="s">
        <v>601</v>
      </c>
      <c r="C38" s="134" t="s">
        <v>14</v>
      </c>
      <c r="D38" s="134">
        <v>17</v>
      </c>
      <c r="E38" s="134" t="s">
        <v>23</v>
      </c>
      <c r="F38" s="134">
        <v>54.1</v>
      </c>
      <c r="G38" s="134">
        <v>1</v>
      </c>
      <c r="H38" s="134">
        <v>57.9</v>
      </c>
      <c r="I38" s="134">
        <v>1</v>
      </c>
      <c r="J38" s="134">
        <v>61.3</v>
      </c>
      <c r="K38" s="134">
        <v>1</v>
      </c>
      <c r="L38" s="134">
        <v>63.5</v>
      </c>
      <c r="M38" s="134">
        <v>1</v>
      </c>
      <c r="N38" s="134">
        <v>66.8</v>
      </c>
      <c r="O38" s="134">
        <v>1</v>
      </c>
      <c r="P38" s="134">
        <v>66.8</v>
      </c>
      <c r="Q38" s="134">
        <v>3</v>
      </c>
      <c r="R38" s="134"/>
      <c r="S38" s="135"/>
      <c r="T38" s="136" t="s">
        <v>175</v>
      </c>
      <c r="U38" s="137" t="s">
        <v>36</v>
      </c>
      <c r="V38" s="137"/>
    </row>
    <row r="39" spans="1:25" s="132" customFormat="1" ht="28.5" customHeight="1" x14ac:dyDescent="0.25">
      <c r="A39" s="132">
        <v>1</v>
      </c>
      <c r="B39" s="133" t="s">
        <v>600</v>
      </c>
      <c r="C39" s="134" t="s">
        <v>16</v>
      </c>
      <c r="D39" s="134">
        <v>19</v>
      </c>
      <c r="E39" s="134" t="s">
        <v>23</v>
      </c>
      <c r="F39" s="134">
        <v>63.8</v>
      </c>
      <c r="G39" s="134">
        <v>1</v>
      </c>
      <c r="H39" s="134">
        <v>66.900000000000006</v>
      </c>
      <c r="I39" s="134">
        <v>1</v>
      </c>
      <c r="J39" s="134">
        <v>69</v>
      </c>
      <c r="K39" s="134">
        <v>1</v>
      </c>
      <c r="L39" s="134">
        <v>71</v>
      </c>
      <c r="M39" s="134">
        <v>1</v>
      </c>
      <c r="N39" s="134">
        <v>73.8</v>
      </c>
      <c r="O39" s="134">
        <v>1</v>
      </c>
      <c r="P39" s="134" t="s">
        <v>106</v>
      </c>
      <c r="Q39" s="134">
        <v>3</v>
      </c>
      <c r="R39" s="134"/>
      <c r="S39" s="135"/>
      <c r="T39" s="136" t="s">
        <v>101</v>
      </c>
      <c r="U39" s="137" t="s">
        <v>36</v>
      </c>
      <c r="V39" s="137"/>
      <c r="W39" s="137"/>
      <c r="X39" s="137"/>
    </row>
    <row r="40" spans="1:25" s="132" customFormat="1" ht="28.5" customHeight="1" x14ac:dyDescent="0.25">
      <c r="A40" s="132">
        <v>1</v>
      </c>
      <c r="B40" s="133" t="s">
        <v>602</v>
      </c>
      <c r="C40" s="134" t="s">
        <v>17</v>
      </c>
      <c r="D40" s="134">
        <v>5</v>
      </c>
      <c r="E40" s="134" t="s">
        <v>23</v>
      </c>
      <c r="F40" s="134">
        <v>66.7</v>
      </c>
      <c r="G40" s="134">
        <v>1</v>
      </c>
      <c r="H40" s="134">
        <v>69</v>
      </c>
      <c r="I40" s="134">
        <v>1</v>
      </c>
      <c r="J40" s="134"/>
      <c r="K40" s="134">
        <v>3</v>
      </c>
      <c r="L40" s="134"/>
      <c r="M40" s="134"/>
      <c r="N40" s="134"/>
      <c r="O40" s="134"/>
      <c r="P40" s="134" t="s">
        <v>159</v>
      </c>
      <c r="Q40" s="138">
        <v>3</v>
      </c>
      <c r="R40" s="138"/>
      <c r="S40" s="139"/>
      <c r="T40" s="137" t="s">
        <v>711</v>
      </c>
      <c r="U40" s="137" t="s">
        <v>36</v>
      </c>
      <c r="V40" s="132" t="s">
        <v>162</v>
      </c>
    </row>
    <row r="41" spans="1:25" s="132" customFormat="1" ht="28.5" customHeight="1" x14ac:dyDescent="0.25">
      <c r="B41" s="133"/>
      <c r="C41" s="134"/>
      <c r="D41" s="134"/>
      <c r="E41" s="134"/>
      <c r="F41" s="134"/>
      <c r="G41" s="134"/>
      <c r="H41" s="134">
        <f>AVERAGE(H2:H40)</f>
        <v>31.466666666666672</v>
      </c>
      <c r="I41" s="134"/>
      <c r="J41" s="134"/>
      <c r="K41" s="134"/>
      <c r="L41" s="134"/>
      <c r="M41" s="134"/>
      <c r="N41" s="134"/>
      <c r="O41" s="134"/>
      <c r="P41" s="134"/>
      <c r="Q41" s="138"/>
      <c r="R41" s="138"/>
      <c r="S41" s="139"/>
      <c r="T41" s="137"/>
      <c r="U41" s="137"/>
    </row>
    <row r="42" spans="1:25" s="132" customFormat="1" ht="28.5" customHeight="1" x14ac:dyDescent="0.25">
      <c r="A42" s="132">
        <v>1</v>
      </c>
      <c r="B42" s="133" t="s">
        <v>601</v>
      </c>
      <c r="C42" s="134" t="s">
        <v>14</v>
      </c>
      <c r="D42" s="134">
        <v>3</v>
      </c>
      <c r="E42" s="134" t="s">
        <v>23</v>
      </c>
      <c r="F42" s="134">
        <v>14.5</v>
      </c>
      <c r="G42" s="134">
        <v>1</v>
      </c>
      <c r="H42" s="134">
        <v>14.5</v>
      </c>
      <c r="I42" s="134">
        <v>1</v>
      </c>
      <c r="J42" s="134"/>
      <c r="K42" s="134">
        <v>4</v>
      </c>
      <c r="L42" s="134"/>
      <c r="M42" s="134"/>
      <c r="N42" s="134"/>
      <c r="O42" s="134"/>
      <c r="P42" s="134" t="s">
        <v>159</v>
      </c>
      <c r="Q42" s="138">
        <v>4</v>
      </c>
      <c r="R42" s="138"/>
      <c r="S42" s="139"/>
      <c r="T42" s="137" t="s">
        <v>715</v>
      </c>
      <c r="U42" s="137" t="s">
        <v>36</v>
      </c>
      <c r="V42" s="137"/>
      <c r="X42" s="132" t="s">
        <v>168</v>
      </c>
    </row>
    <row r="43" spans="1:25" s="132" customFormat="1" ht="28.5" customHeight="1" x14ac:dyDescent="0.25">
      <c r="A43" s="132">
        <v>1</v>
      </c>
      <c r="B43" s="133" t="s">
        <v>604</v>
      </c>
      <c r="C43" s="134" t="s">
        <v>19</v>
      </c>
      <c r="D43" s="134">
        <v>28</v>
      </c>
      <c r="E43" s="134" t="s">
        <v>23</v>
      </c>
      <c r="F43" s="134">
        <v>15.1</v>
      </c>
      <c r="G43" s="134">
        <v>1</v>
      </c>
      <c r="H43" s="134">
        <v>14.5</v>
      </c>
      <c r="I43" s="134">
        <v>1</v>
      </c>
      <c r="J43" s="134">
        <v>14.7</v>
      </c>
      <c r="K43" s="134">
        <v>4</v>
      </c>
      <c r="L43" s="134"/>
      <c r="M43" s="134"/>
      <c r="N43" s="134"/>
      <c r="O43" s="134"/>
      <c r="P43" s="134" t="s">
        <v>159</v>
      </c>
      <c r="Q43" s="138">
        <v>4</v>
      </c>
      <c r="R43" s="138"/>
      <c r="S43" s="139"/>
      <c r="T43" s="136"/>
      <c r="U43" s="137" t="s">
        <v>36</v>
      </c>
    </row>
    <row r="44" spans="1:25" s="132" customFormat="1" ht="28.5" customHeight="1" x14ac:dyDescent="0.25">
      <c r="A44" s="132">
        <v>1</v>
      </c>
      <c r="B44" s="133" t="s">
        <v>600</v>
      </c>
      <c r="C44" s="134" t="s">
        <v>17</v>
      </c>
      <c r="D44" s="134">
        <v>9</v>
      </c>
      <c r="E44" s="134" t="s">
        <v>23</v>
      </c>
      <c r="F44" s="134">
        <v>14.7</v>
      </c>
      <c r="G44" s="134">
        <v>1</v>
      </c>
      <c r="H44" s="134">
        <v>14.5</v>
      </c>
      <c r="I44" s="134">
        <v>4</v>
      </c>
      <c r="J44" s="134"/>
      <c r="K44" s="134"/>
      <c r="L44" s="134"/>
      <c r="M44" s="134"/>
      <c r="N44" s="134"/>
      <c r="O44" s="134"/>
      <c r="P44" s="134"/>
      <c r="Q44" s="134">
        <v>4</v>
      </c>
      <c r="R44" s="134"/>
      <c r="S44" s="135"/>
      <c r="T44" s="136" t="s">
        <v>42</v>
      </c>
      <c r="U44" s="137"/>
      <c r="V44" s="137" t="s">
        <v>36</v>
      </c>
    </row>
    <row r="45" spans="1:25" s="132" customFormat="1" ht="28.5" customHeight="1" x14ac:dyDescent="0.25">
      <c r="A45" s="132">
        <v>1</v>
      </c>
      <c r="B45" s="133" t="s">
        <v>604</v>
      </c>
      <c r="C45" s="134" t="s">
        <v>15</v>
      </c>
      <c r="D45" s="134">
        <v>24</v>
      </c>
      <c r="E45" s="134" t="s">
        <v>23</v>
      </c>
      <c r="F45" s="134">
        <v>15.1</v>
      </c>
      <c r="G45" s="134">
        <v>1</v>
      </c>
      <c r="H45" s="134">
        <v>14.9</v>
      </c>
      <c r="I45" s="134">
        <v>1</v>
      </c>
      <c r="J45" s="134"/>
      <c r="K45" s="134">
        <v>1</v>
      </c>
      <c r="L45" s="134"/>
      <c r="M45" s="134">
        <v>4</v>
      </c>
      <c r="N45" s="134"/>
      <c r="O45" s="134"/>
      <c r="P45" s="142" t="s">
        <v>106</v>
      </c>
      <c r="Q45" s="138">
        <v>4</v>
      </c>
      <c r="R45" s="138"/>
      <c r="S45" s="139"/>
      <c r="T45" s="136"/>
      <c r="U45" s="137" t="s">
        <v>36</v>
      </c>
    </row>
    <row r="46" spans="1:25" s="132" customFormat="1" ht="28.5" customHeight="1" x14ac:dyDescent="0.25">
      <c r="A46" s="132">
        <v>1</v>
      </c>
      <c r="B46" s="133" t="s">
        <v>604</v>
      </c>
      <c r="C46" s="134" t="s">
        <v>15</v>
      </c>
      <c r="D46" s="134">
        <v>3</v>
      </c>
      <c r="E46" s="134" t="s">
        <v>23</v>
      </c>
      <c r="F46" s="134">
        <v>15.2</v>
      </c>
      <c r="G46" s="134">
        <v>1</v>
      </c>
      <c r="H46" s="134">
        <v>15.1</v>
      </c>
      <c r="I46" s="134">
        <v>4</v>
      </c>
      <c r="J46" s="134">
        <v>15</v>
      </c>
      <c r="K46" s="134">
        <v>4</v>
      </c>
      <c r="L46" s="134"/>
      <c r="M46" s="134"/>
      <c r="N46" s="134"/>
      <c r="O46" s="134"/>
      <c r="P46" s="134" t="s">
        <v>159</v>
      </c>
      <c r="Q46" s="134">
        <v>4</v>
      </c>
      <c r="R46" s="134"/>
      <c r="S46" s="135"/>
      <c r="T46" s="136"/>
      <c r="U46" s="137" t="s">
        <v>36</v>
      </c>
    </row>
    <row r="47" spans="1:25" s="132" customFormat="1" ht="28.5" customHeight="1" x14ac:dyDescent="0.25">
      <c r="A47" s="132">
        <v>1</v>
      </c>
      <c r="B47" s="133" t="s">
        <v>604</v>
      </c>
      <c r="C47" s="134" t="s">
        <v>15</v>
      </c>
      <c r="D47" s="134">
        <v>34</v>
      </c>
      <c r="E47" s="134" t="s">
        <v>23</v>
      </c>
      <c r="F47" s="134">
        <v>15.3</v>
      </c>
      <c r="G47" s="134">
        <v>1</v>
      </c>
      <c r="H47" s="134">
        <v>15.2</v>
      </c>
      <c r="I47" s="134">
        <v>4</v>
      </c>
      <c r="J47" s="134"/>
      <c r="K47" s="134"/>
      <c r="L47" s="134"/>
      <c r="M47" s="134"/>
      <c r="N47" s="134"/>
      <c r="O47" s="134"/>
      <c r="P47" s="134" t="s">
        <v>106</v>
      </c>
      <c r="Q47" s="138">
        <v>4</v>
      </c>
      <c r="R47" s="138"/>
      <c r="S47" s="139"/>
      <c r="T47" s="136"/>
      <c r="U47" s="137" t="s">
        <v>36</v>
      </c>
    </row>
    <row r="48" spans="1:25" s="132" customFormat="1" ht="28.5" customHeight="1" x14ac:dyDescent="0.25">
      <c r="A48" s="132">
        <v>1</v>
      </c>
      <c r="B48" s="133" t="s">
        <v>604</v>
      </c>
      <c r="C48" s="134" t="s">
        <v>15</v>
      </c>
      <c r="D48" s="134">
        <v>29</v>
      </c>
      <c r="E48" s="134" t="s">
        <v>23</v>
      </c>
      <c r="F48" s="134">
        <v>15.3</v>
      </c>
      <c r="G48" s="134">
        <v>1</v>
      </c>
      <c r="H48" s="134">
        <v>15.3</v>
      </c>
      <c r="I48" s="134">
        <v>1</v>
      </c>
      <c r="J48" s="134">
        <v>16</v>
      </c>
      <c r="K48" s="134">
        <v>4</v>
      </c>
      <c r="L48" s="134"/>
      <c r="M48" s="134"/>
      <c r="N48" s="134"/>
      <c r="O48" s="134"/>
      <c r="P48" s="134" t="s">
        <v>106</v>
      </c>
      <c r="Q48" s="138">
        <v>4</v>
      </c>
      <c r="R48" s="138"/>
      <c r="S48" s="139"/>
      <c r="T48" s="141"/>
      <c r="U48" s="137" t="s">
        <v>36</v>
      </c>
    </row>
    <row r="49" spans="1:21" s="132" customFormat="1" ht="28.5" customHeight="1" x14ac:dyDescent="0.25">
      <c r="A49" s="132">
        <v>1</v>
      </c>
      <c r="B49" s="133" t="s">
        <v>604</v>
      </c>
      <c r="C49" s="134" t="s">
        <v>15</v>
      </c>
      <c r="D49" s="134">
        <v>26</v>
      </c>
      <c r="E49" s="134" t="s">
        <v>23</v>
      </c>
      <c r="F49" s="134">
        <v>15.6</v>
      </c>
      <c r="G49" s="134">
        <v>1</v>
      </c>
      <c r="H49" s="134">
        <v>15.6</v>
      </c>
      <c r="I49" s="134">
        <v>4</v>
      </c>
      <c r="J49" s="134"/>
      <c r="K49" s="134"/>
      <c r="L49" s="134"/>
      <c r="M49" s="134"/>
      <c r="N49" s="134"/>
      <c r="O49" s="134"/>
      <c r="P49" s="134" t="s">
        <v>106</v>
      </c>
      <c r="Q49" s="138">
        <v>4</v>
      </c>
      <c r="R49" s="138"/>
      <c r="S49" s="139"/>
      <c r="T49" s="136"/>
      <c r="U49" s="137" t="s">
        <v>36</v>
      </c>
    </row>
    <row r="50" spans="1:21" s="132" customFormat="1" ht="28.5" customHeight="1" x14ac:dyDescent="0.25">
      <c r="A50" s="132">
        <v>1</v>
      </c>
      <c r="B50" s="133" t="s">
        <v>604</v>
      </c>
      <c r="C50" s="134" t="s">
        <v>16</v>
      </c>
      <c r="D50" s="134">
        <v>11</v>
      </c>
      <c r="E50" s="134" t="s">
        <v>23</v>
      </c>
      <c r="F50" s="134">
        <v>15.5</v>
      </c>
      <c r="G50" s="134">
        <v>1</v>
      </c>
      <c r="H50" s="134">
        <v>15.6</v>
      </c>
      <c r="I50" s="134">
        <v>4</v>
      </c>
      <c r="J50" s="134"/>
      <c r="K50" s="134"/>
      <c r="L50" s="134"/>
      <c r="M50" s="134"/>
      <c r="N50" s="134"/>
      <c r="O50" s="134"/>
      <c r="P50" s="134" t="s">
        <v>159</v>
      </c>
      <c r="Q50" s="138">
        <v>4</v>
      </c>
      <c r="R50" s="138"/>
      <c r="S50" s="139"/>
      <c r="T50" s="136"/>
      <c r="U50" s="137" t="s">
        <v>36</v>
      </c>
    </row>
    <row r="51" spans="1:21" s="132" customFormat="1" ht="28.5" customHeight="1" x14ac:dyDescent="0.25">
      <c r="A51" s="132">
        <v>1</v>
      </c>
      <c r="B51" s="133" t="s">
        <v>604</v>
      </c>
      <c r="C51" s="134" t="s">
        <v>16</v>
      </c>
      <c r="D51" s="134">
        <v>22</v>
      </c>
      <c r="E51" s="134" t="s">
        <v>23</v>
      </c>
      <c r="F51" s="134">
        <v>15.6</v>
      </c>
      <c r="G51" s="134">
        <v>1</v>
      </c>
      <c r="H51" s="134">
        <v>15.6</v>
      </c>
      <c r="I51" s="134">
        <v>4</v>
      </c>
      <c r="J51" s="134"/>
      <c r="K51" s="134"/>
      <c r="L51" s="134"/>
      <c r="M51" s="134"/>
      <c r="N51" s="134"/>
      <c r="O51" s="134"/>
      <c r="P51" s="134" t="s">
        <v>159</v>
      </c>
      <c r="Q51" s="138">
        <v>4</v>
      </c>
      <c r="R51" s="138"/>
      <c r="S51" s="139"/>
      <c r="T51" s="136"/>
      <c r="U51" s="137" t="s">
        <v>36</v>
      </c>
    </row>
    <row r="52" spans="1:21" s="132" customFormat="1" ht="28.5" customHeight="1" x14ac:dyDescent="0.25">
      <c r="A52" s="132">
        <v>1</v>
      </c>
      <c r="B52" s="133" t="s">
        <v>604</v>
      </c>
      <c r="C52" s="134" t="s">
        <v>15</v>
      </c>
      <c r="D52" s="134">
        <v>15</v>
      </c>
      <c r="E52" s="134" t="s">
        <v>23</v>
      </c>
      <c r="F52" s="134">
        <v>15.6</v>
      </c>
      <c r="G52" s="134">
        <v>1</v>
      </c>
      <c r="H52" s="134">
        <v>16</v>
      </c>
      <c r="I52" s="134">
        <v>1</v>
      </c>
      <c r="J52" s="134">
        <v>16.2</v>
      </c>
      <c r="K52" s="134">
        <v>1</v>
      </c>
      <c r="L52" s="134">
        <v>17</v>
      </c>
      <c r="M52" s="134">
        <v>1</v>
      </c>
      <c r="N52" s="134"/>
      <c r="O52" s="134">
        <v>4</v>
      </c>
      <c r="P52" s="134">
        <v>16</v>
      </c>
      <c r="Q52" s="134">
        <v>4</v>
      </c>
      <c r="R52" s="134"/>
      <c r="S52" s="135"/>
      <c r="T52" s="136" t="s">
        <v>245</v>
      </c>
      <c r="U52" s="137" t="s">
        <v>36</v>
      </c>
    </row>
    <row r="53" spans="1:21" s="132" customFormat="1" ht="28.5" customHeight="1" x14ac:dyDescent="0.25">
      <c r="A53" s="132">
        <v>1</v>
      </c>
      <c r="B53" s="133" t="s">
        <v>604</v>
      </c>
      <c r="C53" s="134" t="s">
        <v>15</v>
      </c>
      <c r="D53" s="134">
        <v>21</v>
      </c>
      <c r="E53" s="134" t="s">
        <v>23</v>
      </c>
      <c r="F53" s="134">
        <v>15.8</v>
      </c>
      <c r="G53" s="134">
        <v>1</v>
      </c>
      <c r="H53" s="134">
        <v>16</v>
      </c>
      <c r="I53" s="134">
        <v>1</v>
      </c>
      <c r="J53" s="134">
        <v>15.9</v>
      </c>
      <c r="K53" s="134">
        <v>1</v>
      </c>
      <c r="L53" s="134">
        <v>16</v>
      </c>
      <c r="M53" s="134">
        <v>1</v>
      </c>
      <c r="N53" s="134">
        <v>15.7</v>
      </c>
      <c r="O53" s="134">
        <v>1</v>
      </c>
      <c r="P53" s="134">
        <v>15.5</v>
      </c>
      <c r="Q53" s="134">
        <v>4</v>
      </c>
      <c r="R53" s="134"/>
      <c r="S53" s="135"/>
      <c r="T53" s="136" t="s">
        <v>224</v>
      </c>
      <c r="U53" s="137" t="s">
        <v>36</v>
      </c>
    </row>
    <row r="54" spans="1:21" s="132" customFormat="1" ht="28.5" customHeight="1" x14ac:dyDescent="0.25">
      <c r="A54" s="132">
        <v>1</v>
      </c>
      <c r="B54" s="133" t="s">
        <v>604</v>
      </c>
      <c r="C54" s="134" t="s">
        <v>15</v>
      </c>
      <c r="D54" s="134">
        <v>38</v>
      </c>
      <c r="E54" s="134" t="s">
        <v>23</v>
      </c>
      <c r="F54" s="134">
        <v>16.100000000000001</v>
      </c>
      <c r="G54" s="134">
        <v>1</v>
      </c>
      <c r="H54" s="134">
        <v>16</v>
      </c>
      <c r="I54" s="134">
        <v>1</v>
      </c>
      <c r="J54" s="134">
        <v>16</v>
      </c>
      <c r="K54" s="134">
        <v>1</v>
      </c>
      <c r="L54" s="134">
        <v>16.899999999999999</v>
      </c>
      <c r="M54" s="134">
        <v>4</v>
      </c>
      <c r="N54" s="134"/>
      <c r="O54" s="134"/>
      <c r="P54" s="134">
        <v>16.5</v>
      </c>
      <c r="Q54" s="134">
        <v>4</v>
      </c>
      <c r="R54" s="134"/>
      <c r="S54" s="135"/>
      <c r="T54" s="136" t="s">
        <v>252</v>
      </c>
      <c r="U54" s="137" t="s">
        <v>36</v>
      </c>
    </row>
    <row r="55" spans="1:21" s="132" customFormat="1" ht="28.5" customHeight="1" x14ac:dyDescent="0.25">
      <c r="A55" s="132">
        <v>1</v>
      </c>
      <c r="B55" s="133" t="s">
        <v>604</v>
      </c>
      <c r="C55" s="134" t="s">
        <v>19</v>
      </c>
      <c r="D55" s="134">
        <v>41</v>
      </c>
      <c r="E55" s="134" t="s">
        <v>23</v>
      </c>
      <c r="F55" s="134">
        <v>16</v>
      </c>
      <c r="G55" s="134">
        <v>1</v>
      </c>
      <c r="H55" s="134">
        <v>16.2</v>
      </c>
      <c r="I55" s="134">
        <v>2</v>
      </c>
      <c r="J55" s="134">
        <v>15.9</v>
      </c>
      <c r="K55" s="134">
        <v>4</v>
      </c>
      <c r="L55" s="134"/>
      <c r="M55" s="134"/>
      <c r="N55" s="134"/>
      <c r="O55" s="134"/>
      <c r="P55" s="134">
        <v>15.2</v>
      </c>
      <c r="Q55" s="134">
        <v>4</v>
      </c>
      <c r="R55" s="134"/>
      <c r="S55" s="135"/>
      <c r="T55" s="136" t="s">
        <v>285</v>
      </c>
      <c r="U55" s="137" t="s">
        <v>36</v>
      </c>
    </row>
    <row r="56" spans="1:21" s="132" customFormat="1" ht="28.5" customHeight="1" x14ac:dyDescent="0.25">
      <c r="A56" s="132">
        <v>1</v>
      </c>
      <c r="B56" s="133" t="s">
        <v>604</v>
      </c>
      <c r="C56" s="134" t="s">
        <v>17</v>
      </c>
      <c r="D56" s="134">
        <v>4</v>
      </c>
      <c r="E56" s="134" t="s">
        <v>23</v>
      </c>
      <c r="F56" s="134">
        <v>16.5</v>
      </c>
      <c r="G56" s="134">
        <v>1</v>
      </c>
      <c r="H56" s="134">
        <v>16.399999999999999</v>
      </c>
      <c r="I56" s="134">
        <v>3</v>
      </c>
      <c r="J56" s="134"/>
      <c r="K56" s="134"/>
      <c r="L56" s="134"/>
      <c r="M56" s="134">
        <v>4</v>
      </c>
      <c r="N56" s="134"/>
      <c r="O56" s="134"/>
      <c r="P56" s="134" t="s">
        <v>159</v>
      </c>
      <c r="Q56" s="138">
        <v>4</v>
      </c>
      <c r="R56" s="138"/>
      <c r="S56" s="139"/>
      <c r="T56" s="136"/>
      <c r="U56" s="137" t="s">
        <v>36</v>
      </c>
    </row>
    <row r="57" spans="1:21" s="132" customFormat="1" ht="28.5" customHeight="1" x14ac:dyDescent="0.25">
      <c r="A57" s="132">
        <v>1</v>
      </c>
      <c r="B57" s="133" t="s">
        <v>603</v>
      </c>
      <c r="C57" s="134" t="s">
        <v>16</v>
      </c>
      <c r="D57" s="134">
        <v>21</v>
      </c>
      <c r="E57" s="134" t="s">
        <v>23</v>
      </c>
      <c r="F57" s="134">
        <v>16.3</v>
      </c>
      <c r="G57" s="134">
        <v>1</v>
      </c>
      <c r="H57" s="134">
        <v>16.5</v>
      </c>
      <c r="I57" s="134">
        <v>1</v>
      </c>
      <c r="J57" s="134"/>
      <c r="K57" s="134">
        <v>4</v>
      </c>
      <c r="L57" s="134"/>
      <c r="M57" s="134"/>
      <c r="N57" s="134"/>
      <c r="O57" s="134"/>
      <c r="P57" s="134" t="s">
        <v>159</v>
      </c>
      <c r="Q57" s="138">
        <v>4</v>
      </c>
      <c r="R57" s="138"/>
      <c r="S57" s="139"/>
      <c r="T57" s="136"/>
      <c r="U57" s="137" t="s">
        <v>36</v>
      </c>
    </row>
    <row r="58" spans="1:21" s="132" customFormat="1" ht="28.5" customHeight="1" x14ac:dyDescent="0.25">
      <c r="A58" s="132">
        <v>1</v>
      </c>
      <c r="B58" s="133" t="s">
        <v>603</v>
      </c>
      <c r="C58" s="134" t="s">
        <v>19</v>
      </c>
      <c r="D58" s="134">
        <v>16</v>
      </c>
      <c r="E58" s="134" t="s">
        <v>23</v>
      </c>
      <c r="F58" s="134">
        <v>16.5</v>
      </c>
      <c r="G58" s="134">
        <v>1</v>
      </c>
      <c r="H58" s="134">
        <v>16.7</v>
      </c>
      <c r="I58" s="134">
        <v>3</v>
      </c>
      <c r="J58" s="134"/>
      <c r="K58" s="134"/>
      <c r="L58" s="134"/>
      <c r="M58" s="134">
        <v>4</v>
      </c>
      <c r="N58" s="134"/>
      <c r="O58" s="134"/>
      <c r="P58" s="134" t="s">
        <v>106</v>
      </c>
      <c r="Q58" s="138">
        <v>4</v>
      </c>
      <c r="R58" s="138"/>
      <c r="S58" s="139"/>
      <c r="T58" s="136"/>
      <c r="U58" s="137" t="s">
        <v>36</v>
      </c>
    </row>
    <row r="59" spans="1:21" s="132" customFormat="1" ht="28.5" customHeight="1" x14ac:dyDescent="0.25">
      <c r="A59" s="132">
        <v>1</v>
      </c>
      <c r="B59" s="133" t="s">
        <v>604</v>
      </c>
      <c r="C59" s="134" t="s">
        <v>16</v>
      </c>
      <c r="D59" s="134">
        <v>28</v>
      </c>
      <c r="E59" s="134" t="s">
        <v>23</v>
      </c>
      <c r="F59" s="134">
        <v>16.7</v>
      </c>
      <c r="G59" s="134">
        <v>1</v>
      </c>
      <c r="H59" s="134">
        <v>16.7</v>
      </c>
      <c r="I59" s="134">
        <v>1</v>
      </c>
      <c r="J59" s="134">
        <v>16.8</v>
      </c>
      <c r="K59" s="134">
        <v>4</v>
      </c>
      <c r="L59" s="134"/>
      <c r="M59" s="134"/>
      <c r="N59" s="134"/>
      <c r="O59" s="134"/>
      <c r="P59" s="134" t="s">
        <v>159</v>
      </c>
      <c r="Q59" s="138">
        <v>4</v>
      </c>
      <c r="R59" s="138"/>
      <c r="S59" s="139"/>
      <c r="T59" s="136"/>
      <c r="U59" s="137" t="s">
        <v>36</v>
      </c>
    </row>
    <row r="60" spans="1:21" s="132" customFormat="1" ht="28.5" customHeight="1" x14ac:dyDescent="0.25">
      <c r="A60" s="132">
        <v>1</v>
      </c>
      <c r="B60" s="133" t="s">
        <v>603</v>
      </c>
      <c r="C60" s="134" t="s">
        <v>19</v>
      </c>
      <c r="D60" s="134">
        <v>6</v>
      </c>
      <c r="E60" s="134" t="s">
        <v>23</v>
      </c>
      <c r="F60" s="134">
        <v>17</v>
      </c>
      <c r="G60" s="134">
        <v>1</v>
      </c>
      <c r="H60" s="134">
        <v>16.899999999999999</v>
      </c>
      <c r="I60" s="134">
        <v>4</v>
      </c>
      <c r="J60" s="134"/>
      <c r="K60" s="134"/>
      <c r="L60" s="134"/>
      <c r="M60" s="134"/>
      <c r="N60" s="134"/>
      <c r="O60" s="134"/>
      <c r="P60" s="134" t="s">
        <v>106</v>
      </c>
      <c r="Q60" s="138">
        <v>4</v>
      </c>
      <c r="R60" s="138"/>
      <c r="S60" s="139"/>
      <c r="T60" s="136"/>
      <c r="U60" s="137" t="s">
        <v>36</v>
      </c>
    </row>
    <row r="61" spans="1:21" s="132" customFormat="1" ht="28.5" customHeight="1" x14ac:dyDescent="0.25">
      <c r="A61" s="132">
        <v>1</v>
      </c>
      <c r="B61" s="133" t="s">
        <v>604</v>
      </c>
      <c r="C61" s="134" t="s">
        <v>16</v>
      </c>
      <c r="D61" s="134">
        <v>27</v>
      </c>
      <c r="E61" s="134" t="s">
        <v>23</v>
      </c>
      <c r="F61" s="134">
        <v>15.7</v>
      </c>
      <c r="G61" s="134">
        <v>1</v>
      </c>
      <c r="H61" s="134">
        <v>16.899999999999999</v>
      </c>
      <c r="I61" s="134">
        <v>4</v>
      </c>
      <c r="J61" s="134"/>
      <c r="K61" s="134"/>
      <c r="L61" s="134"/>
      <c r="M61" s="134"/>
      <c r="N61" s="134"/>
      <c r="O61" s="134"/>
      <c r="P61" s="134" t="s">
        <v>159</v>
      </c>
      <c r="Q61" s="138">
        <v>4</v>
      </c>
      <c r="R61" s="138"/>
      <c r="S61" s="139"/>
      <c r="T61" s="136" t="s">
        <v>272</v>
      </c>
      <c r="U61" s="137" t="s">
        <v>36</v>
      </c>
    </row>
    <row r="62" spans="1:21" s="132" customFormat="1" ht="28.5" customHeight="1" x14ac:dyDescent="0.25">
      <c r="A62" s="132">
        <v>1</v>
      </c>
      <c r="B62" s="133" t="s">
        <v>604</v>
      </c>
      <c r="C62" s="134" t="s">
        <v>15</v>
      </c>
      <c r="D62" s="134">
        <v>42</v>
      </c>
      <c r="E62" s="134" t="s">
        <v>23</v>
      </c>
      <c r="F62" s="134">
        <v>16.8</v>
      </c>
      <c r="G62" s="134">
        <v>1</v>
      </c>
      <c r="H62" s="134">
        <v>17</v>
      </c>
      <c r="I62" s="134">
        <v>1</v>
      </c>
      <c r="J62" s="134">
        <v>17.100000000000001</v>
      </c>
      <c r="K62" s="134">
        <v>1</v>
      </c>
      <c r="L62" s="134">
        <v>16.899999999999999</v>
      </c>
      <c r="M62" s="134">
        <v>4</v>
      </c>
      <c r="N62" s="134"/>
      <c r="O62" s="134"/>
      <c r="P62" s="134" t="s">
        <v>106</v>
      </c>
      <c r="Q62" s="134">
        <v>4</v>
      </c>
      <c r="R62" s="134"/>
      <c r="S62" s="135"/>
      <c r="T62" s="136" t="s">
        <v>254</v>
      </c>
      <c r="U62" s="137" t="s">
        <v>36</v>
      </c>
    </row>
    <row r="63" spans="1:21" s="132" customFormat="1" ht="28.5" customHeight="1" x14ac:dyDescent="0.25">
      <c r="A63" s="132">
        <v>1</v>
      </c>
      <c r="B63" s="133" t="s">
        <v>604</v>
      </c>
      <c r="C63" s="134" t="s">
        <v>16</v>
      </c>
      <c r="D63" s="134">
        <v>8</v>
      </c>
      <c r="E63" s="134" t="s">
        <v>23</v>
      </c>
      <c r="F63" s="134">
        <v>17.100000000000001</v>
      </c>
      <c r="G63" s="134">
        <v>1</v>
      </c>
      <c r="H63" s="134">
        <v>17.100000000000001</v>
      </c>
      <c r="I63" s="134">
        <v>4</v>
      </c>
      <c r="J63" s="134"/>
      <c r="K63" s="134"/>
      <c r="L63" s="134"/>
      <c r="M63" s="134"/>
      <c r="N63" s="134"/>
      <c r="O63" s="134"/>
      <c r="P63" s="134" t="s">
        <v>159</v>
      </c>
      <c r="Q63" s="138">
        <v>4</v>
      </c>
      <c r="R63" s="138"/>
      <c r="S63" s="139"/>
      <c r="T63" s="136"/>
      <c r="U63" s="137" t="s">
        <v>36</v>
      </c>
    </row>
    <row r="64" spans="1:21" s="132" customFormat="1" ht="28.5" customHeight="1" x14ac:dyDescent="0.25">
      <c r="A64" s="132">
        <v>1</v>
      </c>
      <c r="B64" s="133" t="s">
        <v>603</v>
      </c>
      <c r="C64" s="134" t="s">
        <v>19</v>
      </c>
      <c r="D64" s="134">
        <v>18</v>
      </c>
      <c r="E64" s="134" t="s">
        <v>23</v>
      </c>
      <c r="F64" s="134">
        <v>16.8</v>
      </c>
      <c r="G64" s="134">
        <v>1</v>
      </c>
      <c r="H64" s="134">
        <v>17.2</v>
      </c>
      <c r="I64" s="134">
        <v>3</v>
      </c>
      <c r="J64" s="134"/>
      <c r="K64" s="134"/>
      <c r="L64" s="134"/>
      <c r="M64" s="134">
        <v>4</v>
      </c>
      <c r="N64" s="134"/>
      <c r="O64" s="134"/>
      <c r="P64" s="134" t="s">
        <v>106</v>
      </c>
      <c r="Q64" s="138">
        <v>4</v>
      </c>
      <c r="R64" s="138"/>
      <c r="S64" s="139"/>
      <c r="T64" s="136"/>
      <c r="U64" s="137" t="s">
        <v>36</v>
      </c>
    </row>
    <row r="65" spans="1:24" s="132" customFormat="1" ht="28.5" customHeight="1" x14ac:dyDescent="0.25">
      <c r="A65" s="132">
        <v>1</v>
      </c>
      <c r="B65" s="133" t="s">
        <v>604</v>
      </c>
      <c r="C65" s="134" t="s">
        <v>19</v>
      </c>
      <c r="D65" s="134">
        <v>35</v>
      </c>
      <c r="E65" s="134" t="s">
        <v>23</v>
      </c>
      <c r="F65" s="134">
        <v>17.2</v>
      </c>
      <c r="G65" s="134">
        <v>1</v>
      </c>
      <c r="H65" s="134">
        <v>17.2</v>
      </c>
      <c r="I65" s="134">
        <v>1</v>
      </c>
      <c r="J65" s="134">
        <v>17.100000000000001</v>
      </c>
      <c r="K65" s="134">
        <v>4</v>
      </c>
      <c r="L65" s="134"/>
      <c r="M65" s="134"/>
      <c r="N65" s="134"/>
      <c r="O65" s="134"/>
      <c r="P65" s="134" t="s">
        <v>159</v>
      </c>
      <c r="Q65" s="138">
        <v>4</v>
      </c>
      <c r="R65" s="138"/>
      <c r="S65" s="139"/>
      <c r="T65" s="136"/>
      <c r="U65" s="137" t="s">
        <v>36</v>
      </c>
    </row>
    <row r="66" spans="1:24" s="132" customFormat="1" ht="28.5" customHeight="1" x14ac:dyDescent="0.25">
      <c r="A66" s="132">
        <v>1</v>
      </c>
      <c r="B66" s="133" t="s">
        <v>604</v>
      </c>
      <c r="C66" s="134" t="s">
        <v>15</v>
      </c>
      <c r="D66" s="134">
        <v>40</v>
      </c>
      <c r="E66" s="134" t="s">
        <v>23</v>
      </c>
      <c r="F66" s="134">
        <v>16.899999999999999</v>
      </c>
      <c r="G66" s="134">
        <v>1</v>
      </c>
      <c r="H66" s="134">
        <v>17.399999999999999</v>
      </c>
      <c r="I66" s="134">
        <v>1</v>
      </c>
      <c r="J66" s="134">
        <v>17.5</v>
      </c>
      <c r="K66" s="134">
        <v>1</v>
      </c>
      <c r="L66" s="134">
        <v>17.7</v>
      </c>
      <c r="M66" s="134">
        <v>4</v>
      </c>
      <c r="N66" s="134"/>
      <c r="O66" s="134"/>
      <c r="P66" s="134">
        <v>18.5</v>
      </c>
      <c r="Q66" s="134">
        <v>4</v>
      </c>
      <c r="R66" s="134"/>
      <c r="S66" s="135"/>
      <c r="T66" s="136" t="s">
        <v>253</v>
      </c>
      <c r="U66" s="137" t="s">
        <v>36</v>
      </c>
    </row>
    <row r="67" spans="1:24" s="132" customFormat="1" ht="28.5" customHeight="1" x14ac:dyDescent="0.25">
      <c r="A67" s="132">
        <v>1</v>
      </c>
      <c r="B67" s="133" t="s">
        <v>604</v>
      </c>
      <c r="C67" s="134" t="s">
        <v>19</v>
      </c>
      <c r="D67" s="134">
        <v>42</v>
      </c>
      <c r="E67" s="134" t="s">
        <v>23</v>
      </c>
      <c r="F67" s="134">
        <v>17.5</v>
      </c>
      <c r="G67" s="134">
        <v>1</v>
      </c>
      <c r="H67" s="134">
        <v>17.600000000000001</v>
      </c>
      <c r="I67" s="134">
        <v>1</v>
      </c>
      <c r="J67" s="134">
        <v>17.5</v>
      </c>
      <c r="K67" s="134">
        <v>4</v>
      </c>
      <c r="L67" s="134"/>
      <c r="M67" s="134"/>
      <c r="N67" s="134"/>
      <c r="O67" s="134"/>
      <c r="P67" s="134">
        <v>17.5</v>
      </c>
      <c r="Q67" s="134">
        <v>4</v>
      </c>
      <c r="R67" s="134"/>
      <c r="S67" s="135"/>
      <c r="T67" s="136" t="s">
        <v>285</v>
      </c>
      <c r="U67" s="137" t="s">
        <v>36</v>
      </c>
    </row>
    <row r="68" spans="1:24" s="132" customFormat="1" ht="28.5" customHeight="1" x14ac:dyDescent="0.25">
      <c r="A68" s="132">
        <v>1</v>
      </c>
      <c r="B68" s="133" t="s">
        <v>602</v>
      </c>
      <c r="C68" s="134" t="s">
        <v>14</v>
      </c>
      <c r="D68" s="134">
        <v>14</v>
      </c>
      <c r="E68" s="134" t="s">
        <v>23</v>
      </c>
      <c r="F68" s="134">
        <v>17.600000000000001</v>
      </c>
      <c r="G68" s="134">
        <v>1</v>
      </c>
      <c r="H68" s="134">
        <v>17.7</v>
      </c>
      <c r="I68" s="134">
        <v>1</v>
      </c>
      <c r="J68" s="134">
        <v>17.8</v>
      </c>
      <c r="K68" s="134">
        <v>3</v>
      </c>
      <c r="L68" s="134"/>
      <c r="M68" s="134">
        <v>4</v>
      </c>
      <c r="N68" s="134"/>
      <c r="O68" s="134"/>
      <c r="P68" s="134" t="s">
        <v>159</v>
      </c>
      <c r="Q68" s="138">
        <v>4</v>
      </c>
      <c r="R68" s="138"/>
      <c r="S68" s="139"/>
      <c r="T68" s="136"/>
      <c r="U68" s="137" t="s">
        <v>36</v>
      </c>
      <c r="V68" s="137"/>
      <c r="W68" s="137"/>
      <c r="X68" s="137"/>
    </row>
    <row r="69" spans="1:24" s="132" customFormat="1" ht="28.5" customHeight="1" x14ac:dyDescent="0.25">
      <c r="A69" s="132">
        <v>1</v>
      </c>
      <c r="B69" s="133" t="s">
        <v>602</v>
      </c>
      <c r="C69" s="134" t="s">
        <v>15</v>
      </c>
      <c r="D69" s="134">
        <v>24</v>
      </c>
      <c r="E69" s="134" t="s">
        <v>23</v>
      </c>
      <c r="F69" s="134">
        <v>17.899999999999999</v>
      </c>
      <c r="G69" s="134">
        <v>1</v>
      </c>
      <c r="H69" s="134">
        <v>17.7</v>
      </c>
      <c r="I69" s="134">
        <v>4</v>
      </c>
      <c r="J69" s="134"/>
      <c r="K69" s="134"/>
      <c r="L69" s="134"/>
      <c r="M69" s="134"/>
      <c r="N69" s="134"/>
      <c r="O69" s="134"/>
      <c r="P69" s="134" t="s">
        <v>159</v>
      </c>
      <c r="Q69" s="138">
        <v>4</v>
      </c>
      <c r="R69" s="138"/>
      <c r="S69" s="139"/>
      <c r="T69" s="136"/>
      <c r="U69" s="137" t="s">
        <v>36</v>
      </c>
    </row>
    <row r="70" spans="1:24" s="132" customFormat="1" ht="28.5" customHeight="1" x14ac:dyDescent="0.25">
      <c r="A70" s="132">
        <v>1</v>
      </c>
      <c r="B70" s="133" t="s">
        <v>604</v>
      </c>
      <c r="C70" s="134" t="s">
        <v>15</v>
      </c>
      <c r="D70" s="134">
        <v>39</v>
      </c>
      <c r="E70" s="134" t="s">
        <v>23</v>
      </c>
      <c r="F70" s="134">
        <v>17.7</v>
      </c>
      <c r="G70" s="134">
        <v>1</v>
      </c>
      <c r="H70" s="134">
        <v>17.8</v>
      </c>
      <c r="I70" s="134">
        <v>1</v>
      </c>
      <c r="J70" s="134">
        <v>17.8</v>
      </c>
      <c r="K70" s="134">
        <v>1</v>
      </c>
      <c r="L70" s="134">
        <v>18</v>
      </c>
      <c r="M70" s="134">
        <v>1</v>
      </c>
      <c r="N70" s="134"/>
      <c r="O70" s="134">
        <v>4</v>
      </c>
      <c r="P70" s="134">
        <v>18</v>
      </c>
      <c r="Q70" s="134">
        <v>4</v>
      </c>
      <c r="R70" s="134"/>
      <c r="S70" s="135"/>
      <c r="T70" s="136" t="s">
        <v>252</v>
      </c>
      <c r="U70" s="137" t="s">
        <v>36</v>
      </c>
    </row>
    <row r="71" spans="1:24" s="132" customFormat="1" ht="28.5" customHeight="1" x14ac:dyDescent="0.25">
      <c r="A71" s="132">
        <v>1</v>
      </c>
      <c r="B71" s="133" t="s">
        <v>603</v>
      </c>
      <c r="C71" s="134" t="s">
        <v>16</v>
      </c>
      <c r="D71" s="134">
        <v>6</v>
      </c>
      <c r="E71" s="134" t="s">
        <v>23</v>
      </c>
      <c r="F71" s="134">
        <v>17.7</v>
      </c>
      <c r="G71" s="134">
        <v>1</v>
      </c>
      <c r="H71" s="134">
        <v>17.8</v>
      </c>
      <c r="I71" s="134">
        <v>1</v>
      </c>
      <c r="J71" s="134">
        <v>17.3</v>
      </c>
      <c r="K71" s="134">
        <v>4</v>
      </c>
      <c r="L71" s="134"/>
      <c r="M71" s="134"/>
      <c r="N71" s="134"/>
      <c r="O71" s="134"/>
      <c r="P71" s="134" t="s">
        <v>159</v>
      </c>
      <c r="Q71" s="138">
        <v>4</v>
      </c>
      <c r="R71" s="138"/>
      <c r="S71" s="139"/>
      <c r="T71" s="136"/>
      <c r="U71" s="137" t="s">
        <v>36</v>
      </c>
    </row>
    <row r="72" spans="1:24" s="132" customFormat="1" ht="28.5" customHeight="1" x14ac:dyDescent="0.25">
      <c r="A72" s="132">
        <v>1</v>
      </c>
      <c r="B72" s="133" t="s">
        <v>604</v>
      </c>
      <c r="C72" s="134" t="s">
        <v>16</v>
      </c>
      <c r="D72" s="134">
        <v>15</v>
      </c>
      <c r="E72" s="134" t="s">
        <v>23</v>
      </c>
      <c r="F72" s="134">
        <v>17.7</v>
      </c>
      <c r="G72" s="134">
        <v>1</v>
      </c>
      <c r="H72" s="134">
        <v>18</v>
      </c>
      <c r="I72" s="134">
        <v>1</v>
      </c>
      <c r="J72" s="134">
        <v>18</v>
      </c>
      <c r="K72" s="134">
        <v>1</v>
      </c>
      <c r="L72" s="134">
        <v>18</v>
      </c>
      <c r="M72" s="134">
        <v>1</v>
      </c>
      <c r="N72" s="134">
        <v>18.3</v>
      </c>
      <c r="O72" s="134">
        <v>1</v>
      </c>
      <c r="P72" s="134">
        <v>18.2</v>
      </c>
      <c r="Q72" s="134">
        <v>4</v>
      </c>
      <c r="R72" s="134"/>
      <c r="S72" s="135"/>
      <c r="T72" s="136" t="s">
        <v>114</v>
      </c>
      <c r="U72" s="137" t="s">
        <v>36</v>
      </c>
      <c r="W72" s="132" t="s">
        <v>277</v>
      </c>
    </row>
    <row r="73" spans="1:24" s="132" customFormat="1" ht="28.5" customHeight="1" x14ac:dyDescent="0.25">
      <c r="A73" s="132">
        <v>1</v>
      </c>
      <c r="B73" s="133" t="s">
        <v>604</v>
      </c>
      <c r="C73" s="134" t="s">
        <v>19</v>
      </c>
      <c r="D73" s="134">
        <v>23</v>
      </c>
      <c r="E73" s="134" t="s">
        <v>23</v>
      </c>
      <c r="F73" s="134">
        <v>18.100000000000001</v>
      </c>
      <c r="G73" s="134">
        <v>1</v>
      </c>
      <c r="H73" s="134">
        <v>18.3</v>
      </c>
      <c r="I73" s="134">
        <v>1</v>
      </c>
      <c r="J73" s="134">
        <v>18.2</v>
      </c>
      <c r="K73" s="134">
        <v>1</v>
      </c>
      <c r="L73" s="134">
        <v>19</v>
      </c>
      <c r="M73" s="134">
        <v>4</v>
      </c>
      <c r="N73" s="134"/>
      <c r="O73" s="134"/>
      <c r="P73" s="134">
        <v>19.5</v>
      </c>
      <c r="Q73" s="134">
        <v>4</v>
      </c>
      <c r="R73" s="134"/>
      <c r="S73" s="135"/>
      <c r="T73" s="136" t="s">
        <v>285</v>
      </c>
      <c r="U73" s="137" t="s">
        <v>36</v>
      </c>
    </row>
    <row r="74" spans="1:24" s="132" customFormat="1" ht="28.5" customHeight="1" x14ac:dyDescent="0.25">
      <c r="A74" s="132">
        <v>1</v>
      </c>
      <c r="B74" s="133" t="s">
        <v>603</v>
      </c>
      <c r="C74" s="134" t="s">
        <v>19</v>
      </c>
      <c r="D74" s="134">
        <v>9</v>
      </c>
      <c r="E74" s="134" t="s">
        <v>23</v>
      </c>
      <c r="F74" s="134">
        <v>18.100000000000001</v>
      </c>
      <c r="G74" s="134">
        <v>1</v>
      </c>
      <c r="H74" s="134">
        <v>18.3</v>
      </c>
      <c r="I74" s="134">
        <v>1</v>
      </c>
      <c r="J74" s="134">
        <v>19.399999999999999</v>
      </c>
      <c r="K74" s="134"/>
      <c r="L74" s="134"/>
      <c r="M74" s="134"/>
      <c r="N74" s="134"/>
      <c r="O74" s="134"/>
      <c r="P74" s="134">
        <v>18.399999999999999</v>
      </c>
      <c r="Q74" s="134">
        <v>4</v>
      </c>
      <c r="R74" s="134"/>
      <c r="S74" s="135"/>
      <c r="T74" s="136" t="s">
        <v>224</v>
      </c>
      <c r="U74" s="137" t="s">
        <v>36</v>
      </c>
      <c r="W74" s="132" t="s">
        <v>232</v>
      </c>
    </row>
    <row r="75" spans="1:24" s="132" customFormat="1" ht="28.5" customHeight="1" x14ac:dyDescent="0.25">
      <c r="A75" s="132">
        <v>1</v>
      </c>
      <c r="B75" s="133" t="s">
        <v>603</v>
      </c>
      <c r="C75" s="134" t="s">
        <v>19</v>
      </c>
      <c r="D75" s="134">
        <v>7</v>
      </c>
      <c r="E75" s="134" t="s">
        <v>23</v>
      </c>
      <c r="F75" s="134">
        <v>18.600000000000001</v>
      </c>
      <c r="G75" s="134">
        <v>1</v>
      </c>
      <c r="H75" s="134">
        <v>18.5</v>
      </c>
      <c r="I75" s="134">
        <v>4</v>
      </c>
      <c r="J75" s="134"/>
      <c r="K75" s="134"/>
      <c r="L75" s="134"/>
      <c r="M75" s="134"/>
      <c r="N75" s="134"/>
      <c r="O75" s="134"/>
      <c r="P75" s="134" t="s">
        <v>106</v>
      </c>
      <c r="Q75" s="138">
        <v>4</v>
      </c>
      <c r="R75" s="138"/>
      <c r="S75" s="139"/>
      <c r="T75" s="136"/>
      <c r="U75" s="137" t="s">
        <v>36</v>
      </c>
    </row>
    <row r="76" spans="1:24" s="132" customFormat="1" ht="28.5" customHeight="1" x14ac:dyDescent="0.25">
      <c r="A76" s="132">
        <v>1</v>
      </c>
      <c r="B76" s="133" t="s">
        <v>604</v>
      </c>
      <c r="C76" s="134" t="s">
        <v>19</v>
      </c>
      <c r="D76" s="134">
        <v>22</v>
      </c>
      <c r="E76" s="134" t="s">
        <v>23</v>
      </c>
      <c r="F76" s="134">
        <v>18.5</v>
      </c>
      <c r="G76" s="134">
        <v>1</v>
      </c>
      <c r="H76" s="134">
        <v>18.5</v>
      </c>
      <c r="I76" s="134">
        <v>1</v>
      </c>
      <c r="J76" s="134">
        <v>18.3</v>
      </c>
      <c r="K76" s="134">
        <v>4</v>
      </c>
      <c r="L76" s="134"/>
      <c r="M76" s="134"/>
      <c r="N76" s="134"/>
      <c r="O76" s="134"/>
      <c r="P76" s="134" t="s">
        <v>159</v>
      </c>
      <c r="Q76" s="134">
        <v>4</v>
      </c>
      <c r="R76" s="134"/>
      <c r="S76" s="135"/>
      <c r="T76" s="136" t="s">
        <v>289</v>
      </c>
      <c r="U76" s="137" t="s">
        <v>36</v>
      </c>
    </row>
    <row r="77" spans="1:24" s="132" customFormat="1" ht="28.5" customHeight="1" x14ac:dyDescent="0.25">
      <c r="A77" s="132">
        <v>1</v>
      </c>
      <c r="B77" s="133" t="s">
        <v>604</v>
      </c>
      <c r="C77" s="134" t="s">
        <v>15</v>
      </c>
      <c r="D77" s="134">
        <v>13</v>
      </c>
      <c r="E77" s="134" t="s">
        <v>23</v>
      </c>
      <c r="F77" s="134">
        <v>17.8</v>
      </c>
      <c r="G77" s="134">
        <v>1</v>
      </c>
      <c r="H77" s="134">
        <v>18.7</v>
      </c>
      <c r="I77" s="134">
        <v>1</v>
      </c>
      <c r="J77" s="134">
        <v>18.8</v>
      </c>
      <c r="K77" s="134">
        <v>1</v>
      </c>
      <c r="L77" s="134">
        <v>19.2</v>
      </c>
      <c r="M77" s="134">
        <v>1</v>
      </c>
      <c r="N77" s="134"/>
      <c r="O77" s="134">
        <v>4</v>
      </c>
      <c r="P77" s="134">
        <v>19.100000000000001</v>
      </c>
      <c r="Q77" s="134">
        <v>4</v>
      </c>
      <c r="R77" s="134"/>
      <c r="S77" s="135"/>
      <c r="T77" s="136" t="s">
        <v>244</v>
      </c>
      <c r="U77" s="137" t="s">
        <v>36</v>
      </c>
    </row>
    <row r="78" spans="1:24" s="132" customFormat="1" ht="28.5" customHeight="1" x14ac:dyDescent="0.25">
      <c r="A78" s="132">
        <v>1</v>
      </c>
      <c r="B78" s="133" t="s">
        <v>600</v>
      </c>
      <c r="C78" s="134" t="s">
        <v>17</v>
      </c>
      <c r="D78" s="134">
        <v>13</v>
      </c>
      <c r="E78" s="134" t="s">
        <v>23</v>
      </c>
      <c r="F78" s="134">
        <v>18.8</v>
      </c>
      <c r="G78" s="134">
        <v>1</v>
      </c>
      <c r="H78" s="134">
        <v>18.7</v>
      </c>
      <c r="I78" s="134">
        <v>1</v>
      </c>
      <c r="J78" s="134">
        <v>18.899999999999999</v>
      </c>
      <c r="K78" s="134">
        <v>1</v>
      </c>
      <c r="L78" s="134">
        <v>19.100000000000001</v>
      </c>
      <c r="M78" s="134">
        <v>4</v>
      </c>
      <c r="N78" s="134"/>
      <c r="O78" s="134"/>
      <c r="P78" s="134">
        <v>18.8</v>
      </c>
      <c r="Q78" s="134">
        <v>4</v>
      </c>
      <c r="R78" s="134"/>
      <c r="S78" s="135"/>
      <c r="T78" s="136" t="s">
        <v>116</v>
      </c>
      <c r="U78" s="137"/>
      <c r="V78" s="137" t="s">
        <v>36</v>
      </c>
    </row>
    <row r="79" spans="1:24" s="132" customFormat="1" ht="28.5" customHeight="1" x14ac:dyDescent="0.25">
      <c r="A79" s="132">
        <v>1</v>
      </c>
      <c r="B79" s="133" t="s">
        <v>601</v>
      </c>
      <c r="C79" s="134" t="s">
        <v>15</v>
      </c>
      <c r="D79" s="134">
        <v>14</v>
      </c>
      <c r="E79" s="134" t="s">
        <v>23</v>
      </c>
      <c r="F79" s="134">
        <v>18.8</v>
      </c>
      <c r="G79" s="134">
        <v>1</v>
      </c>
      <c r="H79" s="134">
        <v>18.7</v>
      </c>
      <c r="I79" s="134">
        <v>1</v>
      </c>
      <c r="J79" s="134">
        <v>18.5</v>
      </c>
      <c r="K79" s="134">
        <v>1</v>
      </c>
      <c r="L79" s="134">
        <v>18.5</v>
      </c>
      <c r="M79" s="134">
        <v>4</v>
      </c>
      <c r="N79" s="134"/>
      <c r="O79" s="134"/>
      <c r="P79" s="134" t="s">
        <v>159</v>
      </c>
      <c r="Q79" s="138">
        <v>4</v>
      </c>
      <c r="R79" s="138"/>
      <c r="S79" s="139"/>
      <c r="T79" s="137" t="s">
        <v>714</v>
      </c>
      <c r="U79" s="137" t="s">
        <v>36</v>
      </c>
    </row>
    <row r="80" spans="1:24" s="132" customFormat="1" ht="28.5" customHeight="1" x14ac:dyDescent="0.25">
      <c r="A80" s="132">
        <v>1</v>
      </c>
      <c r="B80" s="133" t="s">
        <v>603</v>
      </c>
      <c r="C80" s="134" t="s">
        <v>19</v>
      </c>
      <c r="D80" s="134">
        <v>19</v>
      </c>
      <c r="E80" s="134" t="s">
        <v>23</v>
      </c>
      <c r="F80" s="134">
        <v>18.5</v>
      </c>
      <c r="G80" s="134">
        <v>1</v>
      </c>
      <c r="H80" s="134">
        <v>18.8</v>
      </c>
      <c r="I80" s="134">
        <v>3</v>
      </c>
      <c r="J80" s="134"/>
      <c r="K80" s="134"/>
      <c r="L80" s="134"/>
      <c r="M80" s="134">
        <v>4</v>
      </c>
      <c r="N80" s="134"/>
      <c r="O80" s="134"/>
      <c r="P80" s="134">
        <v>18.899999999999999</v>
      </c>
      <c r="Q80" s="134">
        <v>4</v>
      </c>
      <c r="R80" s="134"/>
      <c r="S80" s="135"/>
      <c r="T80" s="136" t="s">
        <v>140</v>
      </c>
      <c r="U80" s="137" t="s">
        <v>36</v>
      </c>
    </row>
    <row r="81" spans="1:29" s="132" customFormat="1" ht="28.5" customHeight="1" x14ac:dyDescent="0.25">
      <c r="A81" s="132">
        <v>1</v>
      </c>
      <c r="B81" s="133" t="s">
        <v>604</v>
      </c>
      <c r="C81" s="134" t="s">
        <v>16</v>
      </c>
      <c r="D81" s="134">
        <v>12</v>
      </c>
      <c r="E81" s="134" t="s">
        <v>23</v>
      </c>
      <c r="F81" s="134">
        <v>18.899999999999999</v>
      </c>
      <c r="G81" s="134">
        <v>1</v>
      </c>
      <c r="H81" s="134">
        <v>19</v>
      </c>
      <c r="I81" s="134">
        <v>1</v>
      </c>
      <c r="J81" s="134">
        <v>19.100000000000001</v>
      </c>
      <c r="K81" s="134">
        <v>1</v>
      </c>
      <c r="L81" s="134">
        <v>19</v>
      </c>
      <c r="M81" s="134">
        <v>1</v>
      </c>
      <c r="N81" s="134">
        <v>19</v>
      </c>
      <c r="O81" s="134">
        <v>1</v>
      </c>
      <c r="P81" s="134">
        <v>18.7</v>
      </c>
      <c r="Q81" s="134">
        <v>4</v>
      </c>
      <c r="R81" s="134"/>
      <c r="S81" s="135"/>
      <c r="T81" s="136" t="s">
        <v>114</v>
      </c>
      <c r="U81" s="137" t="s">
        <v>36</v>
      </c>
    </row>
    <row r="82" spans="1:29" s="132" customFormat="1" ht="28.5" customHeight="1" x14ac:dyDescent="0.25">
      <c r="A82" s="132">
        <v>1</v>
      </c>
      <c r="B82" s="133" t="s">
        <v>604</v>
      </c>
      <c r="C82" s="134" t="s">
        <v>16</v>
      </c>
      <c r="D82" s="134">
        <v>34</v>
      </c>
      <c r="E82" s="134" t="s">
        <v>23</v>
      </c>
      <c r="F82" s="134">
        <v>18.8</v>
      </c>
      <c r="G82" s="134">
        <v>1</v>
      </c>
      <c r="H82" s="134">
        <v>19</v>
      </c>
      <c r="I82" s="134">
        <v>1</v>
      </c>
      <c r="J82" s="134">
        <v>19.100000000000001</v>
      </c>
      <c r="K82" s="134">
        <v>1</v>
      </c>
      <c r="L82" s="134">
        <v>19.100000000000001</v>
      </c>
      <c r="M82" s="134">
        <v>1</v>
      </c>
      <c r="N82" s="134">
        <v>19.3</v>
      </c>
      <c r="O82" s="134">
        <v>1</v>
      </c>
      <c r="P82" s="134">
        <v>19.100000000000001</v>
      </c>
      <c r="Q82" s="134">
        <v>4</v>
      </c>
      <c r="R82" s="134"/>
      <c r="S82" s="135"/>
      <c r="T82" s="136" t="s">
        <v>114</v>
      </c>
      <c r="U82" s="137" t="s">
        <v>36</v>
      </c>
    </row>
    <row r="83" spans="1:29" s="132" customFormat="1" ht="28.5" customHeight="1" x14ac:dyDescent="0.25">
      <c r="A83" s="132">
        <v>1</v>
      </c>
      <c r="B83" s="133" t="s">
        <v>604</v>
      </c>
      <c r="C83" s="134" t="s">
        <v>17</v>
      </c>
      <c r="D83" s="134">
        <v>19</v>
      </c>
      <c r="E83" s="134" t="s">
        <v>23</v>
      </c>
      <c r="F83" s="134">
        <v>19</v>
      </c>
      <c r="G83" s="134">
        <v>1</v>
      </c>
      <c r="H83" s="134">
        <v>19</v>
      </c>
      <c r="I83" s="134">
        <v>1</v>
      </c>
      <c r="J83" s="134">
        <v>19.100000000000001</v>
      </c>
      <c r="K83" s="134">
        <v>1</v>
      </c>
      <c r="L83" s="134">
        <v>19.7</v>
      </c>
      <c r="M83" s="134">
        <v>4</v>
      </c>
      <c r="N83" s="134"/>
      <c r="O83" s="134"/>
      <c r="P83" s="134">
        <v>20.2</v>
      </c>
      <c r="Q83" s="134">
        <v>4</v>
      </c>
      <c r="R83" s="134"/>
      <c r="S83" s="135"/>
      <c r="T83" s="136" t="s">
        <v>278</v>
      </c>
      <c r="U83" s="137" t="s">
        <v>36</v>
      </c>
    </row>
    <row r="84" spans="1:29" s="132" customFormat="1" ht="28.5" customHeight="1" x14ac:dyDescent="0.25">
      <c r="A84" s="132">
        <v>1</v>
      </c>
      <c r="B84" s="133" t="s">
        <v>602</v>
      </c>
      <c r="C84" s="134" t="s">
        <v>14</v>
      </c>
      <c r="D84" s="134">
        <v>13</v>
      </c>
      <c r="E84" s="134" t="s">
        <v>23</v>
      </c>
      <c r="F84" s="134">
        <v>18.600000000000001</v>
      </c>
      <c r="G84" s="134">
        <v>1</v>
      </c>
      <c r="H84" s="134">
        <v>19.399999999999999</v>
      </c>
      <c r="I84" s="134">
        <v>1</v>
      </c>
      <c r="J84" s="134">
        <v>19.8</v>
      </c>
      <c r="K84" s="134">
        <v>1</v>
      </c>
      <c r="L84" s="134">
        <v>20.5</v>
      </c>
      <c r="M84" s="134">
        <v>1</v>
      </c>
      <c r="N84" s="134"/>
      <c r="O84" s="134">
        <v>4</v>
      </c>
      <c r="P84" s="134" t="s">
        <v>159</v>
      </c>
      <c r="Q84" s="138">
        <v>4</v>
      </c>
      <c r="R84" s="138"/>
      <c r="S84" s="139"/>
      <c r="T84" s="136" t="s">
        <v>138</v>
      </c>
      <c r="U84" s="137"/>
      <c r="V84" s="137" t="s">
        <v>36</v>
      </c>
    </row>
    <row r="85" spans="1:29" s="132" customFormat="1" ht="28.5" customHeight="1" x14ac:dyDescent="0.25">
      <c r="A85" s="132">
        <v>1</v>
      </c>
      <c r="B85" s="133" t="s">
        <v>602</v>
      </c>
      <c r="C85" s="134" t="s">
        <v>14</v>
      </c>
      <c r="D85" s="134">
        <v>15</v>
      </c>
      <c r="E85" s="134" t="s">
        <v>23</v>
      </c>
      <c r="F85" s="134">
        <v>18.899999999999999</v>
      </c>
      <c r="G85" s="134">
        <v>1</v>
      </c>
      <c r="H85" s="134">
        <v>19.399999999999999</v>
      </c>
      <c r="I85" s="134">
        <v>1</v>
      </c>
      <c r="J85" s="134">
        <v>19.600000000000001</v>
      </c>
      <c r="K85" s="134">
        <v>1</v>
      </c>
      <c r="L85" s="134">
        <v>19.600000000000001</v>
      </c>
      <c r="M85" s="134">
        <v>1</v>
      </c>
      <c r="N85" s="134"/>
      <c r="O85" s="134">
        <v>4</v>
      </c>
      <c r="P85" s="134" t="s">
        <v>159</v>
      </c>
      <c r="Q85" s="138">
        <v>4</v>
      </c>
      <c r="R85" s="138"/>
      <c r="S85" s="139"/>
      <c r="T85" s="136" t="s">
        <v>45</v>
      </c>
      <c r="U85" s="137"/>
      <c r="V85" s="137"/>
      <c r="W85" s="137"/>
      <c r="X85" s="137" t="s">
        <v>36</v>
      </c>
    </row>
    <row r="86" spans="1:29" s="132" customFormat="1" ht="28.5" customHeight="1" x14ac:dyDescent="0.25">
      <c r="A86" s="132">
        <v>1</v>
      </c>
      <c r="B86" s="133" t="s">
        <v>604</v>
      </c>
      <c r="C86" s="134" t="s">
        <v>15</v>
      </c>
      <c r="D86" s="134">
        <v>30</v>
      </c>
      <c r="E86" s="134" t="s">
        <v>23</v>
      </c>
      <c r="F86" s="134">
        <v>19.2</v>
      </c>
      <c r="G86" s="134">
        <v>1</v>
      </c>
      <c r="H86" s="134">
        <v>19.399999999999999</v>
      </c>
      <c r="I86" s="134">
        <v>1</v>
      </c>
      <c r="J86" s="134">
        <v>19.3</v>
      </c>
      <c r="K86" s="134">
        <v>4</v>
      </c>
      <c r="L86" s="134"/>
      <c r="M86" s="134"/>
      <c r="N86" s="134"/>
      <c r="O86" s="134"/>
      <c r="P86" s="134">
        <v>19.2</v>
      </c>
      <c r="Q86" s="134">
        <v>4</v>
      </c>
      <c r="R86" s="134"/>
      <c r="S86" s="135"/>
      <c r="T86" s="136" t="s">
        <v>250</v>
      </c>
      <c r="U86" s="137" t="s">
        <v>36</v>
      </c>
    </row>
    <row r="87" spans="1:29" s="132" customFormat="1" ht="28.5" customHeight="1" x14ac:dyDescent="0.25">
      <c r="A87" s="132">
        <v>1</v>
      </c>
      <c r="B87" s="133" t="s">
        <v>604</v>
      </c>
      <c r="C87" s="134" t="s">
        <v>15</v>
      </c>
      <c r="D87" s="134">
        <v>19</v>
      </c>
      <c r="E87" s="134" t="s">
        <v>23</v>
      </c>
      <c r="F87" s="134">
        <v>19</v>
      </c>
      <c r="G87" s="134">
        <v>1</v>
      </c>
      <c r="H87" s="134">
        <v>19.600000000000001</v>
      </c>
      <c r="I87" s="134">
        <v>1</v>
      </c>
      <c r="J87" s="134">
        <v>20</v>
      </c>
      <c r="K87" s="134">
        <v>1</v>
      </c>
      <c r="L87" s="134">
        <v>20.2</v>
      </c>
      <c r="M87" s="134">
        <v>1</v>
      </c>
      <c r="N87" s="134">
        <v>19.8</v>
      </c>
      <c r="O87" s="134">
        <v>1</v>
      </c>
      <c r="P87" s="134">
        <v>19.8</v>
      </c>
      <c r="Q87" s="134">
        <v>4</v>
      </c>
      <c r="R87" s="134"/>
      <c r="S87" s="135"/>
      <c r="T87" s="136" t="s">
        <v>248</v>
      </c>
      <c r="U87" s="137" t="s">
        <v>36</v>
      </c>
      <c r="W87" s="132" t="s">
        <v>257</v>
      </c>
      <c r="AB87" s="153"/>
      <c r="AC87" s="153"/>
    </row>
    <row r="88" spans="1:29" s="132" customFormat="1" ht="28.5" customHeight="1" x14ac:dyDescent="0.25">
      <c r="A88" s="132">
        <v>1</v>
      </c>
      <c r="B88" s="133" t="s">
        <v>604</v>
      </c>
      <c r="C88" s="134" t="s">
        <v>16</v>
      </c>
      <c r="D88" s="134">
        <v>13</v>
      </c>
      <c r="E88" s="134" t="s">
        <v>23</v>
      </c>
      <c r="F88" s="134">
        <v>19.600000000000001</v>
      </c>
      <c r="G88" s="134">
        <v>1</v>
      </c>
      <c r="H88" s="134">
        <v>19.600000000000001</v>
      </c>
      <c r="I88" s="134">
        <v>4</v>
      </c>
      <c r="J88" s="134"/>
      <c r="K88" s="134"/>
      <c r="L88" s="134"/>
      <c r="M88" s="134"/>
      <c r="N88" s="134"/>
      <c r="O88" s="134"/>
      <c r="P88" s="134" t="s">
        <v>159</v>
      </c>
      <c r="Q88" s="134">
        <v>4</v>
      </c>
      <c r="R88" s="134"/>
      <c r="S88" s="135"/>
      <c r="T88" s="136" t="s">
        <v>266</v>
      </c>
      <c r="U88" s="137" t="s">
        <v>36</v>
      </c>
      <c r="W88" s="132" t="s">
        <v>275</v>
      </c>
      <c r="AB88" s="153">
        <v>47.9</v>
      </c>
      <c r="AC88" s="153" t="s">
        <v>876</v>
      </c>
    </row>
    <row r="89" spans="1:29" s="132" customFormat="1" ht="28.5" customHeight="1" x14ac:dyDescent="0.25">
      <c r="A89" s="132">
        <v>1</v>
      </c>
      <c r="B89" s="133" t="s">
        <v>604</v>
      </c>
      <c r="C89" s="134" t="s">
        <v>19</v>
      </c>
      <c r="D89" s="134">
        <v>36</v>
      </c>
      <c r="E89" s="134" t="s">
        <v>23</v>
      </c>
      <c r="F89" s="134">
        <v>19.7</v>
      </c>
      <c r="G89" s="134">
        <v>1</v>
      </c>
      <c r="H89" s="134">
        <v>19.7</v>
      </c>
      <c r="I89" s="134">
        <v>1</v>
      </c>
      <c r="J89" s="134">
        <v>19.600000000000001</v>
      </c>
      <c r="K89" s="134">
        <v>4</v>
      </c>
      <c r="L89" s="134"/>
      <c r="M89" s="134"/>
      <c r="N89" s="134"/>
      <c r="O89" s="134"/>
      <c r="P89" s="134">
        <v>19.5</v>
      </c>
      <c r="Q89" s="134">
        <v>4</v>
      </c>
      <c r="R89" s="134"/>
      <c r="S89" s="135"/>
      <c r="T89" s="136" t="s">
        <v>285</v>
      </c>
      <c r="U89" s="137" t="s">
        <v>36</v>
      </c>
      <c r="AB89" s="153"/>
      <c r="AC89" s="153"/>
    </row>
    <row r="90" spans="1:29" s="132" customFormat="1" ht="28.5" customHeight="1" x14ac:dyDescent="0.25">
      <c r="A90" s="132">
        <v>1</v>
      </c>
      <c r="B90" s="133" t="s">
        <v>604</v>
      </c>
      <c r="C90" s="134" t="s">
        <v>17</v>
      </c>
      <c r="D90" s="134">
        <v>27</v>
      </c>
      <c r="E90" s="134" t="s">
        <v>23</v>
      </c>
      <c r="F90" s="134">
        <v>19.8</v>
      </c>
      <c r="G90" s="134">
        <v>1</v>
      </c>
      <c r="H90" s="134">
        <v>19.8</v>
      </c>
      <c r="I90" s="134">
        <v>4</v>
      </c>
      <c r="J90" s="134"/>
      <c r="K90" s="134"/>
      <c r="L90" s="134"/>
      <c r="M90" s="134"/>
      <c r="N90" s="134"/>
      <c r="O90" s="134"/>
      <c r="P90" s="134" t="s">
        <v>159</v>
      </c>
      <c r="Q90" s="138">
        <v>4</v>
      </c>
      <c r="R90" s="138"/>
      <c r="S90" s="139"/>
      <c r="T90" s="136"/>
      <c r="U90" s="137" t="s">
        <v>36</v>
      </c>
      <c r="AB90" s="153"/>
      <c r="AC90" s="153"/>
    </row>
    <row r="91" spans="1:29" s="132" customFormat="1" ht="28.5" customHeight="1" x14ac:dyDescent="0.25">
      <c r="A91" s="132">
        <v>1</v>
      </c>
      <c r="B91" s="133" t="s">
        <v>603</v>
      </c>
      <c r="C91" s="134" t="s">
        <v>17</v>
      </c>
      <c r="D91" s="134">
        <v>5</v>
      </c>
      <c r="E91" s="134" t="s">
        <v>23</v>
      </c>
      <c r="F91" s="134">
        <v>19.7</v>
      </c>
      <c r="G91" s="134">
        <v>1</v>
      </c>
      <c r="H91" s="134">
        <v>20</v>
      </c>
      <c r="I91" s="134">
        <v>1</v>
      </c>
      <c r="J91" s="134">
        <v>20</v>
      </c>
      <c r="K91" s="134">
        <v>1</v>
      </c>
      <c r="L91" s="134">
        <v>20</v>
      </c>
      <c r="M91" s="134">
        <v>4</v>
      </c>
      <c r="N91" s="134"/>
      <c r="O91" s="134"/>
      <c r="P91" s="134" t="s">
        <v>106</v>
      </c>
      <c r="Q91" s="138">
        <v>4</v>
      </c>
      <c r="R91" s="138"/>
      <c r="S91" s="139"/>
      <c r="T91" s="136"/>
      <c r="U91" s="137" t="s">
        <v>36</v>
      </c>
      <c r="AB91" s="153"/>
      <c r="AC91" s="153"/>
    </row>
    <row r="92" spans="1:29" s="132" customFormat="1" ht="28.5" customHeight="1" x14ac:dyDescent="0.25">
      <c r="A92" s="132">
        <v>1</v>
      </c>
      <c r="B92" s="133" t="s">
        <v>604</v>
      </c>
      <c r="C92" s="134" t="s">
        <v>16</v>
      </c>
      <c r="D92" s="134">
        <v>14</v>
      </c>
      <c r="E92" s="134" t="s">
        <v>23</v>
      </c>
      <c r="F92" s="134">
        <v>19.399999999999999</v>
      </c>
      <c r="G92" s="134">
        <v>1</v>
      </c>
      <c r="H92" s="134">
        <v>20.2</v>
      </c>
      <c r="I92" s="134">
        <v>1</v>
      </c>
      <c r="J92" s="134">
        <v>20.3</v>
      </c>
      <c r="K92" s="134">
        <v>1</v>
      </c>
      <c r="L92" s="134">
        <v>20.6</v>
      </c>
      <c r="M92" s="134">
        <v>1</v>
      </c>
      <c r="N92" s="134">
        <v>20.6</v>
      </c>
      <c r="O92" s="134">
        <v>1</v>
      </c>
      <c r="P92" s="134">
        <v>20.5</v>
      </c>
      <c r="Q92" s="134">
        <v>4</v>
      </c>
      <c r="R92" s="134"/>
      <c r="S92" s="135"/>
      <c r="T92" s="136" t="s">
        <v>267</v>
      </c>
      <c r="U92" s="137" t="s">
        <v>36</v>
      </c>
      <c r="W92" s="132" t="s">
        <v>276</v>
      </c>
      <c r="AB92" s="153"/>
      <c r="AC92" s="153"/>
    </row>
    <row r="93" spans="1:29" s="132" customFormat="1" ht="28.5" customHeight="1" x14ac:dyDescent="0.25">
      <c r="A93" s="132">
        <v>1</v>
      </c>
      <c r="B93" s="133" t="s">
        <v>604</v>
      </c>
      <c r="C93" s="134" t="s">
        <v>19</v>
      </c>
      <c r="D93" s="134">
        <v>43</v>
      </c>
      <c r="E93" s="134" t="s">
        <v>23</v>
      </c>
      <c r="F93" s="134">
        <v>20.2</v>
      </c>
      <c r="G93" s="134">
        <v>1</v>
      </c>
      <c r="H93" s="134">
        <v>20.2</v>
      </c>
      <c r="I93" s="134">
        <v>1</v>
      </c>
      <c r="J93" s="134">
        <v>20.399999999999999</v>
      </c>
      <c r="K93" s="134">
        <v>1</v>
      </c>
      <c r="L93" s="134">
        <v>20.8</v>
      </c>
      <c r="M93" s="134">
        <v>4</v>
      </c>
      <c r="N93" s="134"/>
      <c r="O93" s="134"/>
      <c r="P93" s="134">
        <v>20.399999999999999</v>
      </c>
      <c r="Q93" s="134">
        <v>4</v>
      </c>
      <c r="R93" s="134"/>
      <c r="S93" s="135"/>
      <c r="T93" s="136" t="s">
        <v>285</v>
      </c>
      <c r="U93" s="137" t="s">
        <v>36</v>
      </c>
      <c r="AB93" s="153">
        <v>51.3</v>
      </c>
      <c r="AC93" s="153" t="s">
        <v>821</v>
      </c>
    </row>
    <row r="94" spans="1:29" s="132" customFormat="1" ht="28.5" customHeight="1" x14ac:dyDescent="0.25">
      <c r="A94" s="132">
        <v>1</v>
      </c>
      <c r="B94" s="133" t="s">
        <v>603</v>
      </c>
      <c r="C94" s="134" t="s">
        <v>15</v>
      </c>
      <c r="D94" s="134">
        <v>8</v>
      </c>
      <c r="E94" s="134" t="s">
        <v>23</v>
      </c>
      <c r="F94" s="134">
        <v>20.100000000000001</v>
      </c>
      <c r="G94" s="134">
        <v>1</v>
      </c>
      <c r="H94" s="134">
        <v>20.2</v>
      </c>
      <c r="I94" s="134">
        <v>4</v>
      </c>
      <c r="J94" s="134"/>
      <c r="K94" s="134"/>
      <c r="L94" s="134"/>
      <c r="M94" s="134"/>
      <c r="N94" s="134"/>
      <c r="O94" s="134"/>
      <c r="P94" s="134" t="s">
        <v>159</v>
      </c>
      <c r="Q94" s="138">
        <v>4</v>
      </c>
      <c r="R94" s="138"/>
      <c r="S94" s="139"/>
      <c r="T94" s="136"/>
      <c r="U94" s="137" t="s">
        <v>36</v>
      </c>
      <c r="AB94" s="153">
        <v>19.600000000000001</v>
      </c>
      <c r="AC94" s="153" t="s">
        <v>800</v>
      </c>
    </row>
    <row r="95" spans="1:29" s="132" customFormat="1" ht="28.5" customHeight="1" x14ac:dyDescent="0.25">
      <c r="A95" s="132">
        <v>1</v>
      </c>
      <c r="B95" s="133" t="s">
        <v>604</v>
      </c>
      <c r="C95" s="134" t="s">
        <v>16</v>
      </c>
      <c r="D95" s="134">
        <v>40</v>
      </c>
      <c r="E95" s="134" t="s">
        <v>23</v>
      </c>
      <c r="F95" s="134">
        <v>19.3</v>
      </c>
      <c r="G95" s="134">
        <v>1</v>
      </c>
      <c r="H95" s="134">
        <v>20.5</v>
      </c>
      <c r="I95" s="134">
        <v>1</v>
      </c>
      <c r="J95" s="134">
        <v>21.6</v>
      </c>
      <c r="K95" s="134">
        <v>1</v>
      </c>
      <c r="L95" s="134">
        <v>22</v>
      </c>
      <c r="M95" s="134">
        <v>1</v>
      </c>
      <c r="N95" s="134"/>
      <c r="O95" s="134"/>
      <c r="P95" s="134" t="s">
        <v>159</v>
      </c>
      <c r="Q95" s="138">
        <v>4</v>
      </c>
      <c r="R95" s="138"/>
      <c r="S95" s="139"/>
      <c r="T95" s="140" t="s">
        <v>605</v>
      </c>
      <c r="U95" s="137" t="s">
        <v>36</v>
      </c>
      <c r="AB95" s="153"/>
      <c r="AC95" s="153"/>
    </row>
    <row r="96" spans="1:29" s="132" customFormat="1" ht="28.5" customHeight="1" x14ac:dyDescent="0.25">
      <c r="A96" s="132">
        <v>1</v>
      </c>
      <c r="B96" s="133" t="s">
        <v>604</v>
      </c>
      <c r="C96" s="134" t="s">
        <v>15</v>
      </c>
      <c r="D96" s="134">
        <v>2</v>
      </c>
      <c r="E96" s="134" t="s">
        <v>23</v>
      </c>
      <c r="F96" s="134">
        <v>20</v>
      </c>
      <c r="G96" s="134">
        <v>1</v>
      </c>
      <c r="H96" s="134">
        <v>20.6</v>
      </c>
      <c r="I96" s="134">
        <v>1</v>
      </c>
      <c r="J96" s="134">
        <v>20.9</v>
      </c>
      <c r="K96" s="134">
        <v>1</v>
      </c>
      <c r="L96" s="134">
        <v>21.1</v>
      </c>
      <c r="M96" s="134">
        <v>4</v>
      </c>
      <c r="N96" s="134"/>
      <c r="O96" s="134"/>
      <c r="P96" s="134">
        <v>20.2</v>
      </c>
      <c r="Q96" s="134">
        <v>4</v>
      </c>
      <c r="R96" s="134"/>
      <c r="S96" s="135"/>
      <c r="T96" s="136" t="s">
        <v>224</v>
      </c>
      <c r="U96" s="137" t="s">
        <v>36</v>
      </c>
      <c r="AB96" s="153"/>
      <c r="AC96" s="153"/>
    </row>
    <row r="97" spans="1:29" s="132" customFormat="1" ht="28.5" customHeight="1" x14ac:dyDescent="0.25">
      <c r="A97" s="132">
        <v>1</v>
      </c>
      <c r="B97" s="133" t="s">
        <v>604</v>
      </c>
      <c r="C97" s="134" t="s">
        <v>19</v>
      </c>
      <c r="D97" s="134">
        <v>16</v>
      </c>
      <c r="E97" s="134" t="s">
        <v>23</v>
      </c>
      <c r="F97" s="134">
        <v>20.3</v>
      </c>
      <c r="G97" s="134">
        <v>1</v>
      </c>
      <c r="H97" s="134">
        <v>20.7</v>
      </c>
      <c r="I97" s="134">
        <v>1</v>
      </c>
      <c r="J97" s="134">
        <v>20.7</v>
      </c>
      <c r="K97" s="134">
        <v>1</v>
      </c>
      <c r="L97" s="134">
        <v>21.8</v>
      </c>
      <c r="M97" s="134">
        <v>1</v>
      </c>
      <c r="N97" s="134">
        <v>20.9</v>
      </c>
      <c r="O97" s="134">
        <v>1</v>
      </c>
      <c r="P97" s="134">
        <v>21.2</v>
      </c>
      <c r="Q97" s="134">
        <v>4</v>
      </c>
      <c r="R97" s="134"/>
      <c r="S97" s="135"/>
      <c r="T97" s="136" t="s">
        <v>285</v>
      </c>
      <c r="U97" s="137" t="s">
        <v>36</v>
      </c>
      <c r="X97" s="132" t="s">
        <v>218</v>
      </c>
      <c r="AB97" s="153"/>
      <c r="AC97" s="153"/>
    </row>
    <row r="98" spans="1:29" s="132" customFormat="1" ht="28.5" customHeight="1" x14ac:dyDescent="0.25">
      <c r="A98" s="132">
        <v>1</v>
      </c>
      <c r="B98" s="133" t="s">
        <v>600</v>
      </c>
      <c r="C98" s="134" t="s">
        <v>17</v>
      </c>
      <c r="D98" s="134">
        <v>7</v>
      </c>
      <c r="E98" s="134" t="s">
        <v>23</v>
      </c>
      <c r="F98" s="134">
        <v>20.6</v>
      </c>
      <c r="G98" s="134">
        <v>1</v>
      </c>
      <c r="H98" s="134">
        <v>20.8</v>
      </c>
      <c r="I98" s="134">
        <v>1</v>
      </c>
      <c r="J98" s="134">
        <v>20.5</v>
      </c>
      <c r="K98" s="134">
        <v>1</v>
      </c>
      <c r="L98" s="134">
        <v>21</v>
      </c>
      <c r="M98" s="134">
        <v>4</v>
      </c>
      <c r="N98" s="134"/>
      <c r="O98" s="134"/>
      <c r="P98" s="134">
        <v>20.8</v>
      </c>
      <c r="Q98" s="134">
        <v>4</v>
      </c>
      <c r="R98" s="134"/>
      <c r="S98" s="135"/>
      <c r="T98" s="136" t="s">
        <v>115</v>
      </c>
      <c r="U98" s="137" t="s">
        <v>36</v>
      </c>
      <c r="V98" s="137"/>
      <c r="AB98" s="153"/>
      <c r="AC98" s="153"/>
    </row>
    <row r="99" spans="1:29" s="132" customFormat="1" ht="28.5" customHeight="1" x14ac:dyDescent="0.25">
      <c r="A99" s="132">
        <v>1</v>
      </c>
      <c r="B99" s="133" t="s">
        <v>601</v>
      </c>
      <c r="C99" s="134" t="s">
        <v>16</v>
      </c>
      <c r="D99" s="134">
        <v>25</v>
      </c>
      <c r="E99" s="134" t="s">
        <v>23</v>
      </c>
      <c r="F99" s="134">
        <v>20.8</v>
      </c>
      <c r="G99" s="134">
        <v>1</v>
      </c>
      <c r="H99" s="134">
        <v>20.9</v>
      </c>
      <c r="I99" s="134">
        <v>1</v>
      </c>
      <c r="J99" s="134"/>
      <c r="K99" s="134">
        <v>4</v>
      </c>
      <c r="L99" s="134"/>
      <c r="M99" s="134"/>
      <c r="N99" s="134"/>
      <c r="O99" s="134"/>
      <c r="P99" s="134" t="s">
        <v>159</v>
      </c>
      <c r="Q99" s="138">
        <v>4</v>
      </c>
      <c r="R99" s="138"/>
      <c r="S99" s="139"/>
      <c r="T99" s="137" t="s">
        <v>712</v>
      </c>
      <c r="U99" s="137" t="s">
        <v>36</v>
      </c>
      <c r="AB99" s="153"/>
      <c r="AC99" s="153"/>
    </row>
    <row r="100" spans="1:29" s="132" customFormat="1" ht="28.5" customHeight="1" x14ac:dyDescent="0.25">
      <c r="A100" s="132">
        <v>1</v>
      </c>
      <c r="B100" s="133" t="s">
        <v>604</v>
      </c>
      <c r="C100" s="134" t="s">
        <v>16</v>
      </c>
      <c r="D100" s="134">
        <v>23</v>
      </c>
      <c r="E100" s="134" t="s">
        <v>23</v>
      </c>
      <c r="F100" s="134">
        <v>20.6</v>
      </c>
      <c r="G100" s="134">
        <v>1</v>
      </c>
      <c r="H100" s="134">
        <v>21.2</v>
      </c>
      <c r="I100" s="134">
        <v>1</v>
      </c>
      <c r="J100" s="134">
        <v>20.9</v>
      </c>
      <c r="K100" s="134">
        <v>1</v>
      </c>
      <c r="L100" s="134">
        <v>21</v>
      </c>
      <c r="M100" s="134">
        <v>1</v>
      </c>
      <c r="N100" s="134">
        <v>21.2</v>
      </c>
      <c r="O100" s="134">
        <v>1</v>
      </c>
      <c r="P100" s="134">
        <v>21.4</v>
      </c>
      <c r="Q100" s="134">
        <v>4</v>
      </c>
      <c r="R100" s="134"/>
      <c r="S100" s="135"/>
      <c r="T100" s="136" t="s">
        <v>114</v>
      </c>
      <c r="U100" s="137" t="s">
        <v>36</v>
      </c>
      <c r="AB100" s="153">
        <v>44.5</v>
      </c>
      <c r="AC100" s="153" t="s">
        <v>877</v>
      </c>
    </row>
    <row r="101" spans="1:29" s="132" customFormat="1" ht="28.5" customHeight="1" x14ac:dyDescent="0.25">
      <c r="A101" s="132">
        <v>1</v>
      </c>
      <c r="B101" s="133" t="s">
        <v>604</v>
      </c>
      <c r="C101" s="134" t="s">
        <v>17</v>
      </c>
      <c r="D101" s="134">
        <v>25</v>
      </c>
      <c r="E101" s="134" t="s">
        <v>23</v>
      </c>
      <c r="F101" s="134">
        <v>21.5</v>
      </c>
      <c r="G101" s="134">
        <v>1</v>
      </c>
      <c r="H101" s="134">
        <v>21.2</v>
      </c>
      <c r="I101" s="134">
        <v>4</v>
      </c>
      <c r="J101" s="134"/>
      <c r="K101" s="134"/>
      <c r="L101" s="134"/>
      <c r="M101" s="134"/>
      <c r="N101" s="134"/>
      <c r="O101" s="134"/>
      <c r="P101" s="134">
        <v>19.600000000000001</v>
      </c>
      <c r="Q101" s="134">
        <v>4</v>
      </c>
      <c r="R101" s="134"/>
      <c r="S101" s="135"/>
      <c r="T101" s="136"/>
      <c r="U101" s="137" t="s">
        <v>36</v>
      </c>
      <c r="AB101" s="153"/>
      <c r="AC101" s="153"/>
    </row>
    <row r="102" spans="1:29" s="132" customFormat="1" ht="28.5" customHeight="1" x14ac:dyDescent="0.25">
      <c r="A102" s="132">
        <v>1</v>
      </c>
      <c r="B102" s="133" t="s">
        <v>600</v>
      </c>
      <c r="C102" s="134" t="s">
        <v>18</v>
      </c>
      <c r="D102" s="134">
        <v>16</v>
      </c>
      <c r="E102" s="134" t="s">
        <v>23</v>
      </c>
      <c r="F102" s="134">
        <v>21.1</v>
      </c>
      <c r="G102" s="134">
        <v>1</v>
      </c>
      <c r="H102" s="134">
        <v>21.4</v>
      </c>
      <c r="I102" s="134">
        <v>1</v>
      </c>
      <c r="J102" s="134">
        <v>21.7</v>
      </c>
      <c r="K102" s="134">
        <v>1</v>
      </c>
      <c r="L102" s="134">
        <v>22.2</v>
      </c>
      <c r="M102" s="134">
        <v>4</v>
      </c>
      <c r="N102" s="134"/>
      <c r="O102" s="134"/>
      <c r="P102" s="134">
        <v>23.2</v>
      </c>
      <c r="Q102" s="134">
        <v>4</v>
      </c>
      <c r="R102" s="134"/>
      <c r="S102" s="135"/>
      <c r="T102" s="136" t="s">
        <v>84</v>
      </c>
      <c r="U102" s="137" t="s">
        <v>36</v>
      </c>
      <c r="AB102" s="153">
        <v>25.5</v>
      </c>
      <c r="AC102" s="153" t="s">
        <v>877</v>
      </c>
    </row>
    <row r="103" spans="1:29" s="132" customFormat="1" ht="28.5" customHeight="1" x14ac:dyDescent="0.25">
      <c r="A103" s="132">
        <v>1</v>
      </c>
      <c r="B103" s="133" t="s">
        <v>600</v>
      </c>
      <c r="C103" s="134" t="s">
        <v>14</v>
      </c>
      <c r="D103" s="134">
        <v>7</v>
      </c>
      <c r="E103" s="134" t="s">
        <v>23</v>
      </c>
      <c r="F103" s="134">
        <v>21.3</v>
      </c>
      <c r="G103" s="134">
        <v>1</v>
      </c>
      <c r="H103" s="134">
        <v>21.5</v>
      </c>
      <c r="I103" s="134">
        <v>1</v>
      </c>
      <c r="J103" s="134">
        <v>21.5</v>
      </c>
      <c r="K103" s="134">
        <v>1</v>
      </c>
      <c r="L103" s="134">
        <v>21.2</v>
      </c>
      <c r="M103" s="134">
        <v>4</v>
      </c>
      <c r="N103" s="134"/>
      <c r="O103" s="134"/>
      <c r="P103" s="134" t="s">
        <v>106</v>
      </c>
      <c r="Q103" s="134">
        <v>4</v>
      </c>
      <c r="R103" s="134"/>
      <c r="S103" s="135"/>
      <c r="T103" s="136" t="s">
        <v>37</v>
      </c>
      <c r="U103" s="137"/>
      <c r="V103" s="137" t="s">
        <v>36</v>
      </c>
      <c r="W103" s="137" t="s">
        <v>711</v>
      </c>
      <c r="AB103" s="153"/>
      <c r="AC103" s="153"/>
    </row>
    <row r="104" spans="1:29" s="132" customFormat="1" ht="28.5" customHeight="1" x14ac:dyDescent="0.25">
      <c r="A104" s="132">
        <v>1</v>
      </c>
      <c r="B104" s="133" t="s">
        <v>603</v>
      </c>
      <c r="C104" s="134" t="s">
        <v>18</v>
      </c>
      <c r="D104" s="134">
        <v>12</v>
      </c>
      <c r="E104" s="134" t="s">
        <v>23</v>
      </c>
      <c r="F104" s="134">
        <v>21.4</v>
      </c>
      <c r="G104" s="134">
        <v>1</v>
      </c>
      <c r="H104" s="134">
        <v>21.5</v>
      </c>
      <c r="I104" s="134">
        <v>1</v>
      </c>
      <c r="J104" s="134"/>
      <c r="K104" s="134">
        <v>4</v>
      </c>
      <c r="L104" s="134"/>
      <c r="M104" s="134"/>
      <c r="N104" s="134"/>
      <c r="O104" s="134"/>
      <c r="P104" s="134" t="s">
        <v>159</v>
      </c>
      <c r="Q104" s="138">
        <v>4</v>
      </c>
      <c r="R104" s="138"/>
      <c r="S104" s="139"/>
      <c r="T104" s="136"/>
      <c r="U104" s="137" t="s">
        <v>36</v>
      </c>
      <c r="AB104" s="153"/>
      <c r="AC104" s="153" t="s">
        <v>878</v>
      </c>
    </row>
    <row r="105" spans="1:29" s="132" customFormat="1" ht="28.5" customHeight="1" x14ac:dyDescent="0.25">
      <c r="A105" s="132">
        <v>1</v>
      </c>
      <c r="B105" s="133" t="s">
        <v>603</v>
      </c>
      <c r="C105" s="134" t="s">
        <v>19</v>
      </c>
      <c r="D105" s="134">
        <v>17</v>
      </c>
      <c r="E105" s="134" t="s">
        <v>23</v>
      </c>
      <c r="F105" s="134">
        <v>21.6</v>
      </c>
      <c r="G105" s="134">
        <v>1</v>
      </c>
      <c r="H105" s="134">
        <v>21.8</v>
      </c>
      <c r="I105" s="134">
        <v>1</v>
      </c>
      <c r="J105" s="134">
        <v>22</v>
      </c>
      <c r="K105" s="134">
        <v>1</v>
      </c>
      <c r="L105" s="134">
        <v>21.5</v>
      </c>
      <c r="M105" s="134">
        <v>4</v>
      </c>
      <c r="N105" s="134"/>
      <c r="O105" s="134"/>
      <c r="P105" s="134">
        <v>21.8</v>
      </c>
      <c r="Q105" s="134">
        <v>4</v>
      </c>
      <c r="R105" s="134"/>
      <c r="S105" s="135"/>
      <c r="T105" s="136" t="s">
        <v>224</v>
      </c>
      <c r="U105" s="137" t="s">
        <v>36</v>
      </c>
      <c r="AB105" s="153"/>
      <c r="AC105" s="153"/>
    </row>
    <row r="106" spans="1:29" s="132" customFormat="1" ht="28.5" customHeight="1" x14ac:dyDescent="0.25">
      <c r="A106" s="132">
        <v>1</v>
      </c>
      <c r="B106" s="133" t="s">
        <v>603</v>
      </c>
      <c r="C106" s="134" t="s">
        <v>18</v>
      </c>
      <c r="D106" s="134">
        <v>2</v>
      </c>
      <c r="E106" s="134" t="s">
        <v>23</v>
      </c>
      <c r="F106" s="134">
        <v>21.7</v>
      </c>
      <c r="G106" s="134">
        <v>1</v>
      </c>
      <c r="H106" s="134">
        <v>21.9</v>
      </c>
      <c r="I106" s="134">
        <v>1</v>
      </c>
      <c r="J106" s="134">
        <v>21.7</v>
      </c>
      <c r="K106" s="134">
        <v>1</v>
      </c>
      <c r="L106" s="134">
        <v>21.7</v>
      </c>
      <c r="M106" s="134">
        <v>1</v>
      </c>
      <c r="N106" s="134"/>
      <c r="O106" s="134">
        <v>4</v>
      </c>
      <c r="P106" s="134" t="s">
        <v>159</v>
      </c>
      <c r="Q106" s="138">
        <v>4</v>
      </c>
      <c r="R106" s="138"/>
      <c r="S106" s="139"/>
      <c r="T106" s="136"/>
      <c r="U106" s="137" t="s">
        <v>36</v>
      </c>
      <c r="AB106" s="153"/>
      <c r="AC106" s="153"/>
    </row>
    <row r="107" spans="1:29" s="132" customFormat="1" ht="28.5" customHeight="1" x14ac:dyDescent="0.25">
      <c r="A107" s="132">
        <v>1</v>
      </c>
      <c r="B107" s="133" t="s">
        <v>604</v>
      </c>
      <c r="C107" s="134" t="s">
        <v>17</v>
      </c>
      <c r="D107" s="134">
        <v>24</v>
      </c>
      <c r="E107" s="134" t="s">
        <v>23</v>
      </c>
      <c r="F107" s="134">
        <v>22</v>
      </c>
      <c r="G107" s="134">
        <v>1</v>
      </c>
      <c r="H107" s="134">
        <v>22</v>
      </c>
      <c r="I107" s="134">
        <v>4</v>
      </c>
      <c r="J107" s="134"/>
      <c r="K107" s="134"/>
      <c r="L107" s="134"/>
      <c r="M107" s="134"/>
      <c r="N107" s="134"/>
      <c r="O107" s="134"/>
      <c r="P107" s="134" t="s">
        <v>159</v>
      </c>
      <c r="Q107" s="138">
        <v>4</v>
      </c>
      <c r="R107" s="138"/>
      <c r="S107" s="139"/>
      <c r="T107" s="136"/>
      <c r="U107" s="137" t="s">
        <v>36</v>
      </c>
      <c r="AB107" s="153"/>
      <c r="AC107" s="153"/>
    </row>
    <row r="108" spans="1:29" s="132" customFormat="1" ht="28.5" customHeight="1" x14ac:dyDescent="0.25">
      <c r="A108" s="132">
        <v>1</v>
      </c>
      <c r="B108" s="133" t="s">
        <v>604</v>
      </c>
      <c r="C108" s="134" t="s">
        <v>16</v>
      </c>
      <c r="D108" s="134">
        <v>30</v>
      </c>
      <c r="E108" s="134" t="s">
        <v>23</v>
      </c>
      <c r="F108" s="134">
        <v>22.8</v>
      </c>
      <c r="G108" s="134">
        <v>1</v>
      </c>
      <c r="H108" s="134">
        <v>22.1</v>
      </c>
      <c r="I108" s="134">
        <v>1</v>
      </c>
      <c r="J108" s="134">
        <v>22.3</v>
      </c>
      <c r="K108" s="134">
        <v>1</v>
      </c>
      <c r="L108" s="134">
        <v>22.1</v>
      </c>
      <c r="M108" s="134">
        <v>4</v>
      </c>
      <c r="N108" s="134"/>
      <c r="O108" s="134"/>
      <c r="P108" s="134" t="s">
        <v>159</v>
      </c>
      <c r="Q108" s="138">
        <v>4</v>
      </c>
      <c r="R108" s="138"/>
      <c r="S108" s="139"/>
      <c r="T108" s="136"/>
      <c r="U108" s="137" t="s">
        <v>36</v>
      </c>
      <c r="AB108" s="153"/>
      <c r="AC108" s="153"/>
    </row>
    <row r="109" spans="1:29" s="132" customFormat="1" ht="28.5" customHeight="1" x14ac:dyDescent="0.25">
      <c r="A109" s="132">
        <v>1</v>
      </c>
      <c r="B109" s="133" t="s">
        <v>601</v>
      </c>
      <c r="C109" s="134" t="s">
        <v>16</v>
      </c>
      <c r="D109" s="134">
        <v>22</v>
      </c>
      <c r="E109" s="134" t="s">
        <v>23</v>
      </c>
      <c r="F109" s="134">
        <v>22.1</v>
      </c>
      <c r="G109" s="134">
        <v>1</v>
      </c>
      <c r="H109" s="134">
        <v>22.2</v>
      </c>
      <c r="I109" s="134">
        <v>1</v>
      </c>
      <c r="J109" s="134">
        <v>22.4</v>
      </c>
      <c r="K109" s="134">
        <v>4</v>
      </c>
      <c r="L109" s="134"/>
      <c r="M109" s="134">
        <v>4</v>
      </c>
      <c r="N109" s="134"/>
      <c r="O109" s="134"/>
      <c r="P109" s="134">
        <v>22.5</v>
      </c>
      <c r="Q109" s="134">
        <v>4</v>
      </c>
      <c r="R109" s="134"/>
      <c r="S109" s="135"/>
      <c r="T109" s="136" t="s">
        <v>190</v>
      </c>
      <c r="U109" s="137" t="s">
        <v>36</v>
      </c>
      <c r="AB109" s="153">
        <v>47.4</v>
      </c>
      <c r="AC109" s="153"/>
    </row>
    <row r="110" spans="1:29" s="132" customFormat="1" ht="28.5" customHeight="1" x14ac:dyDescent="0.25">
      <c r="A110" s="132">
        <v>1</v>
      </c>
      <c r="B110" s="133" t="s">
        <v>604</v>
      </c>
      <c r="C110" s="134" t="s">
        <v>17</v>
      </c>
      <c r="D110" s="134">
        <v>31</v>
      </c>
      <c r="E110" s="134" t="s">
        <v>23</v>
      </c>
      <c r="F110" s="134">
        <v>22</v>
      </c>
      <c r="G110" s="134">
        <v>1</v>
      </c>
      <c r="H110" s="134">
        <v>22.2</v>
      </c>
      <c r="I110" s="134">
        <v>2</v>
      </c>
      <c r="J110" s="134">
        <v>21.8</v>
      </c>
      <c r="K110" s="134">
        <v>4</v>
      </c>
      <c r="L110" s="134"/>
      <c r="M110" s="134"/>
      <c r="N110" s="134"/>
      <c r="O110" s="134"/>
      <c r="P110" s="134" t="s">
        <v>159</v>
      </c>
      <c r="Q110" s="138">
        <v>4</v>
      </c>
      <c r="R110" s="138"/>
      <c r="S110" s="139"/>
      <c r="T110" s="136"/>
      <c r="U110" s="137" t="s">
        <v>36</v>
      </c>
      <c r="AB110" s="153"/>
      <c r="AC110" s="153"/>
    </row>
    <row r="111" spans="1:29" s="132" customFormat="1" ht="28.5" customHeight="1" x14ac:dyDescent="0.25">
      <c r="A111" s="132">
        <v>1</v>
      </c>
      <c r="B111" s="133" t="s">
        <v>603</v>
      </c>
      <c r="C111" s="134" t="s">
        <v>16</v>
      </c>
      <c r="D111" s="134">
        <v>24</v>
      </c>
      <c r="E111" s="134" t="s">
        <v>23</v>
      </c>
      <c r="F111" s="134">
        <v>21.4</v>
      </c>
      <c r="G111" s="134">
        <v>1</v>
      </c>
      <c r="H111" s="134">
        <v>22.4</v>
      </c>
      <c r="I111" s="134">
        <v>1</v>
      </c>
      <c r="J111" s="134"/>
      <c r="K111" s="134">
        <v>4</v>
      </c>
      <c r="L111" s="134"/>
      <c r="M111" s="134"/>
      <c r="N111" s="134"/>
      <c r="O111" s="134"/>
      <c r="P111" s="134" t="s">
        <v>159</v>
      </c>
      <c r="Q111" s="138">
        <v>4</v>
      </c>
      <c r="R111" s="138"/>
      <c r="S111" s="139"/>
      <c r="T111" s="136"/>
      <c r="U111" s="137" t="s">
        <v>36</v>
      </c>
      <c r="AB111" s="153"/>
      <c r="AC111" s="153"/>
    </row>
    <row r="112" spans="1:29" s="132" customFormat="1" ht="28.5" customHeight="1" x14ac:dyDescent="0.25">
      <c r="A112" s="132">
        <v>1</v>
      </c>
      <c r="B112" s="133" t="s">
        <v>603</v>
      </c>
      <c r="C112" s="134" t="s">
        <v>16</v>
      </c>
      <c r="D112" s="134">
        <v>22</v>
      </c>
      <c r="E112" s="134" t="s">
        <v>23</v>
      </c>
      <c r="F112" s="134">
        <v>21.8</v>
      </c>
      <c r="G112" s="134">
        <v>1</v>
      </c>
      <c r="H112" s="134">
        <v>22.6</v>
      </c>
      <c r="I112" s="134">
        <v>1</v>
      </c>
      <c r="J112" s="134">
        <v>22.9</v>
      </c>
      <c r="K112" s="134">
        <v>1</v>
      </c>
      <c r="L112" s="134">
        <v>22.9</v>
      </c>
      <c r="M112" s="134">
        <v>1</v>
      </c>
      <c r="N112" s="134">
        <v>23</v>
      </c>
      <c r="O112" s="134">
        <v>1</v>
      </c>
      <c r="P112" s="134" t="s">
        <v>159</v>
      </c>
      <c r="Q112" s="138">
        <v>4</v>
      </c>
      <c r="R112" s="138"/>
      <c r="S112" s="139"/>
      <c r="T112" s="136" t="s">
        <v>131</v>
      </c>
      <c r="U112" s="137" t="s">
        <v>36</v>
      </c>
      <c r="AB112" s="153"/>
      <c r="AC112" s="153"/>
    </row>
    <row r="113" spans="1:29" s="132" customFormat="1" ht="28.5" customHeight="1" x14ac:dyDescent="0.25">
      <c r="A113" s="132">
        <v>1</v>
      </c>
      <c r="B113" s="133" t="s">
        <v>601</v>
      </c>
      <c r="C113" s="134" t="s">
        <v>18</v>
      </c>
      <c r="D113" s="134">
        <v>5</v>
      </c>
      <c r="E113" s="134" t="s">
        <v>23</v>
      </c>
      <c r="F113" s="134">
        <v>32.6</v>
      </c>
      <c r="G113" s="134">
        <v>1</v>
      </c>
      <c r="H113" s="134">
        <v>22.9</v>
      </c>
      <c r="I113" s="134">
        <v>1</v>
      </c>
      <c r="J113" s="134">
        <v>23</v>
      </c>
      <c r="K113" s="134">
        <v>1</v>
      </c>
      <c r="L113" s="134">
        <v>23.1</v>
      </c>
      <c r="M113" s="134">
        <v>4</v>
      </c>
      <c r="N113" s="134"/>
      <c r="O113" s="134"/>
      <c r="P113" s="134" t="s">
        <v>159</v>
      </c>
      <c r="Q113" s="138">
        <v>4</v>
      </c>
      <c r="R113" s="138"/>
      <c r="S113" s="139"/>
      <c r="T113" s="137" t="s">
        <v>715</v>
      </c>
      <c r="U113" s="137" t="s">
        <v>36</v>
      </c>
      <c r="V113" s="132" t="s">
        <v>208</v>
      </c>
      <c r="AB113" s="153"/>
      <c r="AC113" s="153"/>
    </row>
    <row r="114" spans="1:29" s="132" customFormat="1" ht="28.5" customHeight="1" x14ac:dyDescent="0.25">
      <c r="A114" s="132">
        <v>1</v>
      </c>
      <c r="B114" s="133" t="s">
        <v>604</v>
      </c>
      <c r="C114" s="134" t="s">
        <v>19</v>
      </c>
      <c r="D114" s="134">
        <v>27</v>
      </c>
      <c r="E114" s="134" t="s">
        <v>23</v>
      </c>
      <c r="F114" s="134">
        <v>22.1</v>
      </c>
      <c r="G114" s="134">
        <v>1</v>
      </c>
      <c r="H114" s="134">
        <v>22.9</v>
      </c>
      <c r="I114" s="134">
        <v>1</v>
      </c>
      <c r="J114" s="134">
        <v>23.1</v>
      </c>
      <c r="K114" s="134">
        <v>1</v>
      </c>
      <c r="L114" s="134">
        <v>23.3</v>
      </c>
      <c r="M114" s="134">
        <v>4</v>
      </c>
      <c r="N114" s="134"/>
      <c r="O114" s="134"/>
      <c r="P114" s="134">
        <v>22.9</v>
      </c>
      <c r="Q114" s="134">
        <v>4</v>
      </c>
      <c r="R114" s="134"/>
      <c r="S114" s="135"/>
      <c r="T114" s="136"/>
      <c r="U114" s="137" t="s">
        <v>36</v>
      </c>
      <c r="AB114" s="153"/>
      <c r="AC114" s="153"/>
    </row>
    <row r="115" spans="1:29" s="132" customFormat="1" ht="28.5" customHeight="1" x14ac:dyDescent="0.25">
      <c r="A115" s="132">
        <v>1</v>
      </c>
      <c r="B115" s="133" t="s">
        <v>602</v>
      </c>
      <c r="C115" s="134" t="s">
        <v>16</v>
      </c>
      <c r="D115" s="134">
        <v>8</v>
      </c>
      <c r="E115" s="134" t="s">
        <v>23</v>
      </c>
      <c r="F115" s="134">
        <v>23.2</v>
      </c>
      <c r="G115" s="134">
        <v>1</v>
      </c>
      <c r="H115" s="134">
        <v>23.2</v>
      </c>
      <c r="I115" s="134">
        <v>1</v>
      </c>
      <c r="J115" s="134">
        <v>23</v>
      </c>
      <c r="K115" s="134"/>
      <c r="L115" s="134">
        <v>23.3</v>
      </c>
      <c r="M115" s="134">
        <v>1</v>
      </c>
      <c r="N115" s="134">
        <v>23.1</v>
      </c>
      <c r="O115" s="134">
        <v>1</v>
      </c>
      <c r="P115" s="134">
        <v>23.7</v>
      </c>
      <c r="Q115" s="134">
        <v>4</v>
      </c>
      <c r="R115" s="134"/>
      <c r="S115" s="135"/>
      <c r="T115" s="136" t="s">
        <v>134</v>
      </c>
      <c r="U115" s="137" t="s">
        <v>36</v>
      </c>
      <c r="W115" s="132" t="s">
        <v>157</v>
      </c>
      <c r="AB115" s="153"/>
      <c r="AC115" s="153"/>
    </row>
    <row r="116" spans="1:29" s="132" customFormat="1" ht="28.5" customHeight="1" x14ac:dyDescent="0.25">
      <c r="A116" s="132">
        <v>1</v>
      </c>
      <c r="B116" s="133" t="s">
        <v>604</v>
      </c>
      <c r="C116" s="134" t="s">
        <v>19</v>
      </c>
      <c r="D116" s="134">
        <v>30</v>
      </c>
      <c r="E116" s="134" t="s">
        <v>23</v>
      </c>
      <c r="F116" s="134">
        <v>22.7</v>
      </c>
      <c r="G116" s="134">
        <v>1</v>
      </c>
      <c r="H116" s="134">
        <v>23.2</v>
      </c>
      <c r="I116" s="134">
        <v>1</v>
      </c>
      <c r="J116" s="134">
        <v>23.1</v>
      </c>
      <c r="K116" s="134">
        <v>1</v>
      </c>
      <c r="L116" s="134">
        <v>24.5</v>
      </c>
      <c r="M116" s="134">
        <v>1</v>
      </c>
      <c r="N116" s="134"/>
      <c r="O116" s="134">
        <v>4</v>
      </c>
      <c r="P116" s="134">
        <v>24.2</v>
      </c>
      <c r="Q116" s="134">
        <v>4</v>
      </c>
      <c r="R116" s="134"/>
      <c r="S116" s="135"/>
      <c r="T116" s="136" t="s">
        <v>285</v>
      </c>
      <c r="U116" s="137" t="s">
        <v>36</v>
      </c>
      <c r="AB116" s="153"/>
      <c r="AC116" s="153"/>
    </row>
    <row r="117" spans="1:29" s="132" customFormat="1" ht="28.5" customHeight="1" x14ac:dyDescent="0.25">
      <c r="A117" s="132">
        <v>1</v>
      </c>
      <c r="B117" s="133" t="s">
        <v>600</v>
      </c>
      <c r="C117" s="134" t="s">
        <v>17</v>
      </c>
      <c r="D117" s="134">
        <v>19</v>
      </c>
      <c r="E117" s="134" t="s">
        <v>23</v>
      </c>
      <c r="F117" s="134">
        <v>23.4</v>
      </c>
      <c r="G117" s="134">
        <v>1</v>
      </c>
      <c r="H117" s="134">
        <v>23.5</v>
      </c>
      <c r="I117" s="134">
        <v>1</v>
      </c>
      <c r="J117" s="134">
        <v>23.3</v>
      </c>
      <c r="K117" s="134">
        <v>4</v>
      </c>
      <c r="L117" s="134">
        <v>26</v>
      </c>
      <c r="M117" s="134">
        <v>4</v>
      </c>
      <c r="N117" s="134"/>
      <c r="O117" s="134"/>
      <c r="P117" s="134">
        <v>25.5</v>
      </c>
      <c r="Q117" s="134">
        <v>4</v>
      </c>
      <c r="R117" s="134"/>
      <c r="S117" s="135"/>
      <c r="T117" s="136" t="s">
        <v>117</v>
      </c>
      <c r="U117" s="137" t="s">
        <v>36</v>
      </c>
      <c r="V117" s="137"/>
    </row>
    <row r="118" spans="1:29" s="132" customFormat="1" ht="28.5" customHeight="1" x14ac:dyDescent="0.25">
      <c r="A118" s="132">
        <v>1</v>
      </c>
      <c r="B118" s="133" t="s">
        <v>603</v>
      </c>
      <c r="C118" s="134" t="s">
        <v>19</v>
      </c>
      <c r="D118" s="134">
        <v>4</v>
      </c>
      <c r="E118" s="134" t="s">
        <v>23</v>
      </c>
      <c r="F118" s="134">
        <v>23.5</v>
      </c>
      <c r="G118" s="134">
        <v>1</v>
      </c>
      <c r="H118" s="134">
        <v>23.8</v>
      </c>
      <c r="I118" s="134">
        <v>4</v>
      </c>
      <c r="J118" s="134"/>
      <c r="K118" s="134"/>
      <c r="L118" s="134"/>
      <c r="M118" s="134"/>
      <c r="N118" s="134"/>
      <c r="O118" s="134"/>
      <c r="P118" s="134">
        <v>23</v>
      </c>
      <c r="Q118" s="134">
        <v>4</v>
      </c>
      <c r="R118" s="134"/>
      <c r="S118" s="135"/>
      <c r="T118" s="136" t="s">
        <v>223</v>
      </c>
      <c r="U118" s="137" t="s">
        <v>36</v>
      </c>
    </row>
    <row r="119" spans="1:29" s="132" customFormat="1" ht="28.5" customHeight="1" x14ac:dyDescent="0.25">
      <c r="A119" s="132">
        <v>1</v>
      </c>
      <c r="B119" s="133" t="s">
        <v>603</v>
      </c>
      <c r="C119" s="134" t="s">
        <v>15</v>
      </c>
      <c r="D119" s="134">
        <v>9</v>
      </c>
      <c r="E119" s="134" t="s">
        <v>23</v>
      </c>
      <c r="F119" s="134">
        <v>23.9</v>
      </c>
      <c r="G119" s="134">
        <v>1</v>
      </c>
      <c r="H119" s="134">
        <v>24</v>
      </c>
      <c r="I119" s="134">
        <v>1</v>
      </c>
      <c r="J119" s="134">
        <v>23.9</v>
      </c>
      <c r="K119" s="134">
        <v>1</v>
      </c>
      <c r="L119" s="134">
        <v>23.9</v>
      </c>
      <c r="M119" s="134">
        <v>4</v>
      </c>
      <c r="N119" s="134"/>
      <c r="O119" s="134"/>
      <c r="P119" s="134">
        <v>24</v>
      </c>
      <c r="Q119" s="134">
        <v>4</v>
      </c>
      <c r="R119" s="134"/>
      <c r="S119" s="135"/>
      <c r="T119" s="136" t="s">
        <v>123</v>
      </c>
      <c r="U119" s="137" t="s">
        <v>36</v>
      </c>
      <c r="V119" s="132" t="s">
        <v>126</v>
      </c>
    </row>
    <row r="120" spans="1:29" s="132" customFormat="1" ht="28.5" customHeight="1" x14ac:dyDescent="0.25">
      <c r="A120" s="132">
        <v>1</v>
      </c>
      <c r="B120" s="133" t="s">
        <v>600</v>
      </c>
      <c r="C120" s="134" t="s">
        <v>15</v>
      </c>
      <c r="D120" s="134">
        <v>6</v>
      </c>
      <c r="E120" s="134" t="s">
        <v>23</v>
      </c>
      <c r="F120" s="134">
        <v>24.1</v>
      </c>
      <c r="G120" s="134">
        <v>1</v>
      </c>
      <c r="H120" s="134">
        <v>24.1</v>
      </c>
      <c r="I120" s="134">
        <v>4</v>
      </c>
      <c r="J120" s="134">
        <v>23.7</v>
      </c>
      <c r="K120" s="134">
        <v>4</v>
      </c>
      <c r="L120" s="134"/>
      <c r="M120" s="134">
        <v>1</v>
      </c>
      <c r="N120" s="134"/>
      <c r="O120" s="134"/>
      <c r="P120" s="134" t="s">
        <v>159</v>
      </c>
      <c r="Q120" s="134">
        <v>4</v>
      </c>
      <c r="R120" s="134"/>
      <c r="S120" s="135"/>
      <c r="T120" s="137" t="s">
        <v>712</v>
      </c>
      <c r="U120" s="137" t="s">
        <v>36</v>
      </c>
      <c r="V120" s="137"/>
      <c r="W120" s="137"/>
    </row>
    <row r="121" spans="1:29" s="132" customFormat="1" ht="28.5" customHeight="1" x14ac:dyDescent="0.25">
      <c r="A121" s="132">
        <v>1</v>
      </c>
      <c r="B121" s="133" t="s">
        <v>603</v>
      </c>
      <c r="C121" s="134" t="s">
        <v>16</v>
      </c>
      <c r="D121" s="134">
        <v>4</v>
      </c>
      <c r="E121" s="134" t="s">
        <v>23</v>
      </c>
      <c r="F121" s="134">
        <v>23.2</v>
      </c>
      <c r="G121" s="134">
        <v>1</v>
      </c>
      <c r="H121" s="134">
        <v>24.1</v>
      </c>
      <c r="I121" s="134">
        <v>1</v>
      </c>
      <c r="J121" s="134">
        <v>23.9</v>
      </c>
      <c r="K121" s="134">
        <v>1</v>
      </c>
      <c r="L121" s="134">
        <v>25.2</v>
      </c>
      <c r="M121" s="134">
        <v>1</v>
      </c>
      <c r="N121" s="134"/>
      <c r="O121" s="134">
        <v>4</v>
      </c>
      <c r="P121" s="134" t="s">
        <v>159</v>
      </c>
      <c r="Q121" s="138">
        <v>4</v>
      </c>
      <c r="R121" s="138"/>
      <c r="S121" s="139"/>
      <c r="T121" s="136"/>
      <c r="U121" s="137" t="s">
        <v>36</v>
      </c>
    </row>
    <row r="122" spans="1:29" s="132" customFormat="1" ht="28.5" customHeight="1" x14ac:dyDescent="0.25">
      <c r="A122" s="132">
        <v>1</v>
      </c>
      <c r="B122" s="133" t="s">
        <v>603</v>
      </c>
      <c r="C122" s="134" t="s">
        <v>19</v>
      </c>
      <c r="D122" s="134">
        <v>20</v>
      </c>
      <c r="E122" s="134" t="s">
        <v>23</v>
      </c>
      <c r="F122" s="134">
        <v>24</v>
      </c>
      <c r="G122" s="134">
        <v>1</v>
      </c>
      <c r="H122" s="134">
        <v>24.1</v>
      </c>
      <c r="I122" s="134">
        <v>3</v>
      </c>
      <c r="J122" s="134"/>
      <c r="K122" s="134"/>
      <c r="L122" s="134"/>
      <c r="M122" s="134">
        <v>4</v>
      </c>
      <c r="N122" s="134"/>
      <c r="O122" s="134"/>
      <c r="P122" s="134" t="s">
        <v>106</v>
      </c>
      <c r="Q122" s="138">
        <v>4</v>
      </c>
      <c r="R122" s="138"/>
      <c r="S122" s="139"/>
      <c r="T122" s="136"/>
      <c r="U122" s="137" t="s">
        <v>36</v>
      </c>
    </row>
    <row r="123" spans="1:29" s="132" customFormat="1" ht="28.5" customHeight="1" x14ac:dyDescent="0.25">
      <c r="A123" s="132">
        <v>1</v>
      </c>
      <c r="B123" s="133" t="s">
        <v>601</v>
      </c>
      <c r="C123" s="134" t="s">
        <v>18</v>
      </c>
      <c r="D123" s="134">
        <v>11</v>
      </c>
      <c r="E123" s="134" t="s">
        <v>23</v>
      </c>
      <c r="F123" s="134">
        <v>24.1</v>
      </c>
      <c r="G123" s="134">
        <v>1</v>
      </c>
      <c r="H123" s="134">
        <v>24.1</v>
      </c>
      <c r="I123" s="134">
        <v>1</v>
      </c>
      <c r="J123" s="134">
        <v>24.1</v>
      </c>
      <c r="K123" s="134">
        <v>4</v>
      </c>
      <c r="L123" s="134"/>
      <c r="M123" s="134"/>
      <c r="N123" s="134"/>
      <c r="O123" s="134"/>
      <c r="P123" s="134" t="s">
        <v>159</v>
      </c>
      <c r="Q123" s="138">
        <v>4</v>
      </c>
      <c r="R123" s="138"/>
      <c r="S123" s="139"/>
      <c r="T123" s="136"/>
      <c r="U123" s="137" t="s">
        <v>36</v>
      </c>
    </row>
    <row r="124" spans="1:29" s="132" customFormat="1" ht="28.5" customHeight="1" x14ac:dyDescent="0.25">
      <c r="A124" s="132">
        <v>1</v>
      </c>
      <c r="B124" s="133" t="s">
        <v>604</v>
      </c>
      <c r="C124" s="134" t="s">
        <v>17</v>
      </c>
      <c r="D124" s="134">
        <v>29</v>
      </c>
      <c r="E124" s="134" t="s">
        <v>23</v>
      </c>
      <c r="F124" s="134">
        <v>23.8</v>
      </c>
      <c r="G124" s="134">
        <v>1</v>
      </c>
      <c r="H124" s="134">
        <v>24.2</v>
      </c>
      <c r="I124" s="134">
        <v>1</v>
      </c>
      <c r="J124" s="134">
        <v>24.3</v>
      </c>
      <c r="K124" s="134">
        <v>1</v>
      </c>
      <c r="L124" s="134"/>
      <c r="M124" s="134"/>
      <c r="N124" s="134"/>
      <c r="O124" s="134"/>
      <c r="P124" s="134" t="s">
        <v>159</v>
      </c>
      <c r="Q124" s="138">
        <v>4</v>
      </c>
      <c r="R124" s="138"/>
      <c r="S124" s="139"/>
      <c r="T124" s="140" t="s">
        <v>605</v>
      </c>
      <c r="U124" s="137" t="s">
        <v>36</v>
      </c>
    </row>
    <row r="125" spans="1:29" s="132" customFormat="1" ht="28.5" customHeight="1" x14ac:dyDescent="0.25">
      <c r="A125" s="132">
        <v>1</v>
      </c>
      <c r="B125" s="133" t="s">
        <v>601</v>
      </c>
      <c r="C125" s="134" t="s">
        <v>16</v>
      </c>
      <c r="D125" s="134">
        <v>6</v>
      </c>
      <c r="E125" s="134" t="s">
        <v>23</v>
      </c>
      <c r="F125" s="134">
        <v>24.1</v>
      </c>
      <c r="G125" s="134">
        <v>1</v>
      </c>
      <c r="H125" s="134">
        <v>24.3</v>
      </c>
      <c r="I125" s="134">
        <v>1</v>
      </c>
      <c r="J125" s="134">
        <v>24.5</v>
      </c>
      <c r="K125" s="134">
        <v>1</v>
      </c>
      <c r="L125" s="134">
        <v>26.5</v>
      </c>
      <c r="M125" s="134">
        <v>1</v>
      </c>
      <c r="N125" s="134"/>
      <c r="O125" s="134">
        <v>4</v>
      </c>
      <c r="P125" s="134">
        <v>24.5</v>
      </c>
      <c r="Q125" s="134">
        <v>4</v>
      </c>
      <c r="R125" s="134"/>
      <c r="S125" s="135"/>
      <c r="T125" s="136" t="s">
        <v>187</v>
      </c>
      <c r="U125" s="137"/>
      <c r="V125" s="137" t="s">
        <v>36</v>
      </c>
    </row>
    <row r="126" spans="1:29" s="132" customFormat="1" ht="28.5" customHeight="1" x14ac:dyDescent="0.25">
      <c r="A126" s="132">
        <v>1</v>
      </c>
      <c r="B126" s="133" t="s">
        <v>604</v>
      </c>
      <c r="C126" s="134" t="s">
        <v>17</v>
      </c>
      <c r="D126" s="134">
        <v>5</v>
      </c>
      <c r="E126" s="134" t="s">
        <v>23</v>
      </c>
      <c r="F126" s="134">
        <v>24.1</v>
      </c>
      <c r="G126" s="134">
        <v>1</v>
      </c>
      <c r="H126" s="134">
        <v>24.3</v>
      </c>
      <c r="I126" s="134">
        <v>1</v>
      </c>
      <c r="J126" s="134">
        <v>25.2</v>
      </c>
      <c r="K126" s="134">
        <v>1</v>
      </c>
      <c r="L126" s="134">
        <v>24.3</v>
      </c>
      <c r="M126" s="134">
        <v>4</v>
      </c>
      <c r="N126" s="134"/>
      <c r="O126" s="134"/>
      <c r="P126" s="134">
        <v>25.2</v>
      </c>
      <c r="Q126" s="134">
        <v>4</v>
      </c>
      <c r="R126" s="134"/>
      <c r="S126" s="135"/>
      <c r="T126" s="136" t="s">
        <v>278</v>
      </c>
      <c r="U126" s="137" t="s">
        <v>36</v>
      </c>
    </row>
    <row r="127" spans="1:29" s="132" customFormat="1" ht="28.5" customHeight="1" x14ac:dyDescent="0.25">
      <c r="A127" s="132">
        <v>1</v>
      </c>
      <c r="B127" s="133" t="s">
        <v>604</v>
      </c>
      <c r="C127" s="134" t="s">
        <v>14</v>
      </c>
      <c r="D127" s="134">
        <v>1</v>
      </c>
      <c r="E127" s="134" t="s">
        <v>23</v>
      </c>
      <c r="F127" s="134">
        <v>24.5</v>
      </c>
      <c r="G127" s="134">
        <v>1</v>
      </c>
      <c r="H127" s="134">
        <v>24.6</v>
      </c>
      <c r="I127" s="134">
        <v>1</v>
      </c>
      <c r="J127" s="134">
        <v>25</v>
      </c>
      <c r="K127" s="134">
        <v>1</v>
      </c>
      <c r="L127" s="134">
        <v>25</v>
      </c>
      <c r="M127" s="134">
        <v>4</v>
      </c>
      <c r="N127" s="134"/>
      <c r="O127" s="134"/>
      <c r="P127" s="134">
        <v>25</v>
      </c>
      <c r="Q127" s="134">
        <v>4</v>
      </c>
      <c r="R127" s="134"/>
      <c r="S127" s="135"/>
      <c r="T127" s="136" t="s">
        <v>224</v>
      </c>
      <c r="U127" s="137" t="s">
        <v>36</v>
      </c>
    </row>
    <row r="128" spans="1:29" s="132" customFormat="1" ht="28.5" customHeight="1" x14ac:dyDescent="0.25">
      <c r="A128" s="132">
        <v>1</v>
      </c>
      <c r="B128" s="133" t="s">
        <v>600</v>
      </c>
      <c r="C128" s="134" t="s">
        <v>16</v>
      </c>
      <c r="D128" s="134">
        <v>17</v>
      </c>
      <c r="E128" s="134" t="s">
        <v>23</v>
      </c>
      <c r="F128" s="134">
        <v>23.6</v>
      </c>
      <c r="G128" s="134">
        <v>1</v>
      </c>
      <c r="H128" s="134">
        <v>24.7</v>
      </c>
      <c r="I128" s="134">
        <v>1</v>
      </c>
      <c r="J128" s="134">
        <v>25.2</v>
      </c>
      <c r="K128" s="134">
        <v>1</v>
      </c>
      <c r="L128" s="134">
        <v>25.2</v>
      </c>
      <c r="M128" s="134">
        <v>1</v>
      </c>
      <c r="N128" s="134">
        <v>25.9</v>
      </c>
      <c r="O128" s="134">
        <v>1</v>
      </c>
      <c r="P128" s="134">
        <v>25.5</v>
      </c>
      <c r="Q128" s="134">
        <v>4</v>
      </c>
      <c r="R128" s="134"/>
      <c r="S128" s="135"/>
      <c r="T128" s="136" t="s">
        <v>102</v>
      </c>
      <c r="U128" s="137" t="s">
        <v>36</v>
      </c>
      <c r="V128" s="137"/>
      <c r="W128" s="137"/>
      <c r="X128" s="137"/>
    </row>
    <row r="129" spans="1:24" s="132" customFormat="1" ht="28.5" customHeight="1" x14ac:dyDescent="0.25">
      <c r="A129" s="132">
        <v>1</v>
      </c>
      <c r="B129" s="133" t="s">
        <v>600</v>
      </c>
      <c r="C129" s="134" t="s">
        <v>16</v>
      </c>
      <c r="D129" s="134">
        <v>25</v>
      </c>
      <c r="E129" s="134" t="s">
        <v>23</v>
      </c>
      <c r="F129" s="134">
        <v>24.6</v>
      </c>
      <c r="G129" s="134">
        <v>1</v>
      </c>
      <c r="H129" s="134">
        <v>24.7</v>
      </c>
      <c r="I129" s="134">
        <v>1</v>
      </c>
      <c r="J129" s="134">
        <v>24.6</v>
      </c>
      <c r="K129" s="134">
        <v>1</v>
      </c>
      <c r="L129" s="134">
        <v>24.5</v>
      </c>
      <c r="M129" s="134">
        <v>1</v>
      </c>
      <c r="N129" s="134"/>
      <c r="O129" s="134">
        <v>4</v>
      </c>
      <c r="P129" s="134">
        <v>24.8</v>
      </c>
      <c r="Q129" s="134">
        <v>4</v>
      </c>
      <c r="R129" s="134"/>
      <c r="S129" s="135"/>
      <c r="T129" s="136" t="s">
        <v>100</v>
      </c>
      <c r="U129" s="137"/>
      <c r="V129" s="137"/>
      <c r="W129" s="137" t="s">
        <v>36</v>
      </c>
      <c r="X129" s="137"/>
    </row>
    <row r="130" spans="1:24" s="132" customFormat="1" ht="28.5" customHeight="1" x14ac:dyDescent="0.25">
      <c r="A130" s="132">
        <v>1</v>
      </c>
      <c r="B130" s="133" t="s">
        <v>604</v>
      </c>
      <c r="C130" s="134" t="s">
        <v>19</v>
      </c>
      <c r="D130" s="134">
        <v>4</v>
      </c>
      <c r="E130" s="134" t="s">
        <v>23</v>
      </c>
      <c r="F130" s="134">
        <v>24</v>
      </c>
      <c r="G130" s="134">
        <v>1</v>
      </c>
      <c r="H130" s="134">
        <v>25</v>
      </c>
      <c r="I130" s="134">
        <v>1</v>
      </c>
      <c r="J130" s="134">
        <v>25.4</v>
      </c>
      <c r="K130" s="134">
        <v>1</v>
      </c>
      <c r="L130" s="134">
        <v>22.2</v>
      </c>
      <c r="M130" s="134">
        <v>1</v>
      </c>
      <c r="N130" s="134">
        <v>26.7</v>
      </c>
      <c r="O130" s="134">
        <v>1</v>
      </c>
      <c r="P130" s="134" t="s">
        <v>159</v>
      </c>
      <c r="Q130" s="134">
        <v>4</v>
      </c>
      <c r="R130" s="134"/>
      <c r="S130" s="135"/>
      <c r="T130" s="136" t="s">
        <v>283</v>
      </c>
      <c r="U130" s="137" t="s">
        <v>36</v>
      </c>
    </row>
    <row r="131" spans="1:24" s="132" customFormat="1" ht="28.5" customHeight="1" x14ac:dyDescent="0.25">
      <c r="A131" s="132">
        <v>1</v>
      </c>
      <c r="B131" s="133" t="s">
        <v>604</v>
      </c>
      <c r="C131" s="134" t="s">
        <v>19</v>
      </c>
      <c r="D131" s="134">
        <v>17</v>
      </c>
      <c r="E131" s="134" t="s">
        <v>23</v>
      </c>
      <c r="F131" s="134">
        <v>24.4</v>
      </c>
      <c r="G131" s="134">
        <v>1</v>
      </c>
      <c r="H131" s="134">
        <v>25.1</v>
      </c>
      <c r="I131" s="134">
        <v>1</v>
      </c>
      <c r="J131" s="134">
        <v>25.5</v>
      </c>
      <c r="K131" s="134">
        <v>1</v>
      </c>
      <c r="L131" s="134">
        <v>25.7</v>
      </c>
      <c r="M131" s="134">
        <v>1</v>
      </c>
      <c r="N131" s="134">
        <v>25.7</v>
      </c>
      <c r="O131" s="134">
        <v>1</v>
      </c>
      <c r="P131" s="134">
        <v>25.8</v>
      </c>
      <c r="Q131" s="134">
        <v>4</v>
      </c>
      <c r="R131" s="134"/>
      <c r="S131" s="135"/>
      <c r="T131" s="136" t="s">
        <v>287</v>
      </c>
      <c r="U131" s="137" t="s">
        <v>36</v>
      </c>
      <c r="X131" s="132" t="s">
        <v>551</v>
      </c>
    </row>
    <row r="132" spans="1:24" s="132" customFormat="1" ht="28.5" customHeight="1" x14ac:dyDescent="0.25">
      <c r="A132" s="132">
        <v>1</v>
      </c>
      <c r="B132" s="133" t="s">
        <v>604</v>
      </c>
      <c r="C132" s="134" t="s">
        <v>19</v>
      </c>
      <c r="D132" s="134">
        <v>10</v>
      </c>
      <c r="E132" s="134" t="s">
        <v>23</v>
      </c>
      <c r="F132" s="134">
        <v>24.2</v>
      </c>
      <c r="G132" s="134">
        <v>1</v>
      </c>
      <c r="H132" s="134">
        <v>25.3</v>
      </c>
      <c r="I132" s="134">
        <v>1</v>
      </c>
      <c r="J132" s="134">
        <v>26</v>
      </c>
      <c r="K132" s="134">
        <v>1</v>
      </c>
      <c r="L132" s="134">
        <v>26.2</v>
      </c>
      <c r="M132" s="134">
        <v>1</v>
      </c>
      <c r="N132" s="134">
        <v>26.3</v>
      </c>
      <c r="O132" s="134">
        <v>1</v>
      </c>
      <c r="P132" s="134">
        <v>26.2</v>
      </c>
      <c r="Q132" s="134">
        <v>4</v>
      </c>
      <c r="R132" s="134"/>
      <c r="S132" s="135"/>
      <c r="T132" s="136" t="s">
        <v>285</v>
      </c>
      <c r="U132" s="137" t="s">
        <v>36</v>
      </c>
    </row>
    <row r="133" spans="1:24" s="132" customFormat="1" ht="28.5" customHeight="1" x14ac:dyDescent="0.25">
      <c r="A133" s="132">
        <v>1</v>
      </c>
      <c r="B133" s="133" t="s">
        <v>604</v>
      </c>
      <c r="C133" s="134" t="s">
        <v>17</v>
      </c>
      <c r="D133" s="134">
        <v>33</v>
      </c>
      <c r="E133" s="134" t="s">
        <v>23</v>
      </c>
      <c r="F133" s="134">
        <v>25.6</v>
      </c>
      <c r="G133" s="134">
        <v>1</v>
      </c>
      <c r="H133" s="134">
        <v>25.5</v>
      </c>
      <c r="I133" s="134">
        <v>4</v>
      </c>
      <c r="J133" s="134"/>
      <c r="K133" s="134"/>
      <c r="L133" s="134"/>
      <c r="M133" s="134"/>
      <c r="N133" s="134"/>
      <c r="O133" s="134"/>
      <c r="P133" s="134" t="s">
        <v>159</v>
      </c>
      <c r="Q133" s="138">
        <v>4</v>
      </c>
      <c r="R133" s="138"/>
      <c r="S133" s="139"/>
      <c r="T133" s="136"/>
      <c r="U133" s="137" t="s">
        <v>36</v>
      </c>
    </row>
    <row r="134" spans="1:24" s="132" customFormat="1" ht="28.5" customHeight="1" x14ac:dyDescent="0.25">
      <c r="A134" s="132">
        <v>1</v>
      </c>
      <c r="B134" s="133" t="s">
        <v>603</v>
      </c>
      <c r="C134" s="134" t="s">
        <v>15</v>
      </c>
      <c r="D134" s="134">
        <v>15</v>
      </c>
      <c r="E134" s="134" t="s">
        <v>23</v>
      </c>
      <c r="F134" s="134">
        <v>25.1</v>
      </c>
      <c r="G134" s="134">
        <v>1</v>
      </c>
      <c r="H134" s="134">
        <v>25.8</v>
      </c>
      <c r="I134" s="134">
        <v>1</v>
      </c>
      <c r="J134" s="134">
        <v>25</v>
      </c>
      <c r="K134" s="134">
        <v>4</v>
      </c>
      <c r="L134" s="134"/>
      <c r="M134" s="134"/>
      <c r="N134" s="134"/>
      <c r="O134" s="134"/>
      <c r="P134" s="134">
        <v>36</v>
      </c>
      <c r="Q134" s="134">
        <v>4</v>
      </c>
      <c r="R134" s="134"/>
      <c r="S134" s="135"/>
      <c r="T134" s="136"/>
      <c r="U134" s="137" t="s">
        <v>36</v>
      </c>
    </row>
    <row r="135" spans="1:24" s="132" customFormat="1" ht="28.5" customHeight="1" x14ac:dyDescent="0.25">
      <c r="A135" s="132">
        <v>1</v>
      </c>
      <c r="B135" s="133" t="s">
        <v>604</v>
      </c>
      <c r="C135" s="134" t="s">
        <v>19</v>
      </c>
      <c r="D135" s="134">
        <v>2</v>
      </c>
      <c r="E135" s="134" t="s">
        <v>23</v>
      </c>
      <c r="F135" s="134">
        <v>26.2</v>
      </c>
      <c r="G135" s="134">
        <v>1</v>
      </c>
      <c r="H135" s="134">
        <v>26.1</v>
      </c>
      <c r="I135" s="134">
        <v>1</v>
      </c>
      <c r="J135" s="134">
        <v>25.9</v>
      </c>
      <c r="K135" s="134">
        <v>4</v>
      </c>
      <c r="L135" s="134"/>
      <c r="M135" s="134"/>
      <c r="N135" s="134"/>
      <c r="O135" s="134"/>
      <c r="P135" s="134" t="s">
        <v>159</v>
      </c>
      <c r="Q135" s="138">
        <v>4</v>
      </c>
      <c r="R135" s="138"/>
      <c r="S135" s="139"/>
      <c r="T135" s="136"/>
      <c r="U135" s="137" t="s">
        <v>36</v>
      </c>
    </row>
    <row r="136" spans="1:24" s="132" customFormat="1" ht="28.5" customHeight="1" x14ac:dyDescent="0.25">
      <c r="A136" s="132">
        <v>1</v>
      </c>
      <c r="B136" s="133" t="s">
        <v>604</v>
      </c>
      <c r="C136" s="134" t="s">
        <v>16</v>
      </c>
      <c r="D136" s="134">
        <v>6</v>
      </c>
      <c r="E136" s="134" t="s">
        <v>23</v>
      </c>
      <c r="F136" s="134">
        <v>25.7</v>
      </c>
      <c r="G136" s="134">
        <v>1</v>
      </c>
      <c r="H136" s="134">
        <v>26.2</v>
      </c>
      <c r="I136" s="134">
        <v>1</v>
      </c>
      <c r="J136" s="134">
        <v>25.9</v>
      </c>
      <c r="K136" s="134">
        <v>4</v>
      </c>
      <c r="L136" s="134"/>
      <c r="M136" s="134"/>
      <c r="N136" s="134"/>
      <c r="O136" s="134"/>
      <c r="P136" s="134" t="s">
        <v>159</v>
      </c>
      <c r="Q136" s="138">
        <v>4</v>
      </c>
      <c r="R136" s="138"/>
      <c r="S136" s="139"/>
      <c r="T136" s="136" t="s">
        <v>262</v>
      </c>
      <c r="U136" s="137" t="s">
        <v>36</v>
      </c>
    </row>
    <row r="137" spans="1:24" s="132" customFormat="1" ht="28.5" customHeight="1" x14ac:dyDescent="0.25">
      <c r="A137" s="132">
        <v>1</v>
      </c>
      <c r="B137" s="133" t="s">
        <v>601</v>
      </c>
      <c r="C137" s="134" t="s">
        <v>18</v>
      </c>
      <c r="D137" s="134">
        <v>8</v>
      </c>
      <c r="E137" s="134" t="s">
        <v>23</v>
      </c>
      <c r="F137" s="134">
        <v>26.4</v>
      </c>
      <c r="G137" s="134">
        <v>1</v>
      </c>
      <c r="H137" s="134">
        <v>26.3</v>
      </c>
      <c r="I137" s="134">
        <v>1</v>
      </c>
      <c r="J137" s="134">
        <v>26.1</v>
      </c>
      <c r="K137" s="134">
        <v>4</v>
      </c>
      <c r="L137" s="134"/>
      <c r="M137" s="134">
        <v>4</v>
      </c>
      <c r="N137" s="134"/>
      <c r="O137" s="134"/>
      <c r="P137" s="134" t="s">
        <v>159</v>
      </c>
      <c r="Q137" s="138">
        <v>4</v>
      </c>
      <c r="R137" s="138"/>
      <c r="S137" s="139"/>
      <c r="T137" s="137" t="s">
        <v>716</v>
      </c>
      <c r="U137" s="137" t="s">
        <v>36</v>
      </c>
      <c r="V137" s="132" t="s">
        <v>113</v>
      </c>
    </row>
    <row r="138" spans="1:24" s="132" customFormat="1" ht="28.5" customHeight="1" x14ac:dyDescent="0.25">
      <c r="A138" s="132">
        <v>1</v>
      </c>
      <c r="B138" s="133" t="s">
        <v>603</v>
      </c>
      <c r="C138" s="134" t="s">
        <v>16</v>
      </c>
      <c r="D138" s="134">
        <v>31</v>
      </c>
      <c r="E138" s="134" t="s">
        <v>23</v>
      </c>
      <c r="F138" s="134">
        <v>26</v>
      </c>
      <c r="G138" s="134">
        <v>1</v>
      </c>
      <c r="H138" s="134">
        <v>26.5</v>
      </c>
      <c r="I138" s="134">
        <v>1</v>
      </c>
      <c r="J138" s="134">
        <v>26.5</v>
      </c>
      <c r="K138" s="134">
        <v>1</v>
      </c>
      <c r="L138" s="134">
        <v>26</v>
      </c>
      <c r="M138" s="134">
        <v>4</v>
      </c>
      <c r="N138" s="134"/>
      <c r="O138" s="134"/>
      <c r="P138" s="134">
        <v>26</v>
      </c>
      <c r="Q138" s="134">
        <v>4</v>
      </c>
      <c r="R138" s="134"/>
      <c r="S138" s="135"/>
      <c r="T138" s="136" t="s">
        <v>127</v>
      </c>
      <c r="U138" s="137" t="s">
        <v>36</v>
      </c>
    </row>
    <row r="139" spans="1:24" s="132" customFormat="1" ht="28.5" customHeight="1" x14ac:dyDescent="0.25">
      <c r="A139" s="132">
        <v>1</v>
      </c>
      <c r="B139" s="133" t="s">
        <v>601</v>
      </c>
      <c r="C139" s="134" t="s">
        <v>16</v>
      </c>
      <c r="D139" s="134">
        <v>4</v>
      </c>
      <c r="E139" s="134" t="s">
        <v>23</v>
      </c>
      <c r="F139" s="134">
        <v>26.7</v>
      </c>
      <c r="G139" s="134">
        <v>1</v>
      </c>
      <c r="H139" s="134">
        <v>26.6</v>
      </c>
      <c r="I139" s="134">
        <v>1</v>
      </c>
      <c r="J139" s="134"/>
      <c r="K139" s="134">
        <v>4</v>
      </c>
      <c r="L139" s="134"/>
      <c r="M139" s="134">
        <v>4</v>
      </c>
      <c r="N139" s="134"/>
      <c r="O139" s="134"/>
      <c r="P139" s="134" t="s">
        <v>106</v>
      </c>
      <c r="Q139" s="134">
        <v>4</v>
      </c>
      <c r="R139" s="134"/>
      <c r="S139" s="135"/>
      <c r="T139" s="136"/>
      <c r="U139" s="137" t="s">
        <v>36</v>
      </c>
    </row>
    <row r="140" spans="1:24" s="132" customFormat="1" ht="28.5" customHeight="1" x14ac:dyDescent="0.25">
      <c r="A140" s="132">
        <v>1</v>
      </c>
      <c r="B140" s="133" t="s">
        <v>604</v>
      </c>
      <c r="C140" s="134" t="s">
        <v>14</v>
      </c>
      <c r="D140" s="134">
        <v>13</v>
      </c>
      <c r="E140" s="134" t="s">
        <v>23</v>
      </c>
      <c r="F140" s="134">
        <v>26</v>
      </c>
      <c r="G140" s="134">
        <v>1</v>
      </c>
      <c r="H140" s="134">
        <v>26.7</v>
      </c>
      <c r="I140" s="134">
        <v>1</v>
      </c>
      <c r="J140" s="134">
        <v>27.1</v>
      </c>
      <c r="K140" s="134">
        <v>4</v>
      </c>
      <c r="L140" s="134"/>
      <c r="M140" s="134"/>
      <c r="N140" s="134"/>
      <c r="O140" s="134"/>
      <c r="P140" s="134" t="s">
        <v>106</v>
      </c>
      <c r="Q140" s="138">
        <v>4</v>
      </c>
      <c r="R140" s="138"/>
      <c r="S140" s="139"/>
      <c r="T140" s="136"/>
      <c r="U140" s="137" t="s">
        <v>36</v>
      </c>
    </row>
    <row r="141" spans="1:24" s="132" customFormat="1" ht="28.5" customHeight="1" x14ac:dyDescent="0.25">
      <c r="A141" s="132">
        <v>1</v>
      </c>
      <c r="B141" s="133" t="s">
        <v>604</v>
      </c>
      <c r="C141" s="134" t="s">
        <v>17</v>
      </c>
      <c r="D141" s="134">
        <v>13</v>
      </c>
      <c r="E141" s="134" t="s">
        <v>23</v>
      </c>
      <c r="F141" s="134">
        <v>26.3</v>
      </c>
      <c r="G141" s="134">
        <v>1</v>
      </c>
      <c r="H141" s="134">
        <v>27</v>
      </c>
      <c r="I141" s="134">
        <v>1</v>
      </c>
      <c r="J141" s="134">
        <v>27.7</v>
      </c>
      <c r="K141" s="134">
        <v>1</v>
      </c>
      <c r="L141" s="134">
        <v>27.4</v>
      </c>
      <c r="M141" s="134">
        <v>1</v>
      </c>
      <c r="N141" s="134">
        <v>28.6</v>
      </c>
      <c r="O141" s="134">
        <v>1</v>
      </c>
      <c r="P141" s="134">
        <v>28.4</v>
      </c>
      <c r="Q141" s="134">
        <v>4</v>
      </c>
      <c r="R141" s="134"/>
      <c r="S141" s="135"/>
      <c r="T141" s="136"/>
      <c r="U141" s="137" t="s">
        <v>36</v>
      </c>
    </row>
    <row r="142" spans="1:24" s="132" customFormat="1" ht="28.5" customHeight="1" x14ac:dyDescent="0.25">
      <c r="A142" s="132">
        <v>1</v>
      </c>
      <c r="B142" s="133" t="s">
        <v>600</v>
      </c>
      <c r="C142" s="134" t="s">
        <v>17</v>
      </c>
      <c r="D142" s="134">
        <v>3</v>
      </c>
      <c r="E142" s="134" t="s">
        <v>23</v>
      </c>
      <c r="F142" s="134">
        <v>26.2</v>
      </c>
      <c r="G142" s="134">
        <v>1</v>
      </c>
      <c r="H142" s="134">
        <v>27.1</v>
      </c>
      <c r="I142" s="134">
        <v>1</v>
      </c>
      <c r="J142" s="134">
        <v>27.8</v>
      </c>
      <c r="K142" s="134">
        <v>1</v>
      </c>
      <c r="L142" s="134">
        <v>28.2</v>
      </c>
      <c r="M142" s="134">
        <v>1</v>
      </c>
      <c r="N142" s="134">
        <v>29</v>
      </c>
      <c r="O142" s="134">
        <v>1</v>
      </c>
      <c r="P142" s="134">
        <v>29</v>
      </c>
      <c r="Q142" s="134">
        <v>4</v>
      </c>
      <c r="R142" s="134"/>
      <c r="S142" s="135"/>
      <c r="T142" s="136" t="s">
        <v>114</v>
      </c>
      <c r="U142" s="137" t="s">
        <v>36</v>
      </c>
      <c r="V142" s="137"/>
    </row>
    <row r="143" spans="1:24" s="132" customFormat="1" ht="28.5" customHeight="1" x14ac:dyDescent="0.25">
      <c r="A143" s="132">
        <v>1</v>
      </c>
      <c r="B143" s="133" t="s">
        <v>604</v>
      </c>
      <c r="C143" s="134" t="s">
        <v>17</v>
      </c>
      <c r="D143" s="134">
        <v>26</v>
      </c>
      <c r="E143" s="134" t="s">
        <v>23</v>
      </c>
      <c r="F143" s="134">
        <v>26.5</v>
      </c>
      <c r="G143" s="134">
        <v>1</v>
      </c>
      <c r="H143" s="134">
        <v>27.2</v>
      </c>
      <c r="I143" s="134">
        <v>1</v>
      </c>
      <c r="J143" s="134">
        <v>27.4</v>
      </c>
      <c r="K143" s="134">
        <v>1</v>
      </c>
      <c r="L143" s="134">
        <v>27.8</v>
      </c>
      <c r="M143" s="134">
        <v>1</v>
      </c>
      <c r="N143" s="134">
        <v>27.2</v>
      </c>
      <c r="O143" s="134">
        <v>1</v>
      </c>
      <c r="P143" s="134">
        <v>28</v>
      </c>
      <c r="Q143" s="134">
        <v>4</v>
      </c>
      <c r="R143" s="134"/>
      <c r="S143" s="135"/>
      <c r="T143" s="136"/>
      <c r="U143" s="137" t="s">
        <v>36</v>
      </c>
    </row>
    <row r="144" spans="1:24" s="132" customFormat="1" ht="28.5" customHeight="1" x14ac:dyDescent="0.25">
      <c r="A144" s="132">
        <v>1</v>
      </c>
      <c r="B144" s="133" t="s">
        <v>600</v>
      </c>
      <c r="C144" s="134" t="s">
        <v>16</v>
      </c>
      <c r="D144" s="134">
        <v>12</v>
      </c>
      <c r="E144" s="134" t="s">
        <v>23</v>
      </c>
      <c r="F144" s="134">
        <v>25.7</v>
      </c>
      <c r="G144" s="134">
        <v>1</v>
      </c>
      <c r="H144" s="134">
        <v>27.3</v>
      </c>
      <c r="I144" s="134">
        <v>1</v>
      </c>
      <c r="J144" s="134">
        <v>27.6</v>
      </c>
      <c r="K144" s="134">
        <v>1</v>
      </c>
      <c r="L144" s="134">
        <v>28.5</v>
      </c>
      <c r="M144" s="134">
        <v>1</v>
      </c>
      <c r="N144" s="134">
        <v>28.2</v>
      </c>
      <c r="O144" s="134">
        <v>4</v>
      </c>
      <c r="P144" s="134" t="s">
        <v>106</v>
      </c>
      <c r="Q144" s="134">
        <v>4</v>
      </c>
      <c r="R144" s="134"/>
      <c r="S144" s="135"/>
      <c r="T144" s="136" t="s">
        <v>104</v>
      </c>
      <c r="U144" s="137"/>
      <c r="V144" s="137"/>
      <c r="W144" s="137" t="s">
        <v>36</v>
      </c>
      <c r="X144" s="132" t="s">
        <v>282</v>
      </c>
    </row>
    <row r="145" spans="1:24" s="132" customFormat="1" ht="28.5" customHeight="1" x14ac:dyDescent="0.25">
      <c r="A145" s="132">
        <v>1</v>
      </c>
      <c r="B145" s="133" t="s">
        <v>600</v>
      </c>
      <c r="C145" s="134" t="s">
        <v>15</v>
      </c>
      <c r="D145" s="134">
        <v>7</v>
      </c>
      <c r="E145" s="134" t="s">
        <v>23</v>
      </c>
      <c r="F145" s="134">
        <v>27.4</v>
      </c>
      <c r="G145" s="134">
        <v>1</v>
      </c>
      <c r="H145" s="134">
        <v>27.5</v>
      </c>
      <c r="I145" s="134">
        <v>4</v>
      </c>
      <c r="J145" s="134">
        <v>27.2</v>
      </c>
      <c r="K145" s="134">
        <v>4</v>
      </c>
      <c r="L145" s="134"/>
      <c r="M145" s="134">
        <v>1</v>
      </c>
      <c r="N145" s="134"/>
      <c r="O145" s="134"/>
      <c r="P145" s="134" t="s">
        <v>159</v>
      </c>
      <c r="Q145" s="134">
        <v>4</v>
      </c>
      <c r="R145" s="134"/>
      <c r="S145" s="135"/>
      <c r="T145" s="137" t="s">
        <v>715</v>
      </c>
      <c r="U145" s="137" t="s">
        <v>36</v>
      </c>
      <c r="V145" s="137"/>
      <c r="W145" s="137"/>
    </row>
    <row r="146" spans="1:24" s="132" customFormat="1" ht="28.5" customHeight="1" x14ac:dyDescent="0.25">
      <c r="A146" s="132">
        <v>1</v>
      </c>
      <c r="B146" s="133" t="s">
        <v>603</v>
      </c>
      <c r="C146" s="134" t="s">
        <v>19</v>
      </c>
      <c r="D146" s="134">
        <v>14</v>
      </c>
      <c r="E146" s="134" t="s">
        <v>23</v>
      </c>
      <c r="F146" s="134">
        <v>26.8</v>
      </c>
      <c r="G146" s="134">
        <v>1</v>
      </c>
      <c r="H146" s="134">
        <v>27.5</v>
      </c>
      <c r="I146" s="134">
        <v>1</v>
      </c>
      <c r="J146" s="134">
        <v>28</v>
      </c>
      <c r="K146" s="134">
        <v>1</v>
      </c>
      <c r="L146" s="134">
        <v>27.5</v>
      </c>
      <c r="M146" s="134">
        <v>4</v>
      </c>
      <c r="N146" s="134"/>
      <c r="O146" s="134"/>
      <c r="P146" s="134">
        <v>27.8</v>
      </c>
      <c r="Q146" s="134">
        <v>4</v>
      </c>
      <c r="R146" s="134"/>
      <c r="S146" s="135"/>
      <c r="T146" s="136" t="s">
        <v>227</v>
      </c>
      <c r="U146" s="137" t="s">
        <v>36</v>
      </c>
      <c r="W146" s="132" t="s">
        <v>237</v>
      </c>
    </row>
    <row r="147" spans="1:24" s="132" customFormat="1" ht="28.5" customHeight="1" x14ac:dyDescent="0.25">
      <c r="A147" s="132">
        <v>1</v>
      </c>
      <c r="B147" s="133" t="s">
        <v>603</v>
      </c>
      <c r="C147" s="134" t="s">
        <v>15</v>
      </c>
      <c r="D147" s="134">
        <v>13</v>
      </c>
      <c r="E147" s="134" t="s">
        <v>23</v>
      </c>
      <c r="F147" s="134">
        <v>27.3</v>
      </c>
      <c r="G147" s="134">
        <v>1</v>
      </c>
      <c r="H147" s="134">
        <v>27.6</v>
      </c>
      <c r="I147" s="134">
        <v>1</v>
      </c>
      <c r="J147" s="134">
        <v>27.3</v>
      </c>
      <c r="K147" s="134">
        <v>4</v>
      </c>
      <c r="L147" s="134"/>
      <c r="M147" s="134"/>
      <c r="N147" s="134"/>
      <c r="O147" s="134"/>
      <c r="P147" s="134" t="s">
        <v>159</v>
      </c>
      <c r="Q147" s="138">
        <v>4</v>
      </c>
      <c r="R147" s="138"/>
      <c r="S147" s="139"/>
      <c r="T147" s="136"/>
      <c r="U147" s="137" t="s">
        <v>36</v>
      </c>
    </row>
    <row r="148" spans="1:24" s="132" customFormat="1" ht="28.5" customHeight="1" x14ac:dyDescent="0.25">
      <c r="A148" s="132">
        <v>1</v>
      </c>
      <c r="B148" s="133" t="s">
        <v>601</v>
      </c>
      <c r="C148" s="134" t="s">
        <v>16</v>
      </c>
      <c r="D148" s="134">
        <v>12</v>
      </c>
      <c r="E148" s="134" t="s">
        <v>23</v>
      </c>
      <c r="F148" s="134">
        <v>27.4</v>
      </c>
      <c r="G148" s="134">
        <v>1</v>
      </c>
      <c r="H148" s="134">
        <v>27.8</v>
      </c>
      <c r="I148" s="134">
        <v>1</v>
      </c>
      <c r="J148" s="134">
        <v>28.1</v>
      </c>
      <c r="K148" s="134">
        <v>1</v>
      </c>
      <c r="L148" s="134">
        <v>29.3</v>
      </c>
      <c r="M148" s="134">
        <v>4</v>
      </c>
      <c r="N148" s="134"/>
      <c r="O148" s="134"/>
      <c r="P148" s="134" t="s">
        <v>106</v>
      </c>
      <c r="Q148" s="138">
        <v>4</v>
      </c>
      <c r="R148" s="138"/>
      <c r="S148" s="139"/>
      <c r="T148" s="136"/>
      <c r="U148" s="137" t="s">
        <v>36</v>
      </c>
      <c r="V148" s="137"/>
      <c r="W148" s="132" t="s">
        <v>195</v>
      </c>
    </row>
    <row r="149" spans="1:24" s="132" customFormat="1" ht="28.5" customHeight="1" x14ac:dyDescent="0.25">
      <c r="A149" s="132">
        <v>1</v>
      </c>
      <c r="B149" s="133" t="s">
        <v>602</v>
      </c>
      <c r="C149" s="134" t="s">
        <v>14</v>
      </c>
      <c r="D149" s="134">
        <v>23</v>
      </c>
      <c r="E149" s="134" t="s">
        <v>23</v>
      </c>
      <c r="F149" s="134">
        <v>27.2</v>
      </c>
      <c r="G149" s="134">
        <v>1</v>
      </c>
      <c r="H149" s="134">
        <v>28.3</v>
      </c>
      <c r="I149" s="134">
        <v>1</v>
      </c>
      <c r="J149" s="134">
        <v>29</v>
      </c>
      <c r="K149" s="134">
        <v>1</v>
      </c>
      <c r="L149" s="134">
        <v>29.1</v>
      </c>
      <c r="M149" s="134">
        <v>1</v>
      </c>
      <c r="N149" s="134">
        <v>29.3</v>
      </c>
      <c r="O149" s="134">
        <v>1</v>
      </c>
      <c r="P149" s="134">
        <v>29.4</v>
      </c>
      <c r="Q149" s="134">
        <v>4</v>
      </c>
      <c r="R149" s="134"/>
      <c r="S149" s="135"/>
      <c r="T149" s="137" t="s">
        <v>716</v>
      </c>
      <c r="U149" s="137" t="s">
        <v>36</v>
      </c>
      <c r="V149" s="137"/>
      <c r="W149" s="137"/>
      <c r="X149" s="137"/>
    </row>
    <row r="150" spans="1:24" s="132" customFormat="1" ht="28.5" customHeight="1" x14ac:dyDescent="0.25">
      <c r="A150" s="132">
        <v>1</v>
      </c>
      <c r="B150" s="133" t="s">
        <v>600</v>
      </c>
      <c r="C150" s="134" t="s">
        <v>15</v>
      </c>
      <c r="D150" s="134">
        <v>3</v>
      </c>
      <c r="E150" s="134" t="s">
        <v>23</v>
      </c>
      <c r="F150" s="134">
        <v>27.2</v>
      </c>
      <c r="G150" s="134">
        <v>1</v>
      </c>
      <c r="H150" s="134">
        <v>28.4</v>
      </c>
      <c r="I150" s="134">
        <v>1</v>
      </c>
      <c r="J150" s="134">
        <v>27.8</v>
      </c>
      <c r="K150" s="134">
        <v>3</v>
      </c>
      <c r="L150" s="134">
        <v>27.7</v>
      </c>
      <c r="M150" s="138">
        <v>3</v>
      </c>
      <c r="N150" s="134"/>
      <c r="O150" s="134"/>
      <c r="P150" s="134">
        <v>18.8</v>
      </c>
      <c r="Q150" s="138">
        <v>4</v>
      </c>
      <c r="R150" s="138"/>
      <c r="S150" s="139"/>
      <c r="T150" s="136" t="s">
        <v>79</v>
      </c>
      <c r="U150" s="137" t="s">
        <v>36</v>
      </c>
      <c r="V150" s="137"/>
      <c r="W150" s="137"/>
    </row>
    <row r="151" spans="1:24" s="132" customFormat="1" ht="28.5" customHeight="1" x14ac:dyDescent="0.25">
      <c r="A151" s="132">
        <v>1</v>
      </c>
      <c r="B151" s="133" t="s">
        <v>600</v>
      </c>
      <c r="C151" s="134" t="s">
        <v>15</v>
      </c>
      <c r="D151" s="134">
        <v>8</v>
      </c>
      <c r="E151" s="134" t="s">
        <v>23</v>
      </c>
      <c r="F151" s="134">
        <v>27.9</v>
      </c>
      <c r="G151" s="134">
        <v>1</v>
      </c>
      <c r="H151" s="134">
        <v>29.1</v>
      </c>
      <c r="I151" s="134">
        <v>1</v>
      </c>
      <c r="J151" s="134">
        <v>29.2</v>
      </c>
      <c r="K151" s="134">
        <v>1</v>
      </c>
      <c r="L151" s="134">
        <v>29.8</v>
      </c>
      <c r="M151" s="134">
        <v>1</v>
      </c>
      <c r="N151" s="134">
        <v>29.8</v>
      </c>
      <c r="O151" s="134">
        <v>1</v>
      </c>
      <c r="P151" s="134">
        <v>30</v>
      </c>
      <c r="Q151" s="134">
        <v>4</v>
      </c>
      <c r="R151" s="134"/>
      <c r="S151" s="135"/>
      <c r="T151" s="137" t="s">
        <v>713</v>
      </c>
      <c r="U151" s="137" t="s">
        <v>36</v>
      </c>
      <c r="V151" s="137"/>
      <c r="W151" s="137"/>
    </row>
    <row r="152" spans="1:24" s="132" customFormat="1" ht="28.5" customHeight="1" x14ac:dyDescent="0.25">
      <c r="A152" s="132">
        <v>1</v>
      </c>
      <c r="B152" s="133" t="s">
        <v>603</v>
      </c>
      <c r="C152" s="134" t="s">
        <v>15</v>
      </c>
      <c r="D152" s="134">
        <v>17</v>
      </c>
      <c r="E152" s="134" t="s">
        <v>23</v>
      </c>
      <c r="F152" s="134">
        <v>28.3</v>
      </c>
      <c r="G152" s="134">
        <v>1</v>
      </c>
      <c r="H152" s="134">
        <v>29.1</v>
      </c>
      <c r="I152" s="134">
        <v>1</v>
      </c>
      <c r="J152" s="134">
        <v>29</v>
      </c>
      <c r="K152" s="134">
        <v>1</v>
      </c>
      <c r="L152" s="134">
        <v>30.2</v>
      </c>
      <c r="M152" s="134">
        <v>1</v>
      </c>
      <c r="N152" s="134">
        <v>28.8</v>
      </c>
      <c r="O152" s="134">
        <v>1</v>
      </c>
      <c r="P152" s="134">
        <v>28.8</v>
      </c>
      <c r="Q152" s="134">
        <v>4</v>
      </c>
      <c r="R152" s="134"/>
      <c r="S152" s="135"/>
      <c r="T152" s="136" t="s">
        <v>124</v>
      </c>
      <c r="U152" s="137" t="s">
        <v>36</v>
      </c>
    </row>
    <row r="153" spans="1:24" s="132" customFormat="1" ht="28.5" customHeight="1" x14ac:dyDescent="0.25">
      <c r="A153" s="132">
        <v>1</v>
      </c>
      <c r="B153" s="133" t="s">
        <v>603</v>
      </c>
      <c r="C153" s="134" t="s">
        <v>19</v>
      </c>
      <c r="D153" s="134">
        <v>12</v>
      </c>
      <c r="E153" s="134" t="s">
        <v>23</v>
      </c>
      <c r="F153" s="134">
        <v>27.7</v>
      </c>
      <c r="G153" s="134">
        <v>1</v>
      </c>
      <c r="H153" s="134">
        <v>29.1</v>
      </c>
      <c r="I153" s="134">
        <v>1</v>
      </c>
      <c r="J153" s="134"/>
      <c r="K153" s="134"/>
      <c r="L153" s="134"/>
      <c r="M153" s="134"/>
      <c r="N153" s="134"/>
      <c r="O153" s="134"/>
      <c r="P153" s="134">
        <v>27.8</v>
      </c>
      <c r="Q153" s="134">
        <v>4</v>
      </c>
      <c r="R153" s="134"/>
      <c r="S153" s="135"/>
      <c r="T153" s="136" t="s">
        <v>224</v>
      </c>
      <c r="U153" s="137" t="s">
        <v>36</v>
      </c>
      <c r="W153" s="132" t="s">
        <v>235</v>
      </c>
    </row>
    <row r="154" spans="1:24" s="132" customFormat="1" ht="28.5" customHeight="1" x14ac:dyDescent="0.25">
      <c r="A154" s="132">
        <v>1</v>
      </c>
      <c r="B154" s="133" t="s">
        <v>602</v>
      </c>
      <c r="C154" s="134" t="s">
        <v>14</v>
      </c>
      <c r="D154" s="134">
        <v>2</v>
      </c>
      <c r="E154" s="134" t="s">
        <v>23</v>
      </c>
      <c r="F154" s="134">
        <v>28.5</v>
      </c>
      <c r="G154" s="134">
        <v>1</v>
      </c>
      <c r="H154" s="134">
        <v>29.4</v>
      </c>
      <c r="I154" s="134">
        <v>1</v>
      </c>
      <c r="J154" s="134">
        <v>29.8</v>
      </c>
      <c r="K154" s="134">
        <v>1</v>
      </c>
      <c r="L154" s="134">
        <v>30</v>
      </c>
      <c r="M154" s="134">
        <v>1</v>
      </c>
      <c r="N154" s="134">
        <v>30.1</v>
      </c>
      <c r="O154" s="134">
        <v>1</v>
      </c>
      <c r="P154" s="134">
        <v>30.6</v>
      </c>
      <c r="Q154" s="134">
        <v>4</v>
      </c>
      <c r="R154" s="134"/>
      <c r="S154" s="135"/>
      <c r="T154" s="136" t="s">
        <v>134</v>
      </c>
      <c r="U154" s="137" t="s">
        <v>36</v>
      </c>
      <c r="V154" s="137"/>
    </row>
    <row r="155" spans="1:24" s="132" customFormat="1" ht="28.5" customHeight="1" x14ac:dyDescent="0.25">
      <c r="A155" s="132">
        <v>1</v>
      </c>
      <c r="B155" s="133" t="s">
        <v>603</v>
      </c>
      <c r="C155" s="134" t="s">
        <v>16</v>
      </c>
      <c r="D155" s="134">
        <v>2</v>
      </c>
      <c r="E155" s="134" t="s">
        <v>23</v>
      </c>
      <c r="F155" s="134">
        <v>28.1</v>
      </c>
      <c r="G155" s="134">
        <v>1</v>
      </c>
      <c r="H155" s="134">
        <v>29.5</v>
      </c>
      <c r="I155" s="134">
        <v>1</v>
      </c>
      <c r="J155" s="134">
        <v>29.7</v>
      </c>
      <c r="K155" s="134">
        <v>1</v>
      </c>
      <c r="L155" s="134">
        <v>29.7</v>
      </c>
      <c r="M155" s="134">
        <v>4</v>
      </c>
      <c r="N155" s="134"/>
      <c r="O155" s="134"/>
      <c r="P155" s="134">
        <v>29.4</v>
      </c>
      <c r="Q155" s="134">
        <v>4</v>
      </c>
      <c r="R155" s="134"/>
      <c r="S155" s="135"/>
      <c r="T155" s="136" t="s">
        <v>127</v>
      </c>
      <c r="U155" s="137" t="s">
        <v>36</v>
      </c>
    </row>
    <row r="156" spans="1:24" s="132" customFormat="1" ht="28.5" customHeight="1" x14ac:dyDescent="0.25">
      <c r="A156" s="132">
        <v>1</v>
      </c>
      <c r="B156" s="133" t="s">
        <v>601</v>
      </c>
      <c r="C156" s="134" t="s">
        <v>18</v>
      </c>
      <c r="D156" s="134">
        <v>14</v>
      </c>
      <c r="E156" s="134" t="s">
        <v>23</v>
      </c>
      <c r="F156" s="134">
        <v>30</v>
      </c>
      <c r="G156" s="134">
        <v>1</v>
      </c>
      <c r="H156" s="134">
        <v>29.8</v>
      </c>
      <c r="I156" s="134">
        <v>1</v>
      </c>
      <c r="J156" s="134">
        <v>29.9</v>
      </c>
      <c r="K156" s="134">
        <v>4</v>
      </c>
      <c r="L156" s="134"/>
      <c r="M156" s="134"/>
      <c r="N156" s="134"/>
      <c r="O156" s="134"/>
      <c r="P156" s="134" t="s">
        <v>159</v>
      </c>
      <c r="Q156" s="138">
        <v>4</v>
      </c>
      <c r="R156" s="138"/>
      <c r="S156" s="139"/>
      <c r="T156" s="136"/>
      <c r="U156" s="137" t="s">
        <v>36</v>
      </c>
    </row>
    <row r="157" spans="1:24" s="132" customFormat="1" ht="28.5" customHeight="1" x14ac:dyDescent="0.25">
      <c r="A157" s="132">
        <v>1</v>
      </c>
      <c r="B157" s="133" t="s">
        <v>603</v>
      </c>
      <c r="C157" s="134" t="s">
        <v>19</v>
      </c>
      <c r="D157" s="134">
        <v>5</v>
      </c>
      <c r="E157" s="134" t="s">
        <v>23</v>
      </c>
      <c r="F157" s="134">
        <v>27.7</v>
      </c>
      <c r="G157" s="134">
        <v>1</v>
      </c>
      <c r="H157" s="134">
        <v>30</v>
      </c>
      <c r="I157" s="134">
        <v>1</v>
      </c>
      <c r="J157" s="134">
        <v>31.5</v>
      </c>
      <c r="K157" s="134">
        <v>1</v>
      </c>
      <c r="L157" s="134">
        <v>33.299999999999997</v>
      </c>
      <c r="M157" s="134">
        <v>1</v>
      </c>
      <c r="N157" s="134">
        <v>35.799999999999997</v>
      </c>
      <c r="O157" s="134">
        <v>1</v>
      </c>
      <c r="P157" s="134">
        <v>37.1</v>
      </c>
      <c r="Q157" s="134">
        <v>4</v>
      </c>
      <c r="R157" s="134"/>
      <c r="S157" s="135"/>
      <c r="T157" s="136" t="s">
        <v>224</v>
      </c>
      <c r="U157" s="137" t="s">
        <v>36</v>
      </c>
    </row>
    <row r="158" spans="1:24" s="132" customFormat="1" ht="28.5" customHeight="1" x14ac:dyDescent="0.25">
      <c r="A158" s="132">
        <v>1</v>
      </c>
      <c r="B158" s="133" t="s">
        <v>604</v>
      </c>
      <c r="C158" s="134" t="s">
        <v>14</v>
      </c>
      <c r="D158" s="134">
        <v>8</v>
      </c>
      <c r="E158" s="134" t="s">
        <v>23</v>
      </c>
      <c r="F158" s="134">
        <v>29.7</v>
      </c>
      <c r="G158" s="134">
        <v>1</v>
      </c>
      <c r="H158" s="134">
        <v>30.1</v>
      </c>
      <c r="I158" s="134">
        <v>1</v>
      </c>
      <c r="J158" s="134">
        <v>29.2</v>
      </c>
      <c r="K158" s="134">
        <v>1</v>
      </c>
      <c r="L158" s="134">
        <v>30.7</v>
      </c>
      <c r="M158" s="134">
        <v>4</v>
      </c>
      <c r="N158" s="134"/>
      <c r="O158" s="134"/>
      <c r="P158" s="134">
        <v>32.4</v>
      </c>
      <c r="Q158" s="134">
        <v>4</v>
      </c>
      <c r="R158" s="134"/>
      <c r="S158" s="135"/>
      <c r="T158" s="136" t="s">
        <v>224</v>
      </c>
      <c r="U158" s="137" t="s">
        <v>36</v>
      </c>
      <c r="X158" s="132" t="s">
        <v>242</v>
      </c>
    </row>
    <row r="159" spans="1:24" s="132" customFormat="1" ht="28.5" customHeight="1" x14ac:dyDescent="0.25">
      <c r="A159" s="132">
        <v>1</v>
      </c>
      <c r="B159" s="133" t="s">
        <v>604</v>
      </c>
      <c r="C159" s="134" t="s">
        <v>17</v>
      </c>
      <c r="D159" s="134">
        <v>11</v>
      </c>
      <c r="E159" s="134" t="s">
        <v>23</v>
      </c>
      <c r="F159" s="134">
        <v>28.6</v>
      </c>
      <c r="G159" s="134">
        <v>1</v>
      </c>
      <c r="H159" s="134">
        <v>30.3</v>
      </c>
      <c r="I159" s="134">
        <v>1</v>
      </c>
      <c r="J159" s="134">
        <v>31.3</v>
      </c>
      <c r="K159" s="134">
        <v>1</v>
      </c>
      <c r="L159" s="134">
        <v>31.3</v>
      </c>
      <c r="M159" s="134">
        <v>4</v>
      </c>
      <c r="N159" s="134"/>
      <c r="O159" s="134"/>
      <c r="P159" s="134" t="s">
        <v>159</v>
      </c>
      <c r="Q159" s="134">
        <v>4</v>
      </c>
      <c r="R159" s="134"/>
      <c r="S159" s="135"/>
      <c r="T159" s="136" t="s">
        <v>279</v>
      </c>
      <c r="U159" s="137" t="s">
        <v>36</v>
      </c>
    </row>
    <row r="160" spans="1:24" s="132" customFormat="1" ht="28.5" customHeight="1" x14ac:dyDescent="0.25">
      <c r="A160" s="132">
        <v>1</v>
      </c>
      <c r="B160" s="133" t="s">
        <v>601</v>
      </c>
      <c r="C160" s="134" t="s">
        <v>15</v>
      </c>
      <c r="D160" s="134">
        <v>4</v>
      </c>
      <c r="E160" s="134" t="s">
        <v>23</v>
      </c>
      <c r="F160" s="134">
        <v>30.5</v>
      </c>
      <c r="G160" s="134">
        <v>1</v>
      </c>
      <c r="H160" s="134">
        <v>30.7</v>
      </c>
      <c r="I160" s="134">
        <v>1</v>
      </c>
      <c r="J160" s="134">
        <v>30.5</v>
      </c>
      <c r="K160" s="134">
        <v>1</v>
      </c>
      <c r="L160" s="134">
        <v>31</v>
      </c>
      <c r="M160" s="134">
        <v>4</v>
      </c>
      <c r="N160" s="134"/>
      <c r="O160" s="134"/>
      <c r="P160" s="134">
        <v>31.5</v>
      </c>
      <c r="Q160" s="134">
        <v>4</v>
      </c>
      <c r="R160" s="134"/>
      <c r="S160" s="135"/>
      <c r="T160" s="136" t="s">
        <v>177</v>
      </c>
      <c r="U160" s="137" t="s">
        <v>36</v>
      </c>
      <c r="V160" s="137"/>
    </row>
    <row r="161" spans="1:25" s="132" customFormat="1" ht="28.5" customHeight="1" x14ac:dyDescent="0.25">
      <c r="A161" s="132">
        <v>1</v>
      </c>
      <c r="B161" s="133" t="s">
        <v>601</v>
      </c>
      <c r="C161" s="134" t="s">
        <v>15</v>
      </c>
      <c r="D161" s="134">
        <v>21</v>
      </c>
      <c r="E161" s="134" t="s">
        <v>23</v>
      </c>
      <c r="F161" s="134">
        <v>30.5</v>
      </c>
      <c r="G161" s="134">
        <v>1</v>
      </c>
      <c r="H161" s="134">
        <v>30.9</v>
      </c>
      <c r="I161" s="134">
        <v>1</v>
      </c>
      <c r="J161" s="134">
        <v>31.1</v>
      </c>
      <c r="K161" s="134">
        <v>1</v>
      </c>
      <c r="L161" s="134">
        <v>31.5</v>
      </c>
      <c r="M161" s="134">
        <v>4</v>
      </c>
      <c r="N161" s="134"/>
      <c r="O161" s="134"/>
      <c r="P161" s="134">
        <v>32.5</v>
      </c>
      <c r="Q161" s="134">
        <v>4</v>
      </c>
      <c r="R161" s="134"/>
      <c r="S161" s="135"/>
      <c r="T161" s="136" t="s">
        <v>182</v>
      </c>
      <c r="U161" s="137" t="s">
        <v>36</v>
      </c>
    </row>
    <row r="162" spans="1:25" s="132" customFormat="1" ht="28.5" customHeight="1" x14ac:dyDescent="0.25">
      <c r="A162" s="132">
        <v>1</v>
      </c>
      <c r="B162" s="133" t="s">
        <v>601</v>
      </c>
      <c r="C162" s="134" t="s">
        <v>16</v>
      </c>
      <c r="D162" s="134">
        <v>9</v>
      </c>
      <c r="E162" s="134" t="s">
        <v>23</v>
      </c>
      <c r="F162" s="134">
        <v>30.2</v>
      </c>
      <c r="G162" s="134">
        <v>1</v>
      </c>
      <c r="H162" s="134">
        <v>31.2</v>
      </c>
      <c r="I162" s="134">
        <v>1</v>
      </c>
      <c r="J162" s="134">
        <v>31.6</v>
      </c>
      <c r="K162" s="134">
        <v>1</v>
      </c>
      <c r="L162" s="134">
        <v>32.1</v>
      </c>
      <c r="M162" s="134">
        <v>1</v>
      </c>
      <c r="N162" s="134">
        <v>32.200000000000003</v>
      </c>
      <c r="O162" s="134">
        <v>1</v>
      </c>
      <c r="P162" s="134">
        <v>32.200000000000003</v>
      </c>
      <c r="Q162" s="134">
        <v>4</v>
      </c>
      <c r="R162" s="134"/>
      <c r="S162" s="135"/>
      <c r="T162" s="136" t="s">
        <v>188</v>
      </c>
      <c r="U162" s="137" t="s">
        <v>36</v>
      </c>
      <c r="V162" s="137"/>
      <c r="W162" s="132" t="s">
        <v>192</v>
      </c>
    </row>
    <row r="163" spans="1:25" s="132" customFormat="1" ht="28.5" customHeight="1" x14ac:dyDescent="0.25">
      <c r="A163" s="132">
        <v>1</v>
      </c>
      <c r="B163" s="133" t="s">
        <v>600</v>
      </c>
      <c r="C163" s="134" t="s">
        <v>15</v>
      </c>
      <c r="D163" s="134">
        <v>14</v>
      </c>
      <c r="E163" s="134" t="s">
        <v>23</v>
      </c>
      <c r="F163" s="134">
        <v>34.5</v>
      </c>
      <c r="G163" s="134">
        <v>1</v>
      </c>
      <c r="H163" s="134">
        <v>31.3</v>
      </c>
      <c r="I163" s="134">
        <v>1</v>
      </c>
      <c r="J163" s="134">
        <v>35.299999999999997</v>
      </c>
      <c r="K163" s="134">
        <v>1</v>
      </c>
      <c r="L163" s="134">
        <v>35.700000000000003</v>
      </c>
      <c r="M163" s="134">
        <v>1</v>
      </c>
      <c r="N163" s="134"/>
      <c r="O163" s="134">
        <v>4</v>
      </c>
      <c r="P163" s="134">
        <v>34.799999999999997</v>
      </c>
      <c r="Q163" s="134">
        <v>4</v>
      </c>
      <c r="R163" s="134"/>
      <c r="S163" s="135"/>
      <c r="T163" s="136" t="s">
        <v>40</v>
      </c>
      <c r="U163" s="137"/>
      <c r="V163" s="137" t="s">
        <v>36</v>
      </c>
      <c r="W163" s="137" t="s">
        <v>504</v>
      </c>
    </row>
    <row r="164" spans="1:25" s="132" customFormat="1" ht="28.5" customHeight="1" x14ac:dyDescent="0.25">
      <c r="A164" s="132">
        <v>1</v>
      </c>
      <c r="B164" s="133" t="s">
        <v>603</v>
      </c>
      <c r="C164" s="134" t="s">
        <v>15</v>
      </c>
      <c r="D164" s="134">
        <v>18</v>
      </c>
      <c r="E164" s="134" t="s">
        <v>23</v>
      </c>
      <c r="F164" s="134">
        <v>31</v>
      </c>
      <c r="G164" s="134">
        <v>1</v>
      </c>
      <c r="H164" s="134">
        <v>31.6</v>
      </c>
      <c r="I164" s="134">
        <v>1</v>
      </c>
      <c r="J164" s="134">
        <v>31.4</v>
      </c>
      <c r="K164" s="134">
        <v>1</v>
      </c>
      <c r="L164" s="134">
        <v>32.5</v>
      </c>
      <c r="M164" s="134">
        <v>4</v>
      </c>
      <c r="N164" s="134"/>
      <c r="O164" s="134"/>
      <c r="P164" s="134">
        <v>31.5</v>
      </c>
      <c r="Q164" s="134">
        <v>4</v>
      </c>
      <c r="R164" s="134"/>
      <c r="S164" s="135"/>
      <c r="T164" s="136" t="s">
        <v>124</v>
      </c>
      <c r="U164" s="137" t="s">
        <v>36</v>
      </c>
    </row>
    <row r="165" spans="1:25" s="132" customFormat="1" ht="28.5" customHeight="1" x14ac:dyDescent="0.25">
      <c r="A165" s="132">
        <v>1</v>
      </c>
      <c r="B165" s="133" t="s">
        <v>602</v>
      </c>
      <c r="C165" s="134" t="s">
        <v>15</v>
      </c>
      <c r="D165" s="134">
        <v>5</v>
      </c>
      <c r="E165" s="134" t="s">
        <v>23</v>
      </c>
      <c r="F165" s="134">
        <v>30.7</v>
      </c>
      <c r="G165" s="134">
        <v>1</v>
      </c>
      <c r="H165" s="134">
        <v>31.8</v>
      </c>
      <c r="I165" s="134">
        <v>1</v>
      </c>
      <c r="J165" s="134">
        <v>32.200000000000003</v>
      </c>
      <c r="K165" s="134">
        <v>1</v>
      </c>
      <c r="L165" s="134">
        <v>32.5</v>
      </c>
      <c r="M165" s="134">
        <v>1</v>
      </c>
      <c r="N165" s="134">
        <v>32.299999999999997</v>
      </c>
      <c r="O165" s="134">
        <v>4</v>
      </c>
      <c r="P165" s="134">
        <v>37</v>
      </c>
      <c r="Q165" s="134">
        <v>4</v>
      </c>
      <c r="R165" s="134"/>
      <c r="S165" s="135"/>
      <c r="T165" s="136" t="s">
        <v>145</v>
      </c>
      <c r="U165" s="137"/>
      <c r="V165" s="137"/>
      <c r="W165" s="137"/>
      <c r="X165" s="137" t="s">
        <v>36</v>
      </c>
    </row>
    <row r="166" spans="1:25" s="132" customFormat="1" ht="28.5" customHeight="1" x14ac:dyDescent="0.25">
      <c r="A166" s="132">
        <v>1</v>
      </c>
      <c r="B166" s="133" t="s">
        <v>601</v>
      </c>
      <c r="C166" s="134" t="s">
        <v>17</v>
      </c>
      <c r="D166" s="134">
        <v>13</v>
      </c>
      <c r="E166" s="134" t="s">
        <v>23</v>
      </c>
      <c r="F166" s="134">
        <v>29.7</v>
      </c>
      <c r="G166" s="134">
        <v>1</v>
      </c>
      <c r="H166" s="134">
        <v>32</v>
      </c>
      <c r="I166" s="134">
        <v>1</v>
      </c>
      <c r="J166" s="134">
        <v>32.5</v>
      </c>
      <c r="K166" s="134">
        <v>1</v>
      </c>
      <c r="L166" s="134">
        <v>33.700000000000003</v>
      </c>
      <c r="M166" s="134">
        <v>1</v>
      </c>
      <c r="N166" s="134"/>
      <c r="O166" s="134">
        <v>4</v>
      </c>
      <c r="P166" s="134">
        <v>56.1</v>
      </c>
      <c r="Q166" s="134">
        <v>4</v>
      </c>
      <c r="R166" s="134"/>
      <c r="S166" s="135"/>
      <c r="T166" s="136" t="s">
        <v>200</v>
      </c>
      <c r="U166" s="137"/>
      <c r="V166" s="137"/>
      <c r="W166" s="137"/>
      <c r="X166" s="137"/>
      <c r="Y166" s="137" t="s">
        <v>36</v>
      </c>
    </row>
    <row r="167" spans="1:25" s="132" customFormat="1" ht="28.5" customHeight="1" x14ac:dyDescent="0.25">
      <c r="A167" s="132">
        <v>1</v>
      </c>
      <c r="B167" s="133" t="s">
        <v>601</v>
      </c>
      <c r="C167" s="134" t="s">
        <v>18</v>
      </c>
      <c r="D167" s="134">
        <v>12</v>
      </c>
      <c r="E167" s="134" t="s">
        <v>23</v>
      </c>
      <c r="F167" s="134">
        <v>32.5</v>
      </c>
      <c r="G167" s="134">
        <v>1</v>
      </c>
      <c r="H167" s="134">
        <v>32.799999999999997</v>
      </c>
      <c r="I167" s="134">
        <v>1</v>
      </c>
      <c r="J167" s="134">
        <v>33.1</v>
      </c>
      <c r="K167" s="134">
        <v>1</v>
      </c>
      <c r="L167" s="134">
        <v>32.200000000000003</v>
      </c>
      <c r="M167" s="134">
        <v>4</v>
      </c>
      <c r="N167" s="134"/>
      <c r="O167" s="134"/>
      <c r="P167" s="134" t="s">
        <v>159</v>
      </c>
      <c r="Q167" s="134">
        <v>4</v>
      </c>
      <c r="R167" s="134"/>
      <c r="S167" s="135"/>
      <c r="T167" s="136" t="s">
        <v>207</v>
      </c>
      <c r="U167" s="137" t="s">
        <v>36</v>
      </c>
    </row>
    <row r="168" spans="1:25" s="132" customFormat="1" ht="28.5" customHeight="1" x14ac:dyDescent="0.25">
      <c r="A168" s="132">
        <v>1</v>
      </c>
      <c r="B168" s="133" t="s">
        <v>604</v>
      </c>
      <c r="C168" s="134" t="s">
        <v>16</v>
      </c>
      <c r="D168" s="134">
        <v>21</v>
      </c>
      <c r="E168" s="134" t="s">
        <v>23</v>
      </c>
      <c r="F168" s="134">
        <v>32.700000000000003</v>
      </c>
      <c r="G168" s="134">
        <v>1</v>
      </c>
      <c r="H168" s="134">
        <v>34.1</v>
      </c>
      <c r="I168" s="134">
        <v>1</v>
      </c>
      <c r="J168" s="134">
        <v>34.799999999999997</v>
      </c>
      <c r="K168" s="134">
        <v>1</v>
      </c>
      <c r="L168" s="134">
        <v>35.9</v>
      </c>
      <c r="M168" s="134">
        <v>1</v>
      </c>
      <c r="N168" s="134">
        <v>35.9</v>
      </c>
      <c r="O168" s="134">
        <v>1</v>
      </c>
      <c r="P168" s="134" t="s">
        <v>159</v>
      </c>
      <c r="Q168" s="134">
        <v>4</v>
      </c>
      <c r="R168" s="134"/>
      <c r="S168" s="135"/>
      <c r="T168" s="136" t="s">
        <v>270</v>
      </c>
      <c r="U168" s="137" t="s">
        <v>36</v>
      </c>
    </row>
    <row r="169" spans="1:25" s="132" customFormat="1" ht="28.5" customHeight="1" x14ac:dyDescent="0.25">
      <c r="A169" s="132">
        <v>1</v>
      </c>
      <c r="B169" s="133" t="s">
        <v>603</v>
      </c>
      <c r="C169" s="134" t="s">
        <v>18</v>
      </c>
      <c r="D169" s="134">
        <v>15</v>
      </c>
      <c r="E169" s="134" t="s">
        <v>23</v>
      </c>
      <c r="F169" s="134">
        <v>33.9</v>
      </c>
      <c r="G169" s="134">
        <v>1</v>
      </c>
      <c r="H169" s="134">
        <v>34.700000000000003</v>
      </c>
      <c r="I169" s="134">
        <v>1</v>
      </c>
      <c r="J169" s="134">
        <v>35.200000000000003</v>
      </c>
      <c r="K169" s="134">
        <v>4</v>
      </c>
      <c r="L169" s="134"/>
      <c r="M169" s="134"/>
      <c r="N169" s="134"/>
      <c r="O169" s="134"/>
      <c r="P169" s="134">
        <v>38</v>
      </c>
      <c r="Q169" s="134">
        <v>4</v>
      </c>
      <c r="R169" s="134"/>
      <c r="S169" s="135"/>
      <c r="T169" s="136"/>
      <c r="U169" s="137" t="s">
        <v>36</v>
      </c>
    </row>
    <row r="170" spans="1:25" s="132" customFormat="1" ht="28.5" customHeight="1" x14ac:dyDescent="0.25">
      <c r="A170" s="132">
        <v>1</v>
      </c>
      <c r="B170" s="133" t="s">
        <v>603</v>
      </c>
      <c r="C170" s="134" t="s">
        <v>17</v>
      </c>
      <c r="D170" s="134">
        <v>3</v>
      </c>
      <c r="E170" s="134" t="s">
        <v>23</v>
      </c>
      <c r="F170" s="134">
        <v>33.299999999999997</v>
      </c>
      <c r="G170" s="134">
        <v>1</v>
      </c>
      <c r="H170" s="134">
        <v>35</v>
      </c>
      <c r="I170" s="134">
        <v>1</v>
      </c>
      <c r="J170" s="134">
        <v>36.5</v>
      </c>
      <c r="K170" s="134">
        <v>1</v>
      </c>
      <c r="L170" s="134">
        <v>37.5</v>
      </c>
      <c r="M170" s="134">
        <v>1</v>
      </c>
      <c r="N170" s="134">
        <v>38.1</v>
      </c>
      <c r="O170" s="134">
        <v>1</v>
      </c>
      <c r="P170" s="134">
        <v>38.6</v>
      </c>
      <c r="Q170" s="134">
        <v>4</v>
      </c>
      <c r="R170" s="134"/>
      <c r="S170" s="135"/>
      <c r="T170" s="136"/>
      <c r="U170" s="137" t="s">
        <v>36</v>
      </c>
    </row>
    <row r="171" spans="1:25" s="132" customFormat="1" ht="28.5" customHeight="1" x14ac:dyDescent="0.25">
      <c r="A171" s="132">
        <v>1</v>
      </c>
      <c r="B171" s="133" t="s">
        <v>601</v>
      </c>
      <c r="C171" s="134" t="s">
        <v>15</v>
      </c>
      <c r="D171" s="134">
        <v>18</v>
      </c>
      <c r="E171" s="134" t="s">
        <v>23</v>
      </c>
      <c r="F171" s="134">
        <v>34</v>
      </c>
      <c r="G171" s="134">
        <v>1</v>
      </c>
      <c r="H171" s="134">
        <v>35.4</v>
      </c>
      <c r="I171" s="134">
        <v>1</v>
      </c>
      <c r="J171" s="134">
        <v>35.6</v>
      </c>
      <c r="K171" s="134">
        <v>1</v>
      </c>
      <c r="L171" s="134">
        <v>36.700000000000003</v>
      </c>
      <c r="M171" s="134">
        <v>1</v>
      </c>
      <c r="N171" s="134">
        <v>35.799999999999997</v>
      </c>
      <c r="O171" s="134">
        <v>1</v>
      </c>
      <c r="P171" s="134">
        <v>35.799999999999997</v>
      </c>
      <c r="Q171" s="134">
        <v>4</v>
      </c>
      <c r="R171" s="134"/>
      <c r="S171" s="135"/>
      <c r="T171" s="136" t="s">
        <v>606</v>
      </c>
      <c r="U171" s="137" t="s">
        <v>36</v>
      </c>
    </row>
    <row r="172" spans="1:25" s="132" customFormat="1" ht="28.5" customHeight="1" x14ac:dyDescent="0.25">
      <c r="A172" s="132">
        <v>1</v>
      </c>
      <c r="B172" s="133" t="s">
        <v>603</v>
      </c>
      <c r="C172" s="134" t="s">
        <v>16</v>
      </c>
      <c r="D172" s="134">
        <v>20</v>
      </c>
      <c r="E172" s="134" t="s">
        <v>23</v>
      </c>
      <c r="F172" s="134">
        <v>33.9</v>
      </c>
      <c r="G172" s="134">
        <v>1</v>
      </c>
      <c r="H172" s="134">
        <v>35.799999999999997</v>
      </c>
      <c r="I172" s="134">
        <v>1</v>
      </c>
      <c r="J172" s="134">
        <v>37</v>
      </c>
      <c r="K172" s="134">
        <v>1</v>
      </c>
      <c r="L172" s="134">
        <v>38</v>
      </c>
      <c r="M172" s="134">
        <v>1</v>
      </c>
      <c r="N172" s="134"/>
      <c r="O172" s="134">
        <v>4</v>
      </c>
      <c r="P172" s="134" t="s">
        <v>159</v>
      </c>
      <c r="Q172" s="138">
        <v>4</v>
      </c>
      <c r="R172" s="138"/>
      <c r="S172" s="139"/>
      <c r="T172" s="136"/>
      <c r="U172" s="137" t="s">
        <v>36</v>
      </c>
    </row>
    <row r="173" spans="1:25" s="132" customFormat="1" ht="28.5" customHeight="1" x14ac:dyDescent="0.25">
      <c r="A173" s="132">
        <v>1</v>
      </c>
      <c r="B173" s="133" t="s">
        <v>600</v>
      </c>
      <c r="C173" s="134" t="s">
        <v>15</v>
      </c>
      <c r="D173" s="134">
        <v>16</v>
      </c>
      <c r="E173" s="134" t="s">
        <v>23</v>
      </c>
      <c r="F173" s="134">
        <v>35.799999999999997</v>
      </c>
      <c r="G173" s="134">
        <v>1</v>
      </c>
      <c r="H173" s="134">
        <v>36.9</v>
      </c>
      <c r="I173" s="134">
        <v>1</v>
      </c>
      <c r="J173" s="134">
        <v>38.299999999999997</v>
      </c>
      <c r="K173" s="134">
        <v>1</v>
      </c>
      <c r="L173" s="134">
        <v>39</v>
      </c>
      <c r="M173" s="134">
        <v>1</v>
      </c>
      <c r="N173" s="134"/>
      <c r="O173" s="134">
        <v>4</v>
      </c>
      <c r="P173" s="134">
        <v>37.5</v>
      </c>
      <c r="Q173" s="134">
        <v>4</v>
      </c>
      <c r="R173" s="134"/>
      <c r="S173" s="135"/>
      <c r="T173" s="136" t="s">
        <v>40</v>
      </c>
      <c r="U173" s="137"/>
      <c r="V173" s="137" t="s">
        <v>36</v>
      </c>
    </row>
    <row r="174" spans="1:25" s="132" customFormat="1" ht="28.5" customHeight="1" x14ac:dyDescent="0.25">
      <c r="A174" s="132">
        <v>1</v>
      </c>
      <c r="B174" s="133" t="s">
        <v>600</v>
      </c>
      <c r="C174" s="134" t="s">
        <v>15</v>
      </c>
      <c r="D174" s="134">
        <v>17</v>
      </c>
      <c r="E174" s="134" t="s">
        <v>23</v>
      </c>
      <c r="F174" s="134">
        <v>37.1</v>
      </c>
      <c r="G174" s="134">
        <v>1</v>
      </c>
      <c r="H174" s="134">
        <v>37.700000000000003</v>
      </c>
      <c r="I174" s="134">
        <v>1</v>
      </c>
      <c r="J174" s="134">
        <v>35.5</v>
      </c>
      <c r="K174" s="134">
        <v>1</v>
      </c>
      <c r="L174" s="134">
        <v>27.5</v>
      </c>
      <c r="M174" s="134">
        <v>4</v>
      </c>
      <c r="N174" s="134"/>
      <c r="O174" s="134"/>
      <c r="P174" s="134">
        <v>36.799999999999997</v>
      </c>
      <c r="Q174" s="134">
        <v>4</v>
      </c>
      <c r="R174" s="134"/>
      <c r="S174" s="135"/>
      <c r="T174" s="136" t="s">
        <v>81</v>
      </c>
      <c r="U174" s="137" t="s">
        <v>36</v>
      </c>
      <c r="V174" s="137"/>
    </row>
    <row r="175" spans="1:25" s="132" customFormat="1" ht="28.5" customHeight="1" x14ac:dyDescent="0.25">
      <c r="A175" s="132">
        <v>1</v>
      </c>
      <c r="B175" s="133" t="s">
        <v>601</v>
      </c>
      <c r="C175" s="134" t="s">
        <v>18</v>
      </c>
      <c r="D175" s="134">
        <v>10</v>
      </c>
      <c r="E175" s="134" t="s">
        <v>23</v>
      </c>
      <c r="F175" s="134">
        <v>41.1</v>
      </c>
      <c r="G175" s="134">
        <v>1</v>
      </c>
      <c r="H175" s="134">
        <v>43.8</v>
      </c>
      <c r="I175" s="134">
        <v>1</v>
      </c>
      <c r="J175" s="134">
        <v>45.9</v>
      </c>
      <c r="K175" s="134">
        <v>1</v>
      </c>
      <c r="L175" s="134">
        <v>47.3</v>
      </c>
      <c r="M175" s="134">
        <v>4</v>
      </c>
      <c r="N175" s="134"/>
      <c r="O175" s="134"/>
      <c r="P175" s="134">
        <v>45</v>
      </c>
      <c r="Q175" s="134">
        <v>4</v>
      </c>
      <c r="R175" s="134"/>
      <c r="S175" s="135"/>
      <c r="T175" s="136" t="s">
        <v>206</v>
      </c>
      <c r="U175" s="137" t="s">
        <v>36</v>
      </c>
    </row>
    <row r="176" spans="1:25" s="132" customFormat="1" ht="28.5" customHeight="1" x14ac:dyDescent="0.25">
      <c r="A176" s="132">
        <v>1</v>
      </c>
      <c r="B176" s="133" t="s">
        <v>601</v>
      </c>
      <c r="C176" s="134" t="s">
        <v>17</v>
      </c>
      <c r="D176" s="134">
        <v>7</v>
      </c>
      <c r="E176" s="134" t="s">
        <v>23</v>
      </c>
      <c r="F176" s="134">
        <v>40.6</v>
      </c>
      <c r="G176" s="134">
        <v>1</v>
      </c>
      <c r="H176" s="134">
        <v>44.4</v>
      </c>
      <c r="I176" s="134">
        <v>1</v>
      </c>
      <c r="J176" s="134">
        <v>47.1</v>
      </c>
      <c r="K176" s="134">
        <v>1</v>
      </c>
      <c r="L176" s="134">
        <v>49.5</v>
      </c>
      <c r="M176" s="134">
        <v>1</v>
      </c>
      <c r="N176" s="134">
        <v>53.2</v>
      </c>
      <c r="O176" s="134">
        <v>1</v>
      </c>
      <c r="P176" s="134" t="s">
        <v>159</v>
      </c>
      <c r="Q176" s="138">
        <v>4</v>
      </c>
      <c r="R176" s="138"/>
      <c r="S176" s="139"/>
      <c r="T176" s="136" t="s">
        <v>197</v>
      </c>
      <c r="U176" s="137" t="s">
        <v>36</v>
      </c>
    </row>
    <row r="177" spans="1:25" s="132" customFormat="1" ht="28.5" customHeight="1" x14ac:dyDescent="0.25">
      <c r="A177" s="132">
        <v>1</v>
      </c>
      <c r="B177" s="133" t="s">
        <v>601</v>
      </c>
      <c r="C177" s="134" t="s">
        <v>18</v>
      </c>
      <c r="D177" s="134">
        <v>13</v>
      </c>
      <c r="E177" s="134" t="s">
        <v>23</v>
      </c>
      <c r="F177" s="134">
        <v>43.2</v>
      </c>
      <c r="G177" s="134">
        <v>1</v>
      </c>
      <c r="H177" s="134">
        <v>48.2</v>
      </c>
      <c r="I177" s="134">
        <v>1</v>
      </c>
      <c r="J177" s="134">
        <v>52</v>
      </c>
      <c r="K177" s="134">
        <v>1</v>
      </c>
      <c r="L177" s="134">
        <v>53.3</v>
      </c>
      <c r="M177" s="134">
        <v>4</v>
      </c>
      <c r="N177" s="134"/>
      <c r="O177" s="134"/>
      <c r="P177" s="134" t="s">
        <v>159</v>
      </c>
      <c r="Q177" s="138">
        <v>4</v>
      </c>
      <c r="R177" s="138"/>
      <c r="S177" s="139"/>
      <c r="T177" s="136"/>
      <c r="U177" s="137" t="s">
        <v>36</v>
      </c>
    </row>
    <row r="178" spans="1:25" s="132" customFormat="1" ht="28.5" customHeight="1" x14ac:dyDescent="0.25">
      <c r="A178" s="132">
        <v>1</v>
      </c>
      <c r="B178" s="133" t="s">
        <v>601</v>
      </c>
      <c r="C178" s="134" t="s">
        <v>17</v>
      </c>
      <c r="D178" s="134">
        <v>11</v>
      </c>
      <c r="E178" s="134" t="s">
        <v>23</v>
      </c>
      <c r="F178" s="134">
        <v>48.3</v>
      </c>
      <c r="G178" s="134">
        <v>1</v>
      </c>
      <c r="H178" s="134">
        <v>52</v>
      </c>
      <c r="I178" s="134">
        <v>1</v>
      </c>
      <c r="J178" s="134">
        <v>55.3</v>
      </c>
      <c r="K178" s="134">
        <v>1</v>
      </c>
      <c r="L178" s="134">
        <v>57.1</v>
      </c>
      <c r="M178" s="134">
        <v>1</v>
      </c>
      <c r="N178" s="134"/>
      <c r="O178" s="134">
        <v>4</v>
      </c>
      <c r="P178" s="134" t="s">
        <v>159</v>
      </c>
      <c r="Q178" s="138">
        <v>4</v>
      </c>
      <c r="R178" s="138"/>
      <c r="S178" s="139"/>
      <c r="T178" s="136" t="s">
        <v>44</v>
      </c>
      <c r="U178" s="137"/>
      <c r="V178" s="137"/>
      <c r="W178" s="137"/>
      <c r="X178" s="137"/>
      <c r="Y178" s="137" t="s">
        <v>36</v>
      </c>
    </row>
    <row r="179" spans="1:25" s="132" customFormat="1" ht="28.5" customHeight="1" x14ac:dyDescent="0.25">
      <c r="A179" s="132">
        <v>1</v>
      </c>
      <c r="B179" s="133" t="s">
        <v>601</v>
      </c>
      <c r="C179" s="134" t="s">
        <v>17</v>
      </c>
      <c r="D179" s="134">
        <v>12</v>
      </c>
      <c r="E179" s="134" t="s">
        <v>23</v>
      </c>
      <c r="F179" s="134">
        <v>53.1</v>
      </c>
      <c r="G179" s="134">
        <v>1</v>
      </c>
      <c r="H179" s="134">
        <v>55.2</v>
      </c>
      <c r="I179" s="134">
        <v>1</v>
      </c>
      <c r="J179" s="134">
        <v>57</v>
      </c>
      <c r="K179" s="134">
        <v>1</v>
      </c>
      <c r="L179" s="134">
        <v>57.3</v>
      </c>
      <c r="M179" s="134">
        <v>1</v>
      </c>
      <c r="N179" s="134"/>
      <c r="O179" s="134">
        <v>4</v>
      </c>
      <c r="P179" s="134">
        <v>57.7</v>
      </c>
      <c r="Q179" s="134">
        <v>4</v>
      </c>
      <c r="R179" s="134"/>
      <c r="S179" s="135"/>
      <c r="T179" s="136" t="s">
        <v>199</v>
      </c>
      <c r="U179" s="137"/>
      <c r="V179" s="137"/>
      <c r="W179" s="137"/>
      <c r="X179" s="137"/>
      <c r="Y179" s="137" t="s">
        <v>36</v>
      </c>
    </row>
    <row r="180" spans="1:25" x14ac:dyDescent="0.25">
      <c r="H180">
        <f>AVERAGE(H42:H179)</f>
        <v>23.894927536231886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W1803"/>
  <sheetViews>
    <sheetView tabSelected="1" zoomScale="125" zoomScaleNormal="125" workbookViewId="0">
      <pane ySplit="1" topLeftCell="A2" activePane="bottomLeft" state="frozen"/>
      <selection pane="bottomLeft" activeCell="H2" sqref="H2"/>
    </sheetView>
  </sheetViews>
  <sheetFormatPr defaultColWidth="14.453125" defaultRowHeight="28.5" customHeight="1" x14ac:dyDescent="0.25"/>
  <cols>
    <col min="1" max="1" width="5" style="132" customWidth="1"/>
    <col min="2" max="2" width="9.6328125" style="132" bestFit="1" customWidth="1"/>
    <col min="3" max="3" width="6.453125" style="132" bestFit="1" customWidth="1"/>
    <col min="4" max="4" width="5.36328125" style="132" bestFit="1" customWidth="1"/>
    <col min="5" max="5" width="8.1796875" style="132" bestFit="1" customWidth="1"/>
    <col min="6" max="6" width="9.453125" style="132" customWidth="1"/>
    <col min="7" max="7" width="10.81640625" style="132" customWidth="1"/>
    <col min="8" max="8" width="11.6328125" style="132" customWidth="1"/>
    <col min="9" max="9" width="8.81640625" style="132" customWidth="1"/>
    <col min="10" max="10" width="7.36328125" style="132" customWidth="1"/>
    <col min="11" max="11" width="8.81640625" style="132" customWidth="1"/>
    <col min="12" max="12" width="7.36328125" style="132" customWidth="1"/>
    <col min="13" max="13" width="8.81640625" style="132" customWidth="1"/>
    <col min="14" max="14" width="7.36328125" style="132" customWidth="1"/>
    <col min="15" max="15" width="8.81640625" style="132" customWidth="1"/>
    <col min="16" max="16" width="7.36328125" style="132" bestFit="1" customWidth="1"/>
    <col min="17" max="17" width="8.81640625" style="132" bestFit="1" customWidth="1"/>
    <col min="18" max="19" width="8.81640625" style="155" customWidth="1"/>
    <col min="20" max="20" width="14.1796875" style="155" customWidth="1"/>
    <col min="21" max="21" width="8.81640625" style="132" customWidth="1"/>
    <col min="22" max="22" width="26.81640625" style="141" customWidth="1"/>
    <col min="23" max="23" width="32.81640625" style="141" customWidth="1"/>
    <col min="24" max="24" width="34.1796875" style="132" bestFit="1" customWidth="1"/>
    <col min="25" max="25" width="91.81640625" style="132" bestFit="1" customWidth="1"/>
    <col min="26" max="26" width="37" style="132" customWidth="1"/>
    <col min="27" max="27" width="75.6328125" style="132" bestFit="1" customWidth="1"/>
    <col min="28" max="28" width="66" style="132" bestFit="1" customWidth="1"/>
    <col min="29" max="30" width="24.36328125" style="132" bestFit="1" customWidth="1"/>
    <col min="31" max="31" width="25.81640625" style="132" bestFit="1" customWidth="1"/>
    <col min="32" max="32" width="10.1796875" style="132" bestFit="1" customWidth="1"/>
    <col min="33" max="33" width="3" style="132" bestFit="1" customWidth="1"/>
    <col min="34" max="36" width="13.36328125" style="132" customWidth="1"/>
    <col min="37" max="37" width="12.81640625" style="132" customWidth="1"/>
    <col min="38" max="46" width="13.36328125" style="132" customWidth="1"/>
    <col min="47" max="47" width="12.81640625" style="132" customWidth="1"/>
    <col min="48" max="56" width="13.36328125" style="132" customWidth="1"/>
    <col min="57" max="57" width="12.81640625" style="132" customWidth="1"/>
    <col min="58" max="66" width="13.36328125" style="132" customWidth="1"/>
    <col min="67" max="67" width="12.81640625" style="132" customWidth="1"/>
    <col min="68" max="76" width="13.36328125" style="132" customWidth="1"/>
    <col min="77" max="77" width="12.81640625" style="132" customWidth="1"/>
    <col min="78" max="86" width="13.36328125" style="132" customWidth="1"/>
    <col min="87" max="87" width="12.81640625" style="132" customWidth="1"/>
    <col min="88" max="96" width="13.36328125" style="132" customWidth="1"/>
    <col min="97" max="97" width="12.81640625" style="132" customWidth="1"/>
    <col min="98" max="105" width="13.36328125" style="132" customWidth="1"/>
    <col min="106" max="106" width="14.1796875" style="132" customWidth="1"/>
    <col min="107" max="107" width="13.81640625" style="132" customWidth="1"/>
    <col min="108" max="115" width="14.1796875" style="132" customWidth="1"/>
    <col min="116" max="116" width="13.81640625" style="132" customWidth="1"/>
    <col min="117" max="117" width="13.36328125" style="132" customWidth="1"/>
    <col min="118" max="125" width="13.81640625" style="132" customWidth="1"/>
    <col min="126" max="126" width="14.1796875" style="132" customWidth="1"/>
    <col min="127" max="127" width="13.81640625" style="132" customWidth="1"/>
    <col min="128" max="136" width="14.1796875" style="132" customWidth="1"/>
    <col min="137" max="137" width="13.81640625" style="132" customWidth="1"/>
    <col min="138" max="146" width="14.1796875" style="132" customWidth="1"/>
    <col min="147" max="147" width="13.81640625" style="132" customWidth="1"/>
    <col min="148" max="156" width="14.1796875" style="132" customWidth="1"/>
    <col min="157" max="157" width="13.81640625" style="132" customWidth="1"/>
    <col min="158" max="166" width="14.1796875" style="132" customWidth="1"/>
    <col min="167" max="167" width="13.81640625" style="132" customWidth="1"/>
    <col min="168" max="176" width="14.1796875" style="132" customWidth="1"/>
    <col min="177" max="177" width="13.81640625" style="132" customWidth="1"/>
    <col min="178" max="186" width="14.1796875" style="132" customWidth="1"/>
    <col min="187" max="187" width="13.81640625" style="132" customWidth="1"/>
    <col min="188" max="196" width="14.1796875" style="132" customWidth="1"/>
    <col min="197" max="197" width="13.81640625" style="132" customWidth="1"/>
    <col min="198" max="205" width="14.1796875" style="132" customWidth="1"/>
    <col min="206" max="206" width="14.453125" style="132" customWidth="1"/>
    <col min="207" max="207" width="14.1796875" style="132" customWidth="1"/>
    <col min="208" max="215" width="14.453125" style="132" customWidth="1"/>
    <col min="216" max="216" width="14.1796875" style="132" customWidth="1"/>
    <col min="217" max="217" width="13.81640625" style="132" customWidth="1"/>
    <col min="218" max="225" width="14.1796875" style="132" customWidth="1"/>
    <col min="226" max="226" width="14.453125" style="132" customWidth="1"/>
    <col min="227" max="227" width="14.1796875" style="132" customWidth="1"/>
    <col min="228" max="236" width="14.453125" style="132" customWidth="1"/>
    <col min="237" max="237" width="14.1796875" style="132" customWidth="1"/>
    <col min="238" max="246" width="14.453125" style="132" customWidth="1"/>
    <col min="247" max="247" width="14.1796875" style="132" customWidth="1"/>
    <col min="248" max="256" width="14.453125" style="132" customWidth="1"/>
    <col min="257" max="257" width="14.1796875" style="132" customWidth="1"/>
    <col min="258" max="16384" width="14.453125" style="132"/>
  </cols>
  <sheetData>
    <row r="1" spans="1:33" s="119" customFormat="1" ht="28.5" customHeight="1" x14ac:dyDescent="0.3">
      <c r="A1" s="188" t="s">
        <v>599</v>
      </c>
      <c r="B1" s="189" t="s">
        <v>0</v>
      </c>
      <c r="C1" s="190" t="s">
        <v>1</v>
      </c>
      <c r="D1" s="190" t="s">
        <v>2</v>
      </c>
      <c r="E1" s="190" t="s">
        <v>3</v>
      </c>
      <c r="F1" s="190" t="s">
        <v>1009</v>
      </c>
      <c r="G1" s="190" t="s">
        <v>5</v>
      </c>
      <c r="H1" s="190" t="s">
        <v>6</v>
      </c>
      <c r="I1" s="190" t="s">
        <v>7</v>
      </c>
      <c r="J1" s="190" t="s">
        <v>8</v>
      </c>
      <c r="K1" s="190" t="s">
        <v>9</v>
      </c>
      <c r="L1" s="190" t="s">
        <v>10</v>
      </c>
      <c r="M1" s="190" t="s">
        <v>11</v>
      </c>
      <c r="N1" s="190" t="s">
        <v>12</v>
      </c>
      <c r="O1" s="190" t="s">
        <v>13</v>
      </c>
      <c r="P1" s="190" t="s">
        <v>92</v>
      </c>
      <c r="Q1" s="190" t="s">
        <v>87</v>
      </c>
      <c r="R1" s="191" t="s">
        <v>1003</v>
      </c>
      <c r="S1" s="191" t="s">
        <v>1002</v>
      </c>
      <c r="T1" s="191" t="s">
        <v>792</v>
      </c>
      <c r="U1" s="190" t="s">
        <v>709</v>
      </c>
      <c r="V1" s="192" t="s">
        <v>710</v>
      </c>
      <c r="W1" s="193" t="s">
        <v>610</v>
      </c>
      <c r="X1" s="194"/>
      <c r="Y1" s="194"/>
      <c r="Z1" s="194"/>
    </row>
    <row r="2" spans="1:33" s="119" customFormat="1" ht="28.5" customHeight="1" x14ac:dyDescent="0.25">
      <c r="A2" s="132">
        <v>1</v>
      </c>
      <c r="B2" s="133" t="s">
        <v>600</v>
      </c>
      <c r="C2" s="134" t="s">
        <v>14</v>
      </c>
      <c r="D2" s="134">
        <v>1</v>
      </c>
      <c r="E2" s="134" t="s">
        <v>22</v>
      </c>
      <c r="F2" s="134">
        <v>26.4</v>
      </c>
      <c r="G2" s="134">
        <v>1</v>
      </c>
      <c r="H2" s="134">
        <v>26.3</v>
      </c>
      <c r="I2" s="134">
        <v>1</v>
      </c>
      <c r="J2" s="134">
        <v>26.5</v>
      </c>
      <c r="K2" s="134">
        <v>1</v>
      </c>
      <c r="L2" s="134">
        <v>26.7</v>
      </c>
      <c r="M2" s="134">
        <v>1</v>
      </c>
      <c r="N2" s="134">
        <v>26.6</v>
      </c>
      <c r="O2" s="134">
        <v>1</v>
      </c>
      <c r="P2" s="134">
        <v>27</v>
      </c>
      <c r="Q2" s="134">
        <v>2</v>
      </c>
      <c r="R2" s="153">
        <v>27.9</v>
      </c>
      <c r="S2" s="153">
        <v>4</v>
      </c>
      <c r="T2" s="153" t="s">
        <v>1011</v>
      </c>
      <c r="U2" s="134"/>
      <c r="V2" s="135"/>
      <c r="W2" s="136" t="s">
        <v>129</v>
      </c>
      <c r="X2" s="137" t="s">
        <v>36</v>
      </c>
      <c r="Y2" s="137"/>
      <c r="Z2" s="137" t="s">
        <v>712</v>
      </c>
      <c r="AA2" s="132"/>
      <c r="AB2" s="132"/>
      <c r="AC2" s="132"/>
      <c r="AD2" s="132"/>
      <c r="AE2" s="132"/>
      <c r="AF2" s="132"/>
      <c r="AG2" s="132"/>
    </row>
    <row r="3" spans="1:33" ht="28.5" customHeight="1" x14ac:dyDescent="0.25">
      <c r="A3" s="132">
        <v>1</v>
      </c>
      <c r="B3" s="133" t="s">
        <v>600</v>
      </c>
      <c r="C3" s="134" t="s">
        <v>14</v>
      </c>
      <c r="D3" s="134">
        <v>2</v>
      </c>
      <c r="E3" s="134" t="s">
        <v>22</v>
      </c>
      <c r="F3" s="134">
        <v>22.9</v>
      </c>
      <c r="G3" s="134">
        <v>1</v>
      </c>
      <c r="H3" s="134">
        <v>23.5</v>
      </c>
      <c r="I3" s="134">
        <v>1</v>
      </c>
      <c r="J3" s="134">
        <v>24.1</v>
      </c>
      <c r="K3" s="134">
        <v>1</v>
      </c>
      <c r="L3" s="134">
        <v>25.6</v>
      </c>
      <c r="M3" s="134">
        <v>1</v>
      </c>
      <c r="N3" s="134">
        <v>25.3</v>
      </c>
      <c r="O3" s="134">
        <v>1</v>
      </c>
      <c r="P3" s="134">
        <v>26</v>
      </c>
      <c r="Q3" s="134">
        <v>4</v>
      </c>
      <c r="R3" s="153"/>
      <c r="S3" s="153"/>
      <c r="T3" s="153" t="s">
        <v>1012</v>
      </c>
      <c r="U3" s="134"/>
      <c r="V3" s="135"/>
      <c r="W3" s="136" t="s">
        <v>253</v>
      </c>
      <c r="X3" s="137" t="s">
        <v>36</v>
      </c>
      <c r="Y3" s="137"/>
      <c r="Z3" s="137" t="s">
        <v>715</v>
      </c>
    </row>
    <row r="4" spans="1:33" ht="22" customHeight="1" x14ac:dyDescent="0.25">
      <c r="A4" s="132">
        <v>1</v>
      </c>
      <c r="B4" s="133" t="s">
        <v>600</v>
      </c>
      <c r="C4" s="134" t="s">
        <v>14</v>
      </c>
      <c r="D4" s="134">
        <v>3</v>
      </c>
      <c r="E4" s="134" t="s">
        <v>22</v>
      </c>
      <c r="F4" s="134">
        <v>33</v>
      </c>
      <c r="G4" s="134">
        <v>1</v>
      </c>
      <c r="H4" s="134">
        <v>34.5</v>
      </c>
      <c r="I4" s="134">
        <v>1</v>
      </c>
      <c r="J4" s="134">
        <v>37.5</v>
      </c>
      <c r="K4" s="134">
        <v>1</v>
      </c>
      <c r="L4" s="134">
        <v>39</v>
      </c>
      <c r="M4" s="134">
        <v>1</v>
      </c>
      <c r="N4" s="134">
        <v>41.2</v>
      </c>
      <c r="O4" s="134">
        <v>1</v>
      </c>
      <c r="P4" s="134">
        <v>46.9</v>
      </c>
      <c r="Q4" s="134">
        <v>1</v>
      </c>
      <c r="R4" s="153"/>
      <c r="S4" s="153"/>
      <c r="T4" s="153" t="s">
        <v>731</v>
      </c>
      <c r="U4" s="134"/>
      <c r="V4" s="135"/>
      <c r="W4" s="136"/>
      <c r="X4" s="137" t="s">
        <v>36</v>
      </c>
      <c r="Y4" s="137" t="s">
        <v>969</v>
      </c>
      <c r="Z4" s="137" t="s">
        <v>713</v>
      </c>
    </row>
    <row r="5" spans="1:33" ht="28.5" customHeight="1" x14ac:dyDescent="0.25">
      <c r="A5" s="132">
        <v>1</v>
      </c>
      <c r="B5" s="133" t="s">
        <v>600</v>
      </c>
      <c r="C5" s="134" t="s">
        <v>14</v>
      </c>
      <c r="D5" s="134">
        <v>4</v>
      </c>
      <c r="E5" s="134" t="s">
        <v>22</v>
      </c>
      <c r="F5" s="134">
        <v>35.1</v>
      </c>
      <c r="G5" s="134">
        <v>1</v>
      </c>
      <c r="H5" s="134">
        <v>37</v>
      </c>
      <c r="I5" s="134">
        <v>1</v>
      </c>
      <c r="J5" s="134">
        <v>38.4</v>
      </c>
      <c r="K5" s="134">
        <v>1</v>
      </c>
      <c r="L5" s="134">
        <v>40.5</v>
      </c>
      <c r="M5" s="134">
        <v>1</v>
      </c>
      <c r="N5" s="134">
        <v>42</v>
      </c>
      <c r="O5" s="134">
        <v>1</v>
      </c>
      <c r="P5" s="134">
        <v>46.1</v>
      </c>
      <c r="Q5" s="134">
        <v>1</v>
      </c>
      <c r="R5" s="153">
        <v>50.9</v>
      </c>
      <c r="S5" s="153">
        <v>2</v>
      </c>
      <c r="T5" s="153" t="s">
        <v>908</v>
      </c>
      <c r="U5" s="134"/>
      <c r="V5" s="135"/>
      <c r="W5" s="136"/>
      <c r="X5" s="137" t="s">
        <v>36</v>
      </c>
      <c r="Y5" s="137" t="s">
        <v>109</v>
      </c>
      <c r="Z5" s="137" t="s">
        <v>714</v>
      </c>
    </row>
    <row r="6" spans="1:33" ht="28.5" customHeight="1" x14ac:dyDescent="0.25">
      <c r="A6" s="132">
        <v>1</v>
      </c>
      <c r="B6" s="133" t="s">
        <v>600</v>
      </c>
      <c r="C6" s="134" t="s">
        <v>14</v>
      </c>
      <c r="D6" s="134">
        <v>5</v>
      </c>
      <c r="E6" s="134" t="s">
        <v>22</v>
      </c>
      <c r="F6" s="134">
        <v>14.5</v>
      </c>
      <c r="G6" s="134">
        <v>1</v>
      </c>
      <c r="H6" s="134"/>
      <c r="I6" s="134"/>
      <c r="J6" s="134"/>
      <c r="K6" s="134"/>
      <c r="L6" s="134">
        <v>16</v>
      </c>
      <c r="M6" s="134">
        <v>1</v>
      </c>
      <c r="N6" s="134">
        <v>17.100000000000001</v>
      </c>
      <c r="O6" s="134">
        <v>1</v>
      </c>
      <c r="P6" s="134">
        <v>20.2</v>
      </c>
      <c r="Q6" s="134">
        <v>2</v>
      </c>
      <c r="R6" s="153">
        <v>24.4</v>
      </c>
      <c r="S6" s="153">
        <v>2</v>
      </c>
      <c r="U6" s="134"/>
      <c r="V6" s="135"/>
      <c r="W6" s="136" t="s">
        <v>103</v>
      </c>
      <c r="X6" s="137" t="s">
        <v>36</v>
      </c>
      <c r="Y6" s="137" t="s">
        <v>545</v>
      </c>
      <c r="Z6" s="137" t="s">
        <v>716</v>
      </c>
    </row>
    <row r="7" spans="1:33" ht="28.5" customHeight="1" x14ac:dyDescent="0.25">
      <c r="A7" s="132">
        <v>1</v>
      </c>
      <c r="B7" s="133" t="s">
        <v>600</v>
      </c>
      <c r="C7" s="134" t="s">
        <v>14</v>
      </c>
      <c r="D7" s="134">
        <v>6</v>
      </c>
      <c r="E7" s="134" t="s">
        <v>22</v>
      </c>
      <c r="F7" s="134">
        <v>23.6</v>
      </c>
      <c r="G7" s="134">
        <v>1</v>
      </c>
      <c r="H7" s="134">
        <v>25.1</v>
      </c>
      <c r="I7" s="134">
        <v>1</v>
      </c>
      <c r="J7" s="134">
        <v>26.4</v>
      </c>
      <c r="K7" s="134">
        <v>1</v>
      </c>
      <c r="L7" s="134">
        <v>27.8</v>
      </c>
      <c r="M7" s="134">
        <v>1</v>
      </c>
      <c r="N7" s="134">
        <v>29.9</v>
      </c>
      <c r="O7" s="134">
        <v>1</v>
      </c>
      <c r="P7" s="134">
        <v>34.799999999999997</v>
      </c>
      <c r="Q7" s="134">
        <v>1</v>
      </c>
      <c r="R7" s="153" t="s">
        <v>1016</v>
      </c>
      <c r="S7" s="153">
        <v>1</v>
      </c>
      <c r="T7" s="153"/>
      <c r="U7" s="134"/>
      <c r="V7" s="135"/>
      <c r="W7" s="136"/>
      <c r="X7" s="137" t="s">
        <v>36</v>
      </c>
      <c r="Y7" s="137" t="s">
        <v>110</v>
      </c>
      <c r="Z7" s="137"/>
    </row>
    <row r="8" spans="1:33" ht="28.5" customHeight="1" x14ac:dyDescent="0.25">
      <c r="A8" s="132">
        <v>1</v>
      </c>
      <c r="B8" s="133" t="s">
        <v>600</v>
      </c>
      <c r="C8" s="134" t="s">
        <v>14</v>
      </c>
      <c r="D8" s="134">
        <v>7</v>
      </c>
      <c r="E8" s="134" t="s">
        <v>23</v>
      </c>
      <c r="F8" s="134">
        <v>21.3</v>
      </c>
      <c r="G8" s="134">
        <v>1</v>
      </c>
      <c r="H8" s="134">
        <v>21.5</v>
      </c>
      <c r="I8" s="134">
        <v>1</v>
      </c>
      <c r="J8" s="134">
        <v>21.5</v>
      </c>
      <c r="K8" s="134">
        <v>1</v>
      </c>
      <c r="L8" s="134">
        <v>21.2</v>
      </c>
      <c r="M8" s="134">
        <v>4</v>
      </c>
      <c r="N8" s="134"/>
      <c r="O8" s="134"/>
      <c r="P8" s="134"/>
      <c r="Q8" s="134"/>
      <c r="R8" s="153"/>
      <c r="S8" s="153"/>
      <c r="T8" s="153"/>
      <c r="U8" s="134"/>
      <c r="V8" s="135"/>
      <c r="W8" s="136" t="s">
        <v>37</v>
      </c>
      <c r="X8" s="137"/>
      <c r="Y8" s="137" t="s">
        <v>36</v>
      </c>
      <c r="Z8" s="137" t="s">
        <v>711</v>
      </c>
    </row>
    <row r="9" spans="1:33" ht="28.5" customHeight="1" x14ac:dyDescent="0.25">
      <c r="A9" s="132">
        <v>1</v>
      </c>
      <c r="B9" s="133" t="s">
        <v>600</v>
      </c>
      <c r="C9" s="134" t="s">
        <v>14</v>
      </c>
      <c r="D9" s="134">
        <v>8</v>
      </c>
      <c r="E9" s="134" t="s">
        <v>22</v>
      </c>
      <c r="F9" s="134">
        <v>39.6</v>
      </c>
      <c r="G9" s="134">
        <v>1</v>
      </c>
      <c r="H9" s="134">
        <v>40.700000000000003</v>
      </c>
      <c r="I9" s="134">
        <v>1</v>
      </c>
      <c r="J9" s="134">
        <v>41.1</v>
      </c>
      <c r="K9" s="134">
        <v>1</v>
      </c>
      <c r="L9" s="134">
        <v>41.5</v>
      </c>
      <c r="M9" s="134">
        <v>1</v>
      </c>
      <c r="N9" s="134">
        <v>44</v>
      </c>
      <c r="O9" s="134">
        <v>1</v>
      </c>
      <c r="P9" s="134">
        <v>48.9</v>
      </c>
      <c r="Q9" s="134">
        <v>1</v>
      </c>
      <c r="R9" s="153">
        <v>60</v>
      </c>
      <c r="S9" s="153">
        <v>1</v>
      </c>
      <c r="T9" s="153"/>
      <c r="U9" s="134"/>
      <c r="V9" s="135"/>
      <c r="W9" s="136"/>
      <c r="X9" s="137" t="s">
        <v>36</v>
      </c>
      <c r="Y9" s="137"/>
      <c r="Z9" s="137"/>
    </row>
    <row r="10" spans="1:33" ht="28.5" customHeight="1" x14ac:dyDescent="0.25">
      <c r="A10" s="132">
        <v>1</v>
      </c>
      <c r="B10" s="133" t="s">
        <v>600</v>
      </c>
      <c r="C10" s="134" t="s">
        <v>14</v>
      </c>
      <c r="D10" s="134">
        <v>9</v>
      </c>
      <c r="E10" s="134" t="s">
        <v>22</v>
      </c>
      <c r="F10" s="134">
        <v>65.5</v>
      </c>
      <c r="G10" s="134">
        <v>1</v>
      </c>
      <c r="H10" s="134">
        <v>71.400000000000006</v>
      </c>
      <c r="I10" s="134">
        <v>1</v>
      </c>
      <c r="J10" s="134">
        <v>76.400000000000006</v>
      </c>
      <c r="K10" s="134">
        <v>1</v>
      </c>
      <c r="L10" s="134">
        <v>81.2</v>
      </c>
      <c r="M10" s="134">
        <v>1</v>
      </c>
      <c r="N10" s="134"/>
      <c r="O10" s="134">
        <v>3</v>
      </c>
      <c r="P10" s="134" t="s">
        <v>801</v>
      </c>
      <c r="Q10" s="138"/>
      <c r="R10" s="153"/>
      <c r="S10" s="153"/>
      <c r="T10" s="153"/>
      <c r="U10" s="138"/>
      <c r="V10" s="139"/>
      <c r="W10" s="136" t="s">
        <v>38</v>
      </c>
      <c r="X10" s="137"/>
      <c r="Y10" s="137"/>
      <c r="Z10" s="137"/>
    </row>
    <row r="11" spans="1:33" ht="28.5" customHeight="1" x14ac:dyDescent="0.25">
      <c r="A11" s="132">
        <v>1</v>
      </c>
      <c r="B11" s="133" t="s">
        <v>600</v>
      </c>
      <c r="C11" s="134" t="s">
        <v>14</v>
      </c>
      <c r="D11" s="134">
        <v>10</v>
      </c>
      <c r="E11" s="134" t="s">
        <v>22</v>
      </c>
      <c r="F11" s="134">
        <v>26.7</v>
      </c>
      <c r="G11" s="134">
        <v>1</v>
      </c>
      <c r="H11" s="134">
        <v>28.5</v>
      </c>
      <c r="I11" s="134">
        <v>1</v>
      </c>
      <c r="J11" s="134">
        <v>29.6</v>
      </c>
      <c r="K11" s="134">
        <v>1</v>
      </c>
      <c r="L11" s="134">
        <v>30.7</v>
      </c>
      <c r="M11" s="134">
        <v>1</v>
      </c>
      <c r="N11" s="134"/>
      <c r="O11" s="134">
        <v>3</v>
      </c>
      <c r="P11" s="134" t="s">
        <v>801</v>
      </c>
      <c r="Q11" s="138"/>
      <c r="R11" s="153"/>
      <c r="S11" s="153"/>
      <c r="T11" s="153"/>
      <c r="U11" s="138"/>
      <c r="V11" s="139"/>
      <c r="W11" s="136" t="s">
        <v>38</v>
      </c>
      <c r="X11" s="137"/>
      <c r="Y11" s="137"/>
      <c r="Z11" s="137"/>
    </row>
    <row r="12" spans="1:33" ht="28.5" customHeight="1" x14ac:dyDescent="0.25">
      <c r="A12" s="132">
        <v>1</v>
      </c>
      <c r="B12" s="133" t="s">
        <v>600</v>
      </c>
      <c r="C12" s="134" t="s">
        <v>14</v>
      </c>
      <c r="D12" s="134">
        <v>11</v>
      </c>
      <c r="E12" s="134" t="s">
        <v>22</v>
      </c>
      <c r="F12" s="134">
        <v>46.2</v>
      </c>
      <c r="G12" s="134">
        <v>1</v>
      </c>
      <c r="H12" s="134">
        <v>49.4</v>
      </c>
      <c r="I12" s="134">
        <v>1</v>
      </c>
      <c r="J12" s="134">
        <v>51.4</v>
      </c>
      <c r="K12" s="134">
        <v>1</v>
      </c>
      <c r="L12" s="134">
        <v>52.5</v>
      </c>
      <c r="M12" s="134">
        <v>1</v>
      </c>
      <c r="N12" s="134"/>
      <c r="O12" s="134">
        <v>3</v>
      </c>
      <c r="P12" s="134" t="s">
        <v>801</v>
      </c>
      <c r="Q12" s="138"/>
      <c r="R12" s="153"/>
      <c r="S12" s="153"/>
      <c r="T12" s="153"/>
      <c r="U12" s="138"/>
      <c r="V12" s="139"/>
      <c r="W12" s="136" t="s">
        <v>38</v>
      </c>
      <c r="X12" s="137"/>
      <c r="Y12" s="137"/>
      <c r="Z12" s="137"/>
    </row>
    <row r="13" spans="1:33" ht="28.5" customHeight="1" x14ac:dyDescent="0.25">
      <c r="A13" s="132">
        <v>1</v>
      </c>
      <c r="B13" s="133" t="s">
        <v>600</v>
      </c>
      <c r="C13" s="134" t="s">
        <v>14</v>
      </c>
      <c r="D13" s="134">
        <v>12</v>
      </c>
      <c r="E13" s="134" t="s">
        <v>22</v>
      </c>
      <c r="F13" s="134">
        <v>44.5</v>
      </c>
      <c r="G13" s="134">
        <v>1</v>
      </c>
      <c r="H13" s="134">
        <v>46.7</v>
      </c>
      <c r="I13" s="134">
        <v>1</v>
      </c>
      <c r="J13" s="134">
        <v>46.6</v>
      </c>
      <c r="K13" s="134">
        <v>1</v>
      </c>
      <c r="L13" s="134">
        <v>47.3</v>
      </c>
      <c r="M13" s="134">
        <v>1</v>
      </c>
      <c r="N13" s="134">
        <v>44.5</v>
      </c>
      <c r="O13" s="134">
        <v>1</v>
      </c>
      <c r="P13" s="134"/>
      <c r="Q13" s="134"/>
      <c r="R13" s="153"/>
      <c r="S13" s="153"/>
      <c r="T13" s="153" t="s">
        <v>909</v>
      </c>
      <c r="U13" s="134"/>
      <c r="V13" s="135"/>
      <c r="W13" s="136" t="s">
        <v>108</v>
      </c>
      <c r="X13" s="137" t="s">
        <v>36</v>
      </c>
      <c r="Y13" s="137"/>
      <c r="Z13" s="137"/>
    </row>
    <row r="14" spans="1:33" ht="28.5" customHeight="1" x14ac:dyDescent="0.25">
      <c r="A14" s="132">
        <v>1</v>
      </c>
      <c r="B14" s="133" t="s">
        <v>600</v>
      </c>
      <c r="C14" s="134" t="s">
        <v>14</v>
      </c>
      <c r="D14" s="134">
        <v>13</v>
      </c>
      <c r="E14" s="134" t="s">
        <v>26</v>
      </c>
      <c r="F14" s="134"/>
      <c r="G14" s="134"/>
      <c r="H14" s="134"/>
      <c r="I14" s="134"/>
      <c r="J14" s="134"/>
      <c r="K14" s="134"/>
      <c r="L14" s="134">
        <v>40.4</v>
      </c>
      <c r="M14" s="134">
        <v>1</v>
      </c>
      <c r="N14" s="134">
        <v>41.5</v>
      </c>
      <c r="O14" s="134">
        <v>1</v>
      </c>
      <c r="P14" s="134">
        <v>42.3</v>
      </c>
      <c r="Q14" s="134">
        <v>1</v>
      </c>
      <c r="R14" s="153"/>
      <c r="S14" s="153"/>
      <c r="T14" s="153"/>
      <c r="U14" s="134"/>
      <c r="V14" s="135"/>
      <c r="W14" s="136"/>
      <c r="X14" s="137" t="s">
        <v>36</v>
      </c>
      <c r="Y14" s="137"/>
      <c r="Z14" s="137"/>
    </row>
    <row r="15" spans="1:33" ht="28.5" customHeight="1" x14ac:dyDescent="0.25">
      <c r="A15" s="132">
        <v>1</v>
      </c>
      <c r="B15" s="133" t="s">
        <v>600</v>
      </c>
      <c r="C15" s="134" t="s">
        <v>14</v>
      </c>
      <c r="D15" s="134">
        <v>14</v>
      </c>
      <c r="E15" s="134" t="s">
        <v>26</v>
      </c>
      <c r="F15" s="134"/>
      <c r="G15" s="134"/>
      <c r="H15" s="134"/>
      <c r="I15" s="134"/>
      <c r="J15" s="134"/>
      <c r="K15" s="134"/>
      <c r="L15" s="134">
        <v>46.5</v>
      </c>
      <c r="M15" s="134">
        <v>1</v>
      </c>
      <c r="N15" s="134">
        <v>47</v>
      </c>
      <c r="O15" s="134">
        <v>1</v>
      </c>
      <c r="P15" s="134">
        <v>48.4</v>
      </c>
      <c r="Q15" s="134">
        <v>1</v>
      </c>
      <c r="R15" s="153"/>
      <c r="S15" s="153"/>
      <c r="T15" s="153"/>
      <c r="U15" s="134"/>
      <c r="V15" s="135"/>
      <c r="W15" s="136"/>
      <c r="X15" s="137" t="s">
        <v>36</v>
      </c>
      <c r="Y15" s="137"/>
      <c r="Z15" s="137"/>
    </row>
    <row r="16" spans="1:33" ht="28.5" customHeight="1" x14ac:dyDescent="0.25">
      <c r="A16" s="132">
        <v>1</v>
      </c>
      <c r="B16" s="133" t="s">
        <v>600</v>
      </c>
      <c r="C16" s="134" t="s">
        <v>14</v>
      </c>
      <c r="D16" s="134">
        <v>15</v>
      </c>
      <c r="E16" s="134" t="s">
        <v>26</v>
      </c>
      <c r="F16" s="134"/>
      <c r="G16" s="134"/>
      <c r="H16" s="134"/>
      <c r="I16" s="134"/>
      <c r="J16" s="134"/>
      <c r="K16" s="134"/>
      <c r="L16" s="134">
        <v>30.6</v>
      </c>
      <c r="M16" s="134">
        <v>1</v>
      </c>
      <c r="N16" s="134">
        <v>31.1</v>
      </c>
      <c r="O16" s="134">
        <v>1</v>
      </c>
      <c r="P16" s="134" t="s">
        <v>801</v>
      </c>
      <c r="Q16" s="138">
        <v>4</v>
      </c>
      <c r="R16" s="153"/>
      <c r="S16" s="153"/>
      <c r="T16" s="153"/>
      <c r="U16" s="138"/>
      <c r="V16" s="139"/>
      <c r="W16" s="136" t="s">
        <v>107</v>
      </c>
      <c r="X16" s="137"/>
      <c r="Y16" s="137"/>
      <c r="Z16" s="137" t="s">
        <v>36</v>
      </c>
    </row>
    <row r="17" spans="1:28" ht="28.5" customHeight="1" x14ac:dyDescent="0.25">
      <c r="A17" s="132">
        <v>1</v>
      </c>
      <c r="B17" s="133" t="s">
        <v>600</v>
      </c>
      <c r="C17" s="134" t="s">
        <v>14</v>
      </c>
      <c r="D17" s="134">
        <v>16</v>
      </c>
      <c r="E17" s="134" t="s">
        <v>26</v>
      </c>
      <c r="F17" s="134"/>
      <c r="G17" s="134"/>
      <c r="H17" s="134"/>
      <c r="I17" s="134"/>
      <c r="J17" s="134"/>
      <c r="K17" s="134"/>
      <c r="L17" s="134">
        <v>28.5</v>
      </c>
      <c r="M17" s="134">
        <v>1</v>
      </c>
      <c r="N17" s="134"/>
      <c r="O17" s="134"/>
      <c r="P17" s="134" t="s">
        <v>801</v>
      </c>
      <c r="Q17" s="138">
        <v>4</v>
      </c>
      <c r="R17" s="153"/>
      <c r="S17" s="153"/>
      <c r="T17" s="153"/>
      <c r="U17" s="138"/>
      <c r="V17" s="139"/>
      <c r="W17" s="136" t="s">
        <v>39</v>
      </c>
      <c r="X17" s="137"/>
      <c r="Y17" s="137"/>
      <c r="Z17" s="137" t="s">
        <v>36</v>
      </c>
    </row>
    <row r="18" spans="1:28" ht="28.5" customHeight="1" x14ac:dyDescent="0.25">
      <c r="A18" s="132">
        <v>1</v>
      </c>
      <c r="B18" s="133" t="s">
        <v>600</v>
      </c>
      <c r="C18" s="134" t="s">
        <v>14</v>
      </c>
      <c r="D18" s="134">
        <v>17</v>
      </c>
      <c r="E18" s="134" t="s">
        <v>26</v>
      </c>
      <c r="F18" s="134"/>
      <c r="G18" s="134"/>
      <c r="H18" s="134"/>
      <c r="I18" s="134"/>
      <c r="J18" s="134"/>
      <c r="K18" s="134"/>
      <c r="L18" s="134">
        <v>56.3</v>
      </c>
      <c r="M18" s="134">
        <v>1</v>
      </c>
      <c r="N18" s="134">
        <v>57.9</v>
      </c>
      <c r="O18" s="134">
        <v>1</v>
      </c>
      <c r="P18" s="134">
        <v>61</v>
      </c>
      <c r="Q18" s="134">
        <v>1</v>
      </c>
      <c r="R18" s="153"/>
      <c r="S18" s="153"/>
      <c r="T18" s="153"/>
      <c r="U18" s="134"/>
      <c r="V18" s="135"/>
      <c r="W18" s="136"/>
      <c r="X18" s="137" t="s">
        <v>36</v>
      </c>
      <c r="Y18" s="137"/>
      <c r="Z18" s="137"/>
    </row>
    <row r="19" spans="1:28" ht="28.5" customHeight="1" x14ac:dyDescent="0.25">
      <c r="A19" s="132">
        <v>1</v>
      </c>
      <c r="B19" s="133" t="s">
        <v>600</v>
      </c>
      <c r="C19" s="134" t="s">
        <v>14</v>
      </c>
      <c r="D19" s="134">
        <v>18</v>
      </c>
      <c r="E19" s="134" t="s">
        <v>22</v>
      </c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53">
        <v>18.2</v>
      </c>
      <c r="S19" s="153">
        <v>1</v>
      </c>
      <c r="T19" s="153" t="s">
        <v>907</v>
      </c>
      <c r="U19" s="134"/>
      <c r="V19" s="135"/>
      <c r="W19" s="136"/>
      <c r="X19" s="137"/>
      <c r="Y19" s="137"/>
      <c r="Z19" s="137"/>
    </row>
    <row r="20" spans="1:28" ht="28.5" customHeight="1" x14ac:dyDescent="0.25">
      <c r="A20" s="132">
        <v>1</v>
      </c>
      <c r="B20" s="133" t="s">
        <v>600</v>
      </c>
      <c r="C20" s="134" t="s">
        <v>15</v>
      </c>
      <c r="D20" s="134">
        <v>1</v>
      </c>
      <c r="E20" s="134" t="s">
        <v>23</v>
      </c>
      <c r="F20" s="134">
        <v>22.6</v>
      </c>
      <c r="G20" s="134">
        <v>1</v>
      </c>
      <c r="H20" s="134">
        <v>22.4</v>
      </c>
      <c r="I20" s="134">
        <v>1</v>
      </c>
      <c r="J20" s="134">
        <v>22.4</v>
      </c>
      <c r="K20" s="134">
        <v>3</v>
      </c>
      <c r="L20" s="134">
        <v>22.4</v>
      </c>
      <c r="M20" s="138">
        <v>3</v>
      </c>
      <c r="N20" s="134"/>
      <c r="O20" s="134"/>
      <c r="P20" s="134" t="s">
        <v>801</v>
      </c>
      <c r="Q20" s="138"/>
      <c r="R20" s="153"/>
      <c r="S20" s="153"/>
      <c r="T20" s="153"/>
      <c r="U20" s="138"/>
      <c r="V20" s="139"/>
      <c r="W20" s="136" t="s">
        <v>80</v>
      </c>
      <c r="X20" s="137" t="s">
        <v>36</v>
      </c>
      <c r="Y20" s="137"/>
      <c r="Z20" s="137"/>
    </row>
    <row r="21" spans="1:28" ht="28.5" customHeight="1" x14ac:dyDescent="0.25">
      <c r="A21" s="132">
        <v>1</v>
      </c>
      <c r="B21" s="133" t="s">
        <v>600</v>
      </c>
      <c r="C21" s="134" t="s">
        <v>15</v>
      </c>
      <c r="D21" s="134">
        <v>2</v>
      </c>
      <c r="E21" s="134" t="s">
        <v>23</v>
      </c>
      <c r="F21" s="134">
        <v>55.4</v>
      </c>
      <c r="G21" s="134">
        <v>1</v>
      </c>
      <c r="H21" s="134">
        <v>60.2</v>
      </c>
      <c r="I21" s="134">
        <v>1</v>
      </c>
      <c r="J21" s="134">
        <v>63</v>
      </c>
      <c r="K21" s="134">
        <v>1</v>
      </c>
      <c r="L21" s="134">
        <v>66.3</v>
      </c>
      <c r="M21" s="134">
        <v>1</v>
      </c>
      <c r="N21" s="134">
        <v>69.7</v>
      </c>
      <c r="O21" s="134">
        <v>1</v>
      </c>
      <c r="P21" s="134">
        <v>74</v>
      </c>
      <c r="Q21" s="134">
        <v>1</v>
      </c>
      <c r="R21" s="153">
        <v>80.2</v>
      </c>
      <c r="S21" s="153">
        <v>1</v>
      </c>
      <c r="T21" s="153"/>
      <c r="U21" s="134"/>
      <c r="V21" s="135"/>
      <c r="W21" s="136"/>
      <c r="X21" s="137" t="s">
        <v>36</v>
      </c>
      <c r="Y21" s="137"/>
      <c r="Z21" s="137"/>
    </row>
    <row r="22" spans="1:28" ht="28.5" customHeight="1" x14ac:dyDescent="0.25">
      <c r="A22" s="132">
        <v>1</v>
      </c>
      <c r="B22" s="133" t="s">
        <v>600</v>
      </c>
      <c r="C22" s="134" t="s">
        <v>15</v>
      </c>
      <c r="D22" s="134">
        <v>3</v>
      </c>
      <c r="E22" s="134" t="s">
        <v>23</v>
      </c>
      <c r="F22" s="134">
        <v>27.2</v>
      </c>
      <c r="G22" s="134">
        <v>1</v>
      </c>
      <c r="H22" s="134">
        <v>28.4</v>
      </c>
      <c r="I22" s="134">
        <v>1</v>
      </c>
      <c r="J22" s="134">
        <v>27.8</v>
      </c>
      <c r="K22" s="134">
        <v>3</v>
      </c>
      <c r="L22" s="134">
        <v>27.7</v>
      </c>
      <c r="M22" s="138">
        <v>3</v>
      </c>
      <c r="N22" s="134"/>
      <c r="O22" s="134"/>
      <c r="P22" s="134"/>
      <c r="Q22" s="138"/>
      <c r="R22" s="153"/>
      <c r="S22" s="153"/>
      <c r="T22" s="153" t="s">
        <v>793</v>
      </c>
      <c r="U22" s="138"/>
      <c r="V22" s="139"/>
      <c r="W22" s="136" t="s">
        <v>79</v>
      </c>
      <c r="X22" s="137" t="s">
        <v>36</v>
      </c>
      <c r="Y22" s="137"/>
      <c r="Z22" s="137"/>
    </row>
    <row r="23" spans="1:28" ht="28.5" customHeight="1" x14ac:dyDescent="0.25">
      <c r="A23" s="132">
        <v>1</v>
      </c>
      <c r="B23" s="133" t="s">
        <v>600</v>
      </c>
      <c r="C23" s="134" t="s">
        <v>15</v>
      </c>
      <c r="D23" s="134">
        <v>4</v>
      </c>
      <c r="E23" s="134" t="s">
        <v>23</v>
      </c>
      <c r="F23" s="134">
        <v>59.9</v>
      </c>
      <c r="G23" s="134">
        <v>1</v>
      </c>
      <c r="H23" s="134">
        <v>64.5</v>
      </c>
      <c r="I23" s="134">
        <v>1</v>
      </c>
      <c r="J23" s="134">
        <v>66.8</v>
      </c>
      <c r="K23" s="134">
        <v>1</v>
      </c>
      <c r="L23" s="134">
        <v>69.5</v>
      </c>
      <c r="M23" s="134">
        <v>1</v>
      </c>
      <c r="N23" s="134">
        <v>73.099999999999994</v>
      </c>
      <c r="O23" s="134">
        <v>1</v>
      </c>
      <c r="P23" s="134">
        <v>76.8</v>
      </c>
      <c r="Q23" s="134">
        <v>1</v>
      </c>
      <c r="R23" s="153">
        <v>84.1</v>
      </c>
      <c r="S23" s="153">
        <v>1</v>
      </c>
      <c r="T23" s="153"/>
      <c r="U23" s="134"/>
      <c r="V23" s="135"/>
      <c r="W23" s="136"/>
      <c r="X23" s="137" t="s">
        <v>36</v>
      </c>
      <c r="Y23" s="137"/>
      <c r="Z23" s="137"/>
    </row>
    <row r="24" spans="1:28" ht="28.5" customHeight="1" x14ac:dyDescent="0.25">
      <c r="A24" s="132">
        <v>1</v>
      </c>
      <c r="B24" s="133" t="s">
        <v>600</v>
      </c>
      <c r="C24" s="134" t="s">
        <v>15</v>
      </c>
      <c r="D24" s="134">
        <v>5</v>
      </c>
      <c r="E24" s="134" t="s">
        <v>23</v>
      </c>
      <c r="F24" s="134">
        <v>55.1</v>
      </c>
      <c r="G24" s="134">
        <v>1</v>
      </c>
      <c r="H24" s="134">
        <v>58.5</v>
      </c>
      <c r="I24" s="134">
        <v>1</v>
      </c>
      <c r="J24" s="134">
        <v>60.1</v>
      </c>
      <c r="K24" s="134">
        <v>1</v>
      </c>
      <c r="L24" s="134">
        <v>62.2</v>
      </c>
      <c r="M24" s="134">
        <v>1</v>
      </c>
      <c r="N24" s="134">
        <v>64.599999999999994</v>
      </c>
      <c r="O24" s="134">
        <v>1</v>
      </c>
      <c r="P24" s="134">
        <v>66</v>
      </c>
      <c r="Q24" s="134">
        <v>1</v>
      </c>
      <c r="R24" s="153">
        <v>69.8</v>
      </c>
      <c r="S24" s="153">
        <v>1</v>
      </c>
      <c r="T24" s="153"/>
      <c r="U24" s="134"/>
      <c r="V24" s="135"/>
      <c r="W24" s="137" t="s">
        <v>711</v>
      </c>
      <c r="X24" s="137" t="s">
        <v>36</v>
      </c>
      <c r="Y24" s="137"/>
      <c r="Z24" s="137"/>
    </row>
    <row r="25" spans="1:28" ht="28.5" customHeight="1" x14ac:dyDescent="0.25">
      <c r="A25" s="132">
        <v>1</v>
      </c>
      <c r="B25" s="133" t="s">
        <v>600</v>
      </c>
      <c r="C25" s="134" t="s">
        <v>15</v>
      </c>
      <c r="D25" s="134">
        <v>6</v>
      </c>
      <c r="E25" s="134" t="s">
        <v>23</v>
      </c>
      <c r="F25" s="134">
        <v>24.1</v>
      </c>
      <c r="G25" s="134">
        <v>1</v>
      </c>
      <c r="H25" s="134">
        <v>24.1</v>
      </c>
      <c r="I25" s="134">
        <v>4</v>
      </c>
      <c r="J25" s="134">
        <v>23.7</v>
      </c>
      <c r="K25" s="134">
        <v>4</v>
      </c>
      <c r="L25" s="134"/>
      <c r="M25" s="134"/>
      <c r="N25" s="134"/>
      <c r="O25" s="134"/>
      <c r="P25" s="134"/>
      <c r="Q25" s="134"/>
      <c r="R25" s="180"/>
      <c r="S25" s="153"/>
      <c r="T25" s="153"/>
      <c r="U25" s="134"/>
      <c r="V25" s="135"/>
      <c r="W25" s="137" t="s">
        <v>712</v>
      </c>
      <c r="X25" s="137" t="s">
        <v>36</v>
      </c>
      <c r="Y25" s="137"/>
      <c r="Z25" s="137"/>
    </row>
    <row r="26" spans="1:28" ht="28.5" customHeight="1" x14ac:dyDescent="0.25">
      <c r="A26" s="132">
        <v>1</v>
      </c>
      <c r="B26" s="133" t="s">
        <v>600</v>
      </c>
      <c r="C26" s="134" t="s">
        <v>15</v>
      </c>
      <c r="D26" s="134">
        <v>7</v>
      </c>
      <c r="E26" s="134" t="s">
        <v>23</v>
      </c>
      <c r="F26" s="134">
        <v>27.4</v>
      </c>
      <c r="G26" s="134">
        <v>1</v>
      </c>
      <c r="H26" s="134">
        <v>27.5</v>
      </c>
      <c r="I26" s="134">
        <v>4</v>
      </c>
      <c r="J26" s="134">
        <v>27.2</v>
      </c>
      <c r="K26" s="134">
        <v>4</v>
      </c>
      <c r="L26" s="134"/>
      <c r="M26" s="134"/>
      <c r="N26" s="134"/>
      <c r="O26" s="134"/>
      <c r="P26" s="134"/>
      <c r="Q26" s="134"/>
      <c r="R26" s="180"/>
      <c r="S26" s="153"/>
      <c r="T26" s="153"/>
      <c r="U26" s="134"/>
      <c r="V26" s="135"/>
      <c r="W26" s="137" t="s">
        <v>715</v>
      </c>
      <c r="X26" s="137" t="s">
        <v>36</v>
      </c>
      <c r="Y26" s="137"/>
      <c r="Z26" s="137"/>
    </row>
    <row r="27" spans="1:28" ht="28.5" customHeight="1" x14ac:dyDescent="0.25">
      <c r="A27" s="132">
        <v>1</v>
      </c>
      <c r="B27" s="133" t="s">
        <v>600</v>
      </c>
      <c r="C27" s="134" t="s">
        <v>15</v>
      </c>
      <c r="D27" s="134">
        <v>8</v>
      </c>
      <c r="E27" s="134" t="s">
        <v>23</v>
      </c>
      <c r="F27" s="134">
        <v>27.9</v>
      </c>
      <c r="G27" s="134">
        <v>1</v>
      </c>
      <c r="H27" s="134">
        <v>29.1</v>
      </c>
      <c r="I27" s="134">
        <v>1</v>
      </c>
      <c r="J27" s="134">
        <v>29.2</v>
      </c>
      <c r="K27" s="134">
        <v>1</v>
      </c>
      <c r="L27" s="134">
        <v>29.8</v>
      </c>
      <c r="M27" s="134">
        <v>1</v>
      </c>
      <c r="N27" s="134">
        <v>29.8</v>
      </c>
      <c r="O27" s="134">
        <v>1</v>
      </c>
      <c r="P27" s="134">
        <v>30</v>
      </c>
      <c r="Q27" s="134">
        <v>4</v>
      </c>
      <c r="R27" s="153"/>
      <c r="S27" s="153"/>
      <c r="T27" s="153" t="s">
        <v>794</v>
      </c>
      <c r="U27" s="134"/>
      <c r="V27" s="135"/>
      <c r="W27" s="137" t="s">
        <v>713</v>
      </c>
      <c r="X27" s="137" t="s">
        <v>36</v>
      </c>
      <c r="Y27" s="137"/>
      <c r="Z27" s="137"/>
    </row>
    <row r="28" spans="1:28" ht="28.5" customHeight="1" x14ac:dyDescent="0.25">
      <c r="A28" s="132">
        <v>1</v>
      </c>
      <c r="B28" s="133" t="s">
        <v>600</v>
      </c>
      <c r="C28" s="134" t="s">
        <v>15</v>
      </c>
      <c r="D28" s="134">
        <v>9</v>
      </c>
      <c r="E28" s="134" t="s">
        <v>23</v>
      </c>
      <c r="F28" s="134">
        <v>39.4</v>
      </c>
      <c r="G28" s="134">
        <v>1</v>
      </c>
      <c r="H28" s="134">
        <v>41.3</v>
      </c>
      <c r="I28" s="134">
        <v>1</v>
      </c>
      <c r="J28" s="134">
        <v>42.6</v>
      </c>
      <c r="K28" s="134">
        <v>1</v>
      </c>
      <c r="L28" s="134">
        <v>43.9</v>
      </c>
      <c r="M28" s="134">
        <v>1</v>
      </c>
      <c r="N28" s="134">
        <v>44.9</v>
      </c>
      <c r="O28" s="134">
        <v>1</v>
      </c>
      <c r="P28" s="134">
        <v>47.5</v>
      </c>
      <c r="Q28" s="134">
        <v>1</v>
      </c>
      <c r="R28" s="180">
        <v>48.4</v>
      </c>
      <c r="S28" s="180">
        <v>1</v>
      </c>
      <c r="T28" s="153"/>
      <c r="U28" s="134"/>
      <c r="V28" s="135"/>
      <c r="W28" s="137" t="s">
        <v>714</v>
      </c>
      <c r="X28" s="137" t="s">
        <v>36</v>
      </c>
      <c r="Y28" s="137"/>
      <c r="Z28" s="137"/>
    </row>
    <row r="29" spans="1:28" ht="28.5" customHeight="1" x14ac:dyDescent="0.25">
      <c r="A29" s="132">
        <v>1</v>
      </c>
      <c r="B29" s="133" t="s">
        <v>600</v>
      </c>
      <c r="C29" s="134" t="s">
        <v>15</v>
      </c>
      <c r="D29" s="134">
        <v>10</v>
      </c>
      <c r="E29" s="134" t="s">
        <v>23</v>
      </c>
      <c r="F29" s="134">
        <v>57.7</v>
      </c>
      <c r="G29" s="134">
        <v>1</v>
      </c>
      <c r="H29" s="134">
        <v>61.3</v>
      </c>
      <c r="I29" s="134">
        <v>1</v>
      </c>
      <c r="J29" s="134">
        <v>64.3</v>
      </c>
      <c r="K29" s="134">
        <v>1</v>
      </c>
      <c r="L29" s="134">
        <v>66.3</v>
      </c>
      <c r="M29" s="134">
        <v>1</v>
      </c>
      <c r="N29" s="134">
        <v>70</v>
      </c>
      <c r="O29" s="134">
        <v>1</v>
      </c>
      <c r="P29" s="134">
        <v>73.8</v>
      </c>
      <c r="Q29" s="134">
        <v>1</v>
      </c>
      <c r="R29" s="180">
        <v>82.9</v>
      </c>
      <c r="S29" s="153">
        <v>1</v>
      </c>
      <c r="T29" s="153"/>
      <c r="U29" s="134"/>
      <c r="V29" s="135"/>
      <c r="W29" s="137" t="s">
        <v>716</v>
      </c>
      <c r="X29" s="137" t="s">
        <v>36</v>
      </c>
      <c r="Y29" s="137"/>
      <c r="Z29" s="137"/>
    </row>
    <row r="30" spans="1:28" ht="28.5" customHeight="1" x14ac:dyDescent="0.25">
      <c r="A30" s="132">
        <v>1</v>
      </c>
      <c r="B30" s="133" t="s">
        <v>600</v>
      </c>
      <c r="C30" s="134" t="s">
        <v>15</v>
      </c>
      <c r="D30" s="134">
        <v>11</v>
      </c>
      <c r="E30" s="134" t="s">
        <v>23</v>
      </c>
      <c r="F30" s="134">
        <v>42.4</v>
      </c>
      <c r="G30" s="134">
        <v>1</v>
      </c>
      <c r="H30" s="134">
        <v>44.8</v>
      </c>
      <c r="I30" s="134">
        <v>1</v>
      </c>
      <c r="J30" s="134">
        <v>46.7</v>
      </c>
      <c r="K30" s="134">
        <v>1</v>
      </c>
      <c r="L30" s="134">
        <v>48.8</v>
      </c>
      <c r="M30" s="134">
        <v>1</v>
      </c>
      <c r="N30" s="134">
        <v>50.5</v>
      </c>
      <c r="O30" s="134">
        <v>1</v>
      </c>
      <c r="P30" s="134">
        <v>51.5</v>
      </c>
      <c r="Q30" s="134">
        <v>1</v>
      </c>
      <c r="R30" s="180">
        <v>54.6</v>
      </c>
      <c r="S30" s="153">
        <v>1</v>
      </c>
      <c r="T30" s="153"/>
      <c r="U30" s="134"/>
      <c r="V30" s="135"/>
      <c r="W30" s="136"/>
      <c r="X30" s="137" t="s">
        <v>36</v>
      </c>
      <c r="Y30" s="137"/>
      <c r="Z30" s="137"/>
    </row>
    <row r="31" spans="1:28" ht="28.5" customHeight="1" x14ac:dyDescent="0.25">
      <c r="A31" s="132">
        <v>1</v>
      </c>
      <c r="B31" s="133" t="s">
        <v>600</v>
      </c>
      <c r="C31" s="134" t="s">
        <v>15</v>
      </c>
      <c r="D31" s="134">
        <v>12</v>
      </c>
      <c r="E31" s="134" t="s">
        <v>22</v>
      </c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80">
        <v>16.2</v>
      </c>
      <c r="S31" s="180">
        <v>1</v>
      </c>
      <c r="T31" s="153"/>
      <c r="U31" s="151"/>
      <c r="V31" s="135"/>
      <c r="W31" s="136"/>
      <c r="X31" s="137" t="s">
        <v>36</v>
      </c>
      <c r="Y31" s="137"/>
      <c r="Z31" s="137" t="s">
        <v>240</v>
      </c>
      <c r="AB31" s="132" t="s">
        <v>503</v>
      </c>
    </row>
    <row r="32" spans="1:28" ht="28.5" customHeight="1" x14ac:dyDescent="0.25">
      <c r="A32" s="132">
        <v>1</v>
      </c>
      <c r="B32" s="133" t="s">
        <v>600</v>
      </c>
      <c r="C32" s="134" t="s">
        <v>15</v>
      </c>
      <c r="D32" s="134">
        <v>13</v>
      </c>
      <c r="E32" s="134" t="s">
        <v>23</v>
      </c>
      <c r="F32" s="134">
        <v>43.7</v>
      </c>
      <c r="G32" s="134">
        <v>1</v>
      </c>
      <c r="H32" s="134">
        <v>47.2</v>
      </c>
      <c r="I32" s="134">
        <v>1</v>
      </c>
      <c r="J32" s="134">
        <v>49.8</v>
      </c>
      <c r="K32" s="134">
        <v>1</v>
      </c>
      <c r="L32" s="134">
        <v>51</v>
      </c>
      <c r="M32" s="134">
        <v>1</v>
      </c>
      <c r="N32" s="134">
        <v>53.4</v>
      </c>
      <c r="O32" s="134">
        <v>1</v>
      </c>
      <c r="P32" s="134">
        <v>56.3</v>
      </c>
      <c r="Q32" s="134">
        <v>1</v>
      </c>
      <c r="R32" s="180">
        <v>58.6</v>
      </c>
      <c r="S32" s="180">
        <v>1</v>
      </c>
      <c r="T32" s="153"/>
      <c r="U32" s="134"/>
      <c r="V32" s="135"/>
      <c r="W32" s="136"/>
      <c r="X32" s="137" t="s">
        <v>36</v>
      </c>
      <c r="Y32" s="137"/>
      <c r="Z32" s="137" t="s">
        <v>970</v>
      </c>
    </row>
    <row r="33" spans="1:26" ht="28.5" customHeight="1" x14ac:dyDescent="0.25">
      <c r="A33" s="132">
        <v>1</v>
      </c>
      <c r="B33" s="133" t="s">
        <v>600</v>
      </c>
      <c r="C33" s="134" t="s">
        <v>15</v>
      </c>
      <c r="D33" s="134">
        <v>14</v>
      </c>
      <c r="E33" s="134" t="s">
        <v>23</v>
      </c>
      <c r="F33" s="134">
        <v>34.5</v>
      </c>
      <c r="G33" s="134">
        <v>1</v>
      </c>
      <c r="H33" s="134">
        <v>31.3</v>
      </c>
      <c r="I33" s="134">
        <v>1</v>
      </c>
      <c r="J33" s="134">
        <v>35.299999999999997</v>
      </c>
      <c r="K33" s="134">
        <v>1</v>
      </c>
      <c r="L33" s="134">
        <v>35.700000000000003</v>
      </c>
      <c r="M33" s="134">
        <v>1</v>
      </c>
      <c r="N33" s="134"/>
      <c r="O33" s="134">
        <v>4</v>
      </c>
      <c r="P33" s="134"/>
      <c r="Q33" s="134"/>
      <c r="R33" s="180"/>
      <c r="S33" s="180"/>
      <c r="T33" s="153" t="s">
        <v>795</v>
      </c>
      <c r="U33" s="134"/>
      <c r="V33" s="135"/>
      <c r="W33" s="136" t="s">
        <v>40</v>
      </c>
      <c r="X33" s="137"/>
      <c r="Y33" s="137" t="s">
        <v>36</v>
      </c>
      <c r="Z33" s="137" t="s">
        <v>504</v>
      </c>
    </row>
    <row r="34" spans="1:26" ht="28.5" customHeight="1" x14ac:dyDescent="0.25">
      <c r="A34" s="132">
        <v>1</v>
      </c>
      <c r="B34" s="133" t="s">
        <v>600</v>
      </c>
      <c r="C34" s="134" t="s">
        <v>15</v>
      </c>
      <c r="D34" s="134">
        <v>15</v>
      </c>
      <c r="E34" s="134" t="s">
        <v>23</v>
      </c>
      <c r="F34" s="134">
        <v>43.4</v>
      </c>
      <c r="G34" s="134">
        <v>1</v>
      </c>
      <c r="H34" s="134">
        <v>46.5</v>
      </c>
      <c r="I34" s="134">
        <v>1</v>
      </c>
      <c r="J34" s="134">
        <v>48.9</v>
      </c>
      <c r="K34" s="134">
        <v>1</v>
      </c>
      <c r="L34" s="134">
        <v>52.2</v>
      </c>
      <c r="M34" s="134">
        <v>1</v>
      </c>
      <c r="N34" s="134">
        <v>54.5</v>
      </c>
      <c r="O34" s="134">
        <v>1</v>
      </c>
      <c r="P34" s="134">
        <v>58.5</v>
      </c>
      <c r="Q34" s="134">
        <v>1</v>
      </c>
      <c r="R34" s="180">
        <v>64.599999999999994</v>
      </c>
      <c r="S34" s="180">
        <v>1</v>
      </c>
      <c r="T34" s="153"/>
      <c r="U34" s="134"/>
      <c r="V34" s="135"/>
      <c r="W34" s="136"/>
      <c r="X34" s="137" t="s">
        <v>36</v>
      </c>
      <c r="Y34" s="137"/>
      <c r="Z34" s="132" t="s">
        <v>546</v>
      </c>
    </row>
    <row r="35" spans="1:26" ht="28.5" customHeight="1" x14ac:dyDescent="0.25">
      <c r="A35" s="132">
        <v>1</v>
      </c>
      <c r="B35" s="133" t="s">
        <v>600</v>
      </c>
      <c r="C35" s="134" t="s">
        <v>15</v>
      </c>
      <c r="D35" s="134">
        <v>16</v>
      </c>
      <c r="E35" s="134" t="s">
        <v>23</v>
      </c>
      <c r="F35" s="134">
        <v>35.799999999999997</v>
      </c>
      <c r="G35" s="134">
        <v>1</v>
      </c>
      <c r="H35" s="134">
        <v>36.9</v>
      </c>
      <c r="I35" s="134">
        <v>1</v>
      </c>
      <c r="J35" s="134">
        <v>38.299999999999997</v>
      </c>
      <c r="K35" s="134">
        <v>1</v>
      </c>
      <c r="L35" s="134">
        <v>39</v>
      </c>
      <c r="M35" s="134">
        <v>1</v>
      </c>
      <c r="N35" s="134"/>
      <c r="O35" s="134">
        <v>4</v>
      </c>
      <c r="P35" s="134">
        <v>37.5</v>
      </c>
      <c r="Q35" s="134">
        <v>4</v>
      </c>
      <c r="R35" s="180"/>
      <c r="S35" s="180"/>
      <c r="T35" s="153" t="s">
        <v>795</v>
      </c>
      <c r="U35" s="134"/>
      <c r="V35" s="135"/>
      <c r="W35" s="136" t="s">
        <v>40</v>
      </c>
      <c r="X35" s="137"/>
      <c r="Y35" s="137" t="s">
        <v>36</v>
      </c>
    </row>
    <row r="36" spans="1:26" ht="28.5" customHeight="1" x14ac:dyDescent="0.25">
      <c r="A36" s="132">
        <v>1</v>
      </c>
      <c r="B36" s="133" t="s">
        <v>600</v>
      </c>
      <c r="C36" s="134" t="s">
        <v>15</v>
      </c>
      <c r="D36" s="134">
        <v>17</v>
      </c>
      <c r="E36" s="134" t="s">
        <v>23</v>
      </c>
      <c r="F36" s="134">
        <v>37.1</v>
      </c>
      <c r="G36" s="134">
        <v>1</v>
      </c>
      <c r="H36" s="134">
        <v>37.700000000000003</v>
      </c>
      <c r="I36" s="134">
        <v>1</v>
      </c>
      <c r="J36" s="134">
        <v>35.5</v>
      </c>
      <c r="K36" s="134">
        <v>1</v>
      </c>
      <c r="L36" s="134">
        <v>27.5</v>
      </c>
      <c r="M36" s="134">
        <v>4</v>
      </c>
      <c r="N36" s="134"/>
      <c r="O36" s="134"/>
      <c r="P36" s="134"/>
      <c r="Q36" s="134"/>
      <c r="R36" s="180"/>
      <c r="S36" s="153"/>
      <c r="T36" s="153" t="s">
        <v>795</v>
      </c>
      <c r="U36" s="134"/>
      <c r="V36" s="135"/>
      <c r="W36" s="136" t="s">
        <v>81</v>
      </c>
      <c r="X36" s="137" t="s">
        <v>36</v>
      </c>
      <c r="Y36" s="137"/>
    </row>
    <row r="37" spans="1:26" ht="28.5" customHeight="1" x14ac:dyDescent="0.25">
      <c r="A37" s="132">
        <v>1</v>
      </c>
      <c r="B37" s="133" t="s">
        <v>600</v>
      </c>
      <c r="C37" s="134" t="s">
        <v>15</v>
      </c>
      <c r="D37" s="134">
        <v>18</v>
      </c>
      <c r="E37" s="134" t="s">
        <v>23</v>
      </c>
      <c r="F37" s="134">
        <v>53.8</v>
      </c>
      <c r="G37" s="134">
        <v>1</v>
      </c>
      <c r="H37" s="134">
        <v>57.5</v>
      </c>
      <c r="I37" s="134">
        <v>1</v>
      </c>
      <c r="J37" s="134">
        <v>60.3</v>
      </c>
      <c r="K37" s="134">
        <v>1</v>
      </c>
      <c r="L37" s="134">
        <v>63.9</v>
      </c>
      <c r="M37" s="134">
        <v>1</v>
      </c>
      <c r="N37" s="134">
        <v>66.5</v>
      </c>
      <c r="O37" s="134">
        <v>1</v>
      </c>
      <c r="P37" s="134">
        <v>71</v>
      </c>
      <c r="Q37" s="134">
        <v>1</v>
      </c>
      <c r="R37" s="153">
        <v>77</v>
      </c>
      <c r="S37" s="153">
        <v>1</v>
      </c>
      <c r="T37" s="153"/>
      <c r="U37" s="134"/>
      <c r="V37" s="135"/>
      <c r="W37" s="136"/>
      <c r="X37" s="137" t="s">
        <v>36</v>
      </c>
      <c r="Y37" s="137"/>
    </row>
    <row r="38" spans="1:26" ht="28.5" customHeight="1" x14ac:dyDescent="0.25">
      <c r="A38" s="132">
        <v>1</v>
      </c>
      <c r="B38" s="133" t="s">
        <v>600</v>
      </c>
      <c r="C38" s="134" t="s">
        <v>15</v>
      </c>
      <c r="D38" s="134">
        <v>19</v>
      </c>
      <c r="E38" s="134" t="s">
        <v>23</v>
      </c>
      <c r="F38" s="134">
        <v>49.3</v>
      </c>
      <c r="G38" s="134">
        <v>1</v>
      </c>
      <c r="H38" s="134">
        <v>51.8</v>
      </c>
      <c r="I38" s="134">
        <v>1</v>
      </c>
      <c r="J38" s="134">
        <v>54.2</v>
      </c>
      <c r="K38" s="134">
        <v>1</v>
      </c>
      <c r="L38" s="134">
        <v>56.7</v>
      </c>
      <c r="M38" s="134">
        <v>1</v>
      </c>
      <c r="N38" s="134">
        <v>58.8</v>
      </c>
      <c r="O38" s="134">
        <v>1</v>
      </c>
      <c r="P38" s="134">
        <v>61.5</v>
      </c>
      <c r="Q38" s="134">
        <v>1</v>
      </c>
      <c r="R38" s="180">
        <v>67.2</v>
      </c>
      <c r="S38" s="153">
        <v>1</v>
      </c>
      <c r="T38" s="153"/>
      <c r="U38" s="134"/>
      <c r="V38" s="135"/>
      <c r="W38" s="136"/>
      <c r="X38" s="137" t="s">
        <v>36</v>
      </c>
      <c r="Y38" s="137"/>
    </row>
    <row r="39" spans="1:26" ht="28.5" customHeight="1" x14ac:dyDescent="0.25">
      <c r="A39" s="132">
        <v>1</v>
      </c>
      <c r="B39" s="133" t="s">
        <v>600</v>
      </c>
      <c r="C39" s="134" t="s">
        <v>15</v>
      </c>
      <c r="D39" s="134">
        <v>21</v>
      </c>
      <c r="E39" s="134" t="s">
        <v>23</v>
      </c>
      <c r="F39" s="134">
        <v>50.3</v>
      </c>
      <c r="G39" s="134">
        <v>1</v>
      </c>
      <c r="H39" s="134">
        <v>54.7</v>
      </c>
      <c r="I39" s="134">
        <v>1</v>
      </c>
      <c r="J39" s="134">
        <v>57.4</v>
      </c>
      <c r="K39" s="134">
        <v>1</v>
      </c>
      <c r="L39" s="134">
        <v>61.1</v>
      </c>
      <c r="M39" s="134">
        <v>1</v>
      </c>
      <c r="N39" s="134">
        <v>64.400000000000006</v>
      </c>
      <c r="O39" s="134">
        <v>1</v>
      </c>
      <c r="P39" s="134">
        <v>69.5</v>
      </c>
      <c r="Q39" s="134">
        <v>1</v>
      </c>
      <c r="R39" s="180">
        <v>76.599999999999994</v>
      </c>
      <c r="S39" s="153">
        <v>1</v>
      </c>
      <c r="T39" s="153"/>
      <c r="U39" s="134"/>
      <c r="V39" s="135"/>
      <c r="W39" s="136"/>
      <c r="X39" s="137" t="s">
        <v>36</v>
      </c>
      <c r="Y39" s="137"/>
    </row>
    <row r="40" spans="1:26" ht="28.5" customHeight="1" x14ac:dyDescent="0.25">
      <c r="A40" s="132">
        <v>1</v>
      </c>
      <c r="B40" s="133" t="s">
        <v>600</v>
      </c>
      <c r="C40" s="134" t="s">
        <v>15</v>
      </c>
      <c r="D40" s="134">
        <v>22</v>
      </c>
      <c r="E40" s="134" t="s">
        <v>24</v>
      </c>
      <c r="F40" s="134">
        <v>13</v>
      </c>
      <c r="G40" s="134">
        <v>1</v>
      </c>
      <c r="H40" s="134"/>
      <c r="I40" s="134"/>
      <c r="J40" s="134">
        <v>18</v>
      </c>
      <c r="K40" s="134">
        <v>1</v>
      </c>
      <c r="L40" s="134">
        <v>18.600000000000001</v>
      </c>
      <c r="M40" s="134">
        <v>1</v>
      </c>
      <c r="N40" s="134">
        <v>19</v>
      </c>
      <c r="O40" s="134">
        <v>1</v>
      </c>
      <c r="P40" s="134">
        <v>15.8</v>
      </c>
      <c r="Q40" s="134">
        <v>4</v>
      </c>
      <c r="R40" s="153"/>
      <c r="S40" s="153"/>
      <c r="T40" s="153"/>
      <c r="U40" s="134"/>
      <c r="V40" s="135"/>
      <c r="W40" s="137" t="s">
        <v>711</v>
      </c>
      <c r="X40" s="137" t="s">
        <v>36</v>
      </c>
      <c r="Y40" s="137"/>
    </row>
    <row r="41" spans="1:26" ht="28.5" customHeight="1" x14ac:dyDescent="0.25">
      <c r="A41" s="132">
        <v>1</v>
      </c>
      <c r="B41" s="133" t="s">
        <v>600</v>
      </c>
      <c r="C41" s="134" t="s">
        <v>15</v>
      </c>
      <c r="D41" s="134">
        <v>25</v>
      </c>
      <c r="E41" s="134" t="s">
        <v>24</v>
      </c>
      <c r="F41" s="134">
        <v>15.5</v>
      </c>
      <c r="G41" s="134">
        <v>1</v>
      </c>
      <c r="H41" s="134">
        <v>15.7</v>
      </c>
      <c r="I41" s="134">
        <v>1</v>
      </c>
      <c r="J41" s="134"/>
      <c r="K41" s="134"/>
      <c r="L41" s="134"/>
      <c r="M41" s="134"/>
      <c r="N41" s="134"/>
      <c r="O41" s="134"/>
      <c r="P41" s="134">
        <v>17.5</v>
      </c>
      <c r="Q41" s="134">
        <v>4</v>
      </c>
      <c r="R41" s="180"/>
      <c r="S41" s="180"/>
      <c r="T41" s="153" t="s">
        <v>798</v>
      </c>
      <c r="U41" s="134"/>
      <c r="V41" s="135" t="s">
        <v>791</v>
      </c>
      <c r="W41" s="137" t="s">
        <v>715</v>
      </c>
      <c r="X41" s="137" t="s">
        <v>36</v>
      </c>
      <c r="Y41" s="137"/>
    </row>
    <row r="42" spans="1:26" ht="28.5" customHeight="1" x14ac:dyDescent="0.25">
      <c r="A42" s="132">
        <v>1</v>
      </c>
      <c r="B42" s="133" t="s">
        <v>600</v>
      </c>
      <c r="C42" s="134" t="s">
        <v>15</v>
      </c>
      <c r="D42" s="134">
        <v>26</v>
      </c>
      <c r="E42" s="134" t="s">
        <v>24</v>
      </c>
      <c r="F42" s="134">
        <v>19.8</v>
      </c>
      <c r="G42" s="134">
        <v>1</v>
      </c>
      <c r="H42" s="134">
        <v>19.7</v>
      </c>
      <c r="I42" s="134">
        <v>1</v>
      </c>
      <c r="J42" s="134">
        <v>19.899999999999999</v>
      </c>
      <c r="K42" s="134">
        <v>1</v>
      </c>
      <c r="L42" s="134">
        <v>19.600000000000001</v>
      </c>
      <c r="M42" s="134">
        <v>1</v>
      </c>
      <c r="N42" s="134">
        <v>20.399999999999999</v>
      </c>
      <c r="O42" s="134">
        <v>1</v>
      </c>
      <c r="P42" s="134">
        <v>21.3</v>
      </c>
      <c r="Q42" s="134">
        <v>1</v>
      </c>
      <c r="R42" s="180">
        <v>23.5</v>
      </c>
      <c r="S42" s="180">
        <v>1</v>
      </c>
      <c r="T42" s="153"/>
      <c r="U42" s="134"/>
      <c r="V42" s="135"/>
      <c r="W42" s="137" t="s">
        <v>713</v>
      </c>
      <c r="X42" s="137" t="s">
        <v>36</v>
      </c>
      <c r="Y42" s="137"/>
    </row>
    <row r="43" spans="1:26" s="119" customFormat="1" ht="28.5" customHeight="1" x14ac:dyDescent="0.25">
      <c r="A43" s="119">
        <v>1</v>
      </c>
      <c r="B43" s="168" t="s">
        <v>600</v>
      </c>
      <c r="C43" s="169" t="s">
        <v>15</v>
      </c>
      <c r="D43" s="169">
        <v>27</v>
      </c>
      <c r="E43" s="169" t="s">
        <v>24</v>
      </c>
      <c r="F43" s="169">
        <v>10.4</v>
      </c>
      <c r="G43" s="169">
        <v>1</v>
      </c>
      <c r="H43" s="169"/>
      <c r="I43" s="169">
        <v>4</v>
      </c>
      <c r="J43" s="169"/>
      <c r="K43" s="169">
        <v>3</v>
      </c>
      <c r="L43" s="169"/>
      <c r="M43" s="169">
        <v>1</v>
      </c>
      <c r="N43" s="169"/>
      <c r="O43" s="169"/>
      <c r="P43" s="169" t="s">
        <v>801</v>
      </c>
      <c r="Q43" s="170">
        <v>4</v>
      </c>
      <c r="R43" s="167"/>
      <c r="S43" s="167"/>
      <c r="T43" s="167"/>
      <c r="U43" s="170"/>
      <c r="V43" s="171"/>
      <c r="W43" s="173" t="s">
        <v>714</v>
      </c>
      <c r="X43" s="173" t="s">
        <v>36</v>
      </c>
      <c r="Y43" s="173"/>
    </row>
    <row r="44" spans="1:26" ht="28.5" customHeight="1" x14ac:dyDescent="0.25">
      <c r="A44" s="132">
        <v>1</v>
      </c>
      <c r="B44" s="133" t="s">
        <v>600</v>
      </c>
      <c r="C44" s="134" t="s">
        <v>15</v>
      </c>
      <c r="D44" s="134">
        <v>28</v>
      </c>
      <c r="E44" s="134" t="s">
        <v>24</v>
      </c>
      <c r="F44" s="134">
        <v>15</v>
      </c>
      <c r="G44" s="134">
        <v>1</v>
      </c>
      <c r="H44" s="134"/>
      <c r="I44" s="134"/>
      <c r="J44" s="134"/>
      <c r="K44" s="134"/>
      <c r="L44" s="134"/>
      <c r="M44" s="134"/>
      <c r="N44" s="134">
        <v>16.2</v>
      </c>
      <c r="O44" s="134">
        <v>1</v>
      </c>
      <c r="P44" s="134" t="s">
        <v>801</v>
      </c>
      <c r="Q44" s="134">
        <v>4</v>
      </c>
      <c r="R44" s="180"/>
      <c r="S44" s="153"/>
      <c r="T44" s="153"/>
      <c r="U44" s="134"/>
      <c r="V44" s="135"/>
      <c r="W44" s="137" t="s">
        <v>716</v>
      </c>
      <c r="X44" s="137" t="s">
        <v>36</v>
      </c>
      <c r="Y44" s="137"/>
    </row>
    <row r="45" spans="1:26" ht="28.5" customHeight="1" x14ac:dyDescent="0.25">
      <c r="A45" s="132">
        <v>1</v>
      </c>
      <c r="B45" s="133" t="s">
        <v>600</v>
      </c>
      <c r="C45" s="134" t="s">
        <v>15</v>
      </c>
      <c r="D45" s="134">
        <v>30</v>
      </c>
      <c r="E45" s="134" t="s">
        <v>23</v>
      </c>
      <c r="F45" s="134">
        <v>35.299999999999997</v>
      </c>
      <c r="G45" s="134">
        <v>1</v>
      </c>
      <c r="H45" s="134">
        <v>36.799999999999997</v>
      </c>
      <c r="I45" s="134">
        <v>1</v>
      </c>
      <c r="J45" s="134">
        <v>37.1</v>
      </c>
      <c r="K45" s="134">
        <v>1</v>
      </c>
      <c r="L45" s="134">
        <v>37.5</v>
      </c>
      <c r="M45" s="134">
        <v>1</v>
      </c>
      <c r="N45" s="134">
        <v>38.1</v>
      </c>
      <c r="O45" s="134">
        <v>1</v>
      </c>
      <c r="P45" s="134">
        <v>37.799999999999997</v>
      </c>
      <c r="Q45" s="134">
        <v>1</v>
      </c>
      <c r="R45" s="153">
        <v>38.5</v>
      </c>
      <c r="S45" s="153">
        <v>1</v>
      </c>
      <c r="T45" s="153"/>
      <c r="U45" s="134"/>
      <c r="V45" s="135"/>
      <c r="W45" s="136"/>
      <c r="X45" s="137" t="s">
        <v>36</v>
      </c>
      <c r="Y45" s="137"/>
    </row>
    <row r="46" spans="1:26" ht="28.5" customHeight="1" x14ac:dyDescent="0.25">
      <c r="A46" s="132">
        <v>1</v>
      </c>
      <c r="B46" s="133" t="s">
        <v>600</v>
      </c>
      <c r="C46" s="134" t="s">
        <v>16</v>
      </c>
      <c r="D46" s="134">
        <v>1</v>
      </c>
      <c r="E46" s="134" t="s">
        <v>23</v>
      </c>
      <c r="F46" s="134">
        <v>41.9</v>
      </c>
      <c r="G46" s="134">
        <v>1</v>
      </c>
      <c r="H46" s="134">
        <v>45</v>
      </c>
      <c r="I46" s="134">
        <v>1</v>
      </c>
      <c r="J46" s="134">
        <v>47.9</v>
      </c>
      <c r="K46" s="134">
        <v>1</v>
      </c>
      <c r="L46" s="134">
        <v>51.2</v>
      </c>
      <c r="M46" s="134">
        <v>1</v>
      </c>
      <c r="N46" s="134">
        <v>54.1</v>
      </c>
      <c r="O46" s="134">
        <v>1</v>
      </c>
      <c r="P46" s="134">
        <v>58.2</v>
      </c>
      <c r="Q46" s="134">
        <v>1</v>
      </c>
      <c r="R46" s="180">
        <v>62</v>
      </c>
      <c r="S46" s="153">
        <v>1</v>
      </c>
      <c r="T46" s="153"/>
      <c r="U46" s="134"/>
      <c r="V46" s="135"/>
      <c r="W46" s="136"/>
      <c r="X46" s="137" t="s">
        <v>36</v>
      </c>
      <c r="Y46" s="137"/>
      <c r="Z46" s="137"/>
    </row>
    <row r="47" spans="1:26" ht="28.5" customHeight="1" x14ac:dyDescent="0.25">
      <c r="A47" s="132">
        <v>1</v>
      </c>
      <c r="B47" s="133" t="s">
        <v>600</v>
      </c>
      <c r="C47" s="134" t="s">
        <v>16</v>
      </c>
      <c r="D47" s="134">
        <v>2</v>
      </c>
      <c r="E47" s="134" t="s">
        <v>23</v>
      </c>
      <c r="F47" s="134">
        <v>40.4</v>
      </c>
      <c r="G47" s="134">
        <v>1</v>
      </c>
      <c r="H47" s="134">
        <v>44.2</v>
      </c>
      <c r="I47" s="134">
        <v>1</v>
      </c>
      <c r="J47" s="134">
        <v>45.1</v>
      </c>
      <c r="K47" s="134">
        <v>1</v>
      </c>
      <c r="L47" s="134">
        <v>47.7</v>
      </c>
      <c r="M47" s="134">
        <v>1</v>
      </c>
      <c r="N47" s="134">
        <v>48.9</v>
      </c>
      <c r="O47" s="134">
        <v>1</v>
      </c>
      <c r="P47" s="134">
        <v>50.9</v>
      </c>
      <c r="Q47" s="134">
        <v>1</v>
      </c>
      <c r="R47" s="180">
        <v>53.3</v>
      </c>
      <c r="S47" s="184">
        <v>1</v>
      </c>
      <c r="T47" s="153"/>
      <c r="U47" s="134"/>
      <c r="V47" s="135"/>
      <c r="W47" s="136"/>
      <c r="X47" s="137" t="s">
        <v>36</v>
      </c>
      <c r="Y47" s="137"/>
      <c r="Z47" s="137"/>
    </row>
    <row r="48" spans="1:26" ht="28.5" customHeight="1" x14ac:dyDescent="0.25">
      <c r="A48" s="132">
        <v>1</v>
      </c>
      <c r="B48" s="133" t="s">
        <v>600</v>
      </c>
      <c r="C48" s="134" t="s">
        <v>16</v>
      </c>
      <c r="D48" s="134">
        <v>4</v>
      </c>
      <c r="E48" s="134" t="s">
        <v>22</v>
      </c>
      <c r="F48" s="134">
        <v>25.9</v>
      </c>
      <c r="G48" s="134">
        <v>1</v>
      </c>
      <c r="H48" s="134">
        <v>27.3</v>
      </c>
      <c r="I48" s="134">
        <v>1</v>
      </c>
      <c r="J48" s="134">
        <v>28</v>
      </c>
      <c r="K48" s="134">
        <v>1</v>
      </c>
      <c r="L48" s="134">
        <v>29.8</v>
      </c>
      <c r="M48" s="134">
        <v>1</v>
      </c>
      <c r="N48" s="134">
        <v>31.5</v>
      </c>
      <c r="O48" s="134">
        <v>1</v>
      </c>
      <c r="P48" s="134">
        <v>35.5</v>
      </c>
      <c r="Q48" s="134">
        <v>1</v>
      </c>
      <c r="R48" s="180">
        <v>38.6</v>
      </c>
      <c r="S48" s="184">
        <v>1</v>
      </c>
      <c r="T48" s="153"/>
      <c r="U48" s="134"/>
      <c r="V48" s="135"/>
      <c r="W48" s="136"/>
      <c r="X48" s="137" t="s">
        <v>36</v>
      </c>
      <c r="Y48" s="137"/>
      <c r="Z48" s="137"/>
    </row>
    <row r="49" spans="1:27" ht="28.5" customHeight="1" x14ac:dyDescent="0.25">
      <c r="A49" s="132">
        <v>1</v>
      </c>
      <c r="B49" s="133" t="s">
        <v>600</v>
      </c>
      <c r="C49" s="134" t="s">
        <v>16</v>
      </c>
      <c r="D49" s="134">
        <v>5</v>
      </c>
      <c r="E49" s="134" t="s">
        <v>22</v>
      </c>
      <c r="F49" s="134">
        <v>18.3</v>
      </c>
      <c r="G49" s="134">
        <v>1</v>
      </c>
      <c r="H49" s="134">
        <v>19.5</v>
      </c>
      <c r="I49" s="134">
        <v>1</v>
      </c>
      <c r="J49" s="134">
        <v>19.5</v>
      </c>
      <c r="K49" s="134">
        <v>1</v>
      </c>
      <c r="L49" s="134">
        <v>20.2</v>
      </c>
      <c r="M49" s="134">
        <v>1</v>
      </c>
      <c r="N49" s="134">
        <v>21.1</v>
      </c>
      <c r="O49" s="134">
        <v>1</v>
      </c>
      <c r="P49" s="134">
        <v>21.9</v>
      </c>
      <c r="Q49" s="134">
        <v>1</v>
      </c>
      <c r="R49" s="180">
        <v>23.8</v>
      </c>
      <c r="S49" s="184">
        <v>1</v>
      </c>
      <c r="T49" s="153"/>
      <c r="U49" s="134"/>
      <c r="V49" s="135"/>
      <c r="W49" s="136"/>
      <c r="X49" s="137" t="s">
        <v>36</v>
      </c>
      <c r="Y49" s="137"/>
      <c r="Z49" s="137"/>
    </row>
    <row r="50" spans="1:27" ht="28.5" customHeight="1" x14ac:dyDescent="0.25">
      <c r="A50" s="132">
        <v>1</v>
      </c>
      <c r="B50" s="133" t="s">
        <v>600</v>
      </c>
      <c r="C50" s="134" t="s">
        <v>16</v>
      </c>
      <c r="D50" s="134">
        <v>6</v>
      </c>
      <c r="E50" s="134" t="s">
        <v>22</v>
      </c>
      <c r="F50" s="134">
        <v>18.3</v>
      </c>
      <c r="G50" s="134">
        <v>1</v>
      </c>
      <c r="H50" s="134">
        <v>19.399999999999999</v>
      </c>
      <c r="I50" s="134">
        <v>1</v>
      </c>
      <c r="J50" s="134">
        <v>20.100000000000001</v>
      </c>
      <c r="K50" s="134">
        <v>1</v>
      </c>
      <c r="L50" s="134">
        <v>21.2</v>
      </c>
      <c r="M50" s="134">
        <v>1</v>
      </c>
      <c r="N50" s="134">
        <v>22.5</v>
      </c>
      <c r="O50" s="134">
        <v>1</v>
      </c>
      <c r="P50" s="134">
        <v>24.3</v>
      </c>
      <c r="Q50" s="134">
        <v>1</v>
      </c>
      <c r="R50" s="180">
        <v>26.4</v>
      </c>
      <c r="S50" s="184">
        <v>1</v>
      </c>
      <c r="T50" s="153"/>
      <c r="U50" s="134"/>
      <c r="V50" s="135"/>
      <c r="W50" s="136"/>
      <c r="X50" s="137" t="s">
        <v>36</v>
      </c>
      <c r="Y50" s="137"/>
      <c r="Z50" s="137"/>
    </row>
    <row r="51" spans="1:27" ht="28.5" customHeight="1" x14ac:dyDescent="0.25">
      <c r="A51" s="132">
        <v>1</v>
      </c>
      <c r="B51" s="133" t="s">
        <v>600</v>
      </c>
      <c r="C51" s="134" t="s">
        <v>16</v>
      </c>
      <c r="D51" s="134">
        <v>7</v>
      </c>
      <c r="E51" s="134" t="s">
        <v>22</v>
      </c>
      <c r="F51" s="134">
        <v>11.7</v>
      </c>
      <c r="G51" s="134">
        <v>1</v>
      </c>
      <c r="H51" s="134"/>
      <c r="I51" s="134"/>
      <c r="J51" s="134"/>
      <c r="K51" s="134"/>
      <c r="L51" s="134"/>
      <c r="M51" s="134"/>
      <c r="N51" s="134"/>
      <c r="O51" s="134"/>
      <c r="P51" s="134" t="s">
        <v>801</v>
      </c>
      <c r="Q51" s="134">
        <v>4</v>
      </c>
      <c r="R51" s="197"/>
      <c r="S51" s="198">
        <v>4</v>
      </c>
      <c r="T51" s="153"/>
      <c r="U51" s="134"/>
      <c r="V51" s="135"/>
      <c r="W51" s="136"/>
      <c r="X51" s="137" t="s">
        <v>36</v>
      </c>
      <c r="Y51" s="137"/>
      <c r="Z51" s="137"/>
    </row>
    <row r="52" spans="1:27" ht="28.5" customHeight="1" x14ac:dyDescent="0.25">
      <c r="A52" s="132">
        <v>1</v>
      </c>
      <c r="B52" s="133" t="s">
        <v>600</v>
      </c>
      <c r="C52" s="134" t="s">
        <v>16</v>
      </c>
      <c r="D52" s="134">
        <v>8</v>
      </c>
      <c r="E52" s="134" t="s">
        <v>23</v>
      </c>
      <c r="F52" s="134">
        <v>66.5</v>
      </c>
      <c r="G52" s="134">
        <v>1</v>
      </c>
      <c r="H52" s="134">
        <v>73</v>
      </c>
      <c r="I52" s="134">
        <v>1</v>
      </c>
      <c r="J52" s="134">
        <v>76.7</v>
      </c>
      <c r="K52" s="134">
        <v>1</v>
      </c>
      <c r="L52" s="134">
        <v>80.3</v>
      </c>
      <c r="M52" s="134">
        <v>1</v>
      </c>
      <c r="N52" s="134">
        <v>84.9</v>
      </c>
      <c r="O52" s="134">
        <v>1</v>
      </c>
      <c r="P52" s="134">
        <v>91.5</v>
      </c>
      <c r="Q52" s="134">
        <v>1</v>
      </c>
      <c r="R52" s="153">
        <v>98</v>
      </c>
      <c r="S52" s="153">
        <v>1</v>
      </c>
      <c r="T52" s="153"/>
      <c r="U52" s="134"/>
      <c r="V52" s="135"/>
      <c r="W52" s="136"/>
      <c r="X52" s="137" t="s">
        <v>36</v>
      </c>
      <c r="Y52" s="137"/>
      <c r="Z52" s="137"/>
    </row>
    <row r="53" spans="1:27" ht="28.5" customHeight="1" x14ac:dyDescent="0.25">
      <c r="A53" s="132">
        <v>1</v>
      </c>
      <c r="B53" s="133" t="s">
        <v>600</v>
      </c>
      <c r="C53" s="134" t="s">
        <v>16</v>
      </c>
      <c r="D53" s="134">
        <v>9</v>
      </c>
      <c r="E53" s="134" t="s">
        <v>22</v>
      </c>
      <c r="F53" s="134">
        <v>19.3</v>
      </c>
      <c r="G53" s="134">
        <v>1</v>
      </c>
      <c r="H53" s="134">
        <v>20.8</v>
      </c>
      <c r="I53" s="134">
        <v>1</v>
      </c>
      <c r="J53" s="134">
        <v>21.8</v>
      </c>
      <c r="K53" s="134">
        <v>1</v>
      </c>
      <c r="L53" s="134">
        <v>22.9</v>
      </c>
      <c r="M53" s="134">
        <v>1</v>
      </c>
      <c r="N53" s="134">
        <v>24.7</v>
      </c>
      <c r="O53" s="134">
        <v>1</v>
      </c>
      <c r="P53" s="134" t="s">
        <v>801</v>
      </c>
      <c r="Q53" s="134">
        <v>4</v>
      </c>
      <c r="R53" s="180"/>
      <c r="S53" s="153">
        <v>4</v>
      </c>
      <c r="T53" s="153"/>
      <c r="U53" s="134"/>
      <c r="V53" s="135"/>
      <c r="W53" s="136" t="s">
        <v>105</v>
      </c>
      <c r="X53" s="137" t="s">
        <v>36</v>
      </c>
      <c r="Y53" s="137"/>
      <c r="Z53" s="137"/>
    </row>
    <row r="54" spans="1:27" ht="28.5" customHeight="1" x14ac:dyDescent="0.25">
      <c r="A54" s="132">
        <v>1</v>
      </c>
      <c r="B54" s="133" t="s">
        <v>600</v>
      </c>
      <c r="C54" s="134" t="s">
        <v>16</v>
      </c>
      <c r="D54" s="134">
        <v>10</v>
      </c>
      <c r="E54" s="134" t="s">
        <v>23</v>
      </c>
      <c r="F54" s="134">
        <v>40.4</v>
      </c>
      <c r="G54" s="134">
        <v>1</v>
      </c>
      <c r="H54" s="134">
        <v>43.1</v>
      </c>
      <c r="I54" s="134">
        <v>1</v>
      </c>
      <c r="J54" s="134">
        <v>45.6</v>
      </c>
      <c r="K54" s="134">
        <v>1</v>
      </c>
      <c r="L54" s="134">
        <v>47.5</v>
      </c>
      <c r="M54" s="134">
        <v>1</v>
      </c>
      <c r="N54" s="134">
        <v>48.6</v>
      </c>
      <c r="O54" s="134">
        <v>1</v>
      </c>
      <c r="P54" s="134">
        <v>51.2</v>
      </c>
      <c r="Q54" s="134">
        <v>1</v>
      </c>
      <c r="R54" s="153">
        <v>55.3</v>
      </c>
      <c r="S54" s="153">
        <v>1</v>
      </c>
      <c r="T54" s="153"/>
      <c r="U54" s="134"/>
      <c r="V54" s="135"/>
      <c r="W54" s="136"/>
      <c r="X54" s="137" t="s">
        <v>36</v>
      </c>
      <c r="Y54" s="137"/>
      <c r="Z54" s="137"/>
      <c r="AA54" s="132" t="s">
        <v>505</v>
      </c>
    </row>
    <row r="55" spans="1:27" ht="28.5" customHeight="1" x14ac:dyDescent="0.25">
      <c r="A55" s="132">
        <v>1</v>
      </c>
      <c r="B55" s="133" t="s">
        <v>600</v>
      </c>
      <c r="C55" s="134" t="s">
        <v>16</v>
      </c>
      <c r="D55" s="134">
        <v>12</v>
      </c>
      <c r="E55" s="134" t="s">
        <v>23</v>
      </c>
      <c r="F55" s="134">
        <v>25.7</v>
      </c>
      <c r="G55" s="134">
        <v>1</v>
      </c>
      <c r="H55" s="134">
        <v>27.3</v>
      </c>
      <c r="I55" s="134">
        <v>1</v>
      </c>
      <c r="J55" s="134">
        <v>27.6</v>
      </c>
      <c r="K55" s="134">
        <v>1</v>
      </c>
      <c r="L55" s="134">
        <v>28.5</v>
      </c>
      <c r="M55" s="134">
        <v>1</v>
      </c>
      <c r="N55" s="134">
        <v>28.2</v>
      </c>
      <c r="O55" s="134">
        <v>4</v>
      </c>
      <c r="P55" s="134" t="s">
        <v>801</v>
      </c>
      <c r="Q55" s="134"/>
      <c r="R55" s="180"/>
      <c r="S55" s="153"/>
      <c r="T55" s="153"/>
      <c r="U55" s="134"/>
      <c r="V55" s="135"/>
      <c r="W55" s="136" t="s">
        <v>104</v>
      </c>
      <c r="X55" s="137"/>
      <c r="Y55" s="137"/>
      <c r="Z55" s="137" t="s">
        <v>36</v>
      </c>
      <c r="AA55" s="132" t="s">
        <v>282</v>
      </c>
    </row>
    <row r="56" spans="1:27" ht="28.5" customHeight="1" x14ac:dyDescent="0.25">
      <c r="A56" s="132">
        <v>1</v>
      </c>
      <c r="B56" s="133" t="s">
        <v>600</v>
      </c>
      <c r="C56" s="134" t="s">
        <v>16</v>
      </c>
      <c r="D56" s="134">
        <v>13</v>
      </c>
      <c r="E56" s="134" t="s">
        <v>22</v>
      </c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53">
        <v>15.8</v>
      </c>
      <c r="S56" s="153">
        <v>1</v>
      </c>
      <c r="T56" s="153"/>
      <c r="U56" s="134"/>
      <c r="V56" s="135"/>
      <c r="W56" s="136" t="s">
        <v>103</v>
      </c>
      <c r="X56" s="137" t="s">
        <v>36</v>
      </c>
      <c r="Y56" s="137"/>
      <c r="Z56" s="137"/>
      <c r="AA56" s="132" t="s">
        <v>547</v>
      </c>
    </row>
    <row r="57" spans="1:27" ht="28.5" customHeight="1" x14ac:dyDescent="0.25">
      <c r="A57" s="132">
        <v>1</v>
      </c>
      <c r="B57" s="133" t="s">
        <v>600</v>
      </c>
      <c r="C57" s="134" t="s">
        <v>16</v>
      </c>
      <c r="D57" s="134">
        <v>14</v>
      </c>
      <c r="E57" s="134" t="s">
        <v>22</v>
      </c>
      <c r="F57" s="134">
        <v>25.4</v>
      </c>
      <c r="G57" s="134">
        <v>1</v>
      </c>
      <c r="H57" s="134">
        <v>26.7</v>
      </c>
      <c r="I57" s="134">
        <v>1</v>
      </c>
      <c r="J57" s="134">
        <v>27.3</v>
      </c>
      <c r="K57" s="134">
        <v>1</v>
      </c>
      <c r="L57" s="134">
        <v>18.3</v>
      </c>
      <c r="M57" s="134">
        <v>1</v>
      </c>
      <c r="N57" s="134">
        <v>30</v>
      </c>
      <c r="O57" s="134">
        <v>1</v>
      </c>
      <c r="P57" s="134">
        <v>32.299999999999997</v>
      </c>
      <c r="Q57" s="134">
        <v>1</v>
      </c>
      <c r="R57" s="186">
        <v>34.1</v>
      </c>
      <c r="S57" s="186">
        <v>1</v>
      </c>
      <c r="T57" s="153"/>
      <c r="U57" s="134"/>
      <c r="V57" s="135"/>
      <c r="W57" s="136"/>
      <c r="X57" s="137" t="s">
        <v>36</v>
      </c>
      <c r="Y57" s="137"/>
      <c r="Z57" s="137"/>
    </row>
    <row r="58" spans="1:27" ht="28.5" customHeight="1" x14ac:dyDescent="0.25">
      <c r="A58" s="132">
        <v>1</v>
      </c>
      <c r="B58" s="133" t="s">
        <v>600</v>
      </c>
      <c r="C58" s="134" t="s">
        <v>16</v>
      </c>
      <c r="D58" s="134">
        <v>15</v>
      </c>
      <c r="E58" s="134" t="s">
        <v>22</v>
      </c>
      <c r="F58" s="134">
        <v>38.1</v>
      </c>
      <c r="G58" s="134">
        <v>1</v>
      </c>
      <c r="H58" s="134">
        <v>41.5</v>
      </c>
      <c r="I58" s="134">
        <v>1</v>
      </c>
      <c r="J58" s="134">
        <v>43.1</v>
      </c>
      <c r="K58" s="134">
        <v>1</v>
      </c>
      <c r="L58" s="134">
        <v>44.8</v>
      </c>
      <c r="M58" s="134">
        <v>1</v>
      </c>
      <c r="N58" s="134">
        <v>47.3</v>
      </c>
      <c r="O58" s="134">
        <v>1</v>
      </c>
      <c r="P58" s="134">
        <v>50.6</v>
      </c>
      <c r="Q58" s="134">
        <v>1</v>
      </c>
      <c r="R58" s="180">
        <v>53.1</v>
      </c>
      <c r="S58" s="180">
        <v>1</v>
      </c>
      <c r="T58" s="153"/>
      <c r="U58" s="134"/>
      <c r="V58" s="135"/>
      <c r="W58" s="136"/>
      <c r="X58" s="137" t="s">
        <v>36</v>
      </c>
      <c r="Y58" s="137"/>
      <c r="Z58" s="137"/>
    </row>
    <row r="59" spans="1:27" ht="28.5" customHeight="1" x14ac:dyDescent="0.25">
      <c r="A59" s="132">
        <v>1</v>
      </c>
      <c r="B59" s="133" t="s">
        <v>600</v>
      </c>
      <c r="C59" s="134" t="s">
        <v>16</v>
      </c>
      <c r="D59" s="134">
        <v>17</v>
      </c>
      <c r="E59" s="134" t="s">
        <v>23</v>
      </c>
      <c r="F59" s="134">
        <v>23.6</v>
      </c>
      <c r="G59" s="134">
        <v>1</v>
      </c>
      <c r="H59" s="134">
        <v>24.7</v>
      </c>
      <c r="I59" s="134">
        <v>1</v>
      </c>
      <c r="J59" s="134">
        <v>25.2</v>
      </c>
      <c r="K59" s="134">
        <v>1</v>
      </c>
      <c r="L59" s="134">
        <v>25.2</v>
      </c>
      <c r="M59" s="134">
        <v>1</v>
      </c>
      <c r="N59" s="134">
        <v>25.9</v>
      </c>
      <c r="O59" s="134">
        <v>1</v>
      </c>
      <c r="P59" s="134">
        <v>25.5</v>
      </c>
      <c r="Q59" s="134">
        <v>4</v>
      </c>
      <c r="R59" s="180" t="s">
        <v>801</v>
      </c>
      <c r="S59" s="180"/>
      <c r="T59" s="153" t="s">
        <v>822</v>
      </c>
      <c r="U59" s="134"/>
      <c r="V59" s="135"/>
      <c r="W59" s="136" t="s">
        <v>102</v>
      </c>
      <c r="X59" s="137" t="s">
        <v>36</v>
      </c>
      <c r="Y59" s="137"/>
      <c r="Z59" s="137"/>
      <c r="AA59" s="137"/>
    </row>
    <row r="60" spans="1:27" ht="28.5" customHeight="1" x14ac:dyDescent="0.25">
      <c r="A60" s="132">
        <v>1</v>
      </c>
      <c r="B60" s="133" t="s">
        <v>600</v>
      </c>
      <c r="C60" s="134" t="s">
        <v>16</v>
      </c>
      <c r="D60" s="134">
        <v>19</v>
      </c>
      <c r="E60" s="134" t="s">
        <v>23</v>
      </c>
      <c r="F60" s="134">
        <v>63.8</v>
      </c>
      <c r="G60" s="134">
        <v>1</v>
      </c>
      <c r="H60" s="134">
        <v>66.900000000000006</v>
      </c>
      <c r="I60" s="134">
        <v>1</v>
      </c>
      <c r="J60" s="134">
        <v>69</v>
      </c>
      <c r="K60" s="134">
        <v>1</v>
      </c>
      <c r="L60" s="134">
        <v>71</v>
      </c>
      <c r="M60" s="134">
        <v>1</v>
      </c>
      <c r="N60" s="134">
        <v>73.8</v>
      </c>
      <c r="O60" s="134">
        <v>1</v>
      </c>
      <c r="P60" s="134" t="s">
        <v>801</v>
      </c>
      <c r="Q60" s="134">
        <v>3</v>
      </c>
      <c r="R60" s="180"/>
      <c r="S60" s="180"/>
      <c r="T60" s="153"/>
      <c r="U60" s="134"/>
      <c r="V60" s="135"/>
      <c r="W60" s="136" t="s">
        <v>101</v>
      </c>
      <c r="X60" s="137" t="s">
        <v>36</v>
      </c>
      <c r="Y60" s="137"/>
      <c r="Z60" s="137"/>
      <c r="AA60" s="137"/>
    </row>
    <row r="61" spans="1:27" ht="28.5" customHeight="1" x14ac:dyDescent="0.25">
      <c r="A61" s="132">
        <v>1</v>
      </c>
      <c r="B61" s="133" t="s">
        <v>600</v>
      </c>
      <c r="C61" s="134" t="s">
        <v>16</v>
      </c>
      <c r="D61" s="134">
        <v>20</v>
      </c>
      <c r="E61" s="134" t="s">
        <v>23</v>
      </c>
      <c r="F61" s="134">
        <v>57.7</v>
      </c>
      <c r="G61" s="134">
        <v>1</v>
      </c>
      <c r="H61" s="134">
        <v>62.5</v>
      </c>
      <c r="I61" s="134">
        <v>1</v>
      </c>
      <c r="J61" s="134">
        <v>64.7</v>
      </c>
      <c r="K61" s="134">
        <v>1</v>
      </c>
      <c r="L61" s="134">
        <v>67.2</v>
      </c>
      <c r="M61" s="134">
        <v>1</v>
      </c>
      <c r="N61" s="134">
        <v>70.8</v>
      </c>
      <c r="O61" s="134">
        <v>1</v>
      </c>
      <c r="P61" s="134">
        <v>75.099999999999994</v>
      </c>
      <c r="Q61" s="134">
        <v>1</v>
      </c>
      <c r="R61" s="197">
        <v>80.099999999999994</v>
      </c>
      <c r="S61" s="197">
        <v>1</v>
      </c>
      <c r="T61" s="153" t="s">
        <v>820</v>
      </c>
      <c r="U61" s="134"/>
      <c r="V61" s="135"/>
      <c r="W61" s="136"/>
      <c r="X61" s="137" t="s">
        <v>36</v>
      </c>
      <c r="Y61" s="137"/>
      <c r="Z61" s="137"/>
      <c r="AA61" s="137"/>
    </row>
    <row r="62" spans="1:27" ht="28.5" customHeight="1" x14ac:dyDescent="0.25">
      <c r="A62" s="132">
        <v>1</v>
      </c>
      <c r="B62" s="133" t="s">
        <v>600</v>
      </c>
      <c r="C62" s="134" t="s">
        <v>16</v>
      </c>
      <c r="D62" s="134">
        <v>21</v>
      </c>
      <c r="E62" s="134" t="s">
        <v>23</v>
      </c>
      <c r="F62" s="134">
        <v>25.1</v>
      </c>
      <c r="G62" s="134">
        <v>1</v>
      </c>
      <c r="H62" s="134">
        <v>25.8</v>
      </c>
      <c r="I62" s="134">
        <v>1</v>
      </c>
      <c r="J62" s="134">
        <v>26.3</v>
      </c>
      <c r="K62" s="134">
        <v>1</v>
      </c>
      <c r="L62" s="134">
        <v>26.3</v>
      </c>
      <c r="M62" s="134">
        <v>1</v>
      </c>
      <c r="N62" s="134">
        <v>26.9</v>
      </c>
      <c r="O62" s="134">
        <v>1</v>
      </c>
      <c r="P62" s="134">
        <v>26.8</v>
      </c>
      <c r="Q62" s="134">
        <v>1</v>
      </c>
      <c r="R62" s="180">
        <v>25.6</v>
      </c>
      <c r="S62" s="180">
        <v>1</v>
      </c>
      <c r="T62" s="153"/>
      <c r="U62" s="134"/>
      <c r="V62" s="135"/>
      <c r="W62" s="136"/>
      <c r="X62" s="137" t="s">
        <v>36</v>
      </c>
      <c r="Y62" s="137"/>
      <c r="Z62" s="137"/>
      <c r="AA62" s="137"/>
    </row>
    <row r="63" spans="1:27" ht="28.5" customHeight="1" x14ac:dyDescent="0.25">
      <c r="A63" s="132">
        <v>1</v>
      </c>
      <c r="B63" s="133" t="s">
        <v>600</v>
      </c>
      <c r="C63" s="134" t="s">
        <v>16</v>
      </c>
      <c r="D63" s="134">
        <v>23</v>
      </c>
      <c r="E63" s="134" t="s">
        <v>22</v>
      </c>
      <c r="F63" s="134">
        <v>20.3</v>
      </c>
      <c r="G63" s="134">
        <v>1</v>
      </c>
      <c r="H63" s="134">
        <v>21</v>
      </c>
      <c r="I63" s="134">
        <v>1</v>
      </c>
      <c r="J63" s="134">
        <v>21.3</v>
      </c>
      <c r="K63" s="134">
        <v>1</v>
      </c>
      <c r="L63" s="134">
        <v>21.9</v>
      </c>
      <c r="M63" s="134">
        <v>1</v>
      </c>
      <c r="N63" s="134">
        <v>23.6</v>
      </c>
      <c r="O63" s="134">
        <v>1</v>
      </c>
      <c r="P63" s="134">
        <v>26.3</v>
      </c>
      <c r="Q63" s="134">
        <v>1</v>
      </c>
      <c r="R63" s="180">
        <v>28.8</v>
      </c>
      <c r="S63" s="180">
        <v>1</v>
      </c>
      <c r="T63" s="153"/>
      <c r="U63" s="134"/>
      <c r="V63" s="135"/>
      <c r="W63" s="136"/>
      <c r="X63" s="137" t="s">
        <v>36</v>
      </c>
      <c r="Y63" s="137"/>
      <c r="Z63" s="137"/>
      <c r="AA63" s="137"/>
    </row>
    <row r="64" spans="1:27" ht="28.5" customHeight="1" x14ac:dyDescent="0.25">
      <c r="A64" s="132">
        <v>1</v>
      </c>
      <c r="B64" s="133" t="s">
        <v>600</v>
      </c>
      <c r="C64" s="134" t="s">
        <v>16</v>
      </c>
      <c r="D64" s="134">
        <v>24</v>
      </c>
      <c r="E64" s="134" t="s">
        <v>23</v>
      </c>
      <c r="F64" s="134">
        <v>41.7</v>
      </c>
      <c r="G64" s="134">
        <v>1</v>
      </c>
      <c r="H64" s="134">
        <v>46.5</v>
      </c>
      <c r="I64" s="134">
        <v>1</v>
      </c>
      <c r="J64" s="134">
        <v>50.5</v>
      </c>
      <c r="K64" s="134">
        <v>1</v>
      </c>
      <c r="L64" s="134">
        <v>55</v>
      </c>
      <c r="M64" s="134">
        <v>1</v>
      </c>
      <c r="N64" s="134">
        <v>59</v>
      </c>
      <c r="O64" s="134">
        <v>1</v>
      </c>
      <c r="P64" s="134">
        <v>66.5</v>
      </c>
      <c r="Q64" s="134">
        <v>1</v>
      </c>
      <c r="R64" s="180">
        <v>73.900000000000006</v>
      </c>
      <c r="S64" s="180">
        <v>1</v>
      </c>
      <c r="T64" s="153"/>
      <c r="U64" s="134"/>
      <c r="V64" s="135"/>
      <c r="W64" s="136"/>
      <c r="X64" s="137" t="s">
        <v>36</v>
      </c>
      <c r="Y64" s="137"/>
      <c r="Z64" s="137"/>
      <c r="AA64" s="137"/>
    </row>
    <row r="65" spans="1:27" ht="28.5" customHeight="1" x14ac:dyDescent="0.25">
      <c r="A65" s="132">
        <v>1</v>
      </c>
      <c r="B65" s="133" t="s">
        <v>600</v>
      </c>
      <c r="C65" s="134" t="s">
        <v>16</v>
      </c>
      <c r="D65" s="134">
        <v>25</v>
      </c>
      <c r="E65" s="134" t="s">
        <v>23</v>
      </c>
      <c r="F65" s="134">
        <v>24.6</v>
      </c>
      <c r="G65" s="134">
        <v>1</v>
      </c>
      <c r="H65" s="134">
        <v>24.7</v>
      </c>
      <c r="I65" s="134">
        <v>1</v>
      </c>
      <c r="J65" s="134">
        <v>24.6</v>
      </c>
      <c r="K65" s="134">
        <v>1</v>
      </c>
      <c r="L65" s="134">
        <v>24.5</v>
      </c>
      <c r="M65" s="134">
        <v>1</v>
      </c>
      <c r="N65" s="134"/>
      <c r="O65" s="134">
        <v>4</v>
      </c>
      <c r="P65" s="134">
        <v>24.8</v>
      </c>
      <c r="Q65" s="134"/>
      <c r="R65" s="153"/>
      <c r="S65" s="153"/>
      <c r="T65" s="153" t="s">
        <v>798</v>
      </c>
      <c r="U65" s="134"/>
      <c r="V65" s="135"/>
      <c r="W65" s="136" t="s">
        <v>100</v>
      </c>
      <c r="X65" s="137"/>
      <c r="Y65" s="137"/>
      <c r="Z65" s="137" t="s">
        <v>36</v>
      </c>
      <c r="AA65" s="137"/>
    </row>
    <row r="66" spans="1:27" ht="28.5" customHeight="1" x14ac:dyDescent="0.25">
      <c r="A66" s="132">
        <v>1</v>
      </c>
      <c r="B66" s="133" t="s">
        <v>600</v>
      </c>
      <c r="C66" s="134" t="s">
        <v>16</v>
      </c>
      <c r="D66" s="134">
        <v>26</v>
      </c>
      <c r="E66" s="134" t="s">
        <v>22</v>
      </c>
      <c r="F66" s="134">
        <v>28.7</v>
      </c>
      <c r="G66" s="134">
        <v>1</v>
      </c>
      <c r="H66" s="134">
        <v>29.7</v>
      </c>
      <c r="I66" s="134">
        <v>1</v>
      </c>
      <c r="J66" s="134">
        <v>30.2</v>
      </c>
      <c r="K66" s="134">
        <v>1</v>
      </c>
      <c r="L66" s="134">
        <v>30.1</v>
      </c>
      <c r="M66" s="134">
        <v>1</v>
      </c>
      <c r="N66" s="134">
        <v>30.9</v>
      </c>
      <c r="O66" s="134">
        <v>1</v>
      </c>
      <c r="P66" s="134" t="s">
        <v>801</v>
      </c>
      <c r="Q66" s="134"/>
      <c r="R66" s="180"/>
      <c r="S66" s="180"/>
      <c r="T66" s="153"/>
      <c r="U66" s="134"/>
      <c r="V66" s="135"/>
      <c r="W66" s="136" t="s">
        <v>41</v>
      </c>
      <c r="X66" s="137"/>
      <c r="Y66" s="137"/>
      <c r="Z66" s="137"/>
      <c r="AA66" s="137" t="s">
        <v>36</v>
      </c>
    </row>
    <row r="67" spans="1:27" ht="28.5" customHeight="1" x14ac:dyDescent="0.25">
      <c r="A67" s="132">
        <v>1</v>
      </c>
      <c r="B67" s="133" t="s">
        <v>600</v>
      </c>
      <c r="C67" s="134" t="s">
        <v>16</v>
      </c>
      <c r="D67" s="134">
        <v>27</v>
      </c>
      <c r="E67" s="134" t="s">
        <v>22</v>
      </c>
      <c r="F67" s="134">
        <v>16.5</v>
      </c>
      <c r="G67" s="134">
        <v>1</v>
      </c>
      <c r="H67" s="134">
        <v>16.8</v>
      </c>
      <c r="I67" s="134">
        <v>1</v>
      </c>
      <c r="J67" s="134">
        <v>16.899999999999999</v>
      </c>
      <c r="K67" s="134">
        <v>1</v>
      </c>
      <c r="L67" s="134">
        <v>17.399999999999999</v>
      </c>
      <c r="M67" s="134">
        <v>1</v>
      </c>
      <c r="N67" s="134">
        <v>18.399999999999999</v>
      </c>
      <c r="O67" s="134">
        <v>1</v>
      </c>
      <c r="P67" s="134">
        <v>18.3</v>
      </c>
      <c r="Q67" s="134">
        <v>2</v>
      </c>
      <c r="R67" s="153">
        <v>18</v>
      </c>
      <c r="S67" s="153">
        <v>4</v>
      </c>
      <c r="T67" s="153" t="s">
        <v>798</v>
      </c>
      <c r="U67" s="134"/>
      <c r="V67" s="135"/>
      <c r="W67" s="136" t="s">
        <v>99</v>
      </c>
      <c r="X67" s="137"/>
      <c r="Y67" s="137"/>
      <c r="Z67" s="137"/>
      <c r="AA67" s="137" t="s">
        <v>36</v>
      </c>
    </row>
    <row r="68" spans="1:27" ht="28.5" customHeight="1" x14ac:dyDescent="0.25">
      <c r="A68" s="132">
        <v>1</v>
      </c>
      <c r="B68" s="133" t="s">
        <v>600</v>
      </c>
      <c r="C68" s="134" t="s">
        <v>16</v>
      </c>
      <c r="D68" s="134">
        <v>28</v>
      </c>
      <c r="E68" s="134" t="s">
        <v>22</v>
      </c>
      <c r="F68" s="134">
        <v>29.5</v>
      </c>
      <c r="G68" s="134">
        <v>1</v>
      </c>
      <c r="H68" s="134">
        <v>31</v>
      </c>
      <c r="I68" s="134">
        <v>1</v>
      </c>
      <c r="J68" s="134">
        <v>31.7</v>
      </c>
      <c r="K68" s="134">
        <v>1</v>
      </c>
      <c r="L68" s="134">
        <v>33.200000000000003</v>
      </c>
      <c r="M68" s="134">
        <v>1</v>
      </c>
      <c r="N68" s="134">
        <v>34.6</v>
      </c>
      <c r="O68" s="134">
        <v>1</v>
      </c>
      <c r="P68" s="134">
        <v>36.700000000000003</v>
      </c>
      <c r="Q68" s="134">
        <v>1</v>
      </c>
      <c r="R68" s="153">
        <v>40.799999999999997</v>
      </c>
      <c r="S68" s="153">
        <v>1</v>
      </c>
      <c r="T68" s="153"/>
      <c r="U68" s="134"/>
      <c r="V68" s="135"/>
      <c r="W68" s="136"/>
      <c r="X68" s="137" t="s">
        <v>36</v>
      </c>
      <c r="Y68" s="137"/>
      <c r="Z68" s="137"/>
      <c r="AA68" s="137"/>
    </row>
    <row r="69" spans="1:27" ht="28.5" customHeight="1" x14ac:dyDescent="0.25">
      <c r="A69" s="132">
        <v>1</v>
      </c>
      <c r="B69" s="133" t="s">
        <v>600</v>
      </c>
      <c r="C69" s="134" t="s">
        <v>16</v>
      </c>
      <c r="D69" s="134">
        <v>29</v>
      </c>
      <c r="E69" s="134" t="s">
        <v>23</v>
      </c>
      <c r="F69" s="134"/>
      <c r="G69" s="134">
        <v>3</v>
      </c>
      <c r="H69" s="134"/>
      <c r="I69" s="134">
        <v>3</v>
      </c>
      <c r="J69" s="134"/>
      <c r="K69" s="134">
        <v>3</v>
      </c>
      <c r="L69" s="134"/>
      <c r="M69" s="134"/>
      <c r="N69" s="134"/>
      <c r="O69" s="134"/>
      <c r="P69" s="134"/>
      <c r="Q69" s="138"/>
      <c r="R69" s="153"/>
      <c r="S69" s="153"/>
      <c r="T69" s="153"/>
      <c r="U69" s="138"/>
      <c r="V69" s="139"/>
      <c r="W69" s="136"/>
      <c r="X69" s="137" t="s">
        <v>36</v>
      </c>
      <c r="Y69" s="137"/>
      <c r="Z69" s="137"/>
      <c r="AA69" s="137"/>
    </row>
    <row r="70" spans="1:27" ht="28.5" customHeight="1" x14ac:dyDescent="0.25">
      <c r="A70" s="132">
        <v>1</v>
      </c>
      <c r="B70" s="133" t="s">
        <v>600</v>
      </c>
      <c r="C70" s="134" t="s">
        <v>16</v>
      </c>
      <c r="D70" s="134">
        <v>30</v>
      </c>
      <c r="E70" s="134" t="s">
        <v>23</v>
      </c>
      <c r="F70" s="134">
        <v>33.5</v>
      </c>
      <c r="G70" s="134">
        <v>1</v>
      </c>
      <c r="H70" s="134">
        <v>37.799999999999997</v>
      </c>
      <c r="I70" s="134">
        <v>1</v>
      </c>
      <c r="J70" s="134">
        <v>41.1</v>
      </c>
      <c r="K70" s="134">
        <v>1</v>
      </c>
      <c r="L70" s="134">
        <v>45.3</v>
      </c>
      <c r="M70" s="134">
        <v>1</v>
      </c>
      <c r="N70" s="134">
        <v>48.3</v>
      </c>
      <c r="O70" s="134">
        <v>1</v>
      </c>
      <c r="P70" s="134">
        <v>56.4</v>
      </c>
      <c r="Q70" s="134">
        <v>1</v>
      </c>
      <c r="R70" s="197">
        <v>66</v>
      </c>
      <c r="S70" s="158">
        <v>1</v>
      </c>
      <c r="T70" s="153"/>
      <c r="U70" s="134"/>
      <c r="V70" s="135"/>
      <c r="W70" s="136"/>
      <c r="X70" s="137" t="s">
        <v>36</v>
      </c>
      <c r="Y70" s="137"/>
      <c r="Z70" s="137"/>
      <c r="AA70" s="137"/>
    </row>
    <row r="71" spans="1:27" ht="28.5" customHeight="1" x14ac:dyDescent="0.25">
      <c r="A71" s="132">
        <v>1</v>
      </c>
      <c r="B71" s="133" t="s">
        <v>600</v>
      </c>
      <c r="C71" s="134" t="s">
        <v>16</v>
      </c>
      <c r="D71" s="134">
        <v>31</v>
      </c>
      <c r="E71" s="134" t="s">
        <v>22</v>
      </c>
      <c r="F71" s="134">
        <v>24.9</v>
      </c>
      <c r="G71" s="134">
        <v>1</v>
      </c>
      <c r="H71" s="134">
        <v>25.8</v>
      </c>
      <c r="I71" s="134">
        <v>1</v>
      </c>
      <c r="J71" s="134">
        <v>25.8</v>
      </c>
      <c r="K71" s="134">
        <v>1</v>
      </c>
      <c r="L71" s="134">
        <v>26.7</v>
      </c>
      <c r="M71" s="134">
        <v>1</v>
      </c>
      <c r="N71" s="134">
        <v>27.5</v>
      </c>
      <c r="O71" s="134">
        <v>1</v>
      </c>
      <c r="P71" s="134">
        <v>29.2</v>
      </c>
      <c r="Q71" s="134">
        <v>1</v>
      </c>
      <c r="R71" s="180">
        <v>33.200000000000003</v>
      </c>
      <c r="S71" s="153">
        <v>1</v>
      </c>
      <c r="T71" s="153"/>
      <c r="U71" s="134"/>
      <c r="V71" s="135"/>
      <c r="W71" s="136"/>
      <c r="X71" s="137" t="s">
        <v>36</v>
      </c>
      <c r="Y71" s="137"/>
      <c r="Z71" s="137"/>
      <c r="AA71" s="137"/>
    </row>
    <row r="72" spans="1:27" ht="28.5" customHeight="1" x14ac:dyDescent="0.25">
      <c r="A72" s="132">
        <v>1</v>
      </c>
      <c r="B72" s="133" t="s">
        <v>600</v>
      </c>
      <c r="C72" s="134" t="s">
        <v>17</v>
      </c>
      <c r="D72" s="134">
        <v>1</v>
      </c>
      <c r="E72" s="134" t="s">
        <v>23</v>
      </c>
      <c r="F72" s="134">
        <v>60.7</v>
      </c>
      <c r="G72" s="134">
        <v>1</v>
      </c>
      <c r="H72" s="134">
        <v>65.8</v>
      </c>
      <c r="I72" s="134">
        <v>1</v>
      </c>
      <c r="J72" s="134">
        <v>67.7</v>
      </c>
      <c r="K72" s="134">
        <v>1</v>
      </c>
      <c r="L72" s="134">
        <v>70.7</v>
      </c>
      <c r="M72" s="134">
        <v>1</v>
      </c>
      <c r="N72" s="134">
        <v>74.2</v>
      </c>
      <c r="O72" s="134">
        <v>1</v>
      </c>
      <c r="P72" s="134">
        <v>79.5</v>
      </c>
      <c r="Q72" s="134">
        <v>1</v>
      </c>
      <c r="R72" s="180">
        <v>83.8</v>
      </c>
      <c r="S72" s="153">
        <v>1</v>
      </c>
      <c r="T72" s="153" t="s">
        <v>797</v>
      </c>
      <c r="U72" s="134"/>
      <c r="V72" s="135"/>
      <c r="W72" s="136"/>
      <c r="X72" s="137" t="s">
        <v>36</v>
      </c>
      <c r="Y72" s="137"/>
      <c r="Z72" s="137"/>
      <c r="AA72" s="137"/>
    </row>
    <row r="73" spans="1:27" ht="28.5" customHeight="1" x14ac:dyDescent="0.25">
      <c r="A73" s="132">
        <v>1</v>
      </c>
      <c r="B73" s="133" t="s">
        <v>600</v>
      </c>
      <c r="C73" s="134" t="s">
        <v>17</v>
      </c>
      <c r="D73" s="134">
        <v>2</v>
      </c>
      <c r="E73" s="134" t="s">
        <v>23</v>
      </c>
      <c r="F73" s="134">
        <v>45</v>
      </c>
      <c r="G73" s="134">
        <v>1</v>
      </c>
      <c r="H73" s="134">
        <v>47.4</v>
      </c>
      <c r="I73" s="134">
        <v>1</v>
      </c>
      <c r="J73" s="134">
        <v>48.5</v>
      </c>
      <c r="K73" s="134">
        <v>1</v>
      </c>
      <c r="L73" s="134">
        <v>50.3</v>
      </c>
      <c r="M73" s="134">
        <v>1</v>
      </c>
      <c r="N73" s="134">
        <v>52.5</v>
      </c>
      <c r="O73" s="134">
        <v>1</v>
      </c>
      <c r="P73" s="134">
        <v>54.8</v>
      </c>
      <c r="Q73" s="134">
        <v>1</v>
      </c>
      <c r="R73" s="153">
        <v>57.7</v>
      </c>
      <c r="S73" s="153">
        <v>1</v>
      </c>
      <c r="T73" s="153"/>
      <c r="U73" s="134"/>
      <c r="V73" s="135"/>
      <c r="W73" s="136"/>
      <c r="X73" s="137" t="s">
        <v>36</v>
      </c>
      <c r="Y73" s="137"/>
    </row>
    <row r="74" spans="1:27" ht="28.5" customHeight="1" x14ac:dyDescent="0.25">
      <c r="A74" s="132">
        <v>1</v>
      </c>
      <c r="B74" s="133" t="s">
        <v>600</v>
      </c>
      <c r="C74" s="134" t="s">
        <v>17</v>
      </c>
      <c r="D74" s="134">
        <v>3</v>
      </c>
      <c r="E74" s="134" t="s">
        <v>23</v>
      </c>
      <c r="F74" s="134">
        <v>26.2</v>
      </c>
      <c r="G74" s="134">
        <v>1</v>
      </c>
      <c r="H74" s="134">
        <v>27.1</v>
      </c>
      <c r="I74" s="134">
        <v>1</v>
      </c>
      <c r="J74" s="134">
        <v>27.8</v>
      </c>
      <c r="K74" s="134">
        <v>1</v>
      </c>
      <c r="L74" s="134">
        <v>28.2</v>
      </c>
      <c r="M74" s="134">
        <v>1</v>
      </c>
      <c r="N74" s="134">
        <v>29</v>
      </c>
      <c r="O74" s="134">
        <v>1</v>
      </c>
      <c r="P74" s="134">
        <v>29</v>
      </c>
      <c r="Q74" s="134">
        <v>4</v>
      </c>
      <c r="R74" s="153"/>
      <c r="S74" s="153"/>
      <c r="T74" s="153" t="s">
        <v>798</v>
      </c>
      <c r="U74" s="134"/>
      <c r="V74" s="135"/>
      <c r="W74" s="136" t="s">
        <v>114</v>
      </c>
      <c r="X74" s="137" t="s">
        <v>36</v>
      </c>
      <c r="Y74" s="137"/>
    </row>
    <row r="75" spans="1:27" ht="28.5" customHeight="1" x14ac:dyDescent="0.25">
      <c r="A75" s="132">
        <v>1</v>
      </c>
      <c r="B75" s="133" t="s">
        <v>600</v>
      </c>
      <c r="C75" s="134" t="s">
        <v>17</v>
      </c>
      <c r="D75" s="134">
        <v>6</v>
      </c>
      <c r="E75" s="134" t="s">
        <v>23</v>
      </c>
      <c r="F75" s="134">
        <v>62</v>
      </c>
      <c r="G75" s="134">
        <v>1</v>
      </c>
      <c r="H75" s="134">
        <v>67.5</v>
      </c>
      <c r="I75" s="134">
        <v>1</v>
      </c>
      <c r="J75" s="134">
        <v>68.3</v>
      </c>
      <c r="K75" s="134">
        <v>1</v>
      </c>
      <c r="L75" s="134">
        <v>73</v>
      </c>
      <c r="M75" s="134">
        <v>1</v>
      </c>
      <c r="N75" s="134">
        <v>74.7</v>
      </c>
      <c r="O75" s="134">
        <v>1</v>
      </c>
      <c r="P75" s="134">
        <v>81</v>
      </c>
      <c r="Q75" s="134">
        <v>1</v>
      </c>
      <c r="R75" s="153">
        <v>86.2</v>
      </c>
      <c r="S75" s="153">
        <v>1</v>
      </c>
      <c r="T75" s="153"/>
      <c r="U75" s="134"/>
      <c r="V75" s="135"/>
      <c r="W75" s="136"/>
      <c r="X75" s="137" t="s">
        <v>36</v>
      </c>
      <c r="Y75" s="137"/>
    </row>
    <row r="76" spans="1:27" ht="28.5" customHeight="1" x14ac:dyDescent="0.25">
      <c r="A76" s="132">
        <v>1</v>
      </c>
      <c r="B76" s="133" t="s">
        <v>600</v>
      </c>
      <c r="C76" s="134" t="s">
        <v>17</v>
      </c>
      <c r="D76" s="134">
        <v>7</v>
      </c>
      <c r="E76" s="134" t="s">
        <v>23</v>
      </c>
      <c r="F76" s="134">
        <v>20.6</v>
      </c>
      <c r="G76" s="134">
        <v>1</v>
      </c>
      <c r="H76" s="134">
        <v>20.8</v>
      </c>
      <c r="I76" s="134">
        <v>1</v>
      </c>
      <c r="J76" s="134">
        <v>20.5</v>
      </c>
      <c r="K76" s="134">
        <v>1</v>
      </c>
      <c r="L76" s="134">
        <v>21</v>
      </c>
      <c r="M76" s="134">
        <v>4</v>
      </c>
      <c r="N76" s="134"/>
      <c r="O76" s="134"/>
      <c r="P76" s="134"/>
      <c r="Q76" s="134"/>
      <c r="R76" s="180"/>
      <c r="S76" s="180"/>
      <c r="T76" s="153"/>
      <c r="U76" s="134"/>
      <c r="V76" s="135"/>
      <c r="W76" s="136" t="s">
        <v>115</v>
      </c>
      <c r="X76" s="137" t="s">
        <v>36</v>
      </c>
      <c r="Y76" s="137"/>
    </row>
    <row r="77" spans="1:27" ht="28.5" customHeight="1" x14ac:dyDescent="0.25">
      <c r="A77" s="132">
        <v>1</v>
      </c>
      <c r="B77" s="133" t="s">
        <v>600</v>
      </c>
      <c r="C77" s="134" t="s">
        <v>17</v>
      </c>
      <c r="D77" s="134">
        <v>8</v>
      </c>
      <c r="E77" s="134" t="s">
        <v>23</v>
      </c>
      <c r="F77" s="134">
        <v>62</v>
      </c>
      <c r="G77" s="134">
        <v>1</v>
      </c>
      <c r="H77" s="134">
        <v>66.5</v>
      </c>
      <c r="I77" s="134">
        <v>1</v>
      </c>
      <c r="J77" s="134">
        <v>70.3</v>
      </c>
      <c r="K77" s="134">
        <v>1</v>
      </c>
      <c r="L77" s="134">
        <v>73.099999999999994</v>
      </c>
      <c r="M77" s="134">
        <v>1</v>
      </c>
      <c r="N77" s="134">
        <v>76.5</v>
      </c>
      <c r="O77" s="134">
        <v>1</v>
      </c>
      <c r="P77" s="134">
        <v>80.099999999999994</v>
      </c>
      <c r="Q77" s="134">
        <v>1</v>
      </c>
      <c r="R77" s="180">
        <v>85</v>
      </c>
      <c r="S77" s="180">
        <v>1</v>
      </c>
      <c r="T77" s="153"/>
      <c r="U77" s="134"/>
      <c r="V77" s="135"/>
      <c r="W77" s="136"/>
      <c r="X77" s="137" t="s">
        <v>36</v>
      </c>
      <c r="Y77" s="137"/>
    </row>
    <row r="78" spans="1:27" ht="28.5" customHeight="1" x14ac:dyDescent="0.25">
      <c r="A78" s="132">
        <v>1</v>
      </c>
      <c r="B78" s="133" t="s">
        <v>600</v>
      </c>
      <c r="C78" s="134" t="s">
        <v>17</v>
      </c>
      <c r="D78" s="134">
        <v>10</v>
      </c>
      <c r="E78" s="134" t="s">
        <v>23</v>
      </c>
      <c r="F78" s="134">
        <v>49.8</v>
      </c>
      <c r="G78" s="134">
        <v>1</v>
      </c>
      <c r="H78" s="134">
        <v>54.5</v>
      </c>
      <c r="I78" s="134">
        <v>1</v>
      </c>
      <c r="J78" s="134">
        <v>55.9</v>
      </c>
      <c r="K78" s="134">
        <v>1</v>
      </c>
      <c r="L78" s="134">
        <v>54.6</v>
      </c>
      <c r="M78" s="134">
        <v>1</v>
      </c>
      <c r="N78" s="134">
        <v>58.4</v>
      </c>
      <c r="O78" s="134">
        <v>1</v>
      </c>
      <c r="P78" s="134">
        <v>61.9</v>
      </c>
      <c r="Q78" s="134">
        <v>1</v>
      </c>
      <c r="R78" s="180">
        <v>65</v>
      </c>
      <c r="S78" s="180">
        <v>1</v>
      </c>
      <c r="T78" s="153"/>
      <c r="U78" s="134"/>
      <c r="V78" s="135"/>
      <c r="W78" s="136" t="s">
        <v>971</v>
      </c>
      <c r="X78" s="137" t="s">
        <v>36</v>
      </c>
      <c r="Y78" s="137"/>
    </row>
    <row r="79" spans="1:27" ht="28.5" customHeight="1" x14ac:dyDescent="0.25">
      <c r="A79" s="132">
        <v>1</v>
      </c>
      <c r="B79" s="133" t="s">
        <v>600</v>
      </c>
      <c r="C79" s="134" t="s">
        <v>17</v>
      </c>
      <c r="D79" s="134">
        <v>11</v>
      </c>
      <c r="E79" s="134" t="s">
        <v>24</v>
      </c>
      <c r="F79" s="134">
        <v>26.4</v>
      </c>
      <c r="G79" s="134">
        <v>1</v>
      </c>
      <c r="H79" s="134">
        <v>28</v>
      </c>
      <c r="I79" s="134">
        <v>1</v>
      </c>
      <c r="J79" s="134">
        <v>28.5</v>
      </c>
      <c r="K79" s="134">
        <v>1</v>
      </c>
      <c r="L79" s="134">
        <v>29.4</v>
      </c>
      <c r="M79" s="134">
        <v>1</v>
      </c>
      <c r="N79" s="134">
        <v>30.2</v>
      </c>
      <c r="O79" s="134">
        <v>1</v>
      </c>
      <c r="P79" s="134">
        <v>33.9</v>
      </c>
      <c r="Q79" s="134">
        <v>1</v>
      </c>
      <c r="R79" s="180">
        <v>32.799999999999997</v>
      </c>
      <c r="S79" s="180">
        <v>1</v>
      </c>
      <c r="T79" s="153"/>
      <c r="U79" s="134"/>
      <c r="V79" s="135"/>
      <c r="W79" s="136"/>
      <c r="X79" s="137" t="s">
        <v>36</v>
      </c>
      <c r="Y79" s="137"/>
    </row>
    <row r="80" spans="1:27" ht="28.5" customHeight="1" x14ac:dyDescent="0.25">
      <c r="A80" s="132">
        <v>1</v>
      </c>
      <c r="B80" s="133" t="s">
        <v>600</v>
      </c>
      <c r="C80" s="134" t="s">
        <v>17</v>
      </c>
      <c r="D80" s="134">
        <v>12</v>
      </c>
      <c r="E80" s="134" t="s">
        <v>23</v>
      </c>
      <c r="F80" s="134"/>
      <c r="G80" s="134">
        <v>3</v>
      </c>
      <c r="H80" s="134"/>
      <c r="I80" s="134">
        <v>3</v>
      </c>
      <c r="J80" s="134"/>
      <c r="K80" s="134">
        <v>3</v>
      </c>
      <c r="L80" s="134"/>
      <c r="M80" s="134"/>
      <c r="N80" s="134"/>
      <c r="O80" s="134"/>
      <c r="P80" s="134"/>
      <c r="Q80" s="138"/>
      <c r="R80" s="180"/>
      <c r="S80" s="180"/>
      <c r="T80" s="153"/>
      <c r="U80" s="138"/>
      <c r="V80" s="139"/>
      <c r="W80" s="136"/>
      <c r="X80" s="137" t="s">
        <v>36</v>
      </c>
      <c r="Y80" s="137"/>
    </row>
    <row r="81" spans="1:27" ht="28.5" customHeight="1" x14ac:dyDescent="0.25">
      <c r="A81" s="132">
        <v>1</v>
      </c>
      <c r="B81" s="133" t="s">
        <v>600</v>
      </c>
      <c r="C81" s="134" t="s">
        <v>17</v>
      </c>
      <c r="D81" s="134">
        <v>13</v>
      </c>
      <c r="E81" s="134" t="s">
        <v>23</v>
      </c>
      <c r="F81" s="134">
        <v>18.8</v>
      </c>
      <c r="G81" s="134">
        <v>1</v>
      </c>
      <c r="H81" s="134">
        <v>18.7</v>
      </c>
      <c r="I81" s="134">
        <v>1</v>
      </c>
      <c r="J81" s="134">
        <v>18.899999999999999</v>
      </c>
      <c r="K81" s="134">
        <v>1</v>
      </c>
      <c r="L81" s="134">
        <v>19.100000000000001</v>
      </c>
      <c r="M81" s="134">
        <v>4</v>
      </c>
      <c r="N81" s="134"/>
      <c r="O81" s="134"/>
      <c r="P81" s="134"/>
      <c r="Q81" s="134"/>
      <c r="R81" s="180"/>
      <c r="S81" s="180"/>
      <c r="T81" s="153"/>
      <c r="U81" s="134"/>
      <c r="V81" s="135"/>
      <c r="W81" s="136" t="s">
        <v>116</v>
      </c>
      <c r="X81" s="137"/>
      <c r="Y81" s="137" t="s">
        <v>36</v>
      </c>
    </row>
    <row r="82" spans="1:27" ht="28.5" customHeight="1" x14ac:dyDescent="0.25">
      <c r="A82" s="132">
        <v>1</v>
      </c>
      <c r="B82" s="133" t="s">
        <v>600</v>
      </c>
      <c r="C82" s="134" t="s">
        <v>17</v>
      </c>
      <c r="D82" s="134">
        <v>14</v>
      </c>
      <c r="E82" s="134" t="s">
        <v>23</v>
      </c>
      <c r="F82" s="134">
        <v>57.9</v>
      </c>
      <c r="G82" s="134">
        <v>1</v>
      </c>
      <c r="H82" s="134">
        <v>63.2</v>
      </c>
      <c r="I82" s="134">
        <v>1</v>
      </c>
      <c r="J82" s="134">
        <v>68.2</v>
      </c>
      <c r="K82" s="134">
        <v>1</v>
      </c>
      <c r="L82" s="134">
        <v>73.2</v>
      </c>
      <c r="M82" s="134">
        <v>1</v>
      </c>
      <c r="N82" s="134">
        <v>77.8</v>
      </c>
      <c r="O82" s="134">
        <v>1</v>
      </c>
      <c r="P82" s="134">
        <v>85.8</v>
      </c>
      <c r="Q82" s="134">
        <v>1</v>
      </c>
      <c r="R82" s="180">
        <v>94.5</v>
      </c>
      <c r="S82" s="180">
        <v>1</v>
      </c>
      <c r="T82" s="153"/>
      <c r="U82" s="134"/>
      <c r="V82" s="135"/>
      <c r="W82" s="136"/>
      <c r="X82" s="137" t="s">
        <v>36</v>
      </c>
      <c r="Y82" s="137"/>
    </row>
    <row r="83" spans="1:27" ht="28.5" customHeight="1" x14ac:dyDescent="0.25">
      <c r="A83" s="132">
        <v>1</v>
      </c>
      <c r="B83" s="133" t="s">
        <v>600</v>
      </c>
      <c r="C83" s="134" t="s">
        <v>17</v>
      </c>
      <c r="D83" s="134">
        <v>15</v>
      </c>
      <c r="E83" s="134" t="s">
        <v>22</v>
      </c>
      <c r="F83" s="134">
        <v>22.1</v>
      </c>
      <c r="G83" s="134">
        <v>1</v>
      </c>
      <c r="H83" s="134">
        <v>22.9</v>
      </c>
      <c r="I83" s="134">
        <v>1</v>
      </c>
      <c r="J83" s="134">
        <v>23.1</v>
      </c>
      <c r="K83" s="134">
        <v>1</v>
      </c>
      <c r="L83" s="134">
        <v>28.8</v>
      </c>
      <c r="M83" s="134">
        <v>1</v>
      </c>
      <c r="N83" s="134">
        <v>24.6</v>
      </c>
      <c r="O83" s="134">
        <v>1</v>
      </c>
      <c r="P83" s="134">
        <v>24.8</v>
      </c>
      <c r="Q83" s="134">
        <v>1</v>
      </c>
      <c r="R83" s="180">
        <v>25.1</v>
      </c>
      <c r="S83" s="180">
        <v>1</v>
      </c>
      <c r="T83" s="153"/>
      <c r="U83" s="134"/>
      <c r="V83" s="135"/>
      <c r="W83" s="137" t="s">
        <v>715</v>
      </c>
      <c r="X83" s="137" t="s">
        <v>36</v>
      </c>
      <c r="Y83" s="137" t="s">
        <v>112</v>
      </c>
    </row>
    <row r="84" spans="1:27" ht="28.5" customHeight="1" x14ac:dyDescent="0.25">
      <c r="A84" s="132">
        <v>1</v>
      </c>
      <c r="B84" s="133" t="s">
        <v>600</v>
      </c>
      <c r="C84" s="134" t="s">
        <v>17</v>
      </c>
      <c r="D84" s="134">
        <v>16</v>
      </c>
      <c r="E84" s="134" t="s">
        <v>22</v>
      </c>
      <c r="F84" s="134">
        <v>26.9</v>
      </c>
      <c r="G84" s="134">
        <v>1</v>
      </c>
      <c r="H84" s="134">
        <v>27.3</v>
      </c>
      <c r="I84" s="134">
        <v>1</v>
      </c>
      <c r="J84" s="134">
        <v>27.2</v>
      </c>
      <c r="K84" s="134">
        <v>1</v>
      </c>
      <c r="L84" s="134">
        <v>27.2</v>
      </c>
      <c r="M84" s="134">
        <v>1</v>
      </c>
      <c r="N84" s="134">
        <v>27.6</v>
      </c>
      <c r="O84" s="134">
        <v>1</v>
      </c>
      <c r="P84" s="134">
        <v>27.3</v>
      </c>
      <c r="Q84" s="134">
        <v>1</v>
      </c>
      <c r="R84" s="180">
        <v>28.1</v>
      </c>
      <c r="S84" s="180">
        <v>1</v>
      </c>
      <c r="T84" s="153"/>
      <c r="U84" s="134"/>
      <c r="V84" s="135"/>
      <c r="W84" s="137" t="s">
        <v>713</v>
      </c>
      <c r="X84" s="137" t="s">
        <v>36</v>
      </c>
      <c r="Y84" s="137" t="s">
        <v>506</v>
      </c>
    </row>
    <row r="85" spans="1:27" ht="28.5" customHeight="1" x14ac:dyDescent="0.25">
      <c r="A85" s="132">
        <v>1</v>
      </c>
      <c r="B85" s="133" t="s">
        <v>600</v>
      </c>
      <c r="C85" s="134" t="s">
        <v>17</v>
      </c>
      <c r="D85" s="134">
        <v>17</v>
      </c>
      <c r="E85" s="134" t="s">
        <v>22</v>
      </c>
      <c r="F85" s="134">
        <v>21.6</v>
      </c>
      <c r="G85" s="134">
        <v>1</v>
      </c>
      <c r="H85" s="134">
        <v>22.8</v>
      </c>
      <c r="I85" s="134">
        <v>1</v>
      </c>
      <c r="J85" s="134">
        <v>23.2</v>
      </c>
      <c r="K85" s="134">
        <v>1</v>
      </c>
      <c r="L85" s="134">
        <v>24</v>
      </c>
      <c r="M85" s="134">
        <v>1</v>
      </c>
      <c r="N85" s="134">
        <v>24.8</v>
      </c>
      <c r="O85" s="134">
        <v>1</v>
      </c>
      <c r="P85" s="134">
        <v>26.1</v>
      </c>
      <c r="Q85" s="134">
        <v>1</v>
      </c>
      <c r="R85" s="180">
        <v>28</v>
      </c>
      <c r="S85" s="180">
        <v>1</v>
      </c>
      <c r="T85" s="153"/>
      <c r="U85" s="134"/>
      <c r="V85" s="135"/>
      <c r="W85" s="137" t="s">
        <v>714</v>
      </c>
      <c r="X85" s="137" t="s">
        <v>36</v>
      </c>
      <c r="Y85" s="137" t="s">
        <v>507</v>
      </c>
    </row>
    <row r="86" spans="1:27" ht="28.5" customHeight="1" x14ac:dyDescent="0.25">
      <c r="A86" s="132">
        <v>1</v>
      </c>
      <c r="B86" s="133" t="s">
        <v>600</v>
      </c>
      <c r="C86" s="134" t="s">
        <v>17</v>
      </c>
      <c r="D86" s="134">
        <v>18</v>
      </c>
      <c r="E86" s="134" t="s">
        <v>23</v>
      </c>
      <c r="F86" s="134">
        <v>33.5</v>
      </c>
      <c r="G86" s="134">
        <v>1</v>
      </c>
      <c r="H86" s="134">
        <v>35.1</v>
      </c>
      <c r="I86" s="134">
        <v>1</v>
      </c>
      <c r="J86" s="134">
        <v>36.299999999999997</v>
      </c>
      <c r="K86" s="134">
        <v>1</v>
      </c>
      <c r="L86" s="134">
        <v>38.9</v>
      </c>
      <c r="M86" s="134">
        <v>1</v>
      </c>
      <c r="N86" s="134">
        <v>38.299999999999997</v>
      </c>
      <c r="O86" s="134">
        <v>1</v>
      </c>
      <c r="P86" s="134">
        <v>40.5</v>
      </c>
      <c r="Q86" s="134">
        <v>1</v>
      </c>
      <c r="R86" s="153">
        <v>40.299999999999997</v>
      </c>
      <c r="S86" s="153">
        <v>1</v>
      </c>
      <c r="T86" s="153"/>
      <c r="U86" s="134"/>
      <c r="V86" s="135"/>
      <c r="W86" s="136"/>
      <c r="X86" s="137" t="s">
        <v>36</v>
      </c>
      <c r="Y86" s="137" t="s">
        <v>969</v>
      </c>
      <c r="AA86" s="132" t="s">
        <v>508</v>
      </c>
    </row>
    <row r="87" spans="1:27" ht="28.5" customHeight="1" x14ac:dyDescent="0.25">
      <c r="A87" s="132">
        <v>1</v>
      </c>
      <c r="B87" s="133" t="s">
        <v>600</v>
      </c>
      <c r="C87" s="134" t="s">
        <v>17</v>
      </c>
      <c r="D87" s="134">
        <v>19</v>
      </c>
      <c r="E87" s="134" t="s">
        <v>23</v>
      </c>
      <c r="F87" s="134">
        <v>23.4</v>
      </c>
      <c r="G87" s="134">
        <v>1</v>
      </c>
      <c r="H87" s="134">
        <v>23.5</v>
      </c>
      <c r="I87" s="134">
        <v>1</v>
      </c>
      <c r="J87" s="134">
        <v>23.3</v>
      </c>
      <c r="K87" s="134">
        <v>4</v>
      </c>
      <c r="L87" s="134">
        <v>26</v>
      </c>
      <c r="M87" s="134">
        <v>4</v>
      </c>
      <c r="N87" s="134"/>
      <c r="O87" s="134"/>
      <c r="P87" s="134"/>
      <c r="Q87" s="134"/>
      <c r="R87" s="153"/>
      <c r="S87" s="153"/>
      <c r="T87" s="153"/>
      <c r="U87" s="134"/>
      <c r="V87" s="135"/>
      <c r="W87" s="136" t="s">
        <v>117</v>
      </c>
      <c r="X87" s="137" t="s">
        <v>36</v>
      </c>
      <c r="Y87" s="137"/>
    </row>
    <row r="88" spans="1:27" ht="28.5" customHeight="1" x14ac:dyDescent="0.25">
      <c r="A88" s="132">
        <v>1</v>
      </c>
      <c r="B88" s="133" t="s">
        <v>600</v>
      </c>
      <c r="C88" s="134" t="s">
        <v>17</v>
      </c>
      <c r="D88" s="134">
        <v>20</v>
      </c>
      <c r="E88" s="134" t="s">
        <v>23</v>
      </c>
      <c r="F88" s="134">
        <v>52.1</v>
      </c>
      <c r="G88" s="134">
        <v>1</v>
      </c>
      <c r="H88" s="134">
        <v>56.6</v>
      </c>
      <c r="I88" s="134">
        <v>1</v>
      </c>
      <c r="J88" s="134">
        <v>59.5</v>
      </c>
      <c r="K88" s="134">
        <v>1</v>
      </c>
      <c r="L88" s="134">
        <v>62.6</v>
      </c>
      <c r="M88" s="134">
        <v>1</v>
      </c>
      <c r="N88" s="134">
        <v>66.099999999999994</v>
      </c>
      <c r="O88" s="134">
        <v>1</v>
      </c>
      <c r="P88" s="134">
        <v>70.2</v>
      </c>
      <c r="Q88" s="134">
        <v>1</v>
      </c>
      <c r="R88" s="180">
        <v>77.3</v>
      </c>
      <c r="S88" s="180">
        <v>1</v>
      </c>
      <c r="T88" s="153"/>
      <c r="U88" s="134"/>
      <c r="V88" s="135"/>
      <c r="W88" s="136"/>
      <c r="X88" s="137" t="s">
        <v>36</v>
      </c>
      <c r="Y88" s="137"/>
    </row>
    <row r="89" spans="1:27" ht="28.5" customHeight="1" x14ac:dyDescent="0.25">
      <c r="A89" s="132">
        <v>1</v>
      </c>
      <c r="B89" s="133" t="s">
        <v>600</v>
      </c>
      <c r="C89" s="134" t="s">
        <v>17</v>
      </c>
      <c r="D89" s="134">
        <v>21</v>
      </c>
      <c r="E89" s="134" t="s">
        <v>23</v>
      </c>
      <c r="F89" s="134"/>
      <c r="G89" s="134"/>
      <c r="H89" s="134"/>
      <c r="I89" s="134">
        <v>3</v>
      </c>
      <c r="J89" s="134"/>
      <c r="K89" s="134">
        <v>3</v>
      </c>
      <c r="L89" s="134"/>
      <c r="M89" s="134"/>
      <c r="N89" s="134"/>
      <c r="O89" s="134"/>
      <c r="P89" s="134"/>
      <c r="Q89" s="138"/>
      <c r="R89" s="180"/>
      <c r="S89" s="180"/>
      <c r="T89" s="153"/>
      <c r="U89" s="138"/>
      <c r="V89" s="139"/>
      <c r="W89" s="136"/>
      <c r="X89" s="137" t="s">
        <v>36</v>
      </c>
      <c r="Y89" s="137"/>
    </row>
    <row r="90" spans="1:27" ht="28.5" customHeight="1" x14ac:dyDescent="0.25">
      <c r="A90" s="132">
        <v>1</v>
      </c>
      <c r="B90" s="133" t="s">
        <v>600</v>
      </c>
      <c r="C90" s="134" t="s">
        <v>17</v>
      </c>
      <c r="D90" s="134">
        <v>22</v>
      </c>
      <c r="E90" s="134" t="s">
        <v>23</v>
      </c>
      <c r="F90" s="134">
        <v>38.4</v>
      </c>
      <c r="G90" s="134">
        <v>1</v>
      </c>
      <c r="H90" s="134">
        <v>38.6</v>
      </c>
      <c r="I90" s="134">
        <v>1</v>
      </c>
      <c r="J90" s="134">
        <v>38.5</v>
      </c>
      <c r="K90" s="134">
        <v>1</v>
      </c>
      <c r="L90" s="134">
        <v>38.700000000000003</v>
      </c>
      <c r="M90" s="134">
        <v>1</v>
      </c>
      <c r="N90" s="134"/>
      <c r="O90" s="134">
        <v>3</v>
      </c>
      <c r="P90" s="134" t="s">
        <v>801</v>
      </c>
      <c r="Q90" s="134"/>
      <c r="R90" s="180"/>
      <c r="S90" s="180"/>
      <c r="T90" s="153"/>
      <c r="U90" s="134"/>
      <c r="V90" s="135"/>
      <c r="W90" s="136" t="s">
        <v>118</v>
      </c>
      <c r="X90" s="137"/>
      <c r="Y90" s="137" t="s">
        <v>36</v>
      </c>
    </row>
    <row r="91" spans="1:27" ht="28.5" customHeight="1" x14ac:dyDescent="0.25">
      <c r="A91" s="132">
        <v>1</v>
      </c>
      <c r="B91" s="133" t="s">
        <v>600</v>
      </c>
      <c r="C91" s="134" t="s">
        <v>17</v>
      </c>
      <c r="D91" s="134">
        <v>23</v>
      </c>
      <c r="E91" s="134" t="s">
        <v>23</v>
      </c>
      <c r="F91" s="134">
        <v>41.9</v>
      </c>
      <c r="G91" s="134">
        <v>1</v>
      </c>
      <c r="H91" s="134">
        <v>44.9</v>
      </c>
      <c r="I91" s="134">
        <v>1</v>
      </c>
      <c r="J91" s="134">
        <v>47.1</v>
      </c>
      <c r="K91" s="134">
        <v>1</v>
      </c>
      <c r="L91" s="134">
        <v>50.3</v>
      </c>
      <c r="M91" s="134">
        <v>1</v>
      </c>
      <c r="N91" s="134">
        <v>53.5</v>
      </c>
      <c r="O91" s="134">
        <v>1</v>
      </c>
      <c r="P91" s="134">
        <v>57.2</v>
      </c>
      <c r="Q91" s="134">
        <v>1</v>
      </c>
      <c r="R91" s="180">
        <v>62.5</v>
      </c>
      <c r="S91" s="180">
        <v>1</v>
      </c>
      <c r="T91" s="153"/>
      <c r="U91" s="134"/>
      <c r="V91" s="135"/>
      <c r="W91" s="136"/>
      <c r="X91" s="137" t="s">
        <v>36</v>
      </c>
      <c r="Y91" s="137"/>
    </row>
    <row r="92" spans="1:27" ht="28.5" customHeight="1" x14ac:dyDescent="0.25">
      <c r="A92" s="132">
        <v>1</v>
      </c>
      <c r="B92" s="133" t="s">
        <v>600</v>
      </c>
      <c r="C92" s="134" t="s">
        <v>17</v>
      </c>
      <c r="D92" s="134">
        <v>24</v>
      </c>
      <c r="E92" s="134" t="s">
        <v>23</v>
      </c>
      <c r="F92" s="134">
        <v>39.6</v>
      </c>
      <c r="G92" s="134">
        <v>1</v>
      </c>
      <c r="H92" s="134">
        <v>40.700000000000003</v>
      </c>
      <c r="I92" s="134">
        <v>1</v>
      </c>
      <c r="J92" s="134">
        <v>41.7</v>
      </c>
      <c r="K92" s="134">
        <v>1</v>
      </c>
      <c r="L92" s="134">
        <v>42.4</v>
      </c>
      <c r="M92" s="134">
        <v>1</v>
      </c>
      <c r="N92" s="134">
        <v>43</v>
      </c>
      <c r="O92" s="134">
        <v>1</v>
      </c>
      <c r="P92" s="134">
        <v>43.5</v>
      </c>
      <c r="Q92" s="134">
        <v>2</v>
      </c>
      <c r="R92" s="180">
        <v>43.7</v>
      </c>
      <c r="S92" s="180">
        <v>2</v>
      </c>
      <c r="T92" s="153"/>
      <c r="U92" s="134"/>
      <c r="V92" s="135"/>
      <c r="W92" s="137" t="s">
        <v>711</v>
      </c>
      <c r="X92" s="137" t="s">
        <v>36</v>
      </c>
      <c r="Y92" s="137"/>
    </row>
    <row r="93" spans="1:27" ht="28.5" customHeight="1" x14ac:dyDescent="0.25">
      <c r="A93" s="132">
        <v>1</v>
      </c>
      <c r="B93" s="133" t="s">
        <v>600</v>
      </c>
      <c r="C93" s="134" t="s">
        <v>17</v>
      </c>
      <c r="D93" s="134">
        <v>25</v>
      </c>
      <c r="E93" s="134" t="s">
        <v>23</v>
      </c>
      <c r="F93" s="134">
        <v>46.5</v>
      </c>
      <c r="G93" s="134">
        <v>1</v>
      </c>
      <c r="H93" s="134">
        <v>47.7</v>
      </c>
      <c r="I93" s="134">
        <v>1</v>
      </c>
      <c r="J93" s="134">
        <v>49.8</v>
      </c>
      <c r="K93" s="134">
        <v>1</v>
      </c>
      <c r="L93" s="134">
        <v>50.2</v>
      </c>
      <c r="M93" s="134">
        <v>1</v>
      </c>
      <c r="N93" s="134">
        <v>52.4</v>
      </c>
      <c r="O93" s="134">
        <v>1</v>
      </c>
      <c r="P93" s="134">
        <v>56.4</v>
      </c>
      <c r="Q93" s="134">
        <v>1</v>
      </c>
      <c r="R93" s="180">
        <v>59.6</v>
      </c>
      <c r="S93" s="180">
        <v>1</v>
      </c>
      <c r="T93" s="153"/>
      <c r="U93" s="134"/>
      <c r="V93" s="135"/>
      <c r="W93" s="137" t="s">
        <v>712</v>
      </c>
      <c r="X93" s="137" t="s">
        <v>36</v>
      </c>
      <c r="Y93" s="137"/>
    </row>
    <row r="94" spans="1:27" ht="28.5" customHeight="1" x14ac:dyDescent="0.25">
      <c r="A94" s="132">
        <v>1</v>
      </c>
      <c r="B94" s="133" t="s">
        <v>600</v>
      </c>
      <c r="C94" s="134" t="s">
        <v>17</v>
      </c>
      <c r="D94" s="134">
        <v>26</v>
      </c>
      <c r="E94" s="134" t="s">
        <v>22</v>
      </c>
      <c r="F94" s="134">
        <v>14</v>
      </c>
      <c r="G94" s="134">
        <v>1</v>
      </c>
      <c r="H94" s="134"/>
      <c r="I94" s="134"/>
      <c r="J94" s="134"/>
      <c r="K94" s="134"/>
      <c r="L94" s="134">
        <v>16.3</v>
      </c>
      <c r="M94" s="134">
        <v>1</v>
      </c>
      <c r="N94" s="134">
        <v>17.7</v>
      </c>
      <c r="O94" s="134">
        <v>1</v>
      </c>
      <c r="P94" s="134">
        <v>19.600000000000001</v>
      </c>
      <c r="Q94" s="134">
        <v>1</v>
      </c>
      <c r="R94" s="180">
        <v>21.2</v>
      </c>
      <c r="S94" s="180">
        <v>1</v>
      </c>
      <c r="T94" s="153"/>
      <c r="U94" s="134"/>
      <c r="V94" s="135"/>
      <c r="W94" s="137" t="s">
        <v>716</v>
      </c>
      <c r="X94" s="137" t="s">
        <v>36</v>
      </c>
      <c r="Y94" s="137"/>
    </row>
    <row r="95" spans="1:27" ht="28.5" customHeight="1" x14ac:dyDescent="0.25">
      <c r="A95" s="132">
        <v>1</v>
      </c>
      <c r="B95" s="133" t="s">
        <v>600</v>
      </c>
      <c r="C95" s="134" t="s">
        <v>18</v>
      </c>
      <c r="D95" s="134">
        <v>1</v>
      </c>
      <c r="E95" s="134" t="s">
        <v>23</v>
      </c>
      <c r="F95" s="134">
        <v>37.1</v>
      </c>
      <c r="G95" s="134">
        <v>1</v>
      </c>
      <c r="H95" s="134">
        <v>38.700000000000003</v>
      </c>
      <c r="I95" s="134">
        <v>1</v>
      </c>
      <c r="J95" s="134">
        <v>40.200000000000003</v>
      </c>
      <c r="K95" s="134">
        <v>1</v>
      </c>
      <c r="L95" s="134">
        <v>42.3</v>
      </c>
      <c r="M95" s="134">
        <v>1</v>
      </c>
      <c r="N95" s="134">
        <v>43.2</v>
      </c>
      <c r="O95" s="134">
        <v>1</v>
      </c>
      <c r="P95" s="134">
        <v>44.3</v>
      </c>
      <c r="Q95" s="134">
        <v>1</v>
      </c>
      <c r="R95" s="180">
        <v>46.2</v>
      </c>
      <c r="S95" s="180">
        <v>1</v>
      </c>
      <c r="T95" s="153" t="s">
        <v>804</v>
      </c>
      <c r="U95" s="134"/>
      <c r="V95" s="135"/>
      <c r="W95" s="136"/>
      <c r="X95" s="137" t="s">
        <v>36</v>
      </c>
      <c r="Y95" s="137"/>
    </row>
    <row r="96" spans="1:27" ht="28.5" customHeight="1" x14ac:dyDescent="0.25">
      <c r="A96" s="132">
        <v>1</v>
      </c>
      <c r="B96" s="133" t="s">
        <v>600</v>
      </c>
      <c r="C96" s="134" t="s">
        <v>18</v>
      </c>
      <c r="D96" s="134">
        <v>2</v>
      </c>
      <c r="E96" s="134" t="s">
        <v>23</v>
      </c>
      <c r="F96" s="134">
        <v>32.799999999999997</v>
      </c>
      <c r="G96" s="134">
        <v>1</v>
      </c>
      <c r="H96" s="134">
        <v>33.9</v>
      </c>
      <c r="I96" s="134">
        <v>1</v>
      </c>
      <c r="J96" s="134">
        <v>34.700000000000003</v>
      </c>
      <c r="K96" s="134">
        <v>1</v>
      </c>
      <c r="L96" s="134">
        <v>35.5</v>
      </c>
      <c r="M96" s="134">
        <v>1</v>
      </c>
      <c r="N96" s="134">
        <v>37.200000000000003</v>
      </c>
      <c r="O96" s="134">
        <v>1</v>
      </c>
      <c r="P96" s="134">
        <v>37.6</v>
      </c>
      <c r="Q96" s="134">
        <v>1</v>
      </c>
      <c r="R96" s="180">
        <v>38.6</v>
      </c>
      <c r="S96" s="180">
        <v>2</v>
      </c>
      <c r="T96" s="153" t="s">
        <v>799</v>
      </c>
      <c r="U96" s="134"/>
      <c r="V96" s="135"/>
      <c r="W96" s="136"/>
      <c r="X96" s="137" t="s">
        <v>36</v>
      </c>
      <c r="Y96" s="137"/>
    </row>
    <row r="97" spans="1:27" ht="28.5" customHeight="1" x14ac:dyDescent="0.25">
      <c r="A97" s="132">
        <v>1</v>
      </c>
      <c r="B97" s="133" t="s">
        <v>600</v>
      </c>
      <c r="C97" s="134" t="s">
        <v>18</v>
      </c>
      <c r="D97" s="134">
        <v>3</v>
      </c>
      <c r="E97" s="134" t="s">
        <v>23</v>
      </c>
      <c r="F97" s="134">
        <v>51.6</v>
      </c>
      <c r="G97" s="134">
        <v>1</v>
      </c>
      <c r="H97" s="134">
        <v>54.7</v>
      </c>
      <c r="I97" s="134">
        <v>1</v>
      </c>
      <c r="J97" s="134">
        <v>57.4</v>
      </c>
      <c r="K97" s="134">
        <v>1</v>
      </c>
      <c r="L97" s="134">
        <v>59.4</v>
      </c>
      <c r="M97" s="134">
        <v>1</v>
      </c>
      <c r="N97" s="134">
        <v>61.9</v>
      </c>
      <c r="O97" s="134">
        <v>1</v>
      </c>
      <c r="P97" s="134"/>
      <c r="Q97" s="134">
        <v>1</v>
      </c>
      <c r="R97" s="180">
        <v>70.400000000000006</v>
      </c>
      <c r="S97" s="180">
        <v>1</v>
      </c>
      <c r="T97" s="153"/>
      <c r="U97" s="134"/>
      <c r="V97" s="135"/>
      <c r="W97" s="136" t="s">
        <v>497</v>
      </c>
      <c r="X97" s="137" t="s">
        <v>36</v>
      </c>
      <c r="Y97" s="137"/>
    </row>
    <row r="98" spans="1:27" ht="28.5" customHeight="1" x14ac:dyDescent="0.25">
      <c r="A98" s="132">
        <v>1</v>
      </c>
      <c r="B98" s="133" t="s">
        <v>600</v>
      </c>
      <c r="C98" s="134" t="s">
        <v>18</v>
      </c>
      <c r="D98" s="134">
        <v>4</v>
      </c>
      <c r="E98" s="134" t="s">
        <v>23</v>
      </c>
      <c r="F98" s="134">
        <v>55.4</v>
      </c>
      <c r="G98" s="134">
        <v>1</v>
      </c>
      <c r="H98" s="134">
        <v>60.2</v>
      </c>
      <c r="I98" s="134">
        <v>1</v>
      </c>
      <c r="J98" s="134">
        <v>64.900000000000006</v>
      </c>
      <c r="K98" s="134">
        <v>1</v>
      </c>
      <c r="L98" s="134">
        <v>67.8</v>
      </c>
      <c r="M98" s="134">
        <v>1</v>
      </c>
      <c r="N98" s="134">
        <v>70</v>
      </c>
      <c r="O98" s="134">
        <v>1</v>
      </c>
      <c r="P98" s="134">
        <v>78.5</v>
      </c>
      <c r="Q98" s="134">
        <v>1</v>
      </c>
      <c r="R98" s="180">
        <v>87.7</v>
      </c>
      <c r="S98" s="180">
        <v>1</v>
      </c>
      <c r="T98" s="153"/>
      <c r="U98" s="134"/>
      <c r="V98" s="135"/>
      <c r="W98" s="136"/>
      <c r="X98" s="137" t="s">
        <v>36</v>
      </c>
      <c r="Y98" s="137"/>
    </row>
    <row r="99" spans="1:27" ht="28.5" customHeight="1" x14ac:dyDescent="0.25">
      <c r="A99" s="132">
        <v>1</v>
      </c>
      <c r="B99" s="133" t="s">
        <v>600</v>
      </c>
      <c r="C99" s="134" t="s">
        <v>18</v>
      </c>
      <c r="D99" s="134">
        <v>5</v>
      </c>
      <c r="E99" s="134" t="s">
        <v>22</v>
      </c>
      <c r="F99" s="134">
        <v>16.8</v>
      </c>
      <c r="G99" s="134">
        <v>1</v>
      </c>
      <c r="H99" s="134">
        <v>16.7</v>
      </c>
      <c r="I99" s="134">
        <v>1</v>
      </c>
      <c r="J99" s="134">
        <v>16.8</v>
      </c>
      <c r="K99" s="134">
        <v>1</v>
      </c>
      <c r="L99" s="134">
        <v>18</v>
      </c>
      <c r="M99" s="134">
        <v>1</v>
      </c>
      <c r="N99" s="134">
        <v>18.5</v>
      </c>
      <c r="O99" s="134">
        <v>1</v>
      </c>
      <c r="P99" s="134">
        <v>19</v>
      </c>
      <c r="Q99" s="134">
        <v>1</v>
      </c>
      <c r="R99" s="180">
        <v>18.7</v>
      </c>
      <c r="S99" s="180">
        <v>1</v>
      </c>
      <c r="T99" s="153"/>
      <c r="U99" s="134"/>
      <c r="V99" s="135"/>
      <c r="W99" s="136" t="s">
        <v>82</v>
      </c>
      <c r="X99" s="137" t="s">
        <v>36</v>
      </c>
      <c r="Y99" s="137"/>
      <c r="AA99" s="132" t="s">
        <v>498</v>
      </c>
    </row>
    <row r="100" spans="1:27" ht="28.5" customHeight="1" x14ac:dyDescent="0.25">
      <c r="A100" s="132">
        <v>1</v>
      </c>
      <c r="B100" s="133" t="s">
        <v>600</v>
      </c>
      <c r="C100" s="134" t="s">
        <v>18</v>
      </c>
      <c r="D100" s="134">
        <v>6</v>
      </c>
      <c r="E100" s="134" t="s">
        <v>24</v>
      </c>
      <c r="F100" s="134">
        <v>59.2</v>
      </c>
      <c r="G100" s="134">
        <v>1</v>
      </c>
      <c r="H100" s="134">
        <v>61</v>
      </c>
      <c r="I100" s="134">
        <v>1</v>
      </c>
      <c r="J100" s="134">
        <v>61.8</v>
      </c>
      <c r="K100" s="134">
        <v>1</v>
      </c>
      <c r="L100" s="134">
        <v>62.7</v>
      </c>
      <c r="M100" s="134">
        <v>1</v>
      </c>
      <c r="N100" s="134">
        <v>67.5</v>
      </c>
      <c r="O100" s="134">
        <v>1</v>
      </c>
      <c r="P100" s="134">
        <v>69.8</v>
      </c>
      <c r="Q100" s="134">
        <v>1</v>
      </c>
      <c r="R100" s="180">
        <v>77</v>
      </c>
      <c r="S100" s="153">
        <v>1</v>
      </c>
      <c r="T100" s="153" t="s">
        <v>801</v>
      </c>
      <c r="U100" s="134"/>
      <c r="V100" s="135"/>
      <c r="W100" s="136"/>
      <c r="X100" s="137" t="s">
        <v>36</v>
      </c>
      <c r="Y100" s="137"/>
      <c r="AA100" s="132" t="s">
        <v>972</v>
      </c>
    </row>
    <row r="101" spans="1:27" ht="28.5" customHeight="1" x14ac:dyDescent="0.25">
      <c r="A101" s="132">
        <v>1</v>
      </c>
      <c r="B101" s="133" t="s">
        <v>600</v>
      </c>
      <c r="C101" s="134" t="s">
        <v>18</v>
      </c>
      <c r="D101" s="134">
        <v>7</v>
      </c>
      <c r="E101" s="134" t="s">
        <v>23</v>
      </c>
      <c r="F101" s="134">
        <v>26.7</v>
      </c>
      <c r="G101" s="134">
        <v>1</v>
      </c>
      <c r="H101" s="134">
        <v>29</v>
      </c>
      <c r="I101" s="134">
        <v>1</v>
      </c>
      <c r="J101" s="134">
        <v>31.3</v>
      </c>
      <c r="K101" s="134">
        <v>1</v>
      </c>
      <c r="L101" s="134">
        <v>31.5</v>
      </c>
      <c r="M101" s="134">
        <v>1</v>
      </c>
      <c r="N101" s="134">
        <v>34.1</v>
      </c>
      <c r="O101" s="134">
        <v>1</v>
      </c>
      <c r="P101" s="134">
        <v>35.799999999999997</v>
      </c>
      <c r="Q101" s="134">
        <v>1</v>
      </c>
      <c r="R101" s="180">
        <v>36</v>
      </c>
      <c r="S101" s="153">
        <v>1</v>
      </c>
      <c r="T101" s="153"/>
      <c r="U101" s="134"/>
      <c r="V101" s="135"/>
      <c r="W101" s="137" t="s">
        <v>711</v>
      </c>
      <c r="X101" s="137" t="s">
        <v>36</v>
      </c>
      <c r="Y101" s="137"/>
      <c r="AA101" s="132" t="s">
        <v>499</v>
      </c>
    </row>
    <row r="102" spans="1:27" ht="28.5" customHeight="1" x14ac:dyDescent="0.25">
      <c r="A102" s="132">
        <v>1</v>
      </c>
      <c r="B102" s="133" t="s">
        <v>600</v>
      </c>
      <c r="C102" s="134" t="s">
        <v>18</v>
      </c>
      <c r="D102" s="134">
        <v>8</v>
      </c>
      <c r="E102" s="134" t="s">
        <v>23</v>
      </c>
      <c r="F102" s="134">
        <v>16.5</v>
      </c>
      <c r="G102" s="134">
        <v>1</v>
      </c>
      <c r="H102" s="134">
        <v>16.2</v>
      </c>
      <c r="I102" s="134">
        <v>1</v>
      </c>
      <c r="J102" s="134">
        <v>16.3</v>
      </c>
      <c r="K102" s="134">
        <v>3</v>
      </c>
      <c r="L102" s="134"/>
      <c r="M102" s="134"/>
      <c r="N102" s="134"/>
      <c r="O102" s="134"/>
      <c r="P102" s="134"/>
      <c r="Q102" s="138"/>
      <c r="R102" s="180"/>
      <c r="S102" s="153"/>
      <c r="T102" s="153"/>
      <c r="U102" s="138"/>
      <c r="V102" s="139"/>
      <c r="W102" s="137" t="s">
        <v>712</v>
      </c>
      <c r="X102" s="137" t="s">
        <v>36</v>
      </c>
      <c r="AA102" s="132" t="s">
        <v>500</v>
      </c>
    </row>
    <row r="103" spans="1:27" ht="28.5" customHeight="1" x14ac:dyDescent="0.25">
      <c r="A103" s="132">
        <v>1</v>
      </c>
      <c r="B103" s="133" t="s">
        <v>600</v>
      </c>
      <c r="C103" s="134" t="s">
        <v>18</v>
      </c>
      <c r="D103" s="134">
        <v>9</v>
      </c>
      <c r="E103" s="134" t="s">
        <v>23</v>
      </c>
      <c r="F103" s="134">
        <v>51.6</v>
      </c>
      <c r="G103" s="134">
        <v>1</v>
      </c>
      <c r="H103" s="134">
        <v>58.4</v>
      </c>
      <c r="I103" s="134">
        <v>1</v>
      </c>
      <c r="J103" s="134">
        <v>62.7</v>
      </c>
      <c r="K103" s="134">
        <v>1</v>
      </c>
      <c r="L103" s="134">
        <v>67</v>
      </c>
      <c r="M103" s="134">
        <v>1</v>
      </c>
      <c r="N103" s="134">
        <v>72.2</v>
      </c>
      <c r="O103" s="134">
        <v>1</v>
      </c>
      <c r="P103" s="134">
        <v>77</v>
      </c>
      <c r="Q103" s="134">
        <v>1</v>
      </c>
      <c r="R103" s="180">
        <v>84</v>
      </c>
      <c r="S103" s="153">
        <v>2</v>
      </c>
      <c r="T103" s="153" t="s">
        <v>800</v>
      </c>
      <c r="U103" s="134"/>
      <c r="V103" s="135"/>
      <c r="W103" s="137" t="s">
        <v>715</v>
      </c>
      <c r="X103" s="137" t="s">
        <v>36</v>
      </c>
    </row>
    <row r="104" spans="1:27" ht="28.5" customHeight="1" x14ac:dyDescent="0.25">
      <c r="A104" s="132">
        <v>1</v>
      </c>
      <c r="B104" s="133" t="s">
        <v>600</v>
      </c>
      <c r="C104" s="134" t="s">
        <v>18</v>
      </c>
      <c r="D104" s="134">
        <v>10</v>
      </c>
      <c r="E104" s="134" t="s">
        <v>22</v>
      </c>
      <c r="F104" s="134">
        <v>39.6</v>
      </c>
      <c r="G104" s="134">
        <v>1</v>
      </c>
      <c r="H104" s="134">
        <v>40</v>
      </c>
      <c r="I104" s="134">
        <v>1</v>
      </c>
      <c r="J104" s="134">
        <v>40.799999999999997</v>
      </c>
      <c r="K104" s="134">
        <v>1</v>
      </c>
      <c r="L104" s="134">
        <v>39.700000000000003</v>
      </c>
      <c r="M104" s="134">
        <v>1</v>
      </c>
      <c r="N104" s="134">
        <v>40.299999999999997</v>
      </c>
      <c r="O104" s="134">
        <v>1</v>
      </c>
      <c r="P104" s="134">
        <v>40.799999999999997</v>
      </c>
      <c r="Q104" s="134">
        <v>1</v>
      </c>
      <c r="R104" s="180">
        <v>39.200000000000003</v>
      </c>
      <c r="S104" s="153">
        <v>1</v>
      </c>
      <c r="T104" s="153"/>
      <c r="U104" s="134"/>
      <c r="V104" s="135"/>
      <c r="W104" s="136" t="s">
        <v>83</v>
      </c>
      <c r="X104" s="137" t="s">
        <v>36</v>
      </c>
      <c r="AA104" s="132" t="s">
        <v>501</v>
      </c>
    </row>
    <row r="105" spans="1:27" ht="28.5" customHeight="1" x14ac:dyDescent="0.25">
      <c r="A105" s="132">
        <v>1</v>
      </c>
      <c r="B105" s="133" t="s">
        <v>600</v>
      </c>
      <c r="C105" s="134" t="s">
        <v>18</v>
      </c>
      <c r="D105" s="134">
        <v>11</v>
      </c>
      <c r="E105" s="134" t="s">
        <v>23</v>
      </c>
      <c r="F105" s="134"/>
      <c r="G105" s="134"/>
      <c r="H105" s="134"/>
      <c r="I105" s="134">
        <v>3</v>
      </c>
      <c r="J105" s="134"/>
      <c r="K105" s="134">
        <v>3</v>
      </c>
      <c r="L105" s="134"/>
      <c r="M105" s="134"/>
      <c r="N105" s="134"/>
      <c r="O105" s="134"/>
      <c r="P105" s="134"/>
      <c r="Q105" s="138"/>
      <c r="R105" s="153"/>
      <c r="S105" s="153"/>
      <c r="T105" s="153"/>
      <c r="U105" s="138"/>
      <c r="V105" s="139"/>
      <c r="W105" s="137" t="s">
        <v>713</v>
      </c>
      <c r="X105" s="137" t="s">
        <v>36</v>
      </c>
      <c r="AA105" s="132" t="s">
        <v>548</v>
      </c>
    </row>
    <row r="106" spans="1:27" ht="28.5" customHeight="1" x14ac:dyDescent="0.25">
      <c r="A106" s="132">
        <v>1</v>
      </c>
      <c r="B106" s="133" t="s">
        <v>600</v>
      </c>
      <c r="C106" s="134" t="s">
        <v>18</v>
      </c>
      <c r="D106" s="134">
        <v>12</v>
      </c>
      <c r="E106" s="134" t="s">
        <v>23</v>
      </c>
      <c r="F106" s="134"/>
      <c r="G106" s="134"/>
      <c r="H106" s="134"/>
      <c r="I106" s="134">
        <v>3</v>
      </c>
      <c r="J106" s="134"/>
      <c r="K106" s="134">
        <v>3</v>
      </c>
      <c r="L106" s="134"/>
      <c r="M106" s="134"/>
      <c r="N106" s="134"/>
      <c r="O106" s="134"/>
      <c r="P106" s="134"/>
      <c r="Q106" s="138"/>
      <c r="R106" s="153"/>
      <c r="S106" s="153"/>
      <c r="T106" s="153"/>
      <c r="U106" s="138"/>
      <c r="V106" s="139"/>
      <c r="W106" s="137" t="s">
        <v>714</v>
      </c>
      <c r="X106" s="137" t="s">
        <v>36</v>
      </c>
      <c r="AA106" s="132" t="s">
        <v>502</v>
      </c>
    </row>
    <row r="107" spans="1:27" ht="28.5" customHeight="1" x14ac:dyDescent="0.25">
      <c r="A107" s="132">
        <v>1</v>
      </c>
      <c r="B107" s="133" t="s">
        <v>600</v>
      </c>
      <c r="C107" s="134" t="s">
        <v>18</v>
      </c>
      <c r="D107" s="134">
        <v>13</v>
      </c>
      <c r="E107" s="134" t="s">
        <v>23</v>
      </c>
      <c r="F107" s="134">
        <v>29.2</v>
      </c>
      <c r="G107" s="134">
        <v>1</v>
      </c>
      <c r="H107" s="134">
        <v>29.8</v>
      </c>
      <c r="I107" s="134">
        <v>1</v>
      </c>
      <c r="J107" s="134">
        <v>29.8</v>
      </c>
      <c r="K107" s="134">
        <v>3</v>
      </c>
      <c r="L107" s="134"/>
      <c r="M107" s="134"/>
      <c r="N107" s="134"/>
      <c r="O107" s="134"/>
      <c r="P107" s="134"/>
      <c r="Q107" s="138"/>
      <c r="R107" s="153"/>
      <c r="S107" s="153"/>
      <c r="T107" s="153"/>
      <c r="U107" s="138"/>
      <c r="V107" s="139"/>
      <c r="W107" s="137" t="s">
        <v>716</v>
      </c>
      <c r="X107" s="137" t="s">
        <v>36</v>
      </c>
    </row>
    <row r="108" spans="1:27" ht="28.5" customHeight="1" x14ac:dyDescent="0.25">
      <c r="A108" s="132">
        <v>1</v>
      </c>
      <c r="B108" s="133" t="s">
        <v>600</v>
      </c>
      <c r="C108" s="134" t="s">
        <v>18</v>
      </c>
      <c r="D108" s="134">
        <v>14</v>
      </c>
      <c r="E108" s="134" t="s">
        <v>23</v>
      </c>
      <c r="F108" s="134">
        <v>46.2</v>
      </c>
      <c r="G108" s="134">
        <v>1</v>
      </c>
      <c r="H108" s="134">
        <v>50.6</v>
      </c>
      <c r="I108" s="134">
        <v>1</v>
      </c>
      <c r="J108" s="134">
        <v>54</v>
      </c>
      <c r="K108" s="134">
        <v>1</v>
      </c>
      <c r="L108" s="134">
        <v>58</v>
      </c>
      <c r="M108" s="134">
        <v>1</v>
      </c>
      <c r="N108" s="134">
        <v>61.3</v>
      </c>
      <c r="O108" s="134">
        <v>1</v>
      </c>
      <c r="P108" s="134">
        <v>67.5</v>
      </c>
      <c r="Q108" s="134">
        <v>1</v>
      </c>
      <c r="R108" s="153">
        <v>73</v>
      </c>
      <c r="S108" s="153">
        <v>1</v>
      </c>
      <c r="T108" s="153"/>
      <c r="U108" s="134"/>
      <c r="V108" s="135"/>
      <c r="W108" s="136"/>
      <c r="X108" s="137" t="s">
        <v>36</v>
      </c>
    </row>
    <row r="109" spans="1:27" ht="28.5" customHeight="1" x14ac:dyDescent="0.25">
      <c r="A109" s="132">
        <v>1</v>
      </c>
      <c r="B109" s="133" t="s">
        <v>600</v>
      </c>
      <c r="C109" s="134" t="s">
        <v>18</v>
      </c>
      <c r="D109" s="134">
        <v>15</v>
      </c>
      <c r="E109" s="134" t="s">
        <v>24</v>
      </c>
      <c r="F109" s="134">
        <v>14.7</v>
      </c>
      <c r="G109" s="134">
        <v>1</v>
      </c>
      <c r="H109" s="134"/>
      <c r="I109" s="134"/>
      <c r="J109" s="134"/>
      <c r="K109" s="134"/>
      <c r="L109" s="134">
        <v>16.600000000000001</v>
      </c>
      <c r="M109" s="134">
        <v>1</v>
      </c>
      <c r="N109" s="134">
        <v>17.8</v>
      </c>
      <c r="O109" s="134">
        <v>1</v>
      </c>
      <c r="P109" s="134">
        <v>19</v>
      </c>
      <c r="Q109" s="134">
        <v>1</v>
      </c>
      <c r="R109" s="153">
        <v>20.100000000000001</v>
      </c>
      <c r="S109" s="153">
        <v>1</v>
      </c>
      <c r="T109" s="153"/>
      <c r="U109" s="134"/>
      <c r="V109" s="135"/>
      <c r="W109" s="136"/>
      <c r="X109" s="137" t="s">
        <v>36</v>
      </c>
    </row>
    <row r="110" spans="1:27" ht="28.5" customHeight="1" x14ac:dyDescent="0.25">
      <c r="A110" s="132">
        <v>1</v>
      </c>
      <c r="B110" s="133" t="s">
        <v>600</v>
      </c>
      <c r="C110" s="134" t="s">
        <v>18</v>
      </c>
      <c r="D110" s="134">
        <v>16</v>
      </c>
      <c r="E110" s="134" t="s">
        <v>23</v>
      </c>
      <c r="F110" s="134">
        <v>21.1</v>
      </c>
      <c r="G110" s="134">
        <v>1</v>
      </c>
      <c r="H110" s="134">
        <v>21.4</v>
      </c>
      <c r="I110" s="134">
        <v>1</v>
      </c>
      <c r="J110" s="134">
        <v>21.7</v>
      </c>
      <c r="K110" s="134">
        <v>1</v>
      </c>
      <c r="L110" s="134">
        <v>22.2</v>
      </c>
      <c r="M110" s="134">
        <v>4</v>
      </c>
      <c r="N110" s="134"/>
      <c r="O110" s="134"/>
      <c r="P110" s="134"/>
      <c r="Q110" s="134"/>
      <c r="R110" s="153"/>
      <c r="S110" s="153"/>
      <c r="T110" s="153" t="s">
        <v>803</v>
      </c>
      <c r="U110" s="134"/>
      <c r="V110" s="135"/>
      <c r="W110" s="136" t="s">
        <v>84</v>
      </c>
      <c r="X110" s="137" t="s">
        <v>36</v>
      </c>
    </row>
    <row r="111" spans="1:27" ht="28.5" customHeight="1" x14ac:dyDescent="0.25">
      <c r="A111" s="132">
        <v>1</v>
      </c>
      <c r="B111" s="133" t="s">
        <v>600</v>
      </c>
      <c r="C111" s="134" t="s">
        <v>18</v>
      </c>
      <c r="D111" s="134">
        <v>17</v>
      </c>
      <c r="E111" s="134" t="s">
        <v>23</v>
      </c>
      <c r="F111" s="134">
        <v>26.4</v>
      </c>
      <c r="G111" s="134">
        <v>1</v>
      </c>
      <c r="H111" s="134">
        <v>26.3</v>
      </c>
      <c r="I111" s="134">
        <v>1</v>
      </c>
      <c r="J111" s="134">
        <v>26.2</v>
      </c>
      <c r="K111" s="134">
        <v>3</v>
      </c>
      <c r="L111" s="134"/>
      <c r="M111" s="134"/>
      <c r="N111" s="134"/>
      <c r="O111" s="134"/>
      <c r="P111" s="134"/>
      <c r="Q111" s="138"/>
      <c r="R111" s="153"/>
      <c r="S111" s="153"/>
      <c r="T111" s="153" t="s">
        <v>803</v>
      </c>
      <c r="U111" s="138"/>
      <c r="V111" s="139"/>
      <c r="W111" s="136"/>
      <c r="X111" s="137" t="s">
        <v>36</v>
      </c>
    </row>
    <row r="112" spans="1:27" ht="28.5" customHeight="1" x14ac:dyDescent="0.25">
      <c r="A112" s="132">
        <v>1</v>
      </c>
      <c r="B112" s="133" t="s">
        <v>600</v>
      </c>
      <c r="C112" s="134" t="s">
        <v>18</v>
      </c>
      <c r="D112" s="134">
        <v>18</v>
      </c>
      <c r="E112" s="134" t="s">
        <v>23</v>
      </c>
      <c r="F112" s="134">
        <v>55.4</v>
      </c>
      <c r="G112" s="134">
        <v>1</v>
      </c>
      <c r="H112" s="134">
        <v>60.8</v>
      </c>
      <c r="I112" s="134">
        <v>1</v>
      </c>
      <c r="J112" s="134">
        <v>64.3</v>
      </c>
      <c r="K112" s="134">
        <v>1</v>
      </c>
      <c r="L112" s="134">
        <v>66.2</v>
      </c>
      <c r="M112" s="134">
        <v>1</v>
      </c>
      <c r="N112" s="134">
        <v>69.599999999999994</v>
      </c>
      <c r="O112" s="134">
        <v>1</v>
      </c>
      <c r="P112" s="134">
        <v>74</v>
      </c>
      <c r="Q112" s="134">
        <v>1</v>
      </c>
      <c r="R112" s="153">
        <v>79.099999999999994</v>
      </c>
      <c r="S112" s="153">
        <v>1</v>
      </c>
      <c r="T112" s="153"/>
      <c r="U112" s="134"/>
      <c r="V112" s="135"/>
      <c r="W112" s="136"/>
      <c r="X112" s="137" t="s">
        <v>36</v>
      </c>
    </row>
    <row r="113" spans="1:27" ht="28.5" customHeight="1" x14ac:dyDescent="0.25">
      <c r="A113" s="132">
        <v>1</v>
      </c>
      <c r="B113" s="133" t="s">
        <v>600</v>
      </c>
      <c r="C113" s="134" t="s">
        <v>18</v>
      </c>
      <c r="D113" s="134">
        <v>19</v>
      </c>
      <c r="E113" s="134" t="s">
        <v>23</v>
      </c>
      <c r="F113" s="134"/>
      <c r="G113" s="134">
        <v>4</v>
      </c>
      <c r="H113" s="134"/>
      <c r="I113" s="134">
        <v>4</v>
      </c>
      <c r="J113" s="134"/>
      <c r="K113" s="134">
        <v>4</v>
      </c>
      <c r="L113" s="134"/>
      <c r="M113" s="134"/>
      <c r="N113" s="134"/>
      <c r="O113" s="134"/>
      <c r="P113" s="134"/>
      <c r="Q113" s="134"/>
      <c r="R113" s="153"/>
      <c r="S113" s="153"/>
      <c r="T113" s="153"/>
      <c r="U113" s="134"/>
      <c r="V113" s="135"/>
      <c r="W113" s="136"/>
      <c r="X113" s="137" t="s">
        <v>36</v>
      </c>
    </row>
    <row r="114" spans="1:27" ht="28.5" customHeight="1" x14ac:dyDescent="0.25">
      <c r="A114" s="132">
        <v>1</v>
      </c>
      <c r="B114" s="133" t="s">
        <v>600</v>
      </c>
      <c r="C114" s="134" t="s">
        <v>18</v>
      </c>
      <c r="D114" s="134">
        <v>20</v>
      </c>
      <c r="E114" s="134" t="s">
        <v>23</v>
      </c>
      <c r="F114" s="134"/>
      <c r="G114" s="134">
        <v>4</v>
      </c>
      <c r="H114" s="134"/>
      <c r="I114" s="134">
        <v>4</v>
      </c>
      <c r="J114" s="134"/>
      <c r="K114" s="134">
        <v>4</v>
      </c>
      <c r="L114" s="134"/>
      <c r="M114" s="134"/>
      <c r="N114" s="134"/>
      <c r="O114" s="134"/>
      <c r="P114" s="134"/>
      <c r="Q114" s="134"/>
      <c r="R114" s="153"/>
      <c r="S114" s="153"/>
      <c r="T114" s="153"/>
      <c r="U114" s="138"/>
      <c r="V114" s="139"/>
      <c r="W114" s="136"/>
      <c r="X114" s="137" t="s">
        <v>36</v>
      </c>
    </row>
    <row r="115" spans="1:27" ht="28.5" customHeight="1" x14ac:dyDescent="0.25">
      <c r="A115" s="132">
        <v>1</v>
      </c>
      <c r="B115" s="133" t="s">
        <v>600</v>
      </c>
      <c r="C115" s="134" t="s">
        <v>18</v>
      </c>
      <c r="D115" s="134">
        <v>21</v>
      </c>
      <c r="E115" s="134" t="s">
        <v>22</v>
      </c>
      <c r="F115" s="134"/>
      <c r="G115" s="134"/>
      <c r="H115" s="134"/>
      <c r="I115" s="134"/>
      <c r="J115" s="134"/>
      <c r="K115" s="134"/>
      <c r="L115" s="134">
        <v>39.799999999999997</v>
      </c>
      <c r="M115" s="134">
        <v>1</v>
      </c>
      <c r="N115" s="134">
        <v>42.8</v>
      </c>
      <c r="O115" s="134">
        <v>1</v>
      </c>
      <c r="P115" s="134">
        <v>42.2</v>
      </c>
      <c r="Q115" s="134">
        <v>1</v>
      </c>
      <c r="R115" s="153">
        <v>41.6</v>
      </c>
      <c r="S115" s="153">
        <v>1</v>
      </c>
      <c r="T115" s="153"/>
      <c r="U115" s="134"/>
      <c r="V115" s="135"/>
      <c r="W115" s="136" t="s">
        <v>85</v>
      </c>
      <c r="X115" s="137" t="s">
        <v>36</v>
      </c>
    </row>
    <row r="116" spans="1:27" ht="28.5" customHeight="1" x14ac:dyDescent="0.25">
      <c r="A116" s="132">
        <v>1</v>
      </c>
      <c r="B116" s="133" t="s">
        <v>600</v>
      </c>
      <c r="C116" s="134" t="s">
        <v>18</v>
      </c>
      <c r="D116" s="134">
        <v>22</v>
      </c>
      <c r="E116" s="134" t="s">
        <v>22</v>
      </c>
      <c r="F116" s="134"/>
      <c r="G116" s="134"/>
      <c r="H116" s="134"/>
      <c r="I116" s="134"/>
      <c r="J116" s="134"/>
      <c r="K116" s="134"/>
      <c r="L116" s="134">
        <v>16.899999999999999</v>
      </c>
      <c r="M116" s="134">
        <v>1</v>
      </c>
      <c r="N116" s="134">
        <v>17.100000000000001</v>
      </c>
      <c r="O116" s="134">
        <v>1</v>
      </c>
      <c r="P116" s="134">
        <v>17.5</v>
      </c>
      <c r="Q116" s="134">
        <v>1</v>
      </c>
      <c r="R116" s="153">
        <v>17.5</v>
      </c>
      <c r="S116" s="153">
        <v>1</v>
      </c>
      <c r="T116" s="153" t="s">
        <v>802</v>
      </c>
      <c r="U116" s="134"/>
      <c r="V116" s="135"/>
      <c r="W116" s="136" t="s">
        <v>86</v>
      </c>
      <c r="X116" s="137" t="s">
        <v>36</v>
      </c>
    </row>
    <row r="117" spans="1:27" ht="28.5" customHeight="1" x14ac:dyDescent="0.25">
      <c r="A117" s="132">
        <v>1</v>
      </c>
      <c r="B117" s="133" t="s">
        <v>601</v>
      </c>
      <c r="C117" s="134" t="s">
        <v>14</v>
      </c>
      <c r="D117" s="134">
        <v>1</v>
      </c>
      <c r="E117" s="134" t="s">
        <v>23</v>
      </c>
      <c r="F117" s="134">
        <v>45.7</v>
      </c>
      <c r="G117" s="134">
        <v>1</v>
      </c>
      <c r="H117" s="134">
        <v>50.3</v>
      </c>
      <c r="I117" s="134">
        <v>1</v>
      </c>
      <c r="J117" s="134">
        <v>54.1</v>
      </c>
      <c r="K117" s="134">
        <v>1</v>
      </c>
      <c r="L117" s="134">
        <v>56.9</v>
      </c>
      <c r="M117" s="134">
        <v>1</v>
      </c>
      <c r="N117" s="134">
        <v>60.8</v>
      </c>
      <c r="O117" s="134">
        <v>1</v>
      </c>
      <c r="P117" s="134">
        <v>65.2</v>
      </c>
      <c r="Q117" s="134">
        <v>2</v>
      </c>
      <c r="R117" s="169">
        <v>71.099999999999994</v>
      </c>
      <c r="S117" s="167">
        <v>2</v>
      </c>
      <c r="T117" s="167"/>
      <c r="U117" s="134"/>
      <c r="V117" s="135"/>
      <c r="W117" s="137" t="s">
        <v>711</v>
      </c>
      <c r="X117" s="137" t="s">
        <v>36</v>
      </c>
    </row>
    <row r="118" spans="1:27" ht="28.5" customHeight="1" x14ac:dyDescent="0.25">
      <c r="A118" s="132">
        <v>1</v>
      </c>
      <c r="B118" s="133" t="s">
        <v>601</v>
      </c>
      <c r="C118" s="134" t="s">
        <v>14</v>
      </c>
      <c r="D118" s="134">
        <v>2</v>
      </c>
      <c r="E118" s="134" t="s">
        <v>23</v>
      </c>
      <c r="F118" s="134">
        <v>41.7</v>
      </c>
      <c r="G118" s="134">
        <v>1</v>
      </c>
      <c r="H118" s="134">
        <v>44.7</v>
      </c>
      <c r="I118" s="134">
        <v>1</v>
      </c>
      <c r="J118" s="134">
        <v>46.9</v>
      </c>
      <c r="K118" s="134">
        <v>1</v>
      </c>
      <c r="L118" s="134">
        <v>49</v>
      </c>
      <c r="M118" s="134">
        <v>1</v>
      </c>
      <c r="N118" s="134">
        <v>51.3</v>
      </c>
      <c r="O118" s="134">
        <v>1</v>
      </c>
      <c r="P118" s="134">
        <v>54</v>
      </c>
      <c r="Q118" s="134">
        <v>1</v>
      </c>
      <c r="R118" s="169">
        <v>57</v>
      </c>
      <c r="S118" s="167">
        <v>1</v>
      </c>
      <c r="T118" s="167"/>
      <c r="U118" s="134"/>
      <c r="V118" s="135"/>
      <c r="W118" s="137" t="s">
        <v>712</v>
      </c>
      <c r="X118" s="137" t="s">
        <v>36</v>
      </c>
      <c r="Y118" s="137"/>
    </row>
    <row r="119" spans="1:27" ht="28.5" customHeight="1" x14ac:dyDescent="0.25">
      <c r="A119" s="132">
        <v>1</v>
      </c>
      <c r="B119" s="133" t="s">
        <v>601</v>
      </c>
      <c r="C119" s="134" t="s">
        <v>14</v>
      </c>
      <c r="D119" s="134">
        <v>4</v>
      </c>
      <c r="E119" s="134" t="s">
        <v>22</v>
      </c>
      <c r="F119" s="134">
        <v>15.7</v>
      </c>
      <c r="G119" s="134">
        <v>1</v>
      </c>
      <c r="H119" s="134">
        <v>16.600000000000001</v>
      </c>
      <c r="I119" s="134">
        <v>1</v>
      </c>
      <c r="J119" s="134">
        <v>17.5</v>
      </c>
      <c r="K119" s="134">
        <v>1</v>
      </c>
      <c r="L119" s="134">
        <v>19</v>
      </c>
      <c r="M119" s="134">
        <v>1</v>
      </c>
      <c r="N119" s="134">
        <v>21.2</v>
      </c>
      <c r="O119" s="134">
        <v>1</v>
      </c>
      <c r="P119" s="134">
        <v>24.3</v>
      </c>
      <c r="Q119" s="134">
        <v>1</v>
      </c>
      <c r="R119" s="167">
        <v>27.5</v>
      </c>
      <c r="S119" s="167">
        <v>1</v>
      </c>
      <c r="T119" s="167"/>
      <c r="U119" s="134"/>
      <c r="V119" s="135"/>
      <c r="W119" s="136"/>
      <c r="X119" s="137" t="s">
        <v>36</v>
      </c>
      <c r="Y119" s="137"/>
      <c r="AA119" s="132" t="s">
        <v>169</v>
      </c>
    </row>
    <row r="120" spans="1:27" ht="28.5" customHeight="1" x14ac:dyDescent="0.25">
      <c r="A120" s="132">
        <v>1</v>
      </c>
      <c r="B120" s="133" t="s">
        <v>601</v>
      </c>
      <c r="C120" s="134" t="s">
        <v>14</v>
      </c>
      <c r="D120" s="134">
        <v>5</v>
      </c>
      <c r="E120" s="134" t="s">
        <v>23</v>
      </c>
      <c r="F120" s="134">
        <v>59.4</v>
      </c>
      <c r="G120" s="134">
        <v>1</v>
      </c>
      <c r="H120" s="134">
        <v>63.7</v>
      </c>
      <c r="I120" s="134">
        <v>1</v>
      </c>
      <c r="J120" s="134">
        <v>65.7</v>
      </c>
      <c r="K120" s="134">
        <v>1</v>
      </c>
      <c r="L120" s="134">
        <v>69</v>
      </c>
      <c r="M120" s="134">
        <v>1</v>
      </c>
      <c r="N120" s="134">
        <v>73.400000000000006</v>
      </c>
      <c r="O120" s="134">
        <v>1</v>
      </c>
      <c r="P120" s="134">
        <v>78</v>
      </c>
      <c r="Q120" s="134">
        <v>2</v>
      </c>
      <c r="R120" s="167">
        <v>86.7</v>
      </c>
      <c r="S120" s="167">
        <v>2</v>
      </c>
      <c r="T120" s="167"/>
      <c r="U120" s="134"/>
      <c r="V120" s="135"/>
      <c r="W120" s="137" t="s">
        <v>713</v>
      </c>
      <c r="X120" s="137" t="s">
        <v>36</v>
      </c>
      <c r="Y120" s="137"/>
      <c r="AA120" s="132" t="s">
        <v>170</v>
      </c>
    </row>
    <row r="121" spans="1:27" ht="28.5" customHeight="1" x14ac:dyDescent="0.25">
      <c r="A121" s="132">
        <v>1</v>
      </c>
      <c r="B121" s="133" t="s">
        <v>601</v>
      </c>
      <c r="C121" s="134" t="s">
        <v>14</v>
      </c>
      <c r="D121" s="134">
        <v>6</v>
      </c>
      <c r="E121" s="134" t="s">
        <v>24</v>
      </c>
      <c r="F121" s="134">
        <v>10.7</v>
      </c>
      <c r="G121" s="134">
        <v>1</v>
      </c>
      <c r="H121" s="134"/>
      <c r="I121" s="134"/>
      <c r="J121" s="134"/>
      <c r="K121" s="134"/>
      <c r="L121" s="134"/>
      <c r="M121" s="134"/>
      <c r="N121" s="134">
        <v>17.100000000000001</v>
      </c>
      <c r="O121" s="134">
        <v>1</v>
      </c>
      <c r="P121" s="134">
        <v>19.7</v>
      </c>
      <c r="Q121" s="134">
        <v>1</v>
      </c>
      <c r="R121" s="119">
        <v>21.5</v>
      </c>
      <c r="S121" s="167">
        <v>1</v>
      </c>
      <c r="T121" s="167"/>
      <c r="U121" s="134"/>
      <c r="V121" s="135"/>
      <c r="W121" s="136"/>
      <c r="X121" s="137" t="s">
        <v>36</v>
      </c>
      <c r="Y121" s="137"/>
    </row>
    <row r="122" spans="1:27" ht="28.5" customHeight="1" x14ac:dyDescent="0.25">
      <c r="A122" s="132">
        <v>1</v>
      </c>
      <c r="B122" s="133" t="s">
        <v>601</v>
      </c>
      <c r="C122" s="134" t="s">
        <v>14</v>
      </c>
      <c r="D122" s="134">
        <v>7</v>
      </c>
      <c r="E122" s="134" t="s">
        <v>23</v>
      </c>
      <c r="F122" s="134">
        <v>51.8</v>
      </c>
      <c r="G122" s="134">
        <v>1</v>
      </c>
      <c r="H122" s="134">
        <v>56.5</v>
      </c>
      <c r="I122" s="134">
        <v>1</v>
      </c>
      <c r="J122" s="134">
        <v>59</v>
      </c>
      <c r="K122" s="134">
        <v>1</v>
      </c>
      <c r="L122" s="134">
        <v>61.3</v>
      </c>
      <c r="M122" s="134">
        <v>1</v>
      </c>
      <c r="N122" s="134">
        <v>63.7</v>
      </c>
      <c r="O122" s="134">
        <v>1</v>
      </c>
      <c r="P122" s="134">
        <v>68</v>
      </c>
      <c r="Q122" s="134">
        <v>1</v>
      </c>
      <c r="R122" s="169">
        <v>76</v>
      </c>
      <c r="S122" s="167">
        <v>1</v>
      </c>
      <c r="T122" s="167"/>
      <c r="U122" s="134"/>
      <c r="V122" s="135"/>
      <c r="W122" s="137" t="s">
        <v>714</v>
      </c>
      <c r="X122" s="137" t="s">
        <v>36</v>
      </c>
      <c r="Y122" s="137"/>
    </row>
    <row r="123" spans="1:27" ht="28.5" customHeight="1" x14ac:dyDescent="0.25">
      <c r="A123" s="132">
        <v>1</v>
      </c>
      <c r="B123" s="133" t="s">
        <v>601</v>
      </c>
      <c r="C123" s="134" t="s">
        <v>14</v>
      </c>
      <c r="D123" s="134">
        <v>8</v>
      </c>
      <c r="E123" s="134" t="s">
        <v>23</v>
      </c>
      <c r="F123" s="134">
        <v>35.1</v>
      </c>
      <c r="G123" s="134">
        <v>1</v>
      </c>
      <c r="H123" s="134">
        <v>35.1</v>
      </c>
      <c r="I123" s="134">
        <v>1</v>
      </c>
      <c r="J123" s="134">
        <v>35.200000000000003</v>
      </c>
      <c r="K123" s="134">
        <v>1</v>
      </c>
      <c r="L123" s="134">
        <v>35.299999999999997</v>
      </c>
      <c r="M123" s="134">
        <v>1</v>
      </c>
      <c r="N123" s="134">
        <v>35.5</v>
      </c>
      <c r="O123" s="134">
        <v>1</v>
      </c>
      <c r="P123" s="134">
        <v>35.700000000000003</v>
      </c>
      <c r="Q123" s="134">
        <v>2</v>
      </c>
      <c r="R123" s="169">
        <v>35.700000000000003</v>
      </c>
      <c r="S123" s="167">
        <v>2</v>
      </c>
      <c r="T123" s="167"/>
      <c r="U123" s="134"/>
      <c r="V123" s="135"/>
      <c r="W123" s="137" t="s">
        <v>716</v>
      </c>
      <c r="X123" s="137" t="s">
        <v>36</v>
      </c>
      <c r="Y123" s="137"/>
    </row>
    <row r="124" spans="1:27" ht="28.5" customHeight="1" x14ac:dyDescent="0.25">
      <c r="A124" s="132">
        <v>1</v>
      </c>
      <c r="B124" s="133" t="s">
        <v>601</v>
      </c>
      <c r="C124" s="134" t="s">
        <v>14</v>
      </c>
      <c r="D124" s="134">
        <v>9</v>
      </c>
      <c r="E124" s="134" t="s">
        <v>23</v>
      </c>
      <c r="F124" s="134">
        <v>56.9</v>
      </c>
      <c r="G124" s="134">
        <v>1</v>
      </c>
      <c r="H124" s="134">
        <v>61</v>
      </c>
      <c r="I124" s="134">
        <v>1</v>
      </c>
      <c r="J124" s="134">
        <v>63.9</v>
      </c>
      <c r="K124" s="134">
        <v>1</v>
      </c>
      <c r="L124" s="134">
        <v>66.2</v>
      </c>
      <c r="M124" s="134">
        <v>1</v>
      </c>
      <c r="N124" s="134">
        <v>70</v>
      </c>
      <c r="O124" s="134">
        <v>1</v>
      </c>
      <c r="P124" s="134">
        <v>76.400000000000006</v>
      </c>
      <c r="Q124" s="134">
        <v>1</v>
      </c>
      <c r="R124" s="169">
        <v>83.1</v>
      </c>
      <c r="S124" s="167">
        <v>2</v>
      </c>
      <c r="T124" s="167"/>
      <c r="U124" s="134"/>
      <c r="V124" s="135"/>
      <c r="W124" s="136"/>
      <c r="X124" s="137" t="s">
        <v>36</v>
      </c>
      <c r="Y124" s="137"/>
    </row>
    <row r="125" spans="1:27" ht="28.5" customHeight="1" x14ac:dyDescent="0.25">
      <c r="A125" s="132">
        <v>1</v>
      </c>
      <c r="B125" s="133" t="s">
        <v>601</v>
      </c>
      <c r="C125" s="134" t="s">
        <v>14</v>
      </c>
      <c r="D125" s="134">
        <v>10</v>
      </c>
      <c r="E125" s="134" t="s">
        <v>23</v>
      </c>
      <c r="F125" s="134">
        <v>44.5</v>
      </c>
      <c r="G125" s="134">
        <v>1</v>
      </c>
      <c r="H125" s="134">
        <v>48.1</v>
      </c>
      <c r="I125" s="134">
        <v>1</v>
      </c>
      <c r="J125" s="134">
        <v>50.2</v>
      </c>
      <c r="K125" s="134">
        <v>1</v>
      </c>
      <c r="L125" s="134">
        <v>52.8</v>
      </c>
      <c r="M125" s="134">
        <v>1</v>
      </c>
      <c r="N125" s="134">
        <v>54.5</v>
      </c>
      <c r="O125" s="134">
        <v>1</v>
      </c>
      <c r="P125" s="134">
        <v>55.8</v>
      </c>
      <c r="Q125" s="134">
        <v>1</v>
      </c>
      <c r="R125" s="169">
        <v>56.1</v>
      </c>
      <c r="S125" s="167">
        <v>2</v>
      </c>
      <c r="T125" s="167"/>
      <c r="U125" s="134"/>
      <c r="V125" s="135"/>
      <c r="W125" s="136" t="s">
        <v>43</v>
      </c>
      <c r="X125" s="137"/>
      <c r="Y125" s="137" t="s">
        <v>36</v>
      </c>
    </row>
    <row r="126" spans="1:27" ht="28.5" customHeight="1" x14ac:dyDescent="0.25">
      <c r="A126" s="132">
        <v>1</v>
      </c>
      <c r="B126" s="133" t="s">
        <v>601</v>
      </c>
      <c r="C126" s="134" t="s">
        <v>14</v>
      </c>
      <c r="D126" s="134">
        <v>11</v>
      </c>
      <c r="E126" s="134" t="s">
        <v>23</v>
      </c>
      <c r="F126" s="134">
        <v>42.4</v>
      </c>
      <c r="G126" s="134">
        <v>1</v>
      </c>
      <c r="H126" s="134">
        <v>45.4</v>
      </c>
      <c r="I126" s="134">
        <v>1</v>
      </c>
      <c r="J126" s="134">
        <v>47.1</v>
      </c>
      <c r="K126" s="134">
        <v>1</v>
      </c>
      <c r="L126" s="134">
        <v>49.2</v>
      </c>
      <c r="M126" s="134">
        <v>1</v>
      </c>
      <c r="N126" s="134">
        <v>51.4</v>
      </c>
      <c r="O126" s="134">
        <v>1</v>
      </c>
      <c r="P126" s="134">
        <v>55.3</v>
      </c>
      <c r="Q126" s="134">
        <v>1</v>
      </c>
      <c r="R126" s="169">
        <v>57.9</v>
      </c>
      <c r="S126" s="167">
        <v>2</v>
      </c>
      <c r="T126" s="167"/>
      <c r="U126" s="134"/>
      <c r="V126" s="135"/>
      <c r="W126" s="136"/>
      <c r="X126" s="137" t="s">
        <v>36</v>
      </c>
      <c r="Y126" s="137"/>
    </row>
    <row r="127" spans="1:27" ht="28.5" customHeight="1" x14ac:dyDescent="0.25">
      <c r="A127" s="132">
        <v>1</v>
      </c>
      <c r="B127" s="133" t="s">
        <v>601</v>
      </c>
      <c r="C127" s="134" t="s">
        <v>14</v>
      </c>
      <c r="D127" s="134">
        <v>12</v>
      </c>
      <c r="E127" s="134" t="s">
        <v>23</v>
      </c>
      <c r="F127" s="134">
        <v>32.299999999999997</v>
      </c>
      <c r="G127" s="134">
        <v>1</v>
      </c>
      <c r="H127" s="134">
        <v>33.1</v>
      </c>
      <c r="I127" s="134">
        <v>1</v>
      </c>
      <c r="J127" s="134">
        <v>33.6</v>
      </c>
      <c r="K127" s="134">
        <v>1</v>
      </c>
      <c r="L127" s="134">
        <v>35</v>
      </c>
      <c r="M127" s="134">
        <v>1</v>
      </c>
      <c r="N127" s="134">
        <v>34</v>
      </c>
      <c r="O127" s="134">
        <v>1</v>
      </c>
      <c r="P127" s="134">
        <v>34.299999999999997</v>
      </c>
      <c r="Q127" s="134">
        <v>2</v>
      </c>
      <c r="R127" s="169">
        <v>34.200000000000003</v>
      </c>
      <c r="S127" s="167">
        <v>2</v>
      </c>
      <c r="T127" s="167"/>
      <c r="U127" s="134"/>
      <c r="V127" s="135"/>
      <c r="W127" s="136"/>
      <c r="X127" s="137" t="s">
        <v>36</v>
      </c>
      <c r="Y127" s="137"/>
    </row>
    <row r="128" spans="1:27" ht="28.5" customHeight="1" x14ac:dyDescent="0.25">
      <c r="A128" s="132">
        <v>1</v>
      </c>
      <c r="B128" s="133" t="s">
        <v>601</v>
      </c>
      <c r="C128" s="134" t="s">
        <v>14</v>
      </c>
      <c r="D128" s="134">
        <v>13</v>
      </c>
      <c r="E128" s="134" t="s">
        <v>23</v>
      </c>
      <c r="F128" s="134"/>
      <c r="G128" s="134"/>
      <c r="H128" s="134"/>
      <c r="I128" s="134">
        <v>3</v>
      </c>
      <c r="J128" s="134"/>
      <c r="K128" s="134">
        <v>3</v>
      </c>
      <c r="L128" s="134"/>
      <c r="M128" s="134"/>
      <c r="N128" s="134"/>
      <c r="O128" s="134"/>
      <c r="P128" s="134"/>
      <c r="Q128" s="138"/>
      <c r="R128" s="169"/>
      <c r="S128" s="167"/>
      <c r="T128" s="167"/>
      <c r="U128" s="138"/>
      <c r="V128" s="139"/>
      <c r="W128" s="136"/>
      <c r="X128" s="137" t="s">
        <v>36</v>
      </c>
      <c r="Y128" s="137"/>
    </row>
    <row r="129" spans="1:26" ht="28.5" customHeight="1" x14ac:dyDescent="0.25">
      <c r="A129" s="132">
        <v>1</v>
      </c>
      <c r="B129" s="133" t="s">
        <v>601</v>
      </c>
      <c r="C129" s="134" t="s">
        <v>14</v>
      </c>
      <c r="D129" s="134">
        <v>14</v>
      </c>
      <c r="E129" s="134" t="s">
        <v>24</v>
      </c>
      <c r="F129" s="134">
        <v>11.2</v>
      </c>
      <c r="G129" s="134">
        <v>1</v>
      </c>
      <c r="H129" s="134"/>
      <c r="I129" s="134"/>
      <c r="J129" s="134"/>
      <c r="K129" s="134"/>
      <c r="L129" s="134">
        <v>20.100000000000001</v>
      </c>
      <c r="M129" s="134">
        <v>1</v>
      </c>
      <c r="N129" s="134">
        <v>26.2</v>
      </c>
      <c r="O129" s="134">
        <v>1</v>
      </c>
      <c r="P129" s="134">
        <v>30.5</v>
      </c>
      <c r="Q129" s="134">
        <v>1</v>
      </c>
      <c r="R129" s="169">
        <v>34</v>
      </c>
      <c r="S129" s="167">
        <v>1</v>
      </c>
      <c r="T129" s="167"/>
      <c r="U129" s="134"/>
      <c r="V129" s="135"/>
      <c r="W129" s="136"/>
      <c r="X129" s="137" t="s">
        <v>36</v>
      </c>
      <c r="Y129" s="137" t="s">
        <v>510</v>
      </c>
    </row>
    <row r="130" spans="1:26" ht="28.5" customHeight="1" x14ac:dyDescent="0.25">
      <c r="A130" s="132">
        <v>1</v>
      </c>
      <c r="B130" s="133" t="s">
        <v>601</v>
      </c>
      <c r="C130" s="134" t="s">
        <v>14</v>
      </c>
      <c r="D130" s="134">
        <v>15</v>
      </c>
      <c r="E130" s="134" t="s">
        <v>24</v>
      </c>
      <c r="F130" s="134">
        <v>41.1</v>
      </c>
      <c r="G130" s="134">
        <v>2</v>
      </c>
      <c r="H130" s="134"/>
      <c r="I130" s="134">
        <v>3</v>
      </c>
      <c r="J130" s="134"/>
      <c r="K130" s="134">
        <v>3</v>
      </c>
      <c r="L130" s="134"/>
      <c r="M130" s="134"/>
      <c r="N130" s="134"/>
      <c r="O130" s="134"/>
      <c r="P130" s="134"/>
      <c r="Q130" s="138"/>
      <c r="R130" s="169"/>
      <c r="S130" s="167"/>
      <c r="T130" s="167"/>
      <c r="U130" s="138"/>
      <c r="V130" s="139"/>
      <c r="W130" s="140" t="s">
        <v>605</v>
      </c>
      <c r="X130" s="137" t="s">
        <v>36</v>
      </c>
      <c r="Y130" s="137"/>
    </row>
    <row r="131" spans="1:26" ht="28.5" customHeight="1" x14ac:dyDescent="0.25">
      <c r="A131" s="132">
        <v>1</v>
      </c>
      <c r="B131" s="133" t="s">
        <v>601</v>
      </c>
      <c r="C131" s="134" t="s">
        <v>14</v>
      </c>
      <c r="D131" s="134">
        <v>16</v>
      </c>
      <c r="E131" s="134" t="s">
        <v>23</v>
      </c>
      <c r="F131" s="134">
        <v>29.2</v>
      </c>
      <c r="G131" s="134">
        <v>1</v>
      </c>
      <c r="H131" s="134">
        <v>30.3</v>
      </c>
      <c r="I131" s="134">
        <v>1</v>
      </c>
      <c r="J131" s="134">
        <v>30.8</v>
      </c>
      <c r="K131" s="134">
        <v>1</v>
      </c>
      <c r="L131" s="134">
        <v>31</v>
      </c>
      <c r="M131" s="134">
        <v>1</v>
      </c>
      <c r="N131" s="134">
        <v>31.3</v>
      </c>
      <c r="O131" s="134">
        <v>1</v>
      </c>
      <c r="P131" s="134">
        <v>32</v>
      </c>
      <c r="Q131" s="138">
        <v>3</v>
      </c>
      <c r="R131" s="169"/>
      <c r="S131" s="167"/>
      <c r="T131" s="167"/>
      <c r="U131" s="138"/>
      <c r="V131" s="139"/>
      <c r="W131" s="136" t="s">
        <v>511</v>
      </c>
      <c r="X131" s="137" t="s">
        <v>36</v>
      </c>
      <c r="Y131" s="137" t="s">
        <v>167</v>
      </c>
    </row>
    <row r="132" spans="1:26" ht="28.5" customHeight="1" x14ac:dyDescent="0.25">
      <c r="A132" s="132">
        <v>1</v>
      </c>
      <c r="B132" s="133" t="s">
        <v>601</v>
      </c>
      <c r="C132" s="134" t="s">
        <v>14</v>
      </c>
      <c r="D132" s="134">
        <v>17</v>
      </c>
      <c r="E132" s="134" t="s">
        <v>23</v>
      </c>
      <c r="F132" s="134">
        <v>54.1</v>
      </c>
      <c r="G132" s="134">
        <v>1</v>
      </c>
      <c r="H132" s="134">
        <v>57.9</v>
      </c>
      <c r="I132" s="134">
        <v>1</v>
      </c>
      <c r="J132" s="134">
        <v>61.3</v>
      </c>
      <c r="K132" s="134">
        <v>1</v>
      </c>
      <c r="L132" s="134">
        <v>63.5</v>
      </c>
      <c r="M132" s="134">
        <v>1</v>
      </c>
      <c r="N132" s="134">
        <v>66.8</v>
      </c>
      <c r="O132" s="134">
        <v>1</v>
      </c>
      <c r="P132" s="134">
        <v>66.8</v>
      </c>
      <c r="Q132" s="134">
        <v>3</v>
      </c>
      <c r="R132" s="181"/>
      <c r="S132" s="167"/>
      <c r="T132" s="167"/>
      <c r="U132" s="134"/>
      <c r="V132" s="135"/>
      <c r="W132" s="136" t="s">
        <v>175</v>
      </c>
      <c r="X132" s="137" t="s">
        <v>36</v>
      </c>
      <c r="Y132" s="137"/>
    </row>
    <row r="133" spans="1:26" ht="28.5" customHeight="1" x14ac:dyDescent="0.25">
      <c r="A133" s="132">
        <v>1</v>
      </c>
      <c r="B133" s="133" t="s">
        <v>601</v>
      </c>
      <c r="C133" s="134" t="s">
        <v>14</v>
      </c>
      <c r="D133" s="134">
        <v>18</v>
      </c>
      <c r="E133" s="134" t="s">
        <v>23</v>
      </c>
      <c r="F133" s="134">
        <v>57.2</v>
      </c>
      <c r="G133" s="134">
        <v>1</v>
      </c>
      <c r="H133" s="134">
        <v>60.3</v>
      </c>
      <c r="I133" s="134">
        <v>1</v>
      </c>
      <c r="J133" s="134">
        <v>63.5</v>
      </c>
      <c r="K133" s="134">
        <v>1</v>
      </c>
      <c r="L133" s="134">
        <v>65</v>
      </c>
      <c r="M133" s="134">
        <v>1</v>
      </c>
      <c r="N133" s="134">
        <v>65.900000000000006</v>
      </c>
      <c r="O133" s="134">
        <v>1</v>
      </c>
      <c r="P133" s="134">
        <v>70</v>
      </c>
      <c r="Q133" s="134">
        <v>2</v>
      </c>
      <c r="R133" s="182">
        <v>75</v>
      </c>
      <c r="S133" s="167">
        <v>2</v>
      </c>
      <c r="T133" s="167"/>
      <c r="U133" s="134"/>
      <c r="V133" s="135"/>
      <c r="W133" s="136"/>
      <c r="X133" s="137" t="s">
        <v>36</v>
      </c>
      <c r="Y133" s="137"/>
    </row>
    <row r="134" spans="1:26" ht="28.5" customHeight="1" x14ac:dyDescent="0.25">
      <c r="A134" s="132">
        <v>1</v>
      </c>
      <c r="B134" s="133" t="s">
        <v>601</v>
      </c>
      <c r="C134" s="134" t="s">
        <v>14</v>
      </c>
      <c r="D134" s="134">
        <v>19</v>
      </c>
      <c r="E134" s="134" t="s">
        <v>23</v>
      </c>
      <c r="F134" s="134">
        <v>35.1</v>
      </c>
      <c r="G134" s="134">
        <v>1</v>
      </c>
      <c r="H134" s="134">
        <v>36.9</v>
      </c>
      <c r="I134" s="134">
        <v>1</v>
      </c>
      <c r="J134" s="134">
        <v>38.5</v>
      </c>
      <c r="K134" s="134">
        <v>1</v>
      </c>
      <c r="L134" s="134">
        <v>40.299999999999997</v>
      </c>
      <c r="M134" s="134">
        <v>1</v>
      </c>
      <c r="N134" s="134">
        <v>42</v>
      </c>
      <c r="O134" s="134">
        <v>1</v>
      </c>
      <c r="P134" s="134">
        <v>46.2</v>
      </c>
      <c r="Q134" s="134">
        <v>1</v>
      </c>
      <c r="R134" s="182">
        <v>45.2</v>
      </c>
      <c r="S134" s="167">
        <v>1</v>
      </c>
      <c r="T134" s="167"/>
      <c r="U134" s="134"/>
      <c r="V134" s="135"/>
      <c r="W134" s="136"/>
      <c r="X134" s="137" t="s">
        <v>36</v>
      </c>
      <c r="Y134" s="137"/>
    </row>
    <row r="135" spans="1:26" ht="28.5" customHeight="1" x14ac:dyDescent="0.25">
      <c r="A135" s="132">
        <v>1</v>
      </c>
      <c r="B135" s="133" t="s">
        <v>601</v>
      </c>
      <c r="C135" s="134" t="s">
        <v>14</v>
      </c>
      <c r="D135" s="134">
        <v>20</v>
      </c>
      <c r="E135" s="134" t="s">
        <v>26</v>
      </c>
      <c r="F135" s="134"/>
      <c r="G135" s="134"/>
      <c r="H135" s="134"/>
      <c r="I135" s="134">
        <v>1</v>
      </c>
      <c r="J135" s="134">
        <v>37.1</v>
      </c>
      <c r="K135" s="134">
        <v>1</v>
      </c>
      <c r="L135" s="134">
        <v>36.799999999999997</v>
      </c>
      <c r="M135" s="134">
        <v>1</v>
      </c>
      <c r="N135" s="134">
        <v>37.1</v>
      </c>
      <c r="O135" s="134">
        <v>1</v>
      </c>
      <c r="P135" s="134" t="s">
        <v>801</v>
      </c>
      <c r="Q135" s="134">
        <v>4</v>
      </c>
      <c r="R135" s="181"/>
      <c r="S135" s="167"/>
      <c r="T135" s="167"/>
      <c r="U135" s="134"/>
      <c r="V135" s="135"/>
      <c r="W135" s="140" t="s">
        <v>605</v>
      </c>
      <c r="X135" s="137" t="s">
        <v>36</v>
      </c>
      <c r="Y135" s="137" t="s">
        <v>113</v>
      </c>
    </row>
    <row r="136" spans="1:26" ht="28.5" customHeight="1" x14ac:dyDescent="0.25">
      <c r="A136" s="132">
        <v>1</v>
      </c>
      <c r="B136" s="133" t="s">
        <v>601</v>
      </c>
      <c r="C136" s="134" t="s">
        <v>15</v>
      </c>
      <c r="D136" s="134">
        <v>1</v>
      </c>
      <c r="E136" s="134" t="s">
        <v>23</v>
      </c>
      <c r="F136" s="134">
        <v>22.1</v>
      </c>
      <c r="G136" s="134">
        <v>1</v>
      </c>
      <c r="H136" s="134">
        <v>22.4</v>
      </c>
      <c r="I136" s="134">
        <v>1</v>
      </c>
      <c r="J136" s="134">
        <v>22.4</v>
      </c>
      <c r="K136" s="134">
        <v>1</v>
      </c>
      <c r="L136" s="134">
        <v>22.4</v>
      </c>
      <c r="M136" s="134">
        <v>3</v>
      </c>
      <c r="N136" s="134"/>
      <c r="O136" s="134"/>
      <c r="P136" s="134"/>
      <c r="Q136" s="138"/>
      <c r="R136" s="200"/>
      <c r="T136" s="153"/>
      <c r="U136" s="138"/>
      <c r="V136" s="139"/>
      <c r="W136" s="136" t="s">
        <v>37</v>
      </c>
      <c r="X136" s="137"/>
      <c r="Y136" s="137" t="s">
        <v>36</v>
      </c>
    </row>
    <row r="137" spans="1:26" ht="28.5" customHeight="1" thickBot="1" x14ac:dyDescent="0.3">
      <c r="A137" s="132">
        <v>1</v>
      </c>
      <c r="B137" s="133" t="s">
        <v>601</v>
      </c>
      <c r="C137" s="134" t="s">
        <v>15</v>
      </c>
      <c r="D137" s="134">
        <v>2</v>
      </c>
      <c r="E137" s="134" t="s">
        <v>23</v>
      </c>
      <c r="F137" s="134">
        <v>50</v>
      </c>
      <c r="G137" s="134">
        <v>1</v>
      </c>
      <c r="H137" s="134">
        <v>53.2</v>
      </c>
      <c r="I137" s="134">
        <v>1</v>
      </c>
      <c r="J137" s="134">
        <v>55.8</v>
      </c>
      <c r="K137" s="134">
        <v>1</v>
      </c>
      <c r="L137" s="134">
        <v>58.1</v>
      </c>
      <c r="M137" s="134">
        <v>1</v>
      </c>
      <c r="N137" s="134">
        <v>60</v>
      </c>
      <c r="O137" s="134">
        <v>1</v>
      </c>
      <c r="P137" s="134">
        <v>61.6</v>
      </c>
      <c r="Q137" s="134">
        <v>3</v>
      </c>
      <c r="R137" s="201"/>
      <c r="S137" s="167"/>
      <c r="T137" s="153"/>
      <c r="U137" s="134"/>
      <c r="V137" s="135"/>
      <c r="W137" s="136" t="s">
        <v>175</v>
      </c>
      <c r="X137" s="137" t="s">
        <v>36</v>
      </c>
      <c r="Y137" s="137"/>
    </row>
    <row r="138" spans="1:26" ht="28.5" customHeight="1" x14ac:dyDescent="0.25">
      <c r="A138" s="132">
        <v>1</v>
      </c>
      <c r="B138" s="133" t="s">
        <v>601</v>
      </c>
      <c r="C138" s="134" t="s">
        <v>15</v>
      </c>
      <c r="D138" s="134">
        <v>3</v>
      </c>
      <c r="E138" s="134" t="s">
        <v>23</v>
      </c>
      <c r="F138" s="134">
        <v>37.299999999999997</v>
      </c>
      <c r="G138" s="134">
        <v>1</v>
      </c>
      <c r="H138" s="134">
        <v>39.200000000000003</v>
      </c>
      <c r="I138" s="134">
        <v>1</v>
      </c>
      <c r="J138" s="134">
        <v>40.799999999999997</v>
      </c>
      <c r="K138" s="134">
        <v>1</v>
      </c>
      <c r="L138" s="134">
        <v>31.5</v>
      </c>
      <c r="M138" s="134">
        <v>1</v>
      </c>
      <c r="N138" s="134">
        <v>42.4</v>
      </c>
      <c r="O138" s="134">
        <v>1</v>
      </c>
      <c r="P138" s="134">
        <v>45</v>
      </c>
      <c r="Q138" s="134">
        <v>2</v>
      </c>
      <c r="R138" s="167">
        <v>42.4</v>
      </c>
      <c r="S138" s="167">
        <v>2</v>
      </c>
      <c r="T138" s="153"/>
      <c r="U138" s="134"/>
      <c r="V138" s="135"/>
      <c r="W138" s="136" t="s">
        <v>176</v>
      </c>
      <c r="X138" s="137"/>
      <c r="Y138" s="137" t="s">
        <v>36</v>
      </c>
    </row>
    <row r="139" spans="1:26" ht="28.5" customHeight="1" x14ac:dyDescent="0.25">
      <c r="A139" s="132">
        <v>1</v>
      </c>
      <c r="B139" s="133" t="s">
        <v>601</v>
      </c>
      <c r="C139" s="134" t="s">
        <v>15</v>
      </c>
      <c r="D139" s="134">
        <v>4</v>
      </c>
      <c r="E139" s="134" t="s">
        <v>23</v>
      </c>
      <c r="F139" s="134">
        <v>30.5</v>
      </c>
      <c r="G139" s="134">
        <v>1</v>
      </c>
      <c r="H139" s="134">
        <v>30.7</v>
      </c>
      <c r="I139" s="134">
        <v>1</v>
      </c>
      <c r="J139" s="134">
        <v>30.5</v>
      </c>
      <c r="K139" s="134">
        <v>1</v>
      </c>
      <c r="L139" s="134">
        <v>31</v>
      </c>
      <c r="M139" s="134">
        <v>4</v>
      </c>
      <c r="N139" s="134"/>
      <c r="O139" s="134"/>
      <c r="P139" s="134"/>
      <c r="Q139" s="134"/>
      <c r="R139" s="169"/>
      <c r="S139" s="167"/>
      <c r="T139" s="153"/>
      <c r="U139" s="134"/>
      <c r="V139" s="135"/>
      <c r="W139" s="136" t="s">
        <v>177</v>
      </c>
      <c r="X139" s="137" t="s">
        <v>36</v>
      </c>
      <c r="Y139" s="137"/>
    </row>
    <row r="140" spans="1:26" ht="28.5" customHeight="1" x14ac:dyDescent="0.25">
      <c r="A140" s="132">
        <v>1</v>
      </c>
      <c r="B140" s="133" t="s">
        <v>601</v>
      </c>
      <c r="C140" s="134" t="s">
        <v>15</v>
      </c>
      <c r="D140" s="134">
        <v>5</v>
      </c>
      <c r="E140" s="134" t="s">
        <v>23</v>
      </c>
      <c r="F140" s="134"/>
      <c r="G140" s="134">
        <v>3</v>
      </c>
      <c r="H140" s="134"/>
      <c r="I140" s="134">
        <v>3</v>
      </c>
      <c r="J140" s="134"/>
      <c r="K140" s="134">
        <v>3</v>
      </c>
      <c r="L140" s="134"/>
      <c r="M140" s="134"/>
      <c r="N140" s="134"/>
      <c r="O140" s="134"/>
      <c r="P140" s="134"/>
      <c r="Q140" s="138"/>
      <c r="R140" s="167"/>
      <c r="S140" s="167"/>
      <c r="T140" s="153"/>
      <c r="U140" s="138"/>
      <c r="V140" s="139"/>
      <c r="W140" s="136"/>
      <c r="X140" s="137" t="s">
        <v>36</v>
      </c>
      <c r="Y140" s="137"/>
    </row>
    <row r="141" spans="1:26" ht="28.5" customHeight="1" x14ac:dyDescent="0.25">
      <c r="A141" s="132">
        <v>1</v>
      </c>
      <c r="B141" s="133" t="s">
        <v>601</v>
      </c>
      <c r="C141" s="134" t="s">
        <v>15</v>
      </c>
      <c r="D141" s="134">
        <v>6</v>
      </c>
      <c r="E141" s="134" t="s">
        <v>23</v>
      </c>
      <c r="F141" s="134">
        <v>33.5</v>
      </c>
      <c r="G141" s="134">
        <v>1</v>
      </c>
      <c r="H141" s="134">
        <v>34.1</v>
      </c>
      <c r="I141" s="134">
        <v>1</v>
      </c>
      <c r="J141" s="134">
        <v>34.6</v>
      </c>
      <c r="K141" s="134">
        <v>1</v>
      </c>
      <c r="L141" s="134">
        <v>36.299999999999997</v>
      </c>
      <c r="M141" s="134">
        <v>1</v>
      </c>
      <c r="N141" s="134">
        <v>36</v>
      </c>
      <c r="O141" s="134">
        <v>1</v>
      </c>
      <c r="P141" s="134">
        <v>37.6</v>
      </c>
      <c r="Q141" s="134">
        <v>2</v>
      </c>
      <c r="R141" s="169">
        <v>38.6</v>
      </c>
      <c r="S141" s="169">
        <v>2</v>
      </c>
      <c r="T141" s="153"/>
      <c r="U141" s="134"/>
      <c r="V141" s="135"/>
      <c r="W141" s="136"/>
      <c r="X141" s="137" t="s">
        <v>36</v>
      </c>
      <c r="Y141" s="137"/>
    </row>
    <row r="142" spans="1:26" ht="28.5" customHeight="1" x14ac:dyDescent="0.25">
      <c r="A142" s="132">
        <v>1</v>
      </c>
      <c r="B142" s="133" t="s">
        <v>601</v>
      </c>
      <c r="C142" s="134" t="s">
        <v>15</v>
      </c>
      <c r="D142" s="134">
        <v>7</v>
      </c>
      <c r="E142" s="134" t="s">
        <v>23</v>
      </c>
      <c r="F142" s="134">
        <v>34.299999999999997</v>
      </c>
      <c r="G142" s="134">
        <v>1</v>
      </c>
      <c r="H142" s="134">
        <v>35.4</v>
      </c>
      <c r="I142" s="134">
        <v>1</v>
      </c>
      <c r="J142" s="134">
        <v>36.299999999999997</v>
      </c>
      <c r="K142" s="134">
        <v>1</v>
      </c>
      <c r="L142" s="134">
        <v>37</v>
      </c>
      <c r="M142" s="134">
        <v>1</v>
      </c>
      <c r="N142" s="134">
        <v>38.200000000000003</v>
      </c>
      <c r="O142" s="134">
        <v>1</v>
      </c>
      <c r="P142" s="134">
        <v>39.5</v>
      </c>
      <c r="Q142" s="134">
        <v>2</v>
      </c>
      <c r="R142" s="182">
        <v>40</v>
      </c>
      <c r="S142" s="169">
        <v>2</v>
      </c>
      <c r="T142" s="153"/>
      <c r="U142" s="134"/>
      <c r="V142" s="135"/>
      <c r="W142" s="136" t="s">
        <v>973</v>
      </c>
      <c r="X142" s="137" t="s">
        <v>36</v>
      </c>
      <c r="Y142" s="137"/>
      <c r="Z142" s="132" t="s">
        <v>974</v>
      </c>
    </row>
    <row r="143" spans="1:26" ht="28.5" customHeight="1" x14ac:dyDescent="0.25">
      <c r="A143" s="132">
        <v>1</v>
      </c>
      <c r="B143" s="133" t="s">
        <v>601</v>
      </c>
      <c r="C143" s="134" t="s">
        <v>15</v>
      </c>
      <c r="D143" s="134">
        <v>8</v>
      </c>
      <c r="E143" s="134" t="s">
        <v>23</v>
      </c>
      <c r="F143" s="134">
        <v>41.4</v>
      </c>
      <c r="G143" s="134">
        <v>1</v>
      </c>
      <c r="H143" s="134">
        <v>44.7</v>
      </c>
      <c r="I143" s="134">
        <v>1</v>
      </c>
      <c r="J143" s="134">
        <v>47.2</v>
      </c>
      <c r="K143" s="134">
        <v>1</v>
      </c>
      <c r="L143" s="134">
        <v>49.4</v>
      </c>
      <c r="M143" s="134">
        <v>1</v>
      </c>
      <c r="N143" s="134">
        <v>51.8</v>
      </c>
      <c r="O143" s="134">
        <v>1</v>
      </c>
      <c r="P143" s="134">
        <v>55.6</v>
      </c>
      <c r="Q143" s="134">
        <v>1</v>
      </c>
      <c r="R143" s="182">
        <v>59.1</v>
      </c>
      <c r="S143" s="169">
        <v>1</v>
      </c>
      <c r="T143" s="153"/>
      <c r="U143" s="134"/>
      <c r="V143" s="135"/>
      <c r="W143" s="136" t="s">
        <v>179</v>
      </c>
      <c r="X143" s="137" t="s">
        <v>36</v>
      </c>
      <c r="Y143" s="137"/>
      <c r="Z143" s="132" t="s">
        <v>172</v>
      </c>
    </row>
    <row r="144" spans="1:26" ht="28.5" customHeight="1" x14ac:dyDescent="0.25">
      <c r="A144" s="132">
        <v>1</v>
      </c>
      <c r="B144" s="133" t="s">
        <v>601</v>
      </c>
      <c r="C144" s="134" t="s">
        <v>15</v>
      </c>
      <c r="D144" s="134">
        <v>9</v>
      </c>
      <c r="E144" s="134" t="s">
        <v>23</v>
      </c>
      <c r="F144" s="134">
        <v>31.8</v>
      </c>
      <c r="G144" s="134">
        <v>1</v>
      </c>
      <c r="H144" s="134">
        <v>33.5</v>
      </c>
      <c r="I144" s="134">
        <v>1</v>
      </c>
      <c r="J144" s="134">
        <v>34.5</v>
      </c>
      <c r="K144" s="134">
        <v>1</v>
      </c>
      <c r="L144" s="134">
        <v>35.6</v>
      </c>
      <c r="M144" s="134">
        <v>1</v>
      </c>
      <c r="N144" s="134">
        <v>36.4</v>
      </c>
      <c r="O144" s="134">
        <v>1</v>
      </c>
      <c r="P144" s="134">
        <v>39.1</v>
      </c>
      <c r="Q144" s="134">
        <v>2</v>
      </c>
      <c r="R144" s="182">
        <v>39.200000000000003</v>
      </c>
      <c r="S144" s="169">
        <v>2</v>
      </c>
      <c r="T144" s="153"/>
      <c r="U144" s="134"/>
      <c r="V144" s="135"/>
      <c r="W144" s="136"/>
      <c r="X144" s="137" t="s">
        <v>36</v>
      </c>
      <c r="Y144" s="137"/>
      <c r="Z144" s="132" t="s">
        <v>173</v>
      </c>
    </row>
    <row r="145" spans="1:26" ht="28.5" customHeight="1" x14ac:dyDescent="0.25">
      <c r="A145" s="132">
        <v>1</v>
      </c>
      <c r="B145" s="133" t="s">
        <v>601</v>
      </c>
      <c r="C145" s="134" t="s">
        <v>15</v>
      </c>
      <c r="D145" s="134">
        <v>10</v>
      </c>
      <c r="E145" s="134" t="s">
        <v>23</v>
      </c>
      <c r="F145" s="134">
        <v>48.8</v>
      </c>
      <c r="G145" s="134">
        <v>1</v>
      </c>
      <c r="H145" s="134">
        <v>52.8</v>
      </c>
      <c r="I145" s="134">
        <v>1</v>
      </c>
      <c r="J145" s="134">
        <v>55.8</v>
      </c>
      <c r="K145" s="134">
        <v>1</v>
      </c>
      <c r="L145" s="134">
        <v>58.9</v>
      </c>
      <c r="M145" s="134">
        <v>1</v>
      </c>
      <c r="N145" s="134">
        <v>62.2</v>
      </c>
      <c r="O145" s="134">
        <v>1</v>
      </c>
      <c r="P145" s="134">
        <v>57.8</v>
      </c>
      <c r="Q145" s="134">
        <v>1</v>
      </c>
      <c r="R145" s="182">
        <v>73.7</v>
      </c>
      <c r="S145" s="169">
        <v>1</v>
      </c>
      <c r="T145" s="153"/>
      <c r="U145" s="134"/>
      <c r="V145" s="135"/>
      <c r="W145" s="137" t="s">
        <v>711</v>
      </c>
      <c r="X145" s="137" t="s">
        <v>36</v>
      </c>
      <c r="Y145" s="137"/>
      <c r="Z145" s="132" t="s">
        <v>174</v>
      </c>
    </row>
    <row r="146" spans="1:26" ht="28.5" customHeight="1" x14ac:dyDescent="0.25">
      <c r="A146" s="132">
        <v>1</v>
      </c>
      <c r="B146" s="133" t="s">
        <v>601</v>
      </c>
      <c r="C146" s="134" t="s">
        <v>15</v>
      </c>
      <c r="D146" s="134">
        <v>11</v>
      </c>
      <c r="E146" s="134" t="s">
        <v>23</v>
      </c>
      <c r="F146" s="134">
        <v>32.5</v>
      </c>
      <c r="G146" s="134">
        <v>1</v>
      </c>
      <c r="H146" s="134">
        <v>34.299999999999997</v>
      </c>
      <c r="I146" s="134">
        <v>1</v>
      </c>
      <c r="J146" s="134">
        <v>35.799999999999997</v>
      </c>
      <c r="K146" s="134">
        <v>1</v>
      </c>
      <c r="L146" s="134">
        <v>37.1</v>
      </c>
      <c r="M146" s="134">
        <v>1</v>
      </c>
      <c r="N146" s="134">
        <v>38.1</v>
      </c>
      <c r="O146" s="134">
        <v>1</v>
      </c>
      <c r="P146" s="134">
        <v>39.799999999999997</v>
      </c>
      <c r="Q146" s="134">
        <v>2</v>
      </c>
      <c r="R146" s="182">
        <v>40.6</v>
      </c>
      <c r="S146" s="169">
        <v>2</v>
      </c>
      <c r="T146" s="153"/>
      <c r="U146" s="134"/>
      <c r="V146" s="135"/>
      <c r="W146" s="137" t="s">
        <v>712</v>
      </c>
      <c r="X146" s="137" t="s">
        <v>36</v>
      </c>
      <c r="Y146" s="137"/>
    </row>
    <row r="147" spans="1:26" ht="28.5" customHeight="1" x14ac:dyDescent="0.25">
      <c r="A147" s="132">
        <v>1</v>
      </c>
      <c r="B147" s="133" t="s">
        <v>601</v>
      </c>
      <c r="C147" s="134" t="s">
        <v>15</v>
      </c>
      <c r="D147" s="134">
        <v>12</v>
      </c>
      <c r="E147" s="134" t="s">
        <v>23</v>
      </c>
      <c r="F147" s="134">
        <v>34</v>
      </c>
      <c r="G147" s="134">
        <v>1</v>
      </c>
      <c r="H147" s="134">
        <v>36.5</v>
      </c>
      <c r="I147" s="134">
        <v>1</v>
      </c>
      <c r="J147" s="134">
        <v>38.4</v>
      </c>
      <c r="K147" s="134">
        <v>1</v>
      </c>
      <c r="L147" s="134">
        <v>39.799999999999997</v>
      </c>
      <c r="M147" s="134">
        <v>1</v>
      </c>
      <c r="N147" s="134">
        <v>40.799999999999997</v>
      </c>
      <c r="O147" s="134">
        <v>1</v>
      </c>
      <c r="P147" s="134">
        <v>42.4</v>
      </c>
      <c r="Q147" s="134">
        <v>1</v>
      </c>
      <c r="R147" s="182">
        <v>42.9</v>
      </c>
      <c r="S147" s="199">
        <v>1</v>
      </c>
      <c r="T147" s="153"/>
      <c r="U147" s="134"/>
      <c r="V147" s="135"/>
      <c r="W147" s="137" t="s">
        <v>715</v>
      </c>
      <c r="X147" s="137" t="s">
        <v>36</v>
      </c>
      <c r="Y147" s="137"/>
    </row>
    <row r="148" spans="1:26" ht="28.5" customHeight="1" x14ac:dyDescent="0.25">
      <c r="A148" s="132">
        <v>1</v>
      </c>
      <c r="B148" s="133" t="s">
        <v>601</v>
      </c>
      <c r="C148" s="134" t="s">
        <v>15</v>
      </c>
      <c r="D148" s="134">
        <v>13</v>
      </c>
      <c r="E148" s="134" t="s">
        <v>23</v>
      </c>
      <c r="F148" s="134">
        <v>39.4</v>
      </c>
      <c r="G148" s="134">
        <v>1</v>
      </c>
      <c r="H148" s="134">
        <v>43.5</v>
      </c>
      <c r="I148" s="134">
        <v>1</v>
      </c>
      <c r="J148" s="134">
        <v>47</v>
      </c>
      <c r="K148" s="134">
        <v>1</v>
      </c>
      <c r="L148" s="134">
        <v>50.5</v>
      </c>
      <c r="M148" s="134">
        <v>1</v>
      </c>
      <c r="N148" s="134">
        <v>54.1</v>
      </c>
      <c r="O148" s="134">
        <v>1</v>
      </c>
      <c r="P148" s="134">
        <v>61</v>
      </c>
      <c r="Q148" s="134">
        <v>1</v>
      </c>
      <c r="R148" s="182">
        <v>69.900000000000006</v>
      </c>
      <c r="S148" s="182">
        <v>1</v>
      </c>
      <c r="T148" s="153"/>
      <c r="U148" s="134"/>
      <c r="V148" s="135"/>
      <c r="W148" s="137" t="s">
        <v>713</v>
      </c>
      <c r="X148" s="137" t="s">
        <v>36</v>
      </c>
      <c r="Y148" s="137"/>
    </row>
    <row r="149" spans="1:26" ht="28.5" customHeight="1" x14ac:dyDescent="0.25">
      <c r="A149" s="132">
        <v>1</v>
      </c>
      <c r="B149" s="133" t="s">
        <v>601</v>
      </c>
      <c r="C149" s="134" t="s">
        <v>15</v>
      </c>
      <c r="D149" s="134">
        <v>14</v>
      </c>
      <c r="E149" s="134" t="s">
        <v>23</v>
      </c>
      <c r="F149" s="134">
        <v>18.8</v>
      </c>
      <c r="G149" s="134">
        <v>1</v>
      </c>
      <c r="H149" s="134">
        <v>18.7</v>
      </c>
      <c r="I149" s="134">
        <v>1</v>
      </c>
      <c r="J149" s="134">
        <v>18.5</v>
      </c>
      <c r="K149" s="134">
        <v>1</v>
      </c>
      <c r="L149" s="134">
        <v>18.5</v>
      </c>
      <c r="M149" s="134">
        <v>4</v>
      </c>
      <c r="N149" s="134"/>
      <c r="O149" s="134">
        <v>3</v>
      </c>
      <c r="P149" s="134" t="s">
        <v>801</v>
      </c>
      <c r="Q149" s="138"/>
      <c r="R149" s="181"/>
      <c r="S149" s="181"/>
      <c r="T149" s="153"/>
      <c r="U149" s="138"/>
      <c r="V149" s="139"/>
      <c r="W149" s="137" t="s">
        <v>714</v>
      </c>
      <c r="X149" s="137" t="s">
        <v>36</v>
      </c>
    </row>
    <row r="150" spans="1:26" ht="28.5" customHeight="1" x14ac:dyDescent="0.25">
      <c r="A150" s="132">
        <v>1</v>
      </c>
      <c r="B150" s="133" t="s">
        <v>601</v>
      </c>
      <c r="C150" s="134" t="s">
        <v>15</v>
      </c>
      <c r="D150" s="134">
        <v>15</v>
      </c>
      <c r="E150" s="134" t="s">
        <v>23</v>
      </c>
      <c r="F150" s="134">
        <v>30.2</v>
      </c>
      <c r="G150" s="134">
        <v>1</v>
      </c>
      <c r="H150" s="134">
        <v>32.799999999999997</v>
      </c>
      <c r="I150" s="134">
        <v>1</v>
      </c>
      <c r="J150" s="134">
        <v>35</v>
      </c>
      <c r="K150" s="134">
        <v>1</v>
      </c>
      <c r="L150" s="134">
        <v>36.4</v>
      </c>
      <c r="M150" s="134">
        <v>1</v>
      </c>
      <c r="N150" s="134">
        <v>38.299999999999997</v>
      </c>
      <c r="O150" s="134">
        <v>1</v>
      </c>
      <c r="P150" s="134">
        <v>40.700000000000003</v>
      </c>
      <c r="Q150" s="134">
        <v>2</v>
      </c>
      <c r="R150" s="182">
        <v>41.5</v>
      </c>
      <c r="S150" s="182">
        <v>2</v>
      </c>
      <c r="T150" s="153"/>
      <c r="U150" s="134"/>
      <c r="V150" s="135"/>
      <c r="W150" s="137" t="s">
        <v>716</v>
      </c>
      <c r="X150" s="137" t="s">
        <v>36</v>
      </c>
    </row>
    <row r="151" spans="1:26" ht="28.5" customHeight="1" x14ac:dyDescent="0.25">
      <c r="A151" s="132">
        <v>1</v>
      </c>
      <c r="B151" s="133" t="s">
        <v>601</v>
      </c>
      <c r="C151" s="134" t="s">
        <v>15</v>
      </c>
      <c r="D151" s="134">
        <v>16</v>
      </c>
      <c r="E151" s="134" t="s">
        <v>23</v>
      </c>
      <c r="F151" s="134">
        <v>25.1</v>
      </c>
      <c r="G151" s="134">
        <v>1</v>
      </c>
      <c r="H151" s="134">
        <v>25</v>
      </c>
      <c r="I151" s="134">
        <v>3</v>
      </c>
      <c r="J151" s="134"/>
      <c r="K151" s="134">
        <v>3</v>
      </c>
      <c r="L151" s="134"/>
      <c r="M151" s="134"/>
      <c r="N151" s="134"/>
      <c r="O151" s="134"/>
      <c r="P151" s="134"/>
      <c r="Q151" s="138"/>
      <c r="R151" s="181"/>
      <c r="S151" s="181"/>
      <c r="T151" s="180"/>
      <c r="U151" s="138"/>
      <c r="V151" s="139"/>
      <c r="W151" s="136"/>
      <c r="X151" s="137" t="s">
        <v>36</v>
      </c>
    </row>
    <row r="152" spans="1:26" ht="28.5" customHeight="1" x14ac:dyDescent="0.25">
      <c r="A152" s="132">
        <v>1</v>
      </c>
      <c r="B152" s="133" t="s">
        <v>601</v>
      </c>
      <c r="C152" s="134" t="s">
        <v>15</v>
      </c>
      <c r="D152" s="134">
        <v>17</v>
      </c>
      <c r="E152" s="134" t="s">
        <v>23</v>
      </c>
      <c r="F152" s="134">
        <v>19.3</v>
      </c>
      <c r="G152" s="134">
        <v>1</v>
      </c>
      <c r="H152" s="134">
        <v>19.2</v>
      </c>
      <c r="I152" s="134">
        <v>3</v>
      </c>
      <c r="J152" s="134"/>
      <c r="K152" s="134">
        <v>3</v>
      </c>
      <c r="L152" s="134"/>
      <c r="M152" s="134"/>
      <c r="N152" s="134"/>
      <c r="O152" s="134"/>
      <c r="P152" s="134"/>
      <c r="Q152" s="138"/>
      <c r="R152" s="167"/>
      <c r="S152" s="167"/>
      <c r="T152" s="153"/>
      <c r="U152" s="138"/>
      <c r="V152" s="139"/>
      <c r="W152" s="136"/>
      <c r="X152" s="137" t="s">
        <v>36</v>
      </c>
    </row>
    <row r="153" spans="1:26" ht="28.5" customHeight="1" x14ac:dyDescent="0.25">
      <c r="A153" s="132">
        <v>1</v>
      </c>
      <c r="B153" s="133" t="s">
        <v>601</v>
      </c>
      <c r="C153" s="134" t="s">
        <v>15</v>
      </c>
      <c r="D153" s="134">
        <v>18</v>
      </c>
      <c r="E153" s="134" t="s">
        <v>23</v>
      </c>
      <c r="F153" s="134">
        <v>34</v>
      </c>
      <c r="G153" s="134">
        <v>1</v>
      </c>
      <c r="H153" s="134">
        <v>35.4</v>
      </c>
      <c r="I153" s="134">
        <v>1</v>
      </c>
      <c r="J153" s="134">
        <v>35.6</v>
      </c>
      <c r="K153" s="134">
        <v>1</v>
      </c>
      <c r="L153" s="134">
        <v>36.700000000000003</v>
      </c>
      <c r="M153" s="134">
        <v>1</v>
      </c>
      <c r="N153" s="134">
        <v>35.799999999999997</v>
      </c>
      <c r="O153" s="134">
        <v>1</v>
      </c>
      <c r="P153" s="134">
        <v>35.799999999999997</v>
      </c>
      <c r="Q153" s="134">
        <v>4</v>
      </c>
      <c r="R153" s="181"/>
      <c r="S153" s="167">
        <v>3</v>
      </c>
      <c r="T153" s="153"/>
      <c r="U153" s="134"/>
      <c r="V153" s="135"/>
      <c r="W153" s="136" t="s">
        <v>606</v>
      </c>
      <c r="X153" s="137" t="s">
        <v>36</v>
      </c>
    </row>
    <row r="154" spans="1:26" ht="28.5" customHeight="1" x14ac:dyDescent="0.25">
      <c r="A154" s="132">
        <v>1</v>
      </c>
      <c r="B154" s="133" t="s">
        <v>601</v>
      </c>
      <c r="C154" s="134" t="s">
        <v>15</v>
      </c>
      <c r="D154" s="134">
        <v>19</v>
      </c>
      <c r="E154" s="134" t="s">
        <v>23</v>
      </c>
      <c r="F154" s="134">
        <v>46.7</v>
      </c>
      <c r="G154" s="134">
        <v>1</v>
      </c>
      <c r="H154" s="134">
        <v>51.3</v>
      </c>
      <c r="I154" s="134">
        <v>1</v>
      </c>
      <c r="J154" s="134">
        <v>55.1</v>
      </c>
      <c r="K154" s="134">
        <v>1</v>
      </c>
      <c r="L154" s="134">
        <v>59.4</v>
      </c>
      <c r="M154" s="134">
        <v>1</v>
      </c>
      <c r="N154" s="134">
        <v>61.6</v>
      </c>
      <c r="O154" s="134">
        <v>1</v>
      </c>
      <c r="P154" s="134">
        <v>67.3</v>
      </c>
      <c r="Q154" s="134">
        <v>1</v>
      </c>
      <c r="R154" s="182">
        <v>75.2</v>
      </c>
      <c r="S154" s="167">
        <v>1</v>
      </c>
      <c r="T154" s="153"/>
      <c r="U154" s="134"/>
      <c r="V154" s="135"/>
      <c r="W154" s="136"/>
      <c r="X154" s="137" t="s">
        <v>36</v>
      </c>
    </row>
    <row r="155" spans="1:26" ht="28.5" customHeight="1" x14ac:dyDescent="0.25">
      <c r="A155" s="132">
        <v>1</v>
      </c>
      <c r="B155" s="133" t="s">
        <v>601</v>
      </c>
      <c r="C155" s="134" t="s">
        <v>15</v>
      </c>
      <c r="D155" s="134">
        <v>20</v>
      </c>
      <c r="E155" s="134" t="s">
        <v>23</v>
      </c>
      <c r="F155" s="134">
        <v>48.5</v>
      </c>
      <c r="G155" s="134">
        <v>1</v>
      </c>
      <c r="H155" s="134">
        <v>54.7</v>
      </c>
      <c r="I155" s="134">
        <v>1</v>
      </c>
      <c r="J155" s="134">
        <v>58.9</v>
      </c>
      <c r="K155" s="134">
        <v>1</v>
      </c>
      <c r="L155" s="134">
        <v>63</v>
      </c>
      <c r="M155" s="134">
        <v>1</v>
      </c>
      <c r="N155" s="134">
        <v>68.7</v>
      </c>
      <c r="O155" s="134">
        <v>1</v>
      </c>
      <c r="P155" s="134">
        <v>74.8</v>
      </c>
      <c r="Q155" s="134">
        <v>1</v>
      </c>
      <c r="R155" s="169">
        <v>81</v>
      </c>
      <c r="S155" s="167">
        <v>1</v>
      </c>
      <c r="T155" s="153"/>
      <c r="U155" s="134"/>
      <c r="V155" s="135"/>
      <c r="W155" s="136"/>
      <c r="X155" s="137" t="s">
        <v>36</v>
      </c>
    </row>
    <row r="156" spans="1:26" ht="28.5" customHeight="1" x14ac:dyDescent="0.25">
      <c r="A156" s="132">
        <v>1</v>
      </c>
      <c r="B156" s="133" t="s">
        <v>601</v>
      </c>
      <c r="C156" s="134" t="s">
        <v>15</v>
      </c>
      <c r="D156" s="134">
        <v>21</v>
      </c>
      <c r="E156" s="134" t="s">
        <v>23</v>
      </c>
      <c r="F156" s="134">
        <v>30.5</v>
      </c>
      <c r="G156" s="134">
        <v>1</v>
      </c>
      <c r="H156" s="134">
        <v>30.9</v>
      </c>
      <c r="I156" s="134">
        <v>1</v>
      </c>
      <c r="J156" s="134">
        <v>31.1</v>
      </c>
      <c r="K156" s="134">
        <v>1</v>
      </c>
      <c r="L156" s="134">
        <v>31.5</v>
      </c>
      <c r="M156" s="134">
        <v>4</v>
      </c>
      <c r="N156" s="134"/>
      <c r="O156" s="134"/>
      <c r="P156" s="134"/>
      <c r="Q156" s="134"/>
      <c r="R156" s="169"/>
      <c r="S156" s="167"/>
      <c r="T156" s="153"/>
      <c r="U156" s="134"/>
      <c r="V156" s="135"/>
      <c r="W156" s="136" t="s">
        <v>182</v>
      </c>
      <c r="X156" s="137" t="s">
        <v>36</v>
      </c>
    </row>
    <row r="157" spans="1:26" ht="28.5" customHeight="1" x14ac:dyDescent="0.25">
      <c r="A157" s="132">
        <v>1</v>
      </c>
      <c r="B157" s="133" t="s">
        <v>601</v>
      </c>
      <c r="C157" s="134" t="s">
        <v>15</v>
      </c>
      <c r="D157" s="134">
        <v>22</v>
      </c>
      <c r="E157" s="134" t="s">
        <v>23</v>
      </c>
      <c r="F157" s="134">
        <v>27.2</v>
      </c>
      <c r="G157" s="134">
        <v>1</v>
      </c>
      <c r="H157" s="134">
        <v>28.3</v>
      </c>
      <c r="I157" s="134">
        <v>1</v>
      </c>
      <c r="J157" s="134">
        <v>28.9</v>
      </c>
      <c r="K157" s="134">
        <v>1</v>
      </c>
      <c r="L157" s="134">
        <v>28.9</v>
      </c>
      <c r="M157" s="134">
        <v>3</v>
      </c>
      <c r="N157" s="134"/>
      <c r="O157" s="134"/>
      <c r="P157" s="134"/>
      <c r="Q157" s="138"/>
      <c r="R157" s="167"/>
      <c r="S157" s="167"/>
      <c r="T157" s="153"/>
      <c r="U157" s="134"/>
      <c r="V157" s="135"/>
      <c r="W157" s="136" t="s">
        <v>181</v>
      </c>
      <c r="X157" s="137"/>
    </row>
    <row r="158" spans="1:26" ht="28.5" customHeight="1" x14ac:dyDescent="0.25">
      <c r="A158" s="132">
        <v>1</v>
      </c>
      <c r="B158" s="133" t="s">
        <v>601</v>
      </c>
      <c r="C158" s="134" t="s">
        <v>15</v>
      </c>
      <c r="D158" s="134">
        <v>23</v>
      </c>
      <c r="E158" s="134" t="s">
        <v>24</v>
      </c>
      <c r="F158" s="134">
        <v>15.2</v>
      </c>
      <c r="G158" s="134">
        <v>1</v>
      </c>
      <c r="H158" s="134">
        <v>15.6</v>
      </c>
      <c r="I158" s="134">
        <v>1</v>
      </c>
      <c r="J158" s="134">
        <v>16.5</v>
      </c>
      <c r="K158" s="134">
        <v>1</v>
      </c>
      <c r="L158" s="134">
        <v>16.899999999999999</v>
      </c>
      <c r="M158" s="134">
        <v>1</v>
      </c>
      <c r="N158" s="134">
        <v>17.3</v>
      </c>
      <c r="O158" s="134">
        <v>1</v>
      </c>
      <c r="P158" s="134">
        <v>18</v>
      </c>
      <c r="Q158" s="134">
        <v>2</v>
      </c>
      <c r="R158" s="167"/>
      <c r="S158" s="167"/>
      <c r="T158" s="153"/>
      <c r="U158" s="134"/>
      <c r="V158" s="135"/>
      <c r="W158" s="136" t="s">
        <v>183</v>
      </c>
      <c r="X158" s="137" t="s">
        <v>36</v>
      </c>
    </row>
    <row r="159" spans="1:26" ht="28.5" customHeight="1" x14ac:dyDescent="0.25">
      <c r="A159" s="132">
        <v>1</v>
      </c>
      <c r="B159" s="133" t="s">
        <v>601</v>
      </c>
      <c r="C159" s="134" t="s">
        <v>15</v>
      </c>
      <c r="D159" s="134">
        <v>24</v>
      </c>
      <c r="E159" s="134" t="s">
        <v>23</v>
      </c>
      <c r="F159" s="134">
        <v>46</v>
      </c>
      <c r="G159" s="134">
        <v>1</v>
      </c>
      <c r="H159" s="134">
        <v>50.6</v>
      </c>
      <c r="I159" s="134">
        <v>1</v>
      </c>
      <c r="J159" s="134">
        <v>54.7</v>
      </c>
      <c r="K159" s="134">
        <v>1</v>
      </c>
      <c r="L159" s="134">
        <v>58.3</v>
      </c>
      <c r="M159" s="134">
        <v>1</v>
      </c>
      <c r="N159" s="134">
        <v>60.7</v>
      </c>
      <c r="O159" s="134">
        <v>1</v>
      </c>
      <c r="P159" s="134">
        <v>65.400000000000006</v>
      </c>
      <c r="Q159" s="134">
        <v>1</v>
      </c>
      <c r="R159" s="181"/>
      <c r="S159" s="167"/>
      <c r="T159" s="153"/>
      <c r="U159" s="134"/>
      <c r="V159" s="135"/>
      <c r="X159" s="137" t="s">
        <v>36</v>
      </c>
    </row>
    <row r="160" spans="1:26" ht="28.5" customHeight="1" x14ac:dyDescent="0.25">
      <c r="A160" s="132">
        <v>1</v>
      </c>
      <c r="B160" s="133" t="s">
        <v>601</v>
      </c>
      <c r="C160" s="134" t="s">
        <v>16</v>
      </c>
      <c r="D160" s="134">
        <v>1</v>
      </c>
      <c r="E160" s="134" t="s">
        <v>23</v>
      </c>
      <c r="F160" s="134">
        <v>41.9</v>
      </c>
      <c r="G160" s="134">
        <v>1</v>
      </c>
      <c r="H160" s="134">
        <v>43.7</v>
      </c>
      <c r="I160" s="134">
        <v>1</v>
      </c>
      <c r="J160" s="134">
        <v>44.1</v>
      </c>
      <c r="K160" s="134">
        <v>1</v>
      </c>
      <c r="L160" s="134">
        <v>44.3</v>
      </c>
      <c r="M160" s="134">
        <v>1</v>
      </c>
      <c r="N160" s="134">
        <v>44.4</v>
      </c>
      <c r="O160" s="134">
        <v>1</v>
      </c>
      <c r="P160" s="134">
        <v>45.9</v>
      </c>
      <c r="Q160" s="134">
        <v>2</v>
      </c>
      <c r="R160" s="169">
        <v>48.5</v>
      </c>
      <c r="S160" s="169">
        <v>2</v>
      </c>
      <c r="T160" s="153"/>
      <c r="U160" s="134"/>
      <c r="V160" s="135"/>
      <c r="W160" s="136" t="s">
        <v>184</v>
      </c>
      <c r="X160" s="137" t="s">
        <v>36</v>
      </c>
    </row>
    <row r="161" spans="1:26" ht="28.5" customHeight="1" x14ac:dyDescent="0.25">
      <c r="A161" s="132">
        <v>1</v>
      </c>
      <c r="B161" s="133" t="s">
        <v>601</v>
      </c>
      <c r="C161" s="134" t="s">
        <v>16</v>
      </c>
      <c r="D161" s="134">
        <v>2</v>
      </c>
      <c r="E161" s="134" t="s">
        <v>23</v>
      </c>
      <c r="F161" s="134">
        <v>57.2</v>
      </c>
      <c r="G161" s="134">
        <v>1</v>
      </c>
      <c r="H161" s="134">
        <v>60</v>
      </c>
      <c r="I161" s="134">
        <v>1</v>
      </c>
      <c r="J161" s="134">
        <v>62.5</v>
      </c>
      <c r="K161" s="134">
        <v>1</v>
      </c>
      <c r="L161" s="134">
        <v>64.400000000000006</v>
      </c>
      <c r="M161" s="134">
        <v>1</v>
      </c>
      <c r="N161" s="134">
        <v>69.2</v>
      </c>
      <c r="O161" s="134">
        <v>1</v>
      </c>
      <c r="P161" s="134">
        <v>74.2</v>
      </c>
      <c r="Q161" s="134">
        <v>1</v>
      </c>
      <c r="R161" s="169">
        <v>82.5</v>
      </c>
      <c r="S161" s="169">
        <v>1</v>
      </c>
      <c r="T161" s="153"/>
      <c r="U161" s="134"/>
      <c r="V161" s="135"/>
      <c r="W161" s="136" t="s">
        <v>185</v>
      </c>
      <c r="X161" s="137" t="s">
        <v>36</v>
      </c>
    </row>
    <row r="162" spans="1:26" ht="28.5" customHeight="1" x14ac:dyDescent="0.25">
      <c r="A162" s="132">
        <v>1</v>
      </c>
      <c r="B162" s="133" t="s">
        <v>601</v>
      </c>
      <c r="C162" s="134" t="s">
        <v>16</v>
      </c>
      <c r="D162" s="134">
        <v>3</v>
      </c>
      <c r="E162" s="134" t="s">
        <v>23</v>
      </c>
      <c r="F162" s="134">
        <v>32</v>
      </c>
      <c r="G162" s="134">
        <v>1</v>
      </c>
      <c r="H162" s="134">
        <v>33.4</v>
      </c>
      <c r="I162" s="134">
        <v>1</v>
      </c>
      <c r="J162" s="134">
        <v>34.700000000000003</v>
      </c>
      <c r="K162" s="134">
        <v>1</v>
      </c>
      <c r="L162" s="134">
        <v>35.6</v>
      </c>
      <c r="M162" s="134">
        <v>1</v>
      </c>
      <c r="N162" s="134">
        <v>36.799999999999997</v>
      </c>
      <c r="O162" s="134">
        <v>1</v>
      </c>
      <c r="P162" s="134">
        <v>37.200000000000003</v>
      </c>
      <c r="Q162" s="134">
        <v>2</v>
      </c>
      <c r="R162" s="169">
        <v>41.1</v>
      </c>
      <c r="S162" s="169">
        <v>2</v>
      </c>
      <c r="T162" s="153"/>
      <c r="U162" s="134"/>
      <c r="V162" s="135"/>
      <c r="W162" s="136" t="s">
        <v>186</v>
      </c>
      <c r="X162" s="137" t="s">
        <v>36</v>
      </c>
    </row>
    <row r="163" spans="1:26" ht="28.5" customHeight="1" x14ac:dyDescent="0.25">
      <c r="A163" s="132">
        <v>1</v>
      </c>
      <c r="B163" s="133" t="s">
        <v>601</v>
      </c>
      <c r="C163" s="134" t="s">
        <v>16</v>
      </c>
      <c r="D163" s="134">
        <v>4</v>
      </c>
      <c r="E163" s="134" t="s">
        <v>23</v>
      </c>
      <c r="F163" s="134">
        <v>26.7</v>
      </c>
      <c r="G163" s="134">
        <v>1</v>
      </c>
      <c r="H163" s="134">
        <v>26.6</v>
      </c>
      <c r="I163" s="134">
        <v>1</v>
      </c>
      <c r="J163" s="134"/>
      <c r="K163" s="134">
        <v>4</v>
      </c>
      <c r="L163" s="134"/>
      <c r="M163" s="134"/>
      <c r="N163" s="134"/>
      <c r="O163" s="134"/>
      <c r="P163" s="134"/>
      <c r="Q163" s="134"/>
      <c r="R163" s="169"/>
      <c r="S163" s="169"/>
      <c r="T163" s="153"/>
      <c r="U163" s="134"/>
      <c r="V163" s="135"/>
      <c r="W163" s="136"/>
      <c r="X163" s="137" t="s">
        <v>36</v>
      </c>
    </row>
    <row r="164" spans="1:26" ht="28.5" customHeight="1" x14ac:dyDescent="0.25">
      <c r="A164" s="132">
        <v>1</v>
      </c>
      <c r="B164" s="133" t="s">
        <v>601</v>
      </c>
      <c r="C164" s="134" t="s">
        <v>16</v>
      </c>
      <c r="D164" s="134">
        <v>5</v>
      </c>
      <c r="E164" s="134" t="s">
        <v>23</v>
      </c>
      <c r="F164" s="134">
        <v>42.4</v>
      </c>
      <c r="G164" s="134">
        <v>1</v>
      </c>
      <c r="H164" s="134">
        <v>42.5</v>
      </c>
      <c r="I164" s="134">
        <v>1</v>
      </c>
      <c r="J164" s="134">
        <v>44.4</v>
      </c>
      <c r="K164" s="134">
        <v>1</v>
      </c>
      <c r="L164" s="134">
        <v>46.5</v>
      </c>
      <c r="M164" s="134">
        <v>1</v>
      </c>
      <c r="N164" s="134">
        <v>49.2</v>
      </c>
      <c r="O164" s="134">
        <v>1</v>
      </c>
      <c r="P164" s="134">
        <v>54.4</v>
      </c>
      <c r="Q164" s="134">
        <v>1</v>
      </c>
      <c r="R164" s="169">
        <v>65.3</v>
      </c>
      <c r="S164" s="169">
        <v>1</v>
      </c>
      <c r="T164" s="153"/>
      <c r="U164" s="134"/>
      <c r="V164" s="135"/>
      <c r="W164" s="136"/>
      <c r="X164" s="137" t="s">
        <v>36</v>
      </c>
    </row>
    <row r="165" spans="1:26" ht="28.5" customHeight="1" x14ac:dyDescent="0.25">
      <c r="A165" s="132">
        <v>1</v>
      </c>
      <c r="B165" s="133" t="s">
        <v>601</v>
      </c>
      <c r="C165" s="134" t="s">
        <v>16</v>
      </c>
      <c r="D165" s="134">
        <v>6</v>
      </c>
      <c r="E165" s="134" t="s">
        <v>23</v>
      </c>
      <c r="F165" s="134">
        <v>24.1</v>
      </c>
      <c r="G165" s="134">
        <v>1</v>
      </c>
      <c r="H165" s="134">
        <v>24.3</v>
      </c>
      <c r="I165" s="134">
        <v>1</v>
      </c>
      <c r="J165" s="134">
        <v>24.5</v>
      </c>
      <c r="K165" s="134">
        <v>1</v>
      </c>
      <c r="L165" s="134">
        <v>26.5</v>
      </c>
      <c r="M165" s="134">
        <v>1</v>
      </c>
      <c r="N165" s="134"/>
      <c r="O165" s="134">
        <v>4</v>
      </c>
      <c r="P165" s="134"/>
      <c r="Q165" s="134"/>
      <c r="R165" s="169"/>
      <c r="S165" s="169"/>
      <c r="T165" s="153"/>
      <c r="U165" s="134"/>
      <c r="V165" s="135"/>
      <c r="W165" s="136" t="s">
        <v>187</v>
      </c>
      <c r="X165" s="137"/>
      <c r="Y165" s="137" t="s">
        <v>36</v>
      </c>
    </row>
    <row r="166" spans="1:26" ht="28.5" customHeight="1" x14ac:dyDescent="0.25">
      <c r="A166" s="132">
        <v>1</v>
      </c>
      <c r="B166" s="133" t="s">
        <v>601</v>
      </c>
      <c r="C166" s="134" t="s">
        <v>16</v>
      </c>
      <c r="D166" s="134">
        <v>7</v>
      </c>
      <c r="E166" s="134" t="s">
        <v>23</v>
      </c>
      <c r="F166" s="134">
        <v>28.2</v>
      </c>
      <c r="G166" s="134">
        <v>1</v>
      </c>
      <c r="H166" s="134">
        <v>29.5</v>
      </c>
      <c r="I166" s="134">
        <v>1</v>
      </c>
      <c r="J166" s="134">
        <v>30.8</v>
      </c>
      <c r="K166" s="134">
        <v>1</v>
      </c>
      <c r="L166" s="134">
        <v>31.8</v>
      </c>
      <c r="M166" s="134">
        <v>1</v>
      </c>
      <c r="N166" s="134">
        <v>32.200000000000003</v>
      </c>
      <c r="O166" s="134">
        <v>1</v>
      </c>
      <c r="P166" s="134">
        <v>32.9</v>
      </c>
      <c r="Q166" s="134">
        <v>1</v>
      </c>
      <c r="R166" s="169">
        <v>35.700000000000003</v>
      </c>
      <c r="S166" s="169">
        <v>1</v>
      </c>
      <c r="T166" s="153"/>
      <c r="U166" s="134"/>
      <c r="V166" s="135"/>
      <c r="W166" s="136"/>
      <c r="X166" s="137" t="s">
        <v>36</v>
      </c>
      <c r="Y166" s="137"/>
    </row>
    <row r="167" spans="1:26" ht="28.5" customHeight="1" x14ac:dyDescent="0.25">
      <c r="A167" s="132">
        <v>1</v>
      </c>
      <c r="B167" s="133" t="s">
        <v>601</v>
      </c>
      <c r="C167" s="134" t="s">
        <v>16</v>
      </c>
      <c r="D167" s="134">
        <v>8</v>
      </c>
      <c r="E167" s="134" t="s">
        <v>23</v>
      </c>
      <c r="F167" s="134">
        <v>35.299999999999997</v>
      </c>
      <c r="G167" s="134">
        <v>1</v>
      </c>
      <c r="H167" s="134">
        <v>36.5</v>
      </c>
      <c r="I167" s="134">
        <v>1</v>
      </c>
      <c r="J167" s="134">
        <v>37.6</v>
      </c>
      <c r="K167" s="134">
        <v>1</v>
      </c>
      <c r="L167" s="134">
        <v>39.1</v>
      </c>
      <c r="M167" s="134">
        <v>1</v>
      </c>
      <c r="N167" s="134">
        <v>40.5</v>
      </c>
      <c r="O167" s="134">
        <v>1</v>
      </c>
      <c r="P167" s="134">
        <v>42.6</v>
      </c>
      <c r="Q167" s="134">
        <v>1</v>
      </c>
      <c r="R167" s="169">
        <v>46.2</v>
      </c>
      <c r="S167" s="169">
        <v>1</v>
      </c>
      <c r="T167" s="153"/>
      <c r="U167" s="134"/>
      <c r="V167" s="135"/>
      <c r="W167" s="136"/>
      <c r="X167" s="137" t="s">
        <v>36</v>
      </c>
      <c r="Y167" s="137"/>
    </row>
    <row r="168" spans="1:26" ht="28.5" customHeight="1" x14ac:dyDescent="0.25">
      <c r="A168" s="132">
        <v>1</v>
      </c>
      <c r="B168" s="133" t="s">
        <v>601</v>
      </c>
      <c r="C168" s="134" t="s">
        <v>16</v>
      </c>
      <c r="D168" s="134">
        <v>9</v>
      </c>
      <c r="E168" s="134" t="s">
        <v>23</v>
      </c>
      <c r="F168" s="134">
        <v>30.2</v>
      </c>
      <c r="G168" s="134">
        <v>1</v>
      </c>
      <c r="H168" s="134">
        <v>31.2</v>
      </c>
      <c r="I168" s="134">
        <v>1</v>
      </c>
      <c r="J168" s="134">
        <v>31.6</v>
      </c>
      <c r="K168" s="134">
        <v>1</v>
      </c>
      <c r="L168" s="134">
        <v>32.1</v>
      </c>
      <c r="M168" s="134">
        <v>1</v>
      </c>
      <c r="N168" s="134">
        <v>32.200000000000003</v>
      </c>
      <c r="O168" s="134">
        <v>1</v>
      </c>
      <c r="P168" s="134">
        <v>32.200000000000003</v>
      </c>
      <c r="Q168" s="134">
        <v>4</v>
      </c>
      <c r="R168" s="169"/>
      <c r="S168" s="169"/>
      <c r="T168" s="153"/>
      <c r="U168" s="134"/>
      <c r="V168" s="135"/>
      <c r="W168" s="136" t="s">
        <v>188</v>
      </c>
      <c r="X168" s="137" t="s">
        <v>36</v>
      </c>
      <c r="Y168" s="137"/>
      <c r="Z168" s="132" t="s">
        <v>192</v>
      </c>
    </row>
    <row r="169" spans="1:26" ht="28.5" customHeight="1" x14ac:dyDescent="0.25">
      <c r="A169" s="132">
        <v>1</v>
      </c>
      <c r="B169" s="133" t="s">
        <v>601</v>
      </c>
      <c r="C169" s="134" t="s">
        <v>16</v>
      </c>
      <c r="D169" s="134">
        <v>10</v>
      </c>
      <c r="E169" s="134" t="s">
        <v>23</v>
      </c>
      <c r="F169" s="134">
        <v>38.9</v>
      </c>
      <c r="G169" s="134">
        <v>1</v>
      </c>
      <c r="H169" s="134">
        <v>41.1</v>
      </c>
      <c r="I169" s="134">
        <v>1</v>
      </c>
      <c r="J169" s="134">
        <v>43.5</v>
      </c>
      <c r="K169" s="134">
        <v>1</v>
      </c>
      <c r="L169" s="134">
        <v>45.3</v>
      </c>
      <c r="M169" s="134">
        <v>1</v>
      </c>
      <c r="N169" s="134">
        <v>47.7</v>
      </c>
      <c r="O169" s="134">
        <v>1</v>
      </c>
      <c r="P169" s="134">
        <v>51.2</v>
      </c>
      <c r="Q169" s="134">
        <v>1</v>
      </c>
      <c r="R169" s="169">
        <v>61.2</v>
      </c>
      <c r="S169" s="169">
        <v>1</v>
      </c>
      <c r="T169" s="153"/>
      <c r="U169" s="134"/>
      <c r="V169" s="135"/>
      <c r="W169" s="136" t="s">
        <v>189</v>
      </c>
      <c r="X169" s="137" t="s">
        <v>36</v>
      </c>
      <c r="Y169" s="137"/>
      <c r="Z169" s="132" t="s">
        <v>193</v>
      </c>
    </row>
    <row r="170" spans="1:26" ht="28.5" customHeight="1" x14ac:dyDescent="0.25">
      <c r="A170" s="132">
        <v>1</v>
      </c>
      <c r="B170" s="133" t="s">
        <v>601</v>
      </c>
      <c r="C170" s="134" t="s">
        <v>16</v>
      </c>
      <c r="D170" s="134">
        <v>11</v>
      </c>
      <c r="E170" s="134" t="s">
        <v>23</v>
      </c>
      <c r="F170" s="134">
        <v>39.9</v>
      </c>
      <c r="G170" s="134">
        <v>1</v>
      </c>
      <c r="H170" s="134">
        <v>44</v>
      </c>
      <c r="I170" s="134">
        <v>1</v>
      </c>
      <c r="J170" s="134">
        <v>46.7</v>
      </c>
      <c r="K170" s="134">
        <v>1</v>
      </c>
      <c r="L170" s="134">
        <v>48.8</v>
      </c>
      <c r="M170" s="134">
        <v>1</v>
      </c>
      <c r="N170" s="134">
        <v>50.9</v>
      </c>
      <c r="O170" s="134">
        <v>1</v>
      </c>
      <c r="P170" s="134">
        <v>55</v>
      </c>
      <c r="Q170" s="134">
        <v>1</v>
      </c>
      <c r="R170" s="167">
        <v>66</v>
      </c>
      <c r="S170" s="167">
        <v>1</v>
      </c>
      <c r="T170" s="153"/>
      <c r="U170" s="134"/>
      <c r="V170" s="135"/>
      <c r="W170" s="136"/>
      <c r="X170" s="137" t="s">
        <v>36</v>
      </c>
      <c r="Y170" s="137"/>
      <c r="Z170" s="132" t="s">
        <v>975</v>
      </c>
    </row>
    <row r="171" spans="1:26" ht="28.5" customHeight="1" x14ac:dyDescent="0.25">
      <c r="A171" s="132">
        <v>1</v>
      </c>
      <c r="B171" s="133" t="s">
        <v>601</v>
      </c>
      <c r="C171" s="134" t="s">
        <v>16</v>
      </c>
      <c r="D171" s="134">
        <v>12</v>
      </c>
      <c r="E171" s="134" t="s">
        <v>23</v>
      </c>
      <c r="F171" s="134">
        <v>27.4</v>
      </c>
      <c r="G171" s="134">
        <v>1</v>
      </c>
      <c r="H171" s="134">
        <v>27.8</v>
      </c>
      <c r="I171" s="134">
        <v>1</v>
      </c>
      <c r="J171" s="134">
        <v>28.1</v>
      </c>
      <c r="K171" s="134">
        <v>1</v>
      </c>
      <c r="L171" s="134">
        <v>29.3</v>
      </c>
      <c r="M171" s="134">
        <v>4</v>
      </c>
      <c r="N171" s="134"/>
      <c r="O171" s="134"/>
      <c r="P171" s="134"/>
      <c r="Q171" s="138"/>
      <c r="R171" s="167"/>
      <c r="S171" s="167"/>
      <c r="T171" s="153"/>
      <c r="U171" s="138"/>
      <c r="V171" s="139"/>
      <c r="W171" s="136"/>
      <c r="X171" s="137" t="s">
        <v>36</v>
      </c>
      <c r="Y171" s="137"/>
      <c r="Z171" s="132" t="s">
        <v>195</v>
      </c>
    </row>
    <row r="172" spans="1:26" ht="28.5" customHeight="1" x14ac:dyDescent="0.25">
      <c r="A172" s="132">
        <v>1</v>
      </c>
      <c r="B172" s="133" t="s">
        <v>601</v>
      </c>
      <c r="C172" s="134" t="s">
        <v>16</v>
      </c>
      <c r="D172" s="134">
        <v>13</v>
      </c>
      <c r="E172" s="134" t="s">
        <v>23</v>
      </c>
      <c r="F172" s="134">
        <v>43.9</v>
      </c>
      <c r="G172" s="134">
        <v>1</v>
      </c>
      <c r="H172" s="134">
        <v>45.7</v>
      </c>
      <c r="I172" s="134">
        <v>1</v>
      </c>
      <c r="J172" s="134">
        <v>47.2</v>
      </c>
      <c r="K172" s="134">
        <v>1</v>
      </c>
      <c r="L172" s="134">
        <v>49</v>
      </c>
      <c r="M172" s="134">
        <v>1</v>
      </c>
      <c r="N172" s="134">
        <v>50.8</v>
      </c>
      <c r="O172" s="134">
        <v>1</v>
      </c>
      <c r="P172" s="134">
        <v>53.8</v>
      </c>
      <c r="Q172" s="134">
        <v>2</v>
      </c>
      <c r="R172" s="169">
        <v>57.1</v>
      </c>
      <c r="S172" s="169">
        <v>2</v>
      </c>
      <c r="T172" s="153"/>
      <c r="U172" s="134"/>
      <c r="V172" s="135"/>
      <c r="W172" s="136" t="s">
        <v>191</v>
      </c>
      <c r="X172" s="137" t="s">
        <v>36</v>
      </c>
      <c r="Y172" s="137"/>
    </row>
    <row r="173" spans="1:26" ht="28.5" customHeight="1" x14ac:dyDescent="0.25">
      <c r="A173" s="132">
        <v>1</v>
      </c>
      <c r="B173" s="133" t="s">
        <v>601</v>
      </c>
      <c r="C173" s="134" t="s">
        <v>16</v>
      </c>
      <c r="D173" s="134">
        <v>14</v>
      </c>
      <c r="E173" s="134" t="s">
        <v>23</v>
      </c>
      <c r="F173" s="134">
        <v>32</v>
      </c>
      <c r="G173" s="134">
        <v>1</v>
      </c>
      <c r="H173" s="134">
        <v>33</v>
      </c>
      <c r="I173" s="134">
        <v>1</v>
      </c>
      <c r="J173" s="134">
        <v>33.6</v>
      </c>
      <c r="K173" s="134">
        <v>1</v>
      </c>
      <c r="L173" s="134">
        <v>34</v>
      </c>
      <c r="M173" s="134">
        <v>1</v>
      </c>
      <c r="N173" s="134">
        <v>34.299999999999997</v>
      </c>
      <c r="O173" s="134">
        <v>1</v>
      </c>
      <c r="P173" s="134">
        <v>34.299999999999997</v>
      </c>
      <c r="Q173" s="134">
        <v>2</v>
      </c>
      <c r="R173" s="169">
        <v>37.4</v>
      </c>
      <c r="S173" s="169">
        <v>2</v>
      </c>
      <c r="T173" s="153"/>
      <c r="U173" s="134"/>
      <c r="V173" s="135"/>
      <c r="W173" s="136" t="s">
        <v>191</v>
      </c>
      <c r="X173" s="137" t="s">
        <v>36</v>
      </c>
      <c r="Y173" s="137"/>
    </row>
    <row r="174" spans="1:26" ht="28.5" customHeight="1" x14ac:dyDescent="0.25">
      <c r="A174" s="132">
        <v>1</v>
      </c>
      <c r="B174" s="133" t="s">
        <v>601</v>
      </c>
      <c r="C174" s="134" t="s">
        <v>16</v>
      </c>
      <c r="D174" s="134">
        <v>15</v>
      </c>
      <c r="E174" s="134" t="s">
        <v>23</v>
      </c>
      <c r="F174" s="134">
        <v>39.9</v>
      </c>
      <c r="G174" s="134">
        <v>1</v>
      </c>
      <c r="H174" s="134">
        <v>43.4</v>
      </c>
      <c r="I174" s="134">
        <v>1</v>
      </c>
      <c r="J174" s="134">
        <v>45.9</v>
      </c>
      <c r="K174" s="134">
        <v>1</v>
      </c>
      <c r="L174" s="134">
        <v>49.4</v>
      </c>
      <c r="M174" s="134">
        <v>1</v>
      </c>
      <c r="N174" s="134">
        <v>51.7</v>
      </c>
      <c r="O174" s="134">
        <v>1</v>
      </c>
      <c r="P174" s="134">
        <v>56.5</v>
      </c>
      <c r="Q174" s="134">
        <v>2</v>
      </c>
      <c r="R174" s="169">
        <v>66.599999999999994</v>
      </c>
      <c r="S174" s="169">
        <v>2</v>
      </c>
      <c r="T174" s="153"/>
      <c r="U174" s="134"/>
      <c r="V174" s="135"/>
      <c r="W174" s="136" t="s">
        <v>184</v>
      </c>
      <c r="X174" s="137" t="s">
        <v>36</v>
      </c>
      <c r="Y174" s="137"/>
    </row>
    <row r="175" spans="1:26" ht="28.5" customHeight="1" x14ac:dyDescent="0.25">
      <c r="A175" s="132">
        <v>1</v>
      </c>
      <c r="B175" s="133" t="s">
        <v>601</v>
      </c>
      <c r="C175" s="134" t="s">
        <v>16</v>
      </c>
      <c r="D175" s="134">
        <v>16</v>
      </c>
      <c r="E175" s="134" t="s">
        <v>23</v>
      </c>
      <c r="F175" s="134">
        <v>37.6</v>
      </c>
      <c r="G175" s="134">
        <v>1</v>
      </c>
      <c r="H175" s="134">
        <v>38.4</v>
      </c>
      <c r="I175" s="134">
        <v>1</v>
      </c>
      <c r="J175" s="134">
        <v>39.200000000000003</v>
      </c>
      <c r="K175" s="134">
        <v>1</v>
      </c>
      <c r="L175" s="134">
        <v>41.2</v>
      </c>
      <c r="M175" s="134">
        <v>1</v>
      </c>
      <c r="N175" s="134">
        <v>41.8</v>
      </c>
      <c r="O175" s="134">
        <v>1</v>
      </c>
      <c r="P175" s="134">
        <v>42.7</v>
      </c>
      <c r="Q175" s="134">
        <v>2</v>
      </c>
      <c r="R175" s="169">
        <v>47</v>
      </c>
      <c r="S175" s="169">
        <v>2</v>
      </c>
      <c r="T175" s="153"/>
      <c r="U175" s="134"/>
      <c r="V175" s="135"/>
      <c r="W175" s="136" t="s">
        <v>184</v>
      </c>
      <c r="X175" s="137" t="s">
        <v>36</v>
      </c>
      <c r="Y175" s="137"/>
    </row>
    <row r="176" spans="1:26" ht="28.5" customHeight="1" x14ac:dyDescent="0.25">
      <c r="A176" s="132">
        <v>1</v>
      </c>
      <c r="B176" s="133" t="s">
        <v>601</v>
      </c>
      <c r="C176" s="134" t="s">
        <v>16</v>
      </c>
      <c r="D176" s="134">
        <v>17</v>
      </c>
      <c r="E176" s="134" t="s">
        <v>23</v>
      </c>
      <c r="F176" s="134">
        <v>33.799999999999997</v>
      </c>
      <c r="G176" s="134">
        <v>1</v>
      </c>
      <c r="H176" s="134">
        <v>35.700000000000003</v>
      </c>
      <c r="I176" s="134">
        <v>1</v>
      </c>
      <c r="J176" s="134">
        <v>37.200000000000003</v>
      </c>
      <c r="K176" s="134">
        <v>1</v>
      </c>
      <c r="L176" s="134">
        <v>38.200000000000003</v>
      </c>
      <c r="M176" s="134">
        <v>1</v>
      </c>
      <c r="N176" s="134">
        <v>39.5</v>
      </c>
      <c r="O176" s="134">
        <v>1</v>
      </c>
      <c r="P176" s="134">
        <v>41</v>
      </c>
      <c r="Q176" s="134">
        <v>2</v>
      </c>
      <c r="R176" s="169">
        <v>44.6</v>
      </c>
      <c r="S176" s="169">
        <v>2</v>
      </c>
      <c r="T176" s="153"/>
      <c r="U176" s="134"/>
      <c r="V176" s="135"/>
      <c r="W176" s="136" t="s">
        <v>184</v>
      </c>
      <c r="X176" s="137" t="s">
        <v>36</v>
      </c>
      <c r="Y176" s="137"/>
    </row>
    <row r="177" spans="1:26" ht="28.5" customHeight="1" x14ac:dyDescent="0.25">
      <c r="A177" s="132">
        <v>1</v>
      </c>
      <c r="B177" s="133" t="s">
        <v>601</v>
      </c>
      <c r="C177" s="134" t="s">
        <v>16</v>
      </c>
      <c r="D177" s="134">
        <v>18</v>
      </c>
      <c r="E177" s="134" t="s">
        <v>23</v>
      </c>
      <c r="F177" s="134">
        <v>32.5</v>
      </c>
      <c r="G177" s="134">
        <v>1</v>
      </c>
      <c r="H177" s="134">
        <v>34.200000000000003</v>
      </c>
      <c r="I177" s="134">
        <v>1</v>
      </c>
      <c r="J177" s="134">
        <v>35.5</v>
      </c>
      <c r="K177" s="134">
        <v>1</v>
      </c>
      <c r="L177" s="134">
        <v>37.5</v>
      </c>
      <c r="M177" s="134">
        <v>1</v>
      </c>
      <c r="N177" s="134">
        <v>38.1</v>
      </c>
      <c r="O177" s="134">
        <v>1</v>
      </c>
      <c r="P177" s="134">
        <v>39.5</v>
      </c>
      <c r="Q177" s="134">
        <v>2</v>
      </c>
      <c r="R177" s="169">
        <v>43.7</v>
      </c>
      <c r="S177" s="169">
        <v>2</v>
      </c>
      <c r="T177" s="153"/>
      <c r="U177" s="134"/>
      <c r="V177" s="135"/>
      <c r="W177" s="136" t="s">
        <v>184</v>
      </c>
      <c r="X177" s="137" t="s">
        <v>36</v>
      </c>
      <c r="Y177" s="137"/>
    </row>
    <row r="178" spans="1:26" ht="28.5" customHeight="1" x14ac:dyDescent="0.25">
      <c r="A178" s="132">
        <v>1</v>
      </c>
      <c r="B178" s="133" t="s">
        <v>601</v>
      </c>
      <c r="C178" s="134" t="s">
        <v>16</v>
      </c>
      <c r="D178" s="134">
        <v>19</v>
      </c>
      <c r="E178" s="134" t="s">
        <v>23</v>
      </c>
      <c r="F178" s="134">
        <v>33</v>
      </c>
      <c r="G178" s="134">
        <v>1</v>
      </c>
      <c r="H178" s="134">
        <v>35.6</v>
      </c>
      <c r="I178" s="134">
        <v>1</v>
      </c>
      <c r="J178" s="134">
        <v>37.6</v>
      </c>
      <c r="K178" s="134">
        <v>1</v>
      </c>
      <c r="L178" s="134">
        <v>39.299999999999997</v>
      </c>
      <c r="M178" s="134">
        <v>1</v>
      </c>
      <c r="N178" s="134">
        <v>41.2</v>
      </c>
      <c r="O178" s="134">
        <v>1</v>
      </c>
      <c r="P178" s="134">
        <v>44.5</v>
      </c>
      <c r="Q178" s="134">
        <v>1</v>
      </c>
      <c r="R178" s="169">
        <v>47.6</v>
      </c>
      <c r="S178" s="169">
        <v>1</v>
      </c>
      <c r="T178" s="153"/>
      <c r="U178" s="134"/>
      <c r="V178" s="135"/>
      <c r="W178" s="136"/>
      <c r="X178" s="137" t="s">
        <v>36</v>
      </c>
      <c r="Y178" s="137"/>
    </row>
    <row r="179" spans="1:26" ht="28.5" customHeight="1" x14ac:dyDescent="0.25">
      <c r="A179" s="132">
        <v>1</v>
      </c>
      <c r="B179" s="133" t="s">
        <v>601</v>
      </c>
      <c r="C179" s="134" t="s">
        <v>16</v>
      </c>
      <c r="D179" s="134">
        <v>20</v>
      </c>
      <c r="E179" s="134" t="s">
        <v>23</v>
      </c>
      <c r="F179" s="134">
        <v>39.9</v>
      </c>
      <c r="G179" s="134">
        <v>1</v>
      </c>
      <c r="H179" s="134">
        <v>42.5</v>
      </c>
      <c r="I179" s="134">
        <v>1</v>
      </c>
      <c r="J179" s="134">
        <v>45.1</v>
      </c>
      <c r="K179" s="134">
        <v>1</v>
      </c>
      <c r="L179" s="134">
        <v>47.3</v>
      </c>
      <c r="M179" s="134">
        <v>1</v>
      </c>
      <c r="N179" s="134">
        <v>50.8</v>
      </c>
      <c r="O179" s="134">
        <v>1</v>
      </c>
      <c r="P179" s="134">
        <v>54.6</v>
      </c>
      <c r="Q179" s="134">
        <v>1</v>
      </c>
      <c r="R179" s="169">
        <v>63.3</v>
      </c>
      <c r="S179" s="169">
        <v>1</v>
      </c>
      <c r="T179" s="153"/>
      <c r="U179" s="134"/>
      <c r="V179" s="135"/>
      <c r="W179" s="136"/>
      <c r="X179" s="137" t="s">
        <v>36</v>
      </c>
      <c r="Y179" s="137"/>
    </row>
    <row r="180" spans="1:26" ht="28.5" customHeight="1" x14ac:dyDescent="0.25">
      <c r="A180" s="132">
        <v>1</v>
      </c>
      <c r="B180" s="133" t="s">
        <v>601</v>
      </c>
      <c r="C180" s="134" t="s">
        <v>16</v>
      </c>
      <c r="D180" s="134">
        <v>21</v>
      </c>
      <c r="E180" s="134" t="s">
        <v>23</v>
      </c>
      <c r="F180" s="134">
        <v>33.299999999999997</v>
      </c>
      <c r="G180" s="134">
        <v>1</v>
      </c>
      <c r="H180" s="134">
        <v>35.1</v>
      </c>
      <c r="I180" s="134">
        <v>1</v>
      </c>
      <c r="J180" s="134">
        <v>36</v>
      </c>
      <c r="K180" s="134">
        <v>1</v>
      </c>
      <c r="L180" s="134">
        <v>36.9</v>
      </c>
      <c r="M180" s="134">
        <v>1</v>
      </c>
      <c r="N180" s="134">
        <v>38.200000000000003</v>
      </c>
      <c r="O180" s="134">
        <v>1</v>
      </c>
      <c r="P180" s="134">
        <v>40.4</v>
      </c>
      <c r="Q180" s="134">
        <v>1</v>
      </c>
      <c r="R180" s="169">
        <v>43.7</v>
      </c>
      <c r="S180" s="169">
        <v>1</v>
      </c>
      <c r="T180" s="153"/>
      <c r="U180" s="134"/>
      <c r="V180" s="135"/>
      <c r="W180" s="136"/>
      <c r="X180" s="137" t="s">
        <v>36</v>
      </c>
      <c r="Y180" s="137"/>
    </row>
    <row r="181" spans="1:26" ht="28.5" customHeight="1" x14ac:dyDescent="0.25">
      <c r="A181" s="132">
        <v>1</v>
      </c>
      <c r="B181" s="133" t="s">
        <v>601</v>
      </c>
      <c r="C181" s="134" t="s">
        <v>16</v>
      </c>
      <c r="D181" s="134">
        <v>22</v>
      </c>
      <c r="E181" s="134" t="s">
        <v>23</v>
      </c>
      <c r="F181" s="134">
        <v>22.1</v>
      </c>
      <c r="G181" s="134">
        <v>1</v>
      </c>
      <c r="H181" s="134">
        <v>22.2</v>
      </c>
      <c r="I181" s="134">
        <v>1</v>
      </c>
      <c r="J181" s="134">
        <v>22.4</v>
      </c>
      <c r="K181" s="134">
        <v>4</v>
      </c>
      <c r="L181" s="134"/>
      <c r="M181" s="134"/>
      <c r="N181" s="134"/>
      <c r="O181" s="134"/>
      <c r="P181" s="134"/>
      <c r="Q181" s="134"/>
      <c r="R181" s="169"/>
      <c r="S181" s="169"/>
      <c r="T181" s="153"/>
      <c r="U181" s="134"/>
      <c r="V181" s="135"/>
      <c r="W181" s="136" t="s">
        <v>190</v>
      </c>
      <c r="X181" s="137" t="s">
        <v>36</v>
      </c>
    </row>
    <row r="182" spans="1:26" ht="28.5" customHeight="1" x14ac:dyDescent="0.25">
      <c r="A182" s="132">
        <v>1</v>
      </c>
      <c r="B182" s="133" t="s">
        <v>601</v>
      </c>
      <c r="C182" s="134" t="s">
        <v>16</v>
      </c>
      <c r="D182" s="134">
        <v>23</v>
      </c>
      <c r="E182" s="134" t="s">
        <v>23</v>
      </c>
      <c r="F182" s="134">
        <v>38.4</v>
      </c>
      <c r="G182" s="134">
        <v>1</v>
      </c>
      <c r="H182" s="134">
        <v>34.700000000000003</v>
      </c>
      <c r="I182" s="134">
        <v>1</v>
      </c>
      <c r="J182" s="134">
        <v>35.799999999999997</v>
      </c>
      <c r="K182" s="134">
        <v>1</v>
      </c>
      <c r="L182" s="134">
        <v>36.6</v>
      </c>
      <c r="M182" s="134">
        <v>1</v>
      </c>
      <c r="N182" s="134">
        <v>37.200000000000003</v>
      </c>
      <c r="O182" s="134">
        <v>1</v>
      </c>
      <c r="P182" s="134">
        <v>38.4</v>
      </c>
      <c r="Q182" s="134">
        <v>2</v>
      </c>
      <c r="R182" s="169">
        <v>41.3</v>
      </c>
      <c r="S182" s="169">
        <v>2</v>
      </c>
      <c r="T182" s="153"/>
      <c r="U182" s="134"/>
      <c r="V182" s="135"/>
      <c r="W182" s="136"/>
      <c r="X182" s="137" t="s">
        <v>36</v>
      </c>
    </row>
    <row r="183" spans="1:26" ht="28.5" customHeight="1" x14ac:dyDescent="0.25">
      <c r="A183" s="132">
        <v>1</v>
      </c>
      <c r="B183" s="133" t="s">
        <v>601</v>
      </c>
      <c r="C183" s="134" t="s">
        <v>16</v>
      </c>
      <c r="D183" s="134">
        <v>24</v>
      </c>
      <c r="E183" s="134" t="s">
        <v>23</v>
      </c>
      <c r="F183" s="134">
        <v>50.3</v>
      </c>
      <c r="G183" s="134">
        <v>1</v>
      </c>
      <c r="H183" s="134">
        <v>53.1</v>
      </c>
      <c r="I183" s="134">
        <v>1</v>
      </c>
      <c r="J183" s="134">
        <v>55.6</v>
      </c>
      <c r="K183" s="134">
        <v>1</v>
      </c>
      <c r="L183" s="134">
        <v>58.2</v>
      </c>
      <c r="M183" s="134">
        <v>1</v>
      </c>
      <c r="N183" s="134">
        <v>60.7</v>
      </c>
      <c r="O183" s="134">
        <v>1</v>
      </c>
      <c r="P183" s="134">
        <v>65.400000000000006</v>
      </c>
      <c r="Q183" s="134">
        <v>1</v>
      </c>
      <c r="R183" s="169">
        <v>67.8</v>
      </c>
      <c r="S183" s="169">
        <v>1</v>
      </c>
      <c r="T183" s="153"/>
      <c r="U183" s="134"/>
      <c r="V183" s="135"/>
      <c r="W183" s="137" t="s">
        <v>711</v>
      </c>
      <c r="X183" s="137" t="s">
        <v>36</v>
      </c>
    </row>
    <row r="184" spans="1:26" ht="28.5" customHeight="1" x14ac:dyDescent="0.25">
      <c r="A184" s="132">
        <v>1</v>
      </c>
      <c r="B184" s="133" t="s">
        <v>601</v>
      </c>
      <c r="C184" s="134" t="s">
        <v>16</v>
      </c>
      <c r="D184" s="134">
        <v>25</v>
      </c>
      <c r="E184" s="134" t="s">
        <v>23</v>
      </c>
      <c r="F184" s="134">
        <v>20.8</v>
      </c>
      <c r="G184" s="134">
        <v>1</v>
      </c>
      <c r="H184" s="134">
        <v>20.9</v>
      </c>
      <c r="I184" s="134">
        <v>1</v>
      </c>
      <c r="J184" s="134"/>
      <c r="K184" s="134">
        <v>4</v>
      </c>
      <c r="L184" s="134"/>
      <c r="M184" s="134"/>
      <c r="N184" s="134"/>
      <c r="O184" s="134"/>
      <c r="P184" s="134"/>
      <c r="Q184" s="138"/>
      <c r="R184" s="169"/>
      <c r="S184" s="167"/>
      <c r="T184" s="153"/>
      <c r="U184" s="138"/>
      <c r="V184" s="139"/>
      <c r="W184" s="137" t="s">
        <v>712</v>
      </c>
      <c r="X184" s="137" t="s">
        <v>36</v>
      </c>
    </row>
    <row r="185" spans="1:26" ht="28.5" customHeight="1" x14ac:dyDescent="0.25">
      <c r="A185" s="132">
        <v>1</v>
      </c>
      <c r="B185" s="133" t="s">
        <v>601</v>
      </c>
      <c r="C185" s="134" t="s">
        <v>16</v>
      </c>
      <c r="D185" s="134">
        <v>26</v>
      </c>
      <c r="E185" s="134" t="s">
        <v>23</v>
      </c>
      <c r="F185" s="134">
        <v>34.299999999999997</v>
      </c>
      <c r="G185" s="134">
        <v>1</v>
      </c>
      <c r="H185" s="134">
        <v>37.200000000000003</v>
      </c>
      <c r="I185" s="134">
        <v>1</v>
      </c>
      <c r="J185" s="134">
        <v>38.700000000000003</v>
      </c>
      <c r="K185" s="134">
        <v>1</v>
      </c>
      <c r="L185" s="134">
        <v>40</v>
      </c>
      <c r="M185" s="134">
        <v>1</v>
      </c>
      <c r="N185" s="134">
        <v>41.4</v>
      </c>
      <c r="O185" s="134"/>
      <c r="P185" s="134">
        <v>44.6</v>
      </c>
      <c r="Q185" s="134">
        <v>2</v>
      </c>
      <c r="R185" s="169"/>
      <c r="S185" s="167">
        <v>4</v>
      </c>
      <c r="T185" s="153"/>
      <c r="U185" s="134"/>
      <c r="V185" s="135"/>
      <c r="W185" s="137" t="s">
        <v>715</v>
      </c>
      <c r="X185" s="137" t="s">
        <v>36</v>
      </c>
    </row>
    <row r="186" spans="1:26" ht="28.5" customHeight="1" x14ac:dyDescent="0.25">
      <c r="A186" s="132">
        <v>1</v>
      </c>
      <c r="B186" s="133" t="s">
        <v>601</v>
      </c>
      <c r="C186" s="134" t="s">
        <v>16</v>
      </c>
      <c r="D186" s="134">
        <v>27</v>
      </c>
      <c r="E186" s="134" t="s">
        <v>23</v>
      </c>
      <c r="F186" s="134">
        <v>29.5</v>
      </c>
      <c r="G186" s="134">
        <v>1</v>
      </c>
      <c r="H186" s="134">
        <v>32</v>
      </c>
      <c r="I186" s="134">
        <v>1</v>
      </c>
      <c r="J186" s="134">
        <v>34.200000000000003</v>
      </c>
      <c r="K186" s="134">
        <v>1</v>
      </c>
      <c r="L186" s="134">
        <v>35.9</v>
      </c>
      <c r="M186" s="134">
        <v>1</v>
      </c>
      <c r="N186" s="134">
        <v>37.700000000000003</v>
      </c>
      <c r="O186" s="134">
        <v>1</v>
      </c>
      <c r="P186" s="134">
        <v>40</v>
      </c>
      <c r="Q186" s="134">
        <v>1</v>
      </c>
      <c r="R186" s="119">
        <v>46.8</v>
      </c>
      <c r="S186" s="167">
        <v>1</v>
      </c>
      <c r="T186" s="153"/>
      <c r="U186" s="134"/>
      <c r="V186" s="135"/>
      <c r="W186" s="137" t="s">
        <v>713</v>
      </c>
      <c r="X186" s="137" t="s">
        <v>36</v>
      </c>
    </row>
    <row r="187" spans="1:26" ht="28.5" customHeight="1" x14ac:dyDescent="0.25">
      <c r="A187" s="132">
        <v>1</v>
      </c>
      <c r="B187" s="133" t="s">
        <v>601</v>
      </c>
      <c r="C187" s="134" t="s">
        <v>16</v>
      </c>
      <c r="D187" s="134">
        <v>28</v>
      </c>
      <c r="E187" s="134" t="s">
        <v>23</v>
      </c>
      <c r="F187" s="134"/>
      <c r="G187" s="134">
        <v>3</v>
      </c>
      <c r="H187" s="134"/>
      <c r="I187" s="134">
        <v>3</v>
      </c>
      <c r="J187" s="134"/>
      <c r="K187" s="134">
        <v>3</v>
      </c>
      <c r="L187" s="134"/>
      <c r="M187" s="134"/>
      <c r="N187" s="134"/>
      <c r="O187" s="134"/>
      <c r="P187" s="134"/>
      <c r="Q187" s="134"/>
      <c r="R187" s="134"/>
      <c r="S187" s="134"/>
      <c r="T187" s="153"/>
      <c r="U187" s="138"/>
      <c r="V187" s="139"/>
      <c r="W187" s="137" t="s">
        <v>714</v>
      </c>
      <c r="X187" s="137" t="s">
        <v>36</v>
      </c>
    </row>
    <row r="188" spans="1:26" ht="28.5" customHeight="1" x14ac:dyDescent="0.25">
      <c r="A188" s="132">
        <v>1</v>
      </c>
      <c r="B188" s="133" t="s">
        <v>601</v>
      </c>
      <c r="C188" s="134" t="s">
        <v>16</v>
      </c>
      <c r="D188" s="134">
        <v>29</v>
      </c>
      <c r="E188" s="134" t="s">
        <v>23</v>
      </c>
      <c r="F188" s="134"/>
      <c r="G188" s="134">
        <v>3</v>
      </c>
      <c r="H188" s="134"/>
      <c r="I188" s="134">
        <v>3</v>
      </c>
      <c r="J188" s="134"/>
      <c r="K188" s="134">
        <v>3</v>
      </c>
      <c r="L188" s="134"/>
      <c r="M188" s="134"/>
      <c r="N188" s="134"/>
      <c r="O188" s="134"/>
      <c r="P188" s="134"/>
      <c r="Q188" s="134"/>
      <c r="R188" s="134"/>
      <c r="S188" s="134"/>
      <c r="T188" s="153"/>
      <c r="U188" s="138"/>
      <c r="V188" s="139"/>
      <c r="W188" s="137" t="s">
        <v>716</v>
      </c>
      <c r="X188" s="137" t="s">
        <v>36</v>
      </c>
    </row>
    <row r="189" spans="1:26" ht="28.5" customHeight="1" x14ac:dyDescent="0.25">
      <c r="A189" s="132">
        <v>1</v>
      </c>
      <c r="B189" s="133" t="s">
        <v>601</v>
      </c>
      <c r="C189" s="134" t="s">
        <v>17</v>
      </c>
      <c r="D189" s="134">
        <v>1</v>
      </c>
      <c r="E189" s="134" t="s">
        <v>23</v>
      </c>
      <c r="F189" s="134">
        <v>49.3</v>
      </c>
      <c r="G189" s="134">
        <v>1</v>
      </c>
      <c r="H189" s="134">
        <v>53.8</v>
      </c>
      <c r="I189" s="134">
        <v>1</v>
      </c>
      <c r="J189" s="134">
        <v>57.1</v>
      </c>
      <c r="K189" s="134">
        <v>1</v>
      </c>
      <c r="L189" s="134">
        <v>59.9</v>
      </c>
      <c r="M189" s="134">
        <v>1</v>
      </c>
      <c r="N189" s="134">
        <v>64.7</v>
      </c>
      <c r="O189" s="134">
        <v>1</v>
      </c>
      <c r="P189" s="134">
        <v>70.400000000000006</v>
      </c>
      <c r="Q189" s="134">
        <v>1</v>
      </c>
      <c r="R189" s="153">
        <v>80.7</v>
      </c>
      <c r="S189" s="153">
        <v>1</v>
      </c>
      <c r="T189" s="153" t="s">
        <v>871</v>
      </c>
      <c r="U189" s="134"/>
      <c r="V189" s="135"/>
      <c r="W189" s="136"/>
      <c r="X189" s="137" t="s">
        <v>36</v>
      </c>
    </row>
    <row r="190" spans="1:26" ht="28.5" customHeight="1" x14ac:dyDescent="0.25">
      <c r="A190" s="132">
        <v>1</v>
      </c>
      <c r="B190" s="133" t="s">
        <v>601</v>
      </c>
      <c r="C190" s="134" t="s">
        <v>17</v>
      </c>
      <c r="D190" s="134">
        <v>2</v>
      </c>
      <c r="E190" s="134" t="s">
        <v>23</v>
      </c>
      <c r="F190" s="134">
        <v>52.1</v>
      </c>
      <c r="G190" s="134">
        <v>1</v>
      </c>
      <c r="H190" s="134">
        <v>56.1</v>
      </c>
      <c r="I190" s="134">
        <v>1</v>
      </c>
      <c r="J190" s="134">
        <v>58.2</v>
      </c>
      <c r="K190" s="134">
        <v>1</v>
      </c>
      <c r="L190" s="134">
        <v>61.3</v>
      </c>
      <c r="M190" s="134">
        <v>1</v>
      </c>
      <c r="N190" s="134">
        <v>64.900000000000006</v>
      </c>
      <c r="O190" s="134">
        <v>1</v>
      </c>
      <c r="P190" s="134">
        <v>73.400000000000006</v>
      </c>
      <c r="Q190" s="134">
        <v>1</v>
      </c>
      <c r="R190" s="153">
        <v>79.7</v>
      </c>
      <c r="S190" s="153">
        <v>1</v>
      </c>
      <c r="T190" s="153"/>
      <c r="U190" s="134"/>
      <c r="V190" s="135"/>
      <c r="W190" s="136"/>
      <c r="X190" s="137" t="s">
        <v>36</v>
      </c>
    </row>
    <row r="191" spans="1:26" ht="28.5" customHeight="1" x14ac:dyDescent="0.25">
      <c r="A191" s="132">
        <v>1</v>
      </c>
      <c r="B191" s="133" t="s">
        <v>601</v>
      </c>
      <c r="C191" s="134" t="s">
        <v>17</v>
      </c>
      <c r="D191" s="134">
        <v>3</v>
      </c>
      <c r="E191" s="134" t="s">
        <v>23</v>
      </c>
      <c r="F191" s="134">
        <v>43.7</v>
      </c>
      <c r="G191" s="134">
        <v>1</v>
      </c>
      <c r="H191" s="134">
        <v>45.9</v>
      </c>
      <c r="I191" s="134">
        <v>1</v>
      </c>
      <c r="J191" s="134">
        <v>48</v>
      </c>
      <c r="K191" s="134">
        <v>1</v>
      </c>
      <c r="L191" s="134">
        <v>47.2</v>
      </c>
      <c r="M191" s="134">
        <v>1</v>
      </c>
      <c r="N191" s="134">
        <v>51.8</v>
      </c>
      <c r="O191" s="134">
        <v>1</v>
      </c>
      <c r="P191" s="134">
        <v>55.8</v>
      </c>
      <c r="Q191" s="134">
        <v>2</v>
      </c>
      <c r="R191" s="153">
        <v>61.3</v>
      </c>
      <c r="S191" s="153">
        <v>2</v>
      </c>
      <c r="T191" s="153"/>
      <c r="U191" s="134"/>
      <c r="V191" s="135"/>
      <c r="W191" s="136" t="s">
        <v>607</v>
      </c>
      <c r="X191" s="137" t="s">
        <v>36</v>
      </c>
      <c r="Z191" s="132" t="s">
        <v>202</v>
      </c>
    </row>
    <row r="192" spans="1:26" ht="28.5" customHeight="1" x14ac:dyDescent="0.25">
      <c r="A192" s="132">
        <v>1</v>
      </c>
      <c r="B192" s="133" t="s">
        <v>601</v>
      </c>
      <c r="C192" s="134" t="s">
        <v>17</v>
      </c>
      <c r="D192" s="134">
        <v>4</v>
      </c>
      <c r="E192" s="134" t="s">
        <v>23</v>
      </c>
      <c r="F192" s="134">
        <v>48.3</v>
      </c>
      <c r="G192" s="134">
        <v>1</v>
      </c>
      <c r="H192" s="134">
        <v>53</v>
      </c>
      <c r="I192" s="134">
        <v>1</v>
      </c>
      <c r="J192" s="134">
        <v>56.9</v>
      </c>
      <c r="K192" s="134">
        <v>1</v>
      </c>
      <c r="L192" s="134">
        <v>60.8</v>
      </c>
      <c r="M192" s="134">
        <v>1</v>
      </c>
      <c r="N192" s="134">
        <v>64</v>
      </c>
      <c r="O192" s="134">
        <v>1</v>
      </c>
      <c r="P192" s="134">
        <v>70.7</v>
      </c>
      <c r="Q192" s="134">
        <v>1</v>
      </c>
      <c r="R192" s="153">
        <v>81.2</v>
      </c>
      <c r="S192" s="153">
        <v>1</v>
      </c>
      <c r="T192" s="153"/>
      <c r="U192" s="134"/>
      <c r="V192" s="135"/>
      <c r="W192" s="136"/>
      <c r="X192" s="137" t="s">
        <v>36</v>
      </c>
      <c r="Z192" s="132" t="s">
        <v>976</v>
      </c>
    </row>
    <row r="193" spans="1:28" ht="28.5" customHeight="1" x14ac:dyDescent="0.25">
      <c r="A193" s="132">
        <v>1</v>
      </c>
      <c r="B193" s="133" t="s">
        <v>601</v>
      </c>
      <c r="C193" s="134" t="s">
        <v>17</v>
      </c>
      <c r="D193" s="134">
        <v>5</v>
      </c>
      <c r="E193" s="134" t="s">
        <v>22</v>
      </c>
      <c r="F193" s="134">
        <v>37.299999999999997</v>
      </c>
      <c r="G193" s="134">
        <v>1</v>
      </c>
      <c r="H193" s="134">
        <v>39.1</v>
      </c>
      <c r="I193" s="134">
        <v>1</v>
      </c>
      <c r="J193" s="134">
        <v>40.4</v>
      </c>
      <c r="K193" s="134">
        <v>1</v>
      </c>
      <c r="L193" s="134">
        <v>42.8</v>
      </c>
      <c r="M193" s="134">
        <v>1</v>
      </c>
      <c r="N193" s="134">
        <v>46.3</v>
      </c>
      <c r="O193" s="134">
        <v>1</v>
      </c>
      <c r="P193" s="134">
        <v>50.7</v>
      </c>
      <c r="Q193" s="134">
        <v>1</v>
      </c>
      <c r="R193" s="153">
        <v>55.7</v>
      </c>
      <c r="S193" s="153">
        <v>1</v>
      </c>
      <c r="T193" s="153"/>
      <c r="U193" s="134"/>
      <c r="V193" s="135"/>
      <c r="W193" s="137" t="s">
        <v>716</v>
      </c>
      <c r="X193" s="137" t="s">
        <v>36</v>
      </c>
      <c r="Z193" s="132" t="s">
        <v>204</v>
      </c>
    </row>
    <row r="194" spans="1:28" ht="28.5" customHeight="1" x14ac:dyDescent="0.25">
      <c r="A194" s="132">
        <v>1</v>
      </c>
      <c r="B194" s="133" t="s">
        <v>601</v>
      </c>
      <c r="C194" s="134" t="s">
        <v>17</v>
      </c>
      <c r="D194" s="134">
        <v>6</v>
      </c>
      <c r="E194" s="134" t="s">
        <v>23</v>
      </c>
      <c r="F194" s="134">
        <v>34.5</v>
      </c>
      <c r="G194" s="134">
        <v>1</v>
      </c>
      <c r="H194" s="134">
        <v>35.5</v>
      </c>
      <c r="I194" s="134">
        <v>1</v>
      </c>
      <c r="J194" s="134">
        <v>35.799999999999997</v>
      </c>
      <c r="K194" s="134">
        <v>1</v>
      </c>
      <c r="L194" s="134">
        <v>37.6</v>
      </c>
      <c r="M194" s="134">
        <v>1</v>
      </c>
      <c r="N194" s="134">
        <v>37</v>
      </c>
      <c r="O194" s="134">
        <v>1</v>
      </c>
      <c r="P194" s="134">
        <v>38.299999999999997</v>
      </c>
      <c r="Q194" s="134">
        <v>2</v>
      </c>
      <c r="R194" s="153">
        <v>39.4</v>
      </c>
      <c r="S194" s="153">
        <v>2</v>
      </c>
      <c r="T194" s="153" t="s">
        <v>800</v>
      </c>
      <c r="U194" s="134"/>
      <c r="V194" s="135"/>
      <c r="W194" s="136" t="s">
        <v>196</v>
      </c>
      <c r="X194" s="137" t="s">
        <v>36</v>
      </c>
    </row>
    <row r="195" spans="1:28" ht="28.5" customHeight="1" x14ac:dyDescent="0.25">
      <c r="A195" s="132">
        <v>1</v>
      </c>
      <c r="B195" s="133" t="s">
        <v>601</v>
      </c>
      <c r="C195" s="134" t="s">
        <v>17</v>
      </c>
      <c r="D195" s="134">
        <v>7</v>
      </c>
      <c r="E195" s="134" t="s">
        <v>23</v>
      </c>
      <c r="F195" s="134">
        <v>40.6</v>
      </c>
      <c r="G195" s="134">
        <v>1</v>
      </c>
      <c r="H195" s="134">
        <v>44.4</v>
      </c>
      <c r="I195" s="134">
        <v>1</v>
      </c>
      <c r="J195" s="134">
        <v>47.1</v>
      </c>
      <c r="K195" s="134">
        <v>1</v>
      </c>
      <c r="L195" s="134">
        <v>49.5</v>
      </c>
      <c r="M195" s="134">
        <v>1</v>
      </c>
      <c r="N195" s="134">
        <v>53.2</v>
      </c>
      <c r="O195" s="134">
        <v>1</v>
      </c>
      <c r="P195" s="134" t="s">
        <v>801</v>
      </c>
      <c r="Q195" s="138">
        <v>4</v>
      </c>
      <c r="R195" s="153"/>
      <c r="S195" s="153"/>
      <c r="T195" s="153" t="s">
        <v>873</v>
      </c>
      <c r="U195" s="138"/>
      <c r="V195" s="139"/>
      <c r="W195" s="136" t="s">
        <v>197</v>
      </c>
      <c r="X195" s="137" t="s">
        <v>36</v>
      </c>
    </row>
    <row r="196" spans="1:28" ht="28.5" customHeight="1" x14ac:dyDescent="0.25">
      <c r="A196" s="132">
        <v>1</v>
      </c>
      <c r="B196" s="133" t="s">
        <v>601</v>
      </c>
      <c r="C196" s="134" t="s">
        <v>17</v>
      </c>
      <c r="D196" s="134">
        <v>8</v>
      </c>
      <c r="E196" s="134" t="s">
        <v>23</v>
      </c>
      <c r="F196" s="134">
        <v>66.3</v>
      </c>
      <c r="G196" s="134">
        <v>1</v>
      </c>
      <c r="H196" s="134">
        <v>69.5</v>
      </c>
      <c r="I196" s="134">
        <v>1</v>
      </c>
      <c r="J196" s="134">
        <v>71.2</v>
      </c>
      <c r="K196" s="134">
        <v>1</v>
      </c>
      <c r="L196" s="134">
        <v>72.8</v>
      </c>
      <c r="M196" s="134">
        <v>1</v>
      </c>
      <c r="N196" s="134">
        <v>75.599999999999994</v>
      </c>
      <c r="O196" s="134">
        <v>1</v>
      </c>
      <c r="P196" s="134">
        <v>80.7</v>
      </c>
      <c r="Q196" s="134">
        <v>1</v>
      </c>
      <c r="R196" s="153">
        <v>85.7</v>
      </c>
      <c r="S196" s="153">
        <v>1</v>
      </c>
      <c r="T196" s="153"/>
      <c r="U196" s="134"/>
      <c r="V196" s="135"/>
      <c r="W196" s="136"/>
      <c r="X196" s="137" t="s">
        <v>36</v>
      </c>
    </row>
    <row r="197" spans="1:28" ht="28.5" customHeight="1" x14ac:dyDescent="0.25">
      <c r="A197" s="132">
        <v>1</v>
      </c>
      <c r="B197" s="133" t="s">
        <v>601</v>
      </c>
      <c r="C197" s="134" t="s">
        <v>17</v>
      </c>
      <c r="D197" s="134">
        <v>9</v>
      </c>
      <c r="E197" s="134" t="s">
        <v>23</v>
      </c>
      <c r="F197" s="134">
        <v>36.1</v>
      </c>
      <c r="G197" s="134">
        <v>1</v>
      </c>
      <c r="H197" s="134">
        <v>36.299999999999997</v>
      </c>
      <c r="I197" s="134">
        <v>1</v>
      </c>
      <c r="J197" s="134">
        <v>36.6</v>
      </c>
      <c r="K197" s="134">
        <v>1</v>
      </c>
      <c r="L197" s="134">
        <v>36.9</v>
      </c>
      <c r="M197" s="134">
        <v>1</v>
      </c>
      <c r="N197" s="134">
        <v>37.200000000000003</v>
      </c>
      <c r="O197" s="134">
        <v>1</v>
      </c>
      <c r="P197" s="134">
        <v>37.299999999999997</v>
      </c>
      <c r="Q197" s="134">
        <v>2</v>
      </c>
      <c r="R197" s="153">
        <v>38.4</v>
      </c>
      <c r="S197" s="153">
        <v>2</v>
      </c>
      <c r="T197" s="153"/>
      <c r="U197" s="134"/>
      <c r="V197" s="135"/>
      <c r="W197" s="136" t="s">
        <v>128</v>
      </c>
      <c r="X197" s="137" t="s">
        <v>36</v>
      </c>
      <c r="Y197" s="137"/>
      <c r="Z197" s="137"/>
      <c r="AA197" s="137"/>
      <c r="AB197" s="137"/>
    </row>
    <row r="198" spans="1:28" ht="28.5" customHeight="1" x14ac:dyDescent="0.25">
      <c r="A198" s="132">
        <v>1</v>
      </c>
      <c r="B198" s="133" t="s">
        <v>601</v>
      </c>
      <c r="C198" s="134" t="s">
        <v>17</v>
      </c>
      <c r="D198" s="134">
        <v>10</v>
      </c>
      <c r="E198" s="134" t="s">
        <v>23</v>
      </c>
      <c r="F198" s="134">
        <v>48.8</v>
      </c>
      <c r="G198" s="134">
        <v>1</v>
      </c>
      <c r="H198" s="134">
        <v>52.7</v>
      </c>
      <c r="I198" s="134">
        <v>1</v>
      </c>
      <c r="J198" s="134">
        <v>55.5</v>
      </c>
      <c r="K198" s="134">
        <v>1</v>
      </c>
      <c r="L198" s="134">
        <v>57.9</v>
      </c>
      <c r="M198" s="134">
        <v>1</v>
      </c>
      <c r="N198" s="134">
        <v>62.2</v>
      </c>
      <c r="O198" s="134">
        <v>1</v>
      </c>
      <c r="P198" s="134">
        <v>67.7</v>
      </c>
      <c r="Q198" s="134">
        <v>1</v>
      </c>
      <c r="R198" s="153">
        <v>76.400000000000006</v>
      </c>
      <c r="S198" s="153">
        <v>1</v>
      </c>
      <c r="T198" s="153"/>
      <c r="U198" s="134"/>
      <c r="V198" s="135"/>
      <c r="W198" s="136"/>
      <c r="X198" s="137" t="s">
        <v>36</v>
      </c>
      <c r="Y198" s="137"/>
      <c r="Z198" s="137"/>
      <c r="AA198" s="137"/>
      <c r="AB198" s="137"/>
    </row>
    <row r="199" spans="1:28" ht="28.5" customHeight="1" x14ac:dyDescent="0.25">
      <c r="A199" s="132">
        <v>1</v>
      </c>
      <c r="B199" s="133" t="s">
        <v>601</v>
      </c>
      <c r="C199" s="134" t="s">
        <v>17</v>
      </c>
      <c r="D199" s="134">
        <v>11</v>
      </c>
      <c r="E199" s="134" t="s">
        <v>23</v>
      </c>
      <c r="F199" s="134">
        <v>48.3</v>
      </c>
      <c r="G199" s="134">
        <v>1</v>
      </c>
      <c r="H199" s="134">
        <v>52</v>
      </c>
      <c r="I199" s="134">
        <v>1</v>
      </c>
      <c r="J199" s="134">
        <v>55.3</v>
      </c>
      <c r="K199" s="134">
        <v>1</v>
      </c>
      <c r="L199" s="134">
        <v>57.1</v>
      </c>
      <c r="M199" s="134">
        <v>1</v>
      </c>
      <c r="N199" s="134"/>
      <c r="O199" s="134">
        <v>4</v>
      </c>
      <c r="P199" s="134" t="s">
        <v>801</v>
      </c>
      <c r="Q199" s="138"/>
      <c r="R199" s="153"/>
      <c r="S199" s="153"/>
      <c r="T199" s="153" t="s">
        <v>875</v>
      </c>
      <c r="U199" s="138"/>
      <c r="V199" s="139"/>
      <c r="W199" s="136" t="s">
        <v>44</v>
      </c>
      <c r="X199" s="137"/>
      <c r="Y199" s="137"/>
      <c r="Z199" s="137"/>
      <c r="AA199" s="137"/>
      <c r="AB199" s="137" t="s">
        <v>36</v>
      </c>
    </row>
    <row r="200" spans="1:28" ht="28.5" customHeight="1" x14ac:dyDescent="0.25">
      <c r="A200" s="132">
        <v>1</v>
      </c>
      <c r="B200" s="133" t="s">
        <v>601</v>
      </c>
      <c r="C200" s="134" t="s">
        <v>17</v>
      </c>
      <c r="D200" s="134">
        <v>12</v>
      </c>
      <c r="E200" s="134" t="s">
        <v>23</v>
      </c>
      <c r="F200" s="134">
        <v>53.1</v>
      </c>
      <c r="G200" s="134">
        <v>1</v>
      </c>
      <c r="H200" s="134">
        <v>55.2</v>
      </c>
      <c r="I200" s="134">
        <v>1</v>
      </c>
      <c r="J200" s="134">
        <v>57</v>
      </c>
      <c r="K200" s="134">
        <v>1</v>
      </c>
      <c r="L200" s="134">
        <v>57.3</v>
      </c>
      <c r="M200" s="134">
        <v>1</v>
      </c>
      <c r="N200" s="134"/>
      <c r="O200" s="134">
        <v>4</v>
      </c>
      <c r="P200" s="134">
        <v>57.7</v>
      </c>
      <c r="Q200" s="134"/>
      <c r="R200" s="153"/>
      <c r="S200" s="153"/>
      <c r="T200" s="153" t="s">
        <v>874</v>
      </c>
      <c r="U200" s="134"/>
      <c r="V200" s="135"/>
      <c r="W200" s="136" t="s">
        <v>199</v>
      </c>
      <c r="X200" s="137"/>
      <c r="Y200" s="137"/>
      <c r="Z200" s="137"/>
      <c r="AA200" s="137"/>
      <c r="AB200" s="137" t="s">
        <v>36</v>
      </c>
    </row>
    <row r="201" spans="1:28" ht="28.5" customHeight="1" x14ac:dyDescent="0.25">
      <c r="A201" s="132">
        <v>1</v>
      </c>
      <c r="B201" s="133" t="s">
        <v>601</v>
      </c>
      <c r="C201" s="134" t="s">
        <v>17</v>
      </c>
      <c r="D201" s="134">
        <v>13</v>
      </c>
      <c r="E201" s="134" t="s">
        <v>23</v>
      </c>
      <c r="F201" s="134">
        <v>29.7</v>
      </c>
      <c r="G201" s="134">
        <v>1</v>
      </c>
      <c r="H201" s="134">
        <v>32</v>
      </c>
      <c r="I201" s="134">
        <v>1</v>
      </c>
      <c r="J201" s="134">
        <v>32.5</v>
      </c>
      <c r="K201" s="134">
        <v>1</v>
      </c>
      <c r="L201" s="134">
        <v>33.700000000000003</v>
      </c>
      <c r="M201" s="134">
        <v>1</v>
      </c>
      <c r="N201" s="134"/>
      <c r="O201" s="134">
        <v>4</v>
      </c>
      <c r="P201" s="134">
        <v>56.1</v>
      </c>
      <c r="Q201" s="134"/>
      <c r="R201" s="153"/>
      <c r="S201" s="153"/>
      <c r="T201" s="153"/>
      <c r="U201" s="134"/>
      <c r="V201" s="135"/>
      <c r="W201" s="136" t="s">
        <v>200</v>
      </c>
      <c r="X201" s="137"/>
      <c r="Y201" s="137"/>
      <c r="Z201" s="137"/>
      <c r="AA201" s="137"/>
      <c r="AB201" s="137" t="s">
        <v>36</v>
      </c>
    </row>
    <row r="202" spans="1:28" ht="28.5" customHeight="1" x14ac:dyDescent="0.25">
      <c r="A202" s="132">
        <v>1</v>
      </c>
      <c r="B202" s="133" t="s">
        <v>601</v>
      </c>
      <c r="C202" s="134" t="s">
        <v>17</v>
      </c>
      <c r="D202" s="134">
        <v>14</v>
      </c>
      <c r="E202" s="134" t="s">
        <v>23</v>
      </c>
      <c r="F202" s="134">
        <v>19.100000000000001</v>
      </c>
      <c r="G202" s="134">
        <v>1</v>
      </c>
      <c r="H202" s="134">
        <v>19.2</v>
      </c>
      <c r="I202" s="134">
        <v>1</v>
      </c>
      <c r="J202" s="134"/>
      <c r="K202" s="134">
        <v>1</v>
      </c>
      <c r="L202" s="134"/>
      <c r="M202" s="134">
        <v>3</v>
      </c>
      <c r="N202" s="134"/>
      <c r="O202" s="134"/>
      <c r="P202" s="142"/>
      <c r="Q202" s="138"/>
      <c r="R202" s="153"/>
      <c r="S202" s="153"/>
      <c r="T202" s="153"/>
      <c r="U202" s="138"/>
      <c r="V202" s="139"/>
      <c r="W202" s="136"/>
      <c r="X202" s="137" t="s">
        <v>36</v>
      </c>
      <c r="Y202" s="137"/>
      <c r="Z202" s="137"/>
      <c r="AA202" s="137"/>
      <c r="AB202" s="137"/>
    </row>
    <row r="203" spans="1:28" ht="28.5" customHeight="1" x14ac:dyDescent="0.25">
      <c r="A203" s="132">
        <v>1</v>
      </c>
      <c r="B203" s="133" t="s">
        <v>601</v>
      </c>
      <c r="C203" s="134" t="s">
        <v>17</v>
      </c>
      <c r="D203" s="134">
        <v>15</v>
      </c>
      <c r="E203" s="134" t="s">
        <v>23</v>
      </c>
      <c r="F203" s="134">
        <v>47</v>
      </c>
      <c r="G203" s="134">
        <v>1</v>
      </c>
      <c r="H203" s="134">
        <v>50.8</v>
      </c>
      <c r="I203" s="134">
        <v>1</v>
      </c>
      <c r="J203" s="134">
        <v>54</v>
      </c>
      <c r="K203" s="134">
        <v>1</v>
      </c>
      <c r="L203" s="134">
        <v>57</v>
      </c>
      <c r="M203" s="134">
        <v>1</v>
      </c>
      <c r="N203" s="134">
        <v>59.1</v>
      </c>
      <c r="O203" s="134">
        <v>1</v>
      </c>
      <c r="P203" s="134">
        <v>65</v>
      </c>
      <c r="Q203" s="134">
        <v>1</v>
      </c>
      <c r="R203" s="153">
        <v>69.900000000000006</v>
      </c>
      <c r="S203" s="153">
        <v>1</v>
      </c>
      <c r="T203" s="153"/>
      <c r="U203" s="134"/>
      <c r="V203" s="135"/>
      <c r="W203" s="136"/>
      <c r="X203" s="137" t="s">
        <v>36</v>
      </c>
      <c r="Y203" s="137"/>
      <c r="Z203" s="137"/>
      <c r="AA203" s="137"/>
      <c r="AB203" s="137"/>
    </row>
    <row r="204" spans="1:28" ht="28.5" customHeight="1" x14ac:dyDescent="0.25">
      <c r="A204" s="132">
        <v>1</v>
      </c>
      <c r="B204" s="133" t="s">
        <v>601</v>
      </c>
      <c r="C204" s="134" t="s">
        <v>17</v>
      </c>
      <c r="D204" s="134">
        <v>16</v>
      </c>
      <c r="E204" s="134" t="s">
        <v>23</v>
      </c>
      <c r="F204" s="134">
        <v>55.9</v>
      </c>
      <c r="G204" s="134">
        <v>1</v>
      </c>
      <c r="H204" s="134">
        <v>60.1</v>
      </c>
      <c r="I204" s="134">
        <v>1</v>
      </c>
      <c r="J204" s="134">
        <v>63.2</v>
      </c>
      <c r="K204" s="134">
        <v>1</v>
      </c>
      <c r="L204" s="134">
        <v>65.3</v>
      </c>
      <c r="M204" s="134">
        <v>1</v>
      </c>
      <c r="N204" s="134">
        <v>65.5</v>
      </c>
      <c r="O204" s="134">
        <v>1</v>
      </c>
      <c r="P204" s="134">
        <v>72.5</v>
      </c>
      <c r="Q204" s="134">
        <v>2</v>
      </c>
      <c r="R204" s="153">
        <v>80</v>
      </c>
      <c r="S204" s="153">
        <v>2</v>
      </c>
      <c r="T204" s="153" t="s">
        <v>872</v>
      </c>
      <c r="U204" s="134"/>
      <c r="V204" s="135"/>
      <c r="W204" s="136" t="s">
        <v>201</v>
      </c>
      <c r="X204" s="137" t="s">
        <v>36</v>
      </c>
      <c r="Y204" s="137"/>
      <c r="Z204" s="137"/>
      <c r="AA204" s="137"/>
      <c r="AB204" s="137"/>
    </row>
    <row r="205" spans="1:28" ht="28.5" customHeight="1" x14ac:dyDescent="0.25">
      <c r="A205" s="132">
        <v>1</v>
      </c>
      <c r="B205" s="133" t="s">
        <v>601</v>
      </c>
      <c r="C205" s="134" t="s">
        <v>17</v>
      </c>
      <c r="D205" s="134">
        <v>17</v>
      </c>
      <c r="E205" s="134" t="s">
        <v>23</v>
      </c>
      <c r="F205" s="134">
        <v>48</v>
      </c>
      <c r="G205" s="134">
        <v>1</v>
      </c>
      <c r="H205" s="134">
        <v>51.8</v>
      </c>
      <c r="I205" s="134">
        <v>1</v>
      </c>
      <c r="J205" s="134">
        <v>54.3</v>
      </c>
      <c r="K205" s="134">
        <v>1</v>
      </c>
      <c r="L205" s="134"/>
      <c r="M205" s="134">
        <v>3</v>
      </c>
      <c r="N205" s="134"/>
      <c r="O205" s="134"/>
      <c r="P205" s="142"/>
      <c r="Q205" s="138"/>
      <c r="R205" s="153"/>
      <c r="S205" s="153"/>
      <c r="T205" s="153"/>
      <c r="U205" s="138"/>
      <c r="V205" s="139"/>
      <c r="W205" s="136"/>
      <c r="X205" s="137" t="s">
        <v>36</v>
      </c>
      <c r="Y205" s="137"/>
      <c r="Z205" s="137"/>
      <c r="AA205" s="137"/>
      <c r="AB205" s="137"/>
    </row>
    <row r="206" spans="1:28" ht="28.5" customHeight="1" x14ac:dyDescent="0.25">
      <c r="A206" s="132">
        <v>1</v>
      </c>
      <c r="B206" s="133" t="s">
        <v>601</v>
      </c>
      <c r="C206" s="134" t="s">
        <v>17</v>
      </c>
      <c r="D206" s="134">
        <v>18</v>
      </c>
      <c r="E206" s="134" t="s">
        <v>23</v>
      </c>
      <c r="F206" s="134"/>
      <c r="G206" s="134">
        <v>3</v>
      </c>
      <c r="H206" s="134"/>
      <c r="I206" s="134">
        <v>3</v>
      </c>
      <c r="J206" s="134"/>
      <c r="K206" s="134">
        <v>3</v>
      </c>
      <c r="L206" s="134"/>
      <c r="M206" s="134"/>
      <c r="N206" s="134"/>
      <c r="O206" s="134"/>
      <c r="P206" s="142"/>
      <c r="Q206" s="138"/>
      <c r="R206" s="153"/>
      <c r="S206" s="153"/>
      <c r="T206" s="153"/>
      <c r="U206" s="138"/>
      <c r="V206" s="139"/>
      <c r="W206" s="137" t="s">
        <v>711</v>
      </c>
      <c r="X206" s="137" t="s">
        <v>36</v>
      </c>
      <c r="Y206" s="137"/>
      <c r="Z206" s="137"/>
      <c r="AA206" s="137"/>
      <c r="AB206" s="137"/>
    </row>
    <row r="207" spans="1:28" ht="28.5" customHeight="1" x14ac:dyDescent="0.25">
      <c r="A207" s="132">
        <v>1</v>
      </c>
      <c r="B207" s="133" t="s">
        <v>601</v>
      </c>
      <c r="C207" s="134" t="s">
        <v>17</v>
      </c>
      <c r="D207" s="134">
        <v>19</v>
      </c>
      <c r="E207" s="134" t="s">
        <v>23</v>
      </c>
      <c r="F207" s="134"/>
      <c r="G207" s="134">
        <v>3</v>
      </c>
      <c r="H207" s="134"/>
      <c r="I207" s="134">
        <v>3</v>
      </c>
      <c r="J207" s="134"/>
      <c r="K207" s="134">
        <v>3</v>
      </c>
      <c r="L207" s="134"/>
      <c r="M207" s="134"/>
      <c r="N207" s="134"/>
      <c r="O207" s="134"/>
      <c r="P207" s="142"/>
      <c r="Q207" s="138"/>
      <c r="R207" s="153"/>
      <c r="S207" s="153"/>
      <c r="T207" s="153"/>
      <c r="U207" s="138"/>
      <c r="V207" s="139"/>
      <c r="W207" s="137" t="s">
        <v>712</v>
      </c>
      <c r="X207" s="137" t="s">
        <v>36</v>
      </c>
      <c r="Y207" s="137"/>
      <c r="Z207" s="137"/>
      <c r="AA207" s="137"/>
      <c r="AB207" s="137"/>
    </row>
    <row r="208" spans="1:28" ht="28.5" customHeight="1" x14ac:dyDescent="0.25">
      <c r="A208" s="132">
        <v>1</v>
      </c>
      <c r="B208" s="133" t="s">
        <v>601</v>
      </c>
      <c r="C208" s="134" t="s">
        <v>17</v>
      </c>
      <c r="D208" s="134">
        <v>20</v>
      </c>
      <c r="E208" s="134" t="s">
        <v>23</v>
      </c>
      <c r="F208" s="134"/>
      <c r="G208" s="134">
        <v>3</v>
      </c>
      <c r="H208" s="134"/>
      <c r="I208" s="134">
        <v>3</v>
      </c>
      <c r="J208" s="134"/>
      <c r="K208" s="134">
        <v>3</v>
      </c>
      <c r="L208" s="134"/>
      <c r="M208" s="134"/>
      <c r="N208" s="134"/>
      <c r="O208" s="134"/>
      <c r="P208" s="142"/>
      <c r="Q208" s="138"/>
      <c r="R208" s="153"/>
      <c r="S208" s="153"/>
      <c r="T208" s="153"/>
      <c r="U208" s="138"/>
      <c r="V208" s="139"/>
      <c r="W208" s="137" t="s">
        <v>715</v>
      </c>
      <c r="X208" s="137" t="s">
        <v>36</v>
      </c>
      <c r="Y208" s="137"/>
      <c r="Z208" s="137"/>
      <c r="AA208" s="137"/>
      <c r="AB208" s="137"/>
    </row>
    <row r="209" spans="1:28" ht="28.5" customHeight="1" x14ac:dyDescent="0.25">
      <c r="A209" s="132">
        <v>1</v>
      </c>
      <c r="B209" s="133" t="s">
        <v>601</v>
      </c>
      <c r="C209" s="134" t="s">
        <v>17</v>
      </c>
      <c r="D209" s="134">
        <v>21</v>
      </c>
      <c r="E209" s="134" t="s">
        <v>23</v>
      </c>
      <c r="F209" s="134"/>
      <c r="G209" s="134">
        <v>3</v>
      </c>
      <c r="H209" s="134"/>
      <c r="I209" s="134">
        <v>3</v>
      </c>
      <c r="J209" s="134"/>
      <c r="K209" s="134">
        <v>3</v>
      </c>
      <c r="L209" s="134"/>
      <c r="M209" s="134"/>
      <c r="N209" s="134"/>
      <c r="O209" s="134"/>
      <c r="P209" s="142"/>
      <c r="Q209" s="138"/>
      <c r="R209" s="153"/>
      <c r="S209" s="153"/>
      <c r="T209" s="153"/>
      <c r="U209" s="138"/>
      <c r="V209" s="139"/>
      <c r="W209" s="137" t="s">
        <v>713</v>
      </c>
      <c r="X209" s="137" t="s">
        <v>36</v>
      </c>
      <c r="Y209" s="137"/>
      <c r="Z209" s="137"/>
      <c r="AA209" s="137"/>
      <c r="AB209" s="137"/>
    </row>
    <row r="210" spans="1:28" ht="28.5" customHeight="1" x14ac:dyDescent="0.25">
      <c r="A210" s="132">
        <v>1</v>
      </c>
      <c r="B210" s="133" t="s">
        <v>601</v>
      </c>
      <c r="C210" s="134" t="s">
        <v>17</v>
      </c>
      <c r="D210" s="134">
        <v>22</v>
      </c>
      <c r="E210" s="134" t="s">
        <v>23</v>
      </c>
      <c r="F210" s="134"/>
      <c r="G210" s="134">
        <v>3</v>
      </c>
      <c r="H210" s="134"/>
      <c r="I210" s="134">
        <v>3</v>
      </c>
      <c r="J210" s="134"/>
      <c r="K210" s="134">
        <v>3</v>
      </c>
      <c r="L210" s="134"/>
      <c r="M210" s="134"/>
      <c r="N210" s="134"/>
      <c r="O210" s="134"/>
      <c r="P210" s="142"/>
      <c r="Q210" s="138"/>
      <c r="R210" s="153"/>
      <c r="S210" s="153"/>
      <c r="T210" s="153"/>
      <c r="U210" s="138"/>
      <c r="V210" s="139"/>
      <c r="W210" s="137" t="s">
        <v>714</v>
      </c>
      <c r="X210" s="137" t="s">
        <v>36</v>
      </c>
      <c r="Y210" s="137"/>
      <c r="Z210" s="137"/>
      <c r="AA210" s="137"/>
      <c r="AB210" s="137"/>
    </row>
    <row r="211" spans="1:28" ht="28.5" customHeight="1" x14ac:dyDescent="0.25">
      <c r="A211" s="132">
        <v>1</v>
      </c>
      <c r="B211" s="133" t="s">
        <v>601</v>
      </c>
      <c r="C211" s="134" t="s">
        <v>17</v>
      </c>
      <c r="D211" s="134">
        <v>24</v>
      </c>
      <c r="E211" s="134" t="s">
        <v>22</v>
      </c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8"/>
      <c r="R211" s="153">
        <v>18</v>
      </c>
      <c r="S211" s="153">
        <v>1</v>
      </c>
      <c r="T211" s="153" t="s">
        <v>858</v>
      </c>
      <c r="U211" s="138"/>
      <c r="V211" s="139"/>
      <c r="W211" s="137"/>
      <c r="X211" s="137"/>
      <c r="Y211" s="137"/>
      <c r="Z211" s="137"/>
      <c r="AA211" s="137"/>
      <c r="AB211" s="137"/>
    </row>
    <row r="212" spans="1:28" ht="28.5" customHeight="1" x14ac:dyDescent="0.25">
      <c r="A212" s="132">
        <v>1</v>
      </c>
      <c r="B212" s="133" t="s">
        <v>601</v>
      </c>
      <c r="C212" s="134" t="s">
        <v>17</v>
      </c>
      <c r="D212" s="134">
        <v>25</v>
      </c>
      <c r="E212" s="134" t="s">
        <v>22</v>
      </c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8"/>
      <c r="R212" s="153">
        <v>22.8</v>
      </c>
      <c r="S212" s="153">
        <v>1</v>
      </c>
      <c r="T212" s="153" t="s">
        <v>858</v>
      </c>
      <c r="U212" s="138"/>
      <c r="V212" s="139"/>
      <c r="W212" s="137"/>
      <c r="X212" s="137"/>
      <c r="Y212" s="137"/>
      <c r="Z212" s="137"/>
      <c r="AA212" s="137"/>
      <c r="AB212" s="137"/>
    </row>
    <row r="213" spans="1:28" ht="28.5" customHeight="1" x14ac:dyDescent="0.25">
      <c r="A213" s="132">
        <v>1</v>
      </c>
      <c r="B213" s="133" t="s">
        <v>601</v>
      </c>
      <c r="C213" s="134" t="s">
        <v>17</v>
      </c>
      <c r="D213" s="134">
        <v>29</v>
      </c>
      <c r="E213" s="134" t="s">
        <v>22</v>
      </c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8"/>
      <c r="R213" s="153">
        <v>22.3</v>
      </c>
      <c r="S213" s="153">
        <v>1</v>
      </c>
      <c r="T213" s="153"/>
      <c r="U213" s="138"/>
      <c r="V213" s="139"/>
      <c r="W213" s="137"/>
      <c r="X213" s="137"/>
      <c r="Y213" s="137"/>
      <c r="Z213" s="137"/>
      <c r="AA213" s="137"/>
      <c r="AB213" s="137"/>
    </row>
    <row r="214" spans="1:28" ht="28.5" customHeight="1" x14ac:dyDescent="0.25">
      <c r="A214" s="132">
        <v>1</v>
      </c>
      <c r="B214" s="133" t="s">
        <v>601</v>
      </c>
      <c r="C214" s="134" t="s">
        <v>18</v>
      </c>
      <c r="D214" s="134">
        <v>1</v>
      </c>
      <c r="E214" s="134" t="s">
        <v>23</v>
      </c>
      <c r="F214" s="134">
        <v>52.6</v>
      </c>
      <c r="G214" s="134">
        <v>1</v>
      </c>
      <c r="H214" s="134">
        <v>56.7</v>
      </c>
      <c r="I214" s="134">
        <v>1</v>
      </c>
      <c r="J214" s="134">
        <v>59.2</v>
      </c>
      <c r="K214" s="134">
        <v>1</v>
      </c>
      <c r="L214" s="134">
        <v>60.6</v>
      </c>
      <c r="M214" s="134">
        <v>1</v>
      </c>
      <c r="N214" s="134">
        <v>64.7</v>
      </c>
      <c r="O214" s="134">
        <v>1</v>
      </c>
      <c r="P214" s="134">
        <v>69.400000000000006</v>
      </c>
      <c r="Q214" s="134">
        <v>1</v>
      </c>
      <c r="R214" s="169">
        <v>76.400000000000006</v>
      </c>
      <c r="S214" s="167">
        <v>1</v>
      </c>
      <c r="T214" s="167"/>
      <c r="U214" s="134"/>
      <c r="V214" s="135"/>
      <c r="W214" s="136" t="s">
        <v>205</v>
      </c>
      <c r="X214" s="137" t="s">
        <v>36</v>
      </c>
      <c r="Y214" s="137"/>
      <c r="Z214" s="137"/>
      <c r="AA214" s="137"/>
      <c r="AB214" s="137"/>
    </row>
    <row r="215" spans="1:28" ht="28.5" customHeight="1" x14ac:dyDescent="0.25">
      <c r="A215" s="132">
        <v>1</v>
      </c>
      <c r="B215" s="133" t="s">
        <v>601</v>
      </c>
      <c r="C215" s="134" t="s">
        <v>18</v>
      </c>
      <c r="D215" s="134">
        <v>2</v>
      </c>
      <c r="E215" s="134" t="s">
        <v>23</v>
      </c>
      <c r="F215" s="134">
        <v>31</v>
      </c>
      <c r="G215" s="134">
        <v>1</v>
      </c>
      <c r="H215" s="134">
        <v>32.9</v>
      </c>
      <c r="I215" s="134">
        <v>1</v>
      </c>
      <c r="J215" s="134">
        <v>34.1</v>
      </c>
      <c r="K215" s="134">
        <v>1</v>
      </c>
      <c r="L215" s="134">
        <v>35.299999999999997</v>
      </c>
      <c r="M215" s="134">
        <v>1</v>
      </c>
      <c r="N215" s="134">
        <v>36.4</v>
      </c>
      <c r="O215" s="134">
        <v>1</v>
      </c>
      <c r="P215" s="134">
        <v>38.200000000000003</v>
      </c>
      <c r="Q215" s="134">
        <v>2</v>
      </c>
      <c r="R215" s="169">
        <v>41.1</v>
      </c>
      <c r="S215" s="167">
        <v>2</v>
      </c>
      <c r="T215" s="167" t="s">
        <v>1004</v>
      </c>
      <c r="U215" s="134"/>
      <c r="V215" s="135"/>
      <c r="W215" s="136"/>
      <c r="X215" s="137" t="s">
        <v>36</v>
      </c>
    </row>
    <row r="216" spans="1:28" ht="28.5" customHeight="1" x14ac:dyDescent="0.25">
      <c r="A216" s="132">
        <v>1</v>
      </c>
      <c r="B216" s="133" t="s">
        <v>601</v>
      </c>
      <c r="C216" s="134" t="s">
        <v>18</v>
      </c>
      <c r="D216" s="134">
        <v>3</v>
      </c>
      <c r="E216" s="134" t="s">
        <v>23</v>
      </c>
      <c r="F216" s="134">
        <v>29</v>
      </c>
      <c r="G216" s="134">
        <v>1</v>
      </c>
      <c r="H216" s="134">
        <v>29.6</v>
      </c>
      <c r="I216" s="134">
        <v>1</v>
      </c>
      <c r="J216" s="134">
        <v>30.2</v>
      </c>
      <c r="K216" s="134">
        <v>1</v>
      </c>
      <c r="L216" s="134">
        <v>30.9</v>
      </c>
      <c r="M216" s="134">
        <v>1</v>
      </c>
      <c r="N216" s="134">
        <v>31.2</v>
      </c>
      <c r="O216" s="134">
        <v>1</v>
      </c>
      <c r="P216" s="134">
        <v>32</v>
      </c>
      <c r="Q216" s="134">
        <v>2</v>
      </c>
      <c r="R216" s="169">
        <v>32.5</v>
      </c>
      <c r="S216" s="167">
        <v>2</v>
      </c>
      <c r="T216" s="167"/>
      <c r="U216" s="134"/>
      <c r="V216" s="135"/>
      <c r="W216" s="137" t="s">
        <v>711</v>
      </c>
      <c r="X216" s="137" t="s">
        <v>36</v>
      </c>
    </row>
    <row r="217" spans="1:28" ht="28.5" customHeight="1" x14ac:dyDescent="0.25">
      <c r="A217" s="132">
        <v>1</v>
      </c>
      <c r="B217" s="133" t="s">
        <v>601</v>
      </c>
      <c r="C217" s="134" t="s">
        <v>18</v>
      </c>
      <c r="D217" s="134">
        <v>4</v>
      </c>
      <c r="E217" s="134" t="s">
        <v>23</v>
      </c>
      <c r="F217" s="134">
        <v>34.5</v>
      </c>
      <c r="G217" s="134">
        <v>1</v>
      </c>
      <c r="H217" s="134">
        <v>36</v>
      </c>
      <c r="I217" s="134">
        <v>1</v>
      </c>
      <c r="J217" s="134">
        <v>36.9</v>
      </c>
      <c r="K217" s="134">
        <v>1</v>
      </c>
      <c r="L217" s="134">
        <v>38</v>
      </c>
      <c r="M217" s="134">
        <v>1</v>
      </c>
      <c r="N217" s="134">
        <v>39</v>
      </c>
      <c r="O217" s="134">
        <v>1</v>
      </c>
      <c r="P217" s="134">
        <v>40.6</v>
      </c>
      <c r="Q217" s="134">
        <v>1</v>
      </c>
      <c r="R217" s="169">
        <v>41.1</v>
      </c>
      <c r="S217" s="167">
        <v>1</v>
      </c>
      <c r="T217" s="167"/>
      <c r="U217" s="134"/>
      <c r="V217" s="135"/>
      <c r="W217" s="137" t="s">
        <v>712</v>
      </c>
      <c r="X217" s="137" t="s">
        <v>36</v>
      </c>
    </row>
    <row r="218" spans="1:28" ht="28.5" customHeight="1" x14ac:dyDescent="0.25">
      <c r="A218" s="132">
        <v>1</v>
      </c>
      <c r="B218" s="133" t="s">
        <v>601</v>
      </c>
      <c r="C218" s="134" t="s">
        <v>18</v>
      </c>
      <c r="D218" s="134">
        <v>5</v>
      </c>
      <c r="E218" s="134" t="s">
        <v>23</v>
      </c>
      <c r="F218" s="134">
        <v>32.6</v>
      </c>
      <c r="G218" s="134">
        <v>1</v>
      </c>
      <c r="H218" s="134">
        <v>22.9</v>
      </c>
      <c r="I218" s="134">
        <v>1</v>
      </c>
      <c r="J218" s="134">
        <v>23</v>
      </c>
      <c r="K218" s="134">
        <v>1</v>
      </c>
      <c r="L218" s="134">
        <v>23.1</v>
      </c>
      <c r="M218" s="134">
        <v>4</v>
      </c>
      <c r="N218" s="134"/>
      <c r="O218" s="134"/>
      <c r="P218" s="134"/>
      <c r="Q218" s="138"/>
      <c r="R218" s="169"/>
      <c r="S218" s="167"/>
      <c r="T218" s="167"/>
      <c r="U218" s="138"/>
      <c r="V218" s="139"/>
      <c r="W218" s="137" t="s">
        <v>715</v>
      </c>
      <c r="X218" s="137" t="s">
        <v>36</v>
      </c>
      <c r="Y218" s="132" t="s">
        <v>977</v>
      </c>
    </row>
    <row r="219" spans="1:28" ht="28.5" customHeight="1" x14ac:dyDescent="0.25">
      <c r="A219" s="132">
        <v>1</v>
      </c>
      <c r="B219" s="133" t="s">
        <v>601</v>
      </c>
      <c r="C219" s="134" t="s">
        <v>18</v>
      </c>
      <c r="D219" s="134">
        <v>6</v>
      </c>
      <c r="E219" s="134" t="s">
        <v>23</v>
      </c>
      <c r="F219" s="134">
        <v>35.1</v>
      </c>
      <c r="G219" s="134">
        <v>1</v>
      </c>
      <c r="H219" s="134">
        <v>36.9</v>
      </c>
      <c r="I219" s="134">
        <v>1</v>
      </c>
      <c r="J219" s="134">
        <v>38.5</v>
      </c>
      <c r="K219" s="134">
        <v>1</v>
      </c>
      <c r="L219" s="134">
        <v>41.5</v>
      </c>
      <c r="M219" s="134">
        <v>1</v>
      </c>
      <c r="N219" s="134">
        <v>42.4</v>
      </c>
      <c r="O219" s="134">
        <v>1</v>
      </c>
      <c r="P219" s="134">
        <v>45.4</v>
      </c>
      <c r="Q219" s="134">
        <v>1</v>
      </c>
      <c r="R219" s="169">
        <v>47.7</v>
      </c>
      <c r="S219" s="167">
        <v>3</v>
      </c>
      <c r="T219" s="167"/>
      <c r="U219" s="134"/>
      <c r="V219" s="135"/>
      <c r="W219" s="137" t="s">
        <v>713</v>
      </c>
      <c r="X219" s="137" t="s">
        <v>36</v>
      </c>
      <c r="Y219" s="132" t="s">
        <v>209</v>
      </c>
    </row>
    <row r="220" spans="1:28" ht="28.5" customHeight="1" x14ac:dyDescent="0.25">
      <c r="A220" s="132">
        <v>1</v>
      </c>
      <c r="B220" s="133" t="s">
        <v>601</v>
      </c>
      <c r="C220" s="134" t="s">
        <v>18</v>
      </c>
      <c r="D220" s="134">
        <v>7</v>
      </c>
      <c r="E220" s="134" t="s">
        <v>23</v>
      </c>
      <c r="F220" s="134">
        <v>24.6</v>
      </c>
      <c r="G220" s="134">
        <v>1</v>
      </c>
      <c r="H220" s="134">
        <v>26</v>
      </c>
      <c r="I220" s="134">
        <v>1</v>
      </c>
      <c r="J220" s="134">
        <v>27.2</v>
      </c>
      <c r="K220" s="134">
        <v>1</v>
      </c>
      <c r="L220" s="134">
        <v>28</v>
      </c>
      <c r="M220" s="134">
        <v>1</v>
      </c>
      <c r="N220" s="134">
        <v>28.4</v>
      </c>
      <c r="O220" s="134">
        <v>1</v>
      </c>
      <c r="P220" s="134">
        <v>28.6</v>
      </c>
      <c r="Q220" s="134">
        <v>2</v>
      </c>
      <c r="R220" s="169">
        <v>29.1</v>
      </c>
      <c r="S220" s="167">
        <v>2</v>
      </c>
      <c r="T220" s="167"/>
      <c r="U220" s="134"/>
      <c r="V220" s="135"/>
      <c r="W220" s="137" t="s">
        <v>714</v>
      </c>
      <c r="X220" s="137" t="s">
        <v>36</v>
      </c>
      <c r="Y220" s="132" t="s">
        <v>210</v>
      </c>
    </row>
    <row r="221" spans="1:28" ht="28.5" customHeight="1" x14ac:dyDescent="0.25">
      <c r="A221" s="132">
        <v>1</v>
      </c>
      <c r="B221" s="133" t="s">
        <v>601</v>
      </c>
      <c r="C221" s="134" t="s">
        <v>18</v>
      </c>
      <c r="D221" s="134">
        <v>8</v>
      </c>
      <c r="E221" s="134" t="s">
        <v>23</v>
      </c>
      <c r="F221" s="134">
        <v>26.4</v>
      </c>
      <c r="G221" s="134">
        <v>1</v>
      </c>
      <c r="H221" s="134">
        <v>26.3</v>
      </c>
      <c r="I221" s="134">
        <v>1</v>
      </c>
      <c r="J221" s="134">
        <v>26.1</v>
      </c>
      <c r="K221" s="134">
        <v>4</v>
      </c>
      <c r="L221" s="134"/>
      <c r="M221" s="134"/>
      <c r="N221" s="134"/>
      <c r="O221" s="134"/>
      <c r="P221" s="134"/>
      <c r="Q221" s="138"/>
      <c r="R221" s="169"/>
      <c r="S221" s="167"/>
      <c r="T221" s="167"/>
      <c r="U221" s="138"/>
      <c r="V221" s="139"/>
      <c r="W221" s="137" t="s">
        <v>716</v>
      </c>
      <c r="X221" s="137" t="s">
        <v>36</v>
      </c>
      <c r="Y221" s="132" t="s">
        <v>113</v>
      </c>
    </row>
    <row r="222" spans="1:28" ht="28.5" customHeight="1" x14ac:dyDescent="0.25">
      <c r="A222" s="132">
        <v>1</v>
      </c>
      <c r="B222" s="133" t="s">
        <v>601</v>
      </c>
      <c r="C222" s="134" t="s">
        <v>18</v>
      </c>
      <c r="D222" s="134">
        <v>9</v>
      </c>
      <c r="E222" s="134" t="s">
        <v>23</v>
      </c>
      <c r="F222" s="134">
        <v>44.5</v>
      </c>
      <c r="G222" s="134">
        <v>1</v>
      </c>
      <c r="H222" s="134">
        <v>49.5</v>
      </c>
      <c r="I222" s="134">
        <v>1</v>
      </c>
      <c r="J222" s="134">
        <v>52.7</v>
      </c>
      <c r="K222" s="134">
        <v>1</v>
      </c>
      <c r="L222" s="134">
        <v>55.8</v>
      </c>
      <c r="M222" s="134">
        <v>1</v>
      </c>
      <c r="N222" s="134">
        <v>59.1</v>
      </c>
      <c r="O222" s="134">
        <v>1</v>
      </c>
      <c r="P222" s="134">
        <v>65</v>
      </c>
      <c r="Q222" s="134">
        <v>1</v>
      </c>
      <c r="R222" s="169">
        <v>72.900000000000006</v>
      </c>
      <c r="S222" s="167">
        <v>1</v>
      </c>
      <c r="T222" s="167"/>
      <c r="U222" s="134"/>
      <c r="V222" s="135"/>
      <c r="W222" s="136"/>
      <c r="X222" s="137" t="s">
        <v>36</v>
      </c>
    </row>
    <row r="223" spans="1:28" ht="28.5" customHeight="1" x14ac:dyDescent="0.25">
      <c r="A223" s="132">
        <v>1</v>
      </c>
      <c r="B223" s="133" t="s">
        <v>601</v>
      </c>
      <c r="C223" s="134" t="s">
        <v>18</v>
      </c>
      <c r="D223" s="134">
        <v>10</v>
      </c>
      <c r="E223" s="134" t="s">
        <v>23</v>
      </c>
      <c r="F223" s="134">
        <v>41.1</v>
      </c>
      <c r="G223" s="134">
        <v>1</v>
      </c>
      <c r="H223" s="134">
        <v>43.8</v>
      </c>
      <c r="I223" s="134">
        <v>1</v>
      </c>
      <c r="J223" s="134">
        <v>45.9</v>
      </c>
      <c r="K223" s="134">
        <v>1</v>
      </c>
      <c r="L223" s="134">
        <v>47.3</v>
      </c>
      <c r="M223" s="134">
        <v>4</v>
      </c>
      <c r="N223" s="134"/>
      <c r="O223" s="134"/>
      <c r="P223" s="134"/>
      <c r="Q223" s="138"/>
      <c r="R223" s="169"/>
      <c r="S223" s="167"/>
      <c r="T223" s="167"/>
      <c r="U223" s="134"/>
      <c r="V223" s="135"/>
      <c r="W223" s="136" t="s">
        <v>206</v>
      </c>
      <c r="X223" s="137" t="s">
        <v>36</v>
      </c>
    </row>
    <row r="224" spans="1:28" ht="28.5" customHeight="1" x14ac:dyDescent="0.25">
      <c r="A224" s="132">
        <v>1</v>
      </c>
      <c r="B224" s="133" t="s">
        <v>601</v>
      </c>
      <c r="C224" s="134" t="s">
        <v>18</v>
      </c>
      <c r="D224" s="134">
        <v>11</v>
      </c>
      <c r="E224" s="134" t="s">
        <v>23</v>
      </c>
      <c r="F224" s="134">
        <v>24.1</v>
      </c>
      <c r="G224" s="134">
        <v>1</v>
      </c>
      <c r="H224" s="134">
        <v>24.1</v>
      </c>
      <c r="I224" s="134">
        <v>1</v>
      </c>
      <c r="J224" s="134">
        <v>24.1</v>
      </c>
      <c r="K224" s="134">
        <v>4</v>
      </c>
      <c r="L224" s="134"/>
      <c r="M224" s="134"/>
      <c r="N224" s="134"/>
      <c r="O224" s="134"/>
      <c r="P224" s="134"/>
      <c r="Q224" s="138"/>
      <c r="R224" s="167"/>
      <c r="S224" s="167"/>
      <c r="T224" s="167"/>
      <c r="U224" s="138"/>
      <c r="V224" s="139"/>
      <c r="W224" s="136"/>
      <c r="X224" s="137" t="s">
        <v>36</v>
      </c>
    </row>
    <row r="225" spans="1:28" ht="28.5" customHeight="1" x14ac:dyDescent="0.25">
      <c r="A225" s="132">
        <v>1</v>
      </c>
      <c r="B225" s="133" t="s">
        <v>601</v>
      </c>
      <c r="C225" s="134" t="s">
        <v>18</v>
      </c>
      <c r="D225" s="134">
        <v>12</v>
      </c>
      <c r="E225" s="134" t="s">
        <v>23</v>
      </c>
      <c r="F225" s="134">
        <v>32.5</v>
      </c>
      <c r="G225" s="134">
        <v>1</v>
      </c>
      <c r="H225" s="134">
        <v>32.799999999999997</v>
      </c>
      <c r="I225" s="134">
        <v>1</v>
      </c>
      <c r="J225" s="134">
        <v>33.1</v>
      </c>
      <c r="K225" s="134">
        <v>1</v>
      </c>
      <c r="L225" s="134">
        <v>32.200000000000003</v>
      </c>
      <c r="M225" s="134">
        <v>4</v>
      </c>
      <c r="N225" s="134"/>
      <c r="O225" s="134"/>
      <c r="P225" s="134"/>
      <c r="Q225" s="138"/>
      <c r="R225" s="169"/>
      <c r="S225" s="167"/>
      <c r="T225" s="167"/>
      <c r="U225" s="134"/>
      <c r="V225" s="135"/>
      <c r="W225" s="136" t="s">
        <v>207</v>
      </c>
      <c r="X225" s="137" t="s">
        <v>36</v>
      </c>
    </row>
    <row r="226" spans="1:28" ht="28.5" customHeight="1" x14ac:dyDescent="0.25">
      <c r="A226" s="132">
        <v>1</v>
      </c>
      <c r="B226" s="133" t="s">
        <v>601</v>
      </c>
      <c r="C226" s="134" t="s">
        <v>18</v>
      </c>
      <c r="D226" s="134">
        <v>13</v>
      </c>
      <c r="E226" s="134" t="s">
        <v>23</v>
      </c>
      <c r="F226" s="134">
        <v>43.2</v>
      </c>
      <c r="G226" s="134">
        <v>1</v>
      </c>
      <c r="H226" s="134">
        <v>48.2</v>
      </c>
      <c r="I226" s="134">
        <v>1</v>
      </c>
      <c r="J226" s="134">
        <v>52</v>
      </c>
      <c r="K226" s="134">
        <v>1</v>
      </c>
      <c r="L226" s="134">
        <v>53.3</v>
      </c>
      <c r="M226" s="134">
        <v>4</v>
      </c>
      <c r="N226" s="134"/>
      <c r="O226" s="134"/>
      <c r="P226" s="134"/>
      <c r="Q226" s="138"/>
      <c r="R226" s="169"/>
      <c r="S226" s="167"/>
      <c r="T226" s="167"/>
      <c r="U226" s="138"/>
      <c r="V226" s="139"/>
      <c r="W226" s="136"/>
      <c r="X226" s="137" t="s">
        <v>36</v>
      </c>
    </row>
    <row r="227" spans="1:28" ht="28.5" customHeight="1" x14ac:dyDescent="0.25">
      <c r="A227" s="132">
        <v>1</v>
      </c>
      <c r="B227" s="133" t="s">
        <v>601</v>
      </c>
      <c r="C227" s="134" t="s">
        <v>18</v>
      </c>
      <c r="D227" s="134">
        <v>14</v>
      </c>
      <c r="E227" s="134" t="s">
        <v>23</v>
      </c>
      <c r="F227" s="134">
        <v>30</v>
      </c>
      <c r="G227" s="134">
        <v>1</v>
      </c>
      <c r="H227" s="134">
        <v>29.8</v>
      </c>
      <c r="I227" s="134">
        <v>1</v>
      </c>
      <c r="J227" s="134">
        <v>29.9</v>
      </c>
      <c r="K227" s="134">
        <v>4</v>
      </c>
      <c r="L227" s="134"/>
      <c r="M227" s="134"/>
      <c r="N227" s="134"/>
      <c r="O227" s="134"/>
      <c r="P227" s="134"/>
      <c r="Q227" s="138"/>
      <c r="R227" s="169"/>
      <c r="S227" s="167"/>
      <c r="T227" s="167"/>
      <c r="U227" s="138"/>
      <c r="V227" s="139"/>
      <c r="W227" s="136"/>
      <c r="X227" s="137" t="s">
        <v>36</v>
      </c>
    </row>
    <row r="228" spans="1:28" ht="28.5" customHeight="1" x14ac:dyDescent="0.25">
      <c r="A228" s="132">
        <v>1</v>
      </c>
      <c r="B228" s="133" t="s">
        <v>601</v>
      </c>
      <c r="C228" s="134" t="s">
        <v>18</v>
      </c>
      <c r="D228" s="134">
        <v>15</v>
      </c>
      <c r="E228" s="134" t="s">
        <v>23</v>
      </c>
      <c r="F228" s="134">
        <v>28.7</v>
      </c>
      <c r="G228" s="134">
        <v>1</v>
      </c>
      <c r="H228" s="134">
        <v>30.8</v>
      </c>
      <c r="I228" s="134">
        <v>1</v>
      </c>
      <c r="J228" s="134">
        <v>32.700000000000003</v>
      </c>
      <c r="K228" s="134">
        <v>1</v>
      </c>
      <c r="L228" s="134">
        <v>34.4</v>
      </c>
      <c r="M228" s="134">
        <v>1</v>
      </c>
      <c r="N228" s="134">
        <v>35.9</v>
      </c>
      <c r="O228" s="134">
        <v>1</v>
      </c>
      <c r="P228" s="134">
        <v>38.700000000000003</v>
      </c>
      <c r="Q228" s="134">
        <v>1</v>
      </c>
      <c r="R228" s="169">
        <v>43</v>
      </c>
      <c r="S228" s="167">
        <v>1</v>
      </c>
      <c r="T228" s="167"/>
      <c r="U228" s="134"/>
      <c r="V228" s="135"/>
      <c r="W228" s="136"/>
      <c r="X228" s="137" t="s">
        <v>36</v>
      </c>
    </row>
    <row r="229" spans="1:28" ht="28.5" customHeight="1" x14ac:dyDescent="0.25">
      <c r="A229" s="132">
        <v>1</v>
      </c>
      <c r="B229" s="133" t="s">
        <v>601</v>
      </c>
      <c r="C229" s="134" t="s">
        <v>18</v>
      </c>
      <c r="D229" s="134">
        <v>16</v>
      </c>
      <c r="E229" s="134" t="s">
        <v>23</v>
      </c>
      <c r="F229" s="134">
        <v>49.3</v>
      </c>
      <c r="G229" s="134">
        <v>1</v>
      </c>
      <c r="H229" s="134">
        <v>52.8</v>
      </c>
      <c r="I229" s="134">
        <v>1</v>
      </c>
      <c r="J229" s="134">
        <v>55.8</v>
      </c>
      <c r="K229" s="134">
        <v>1</v>
      </c>
      <c r="L229" s="134">
        <v>57.5</v>
      </c>
      <c r="M229" s="134">
        <v>1</v>
      </c>
      <c r="N229" s="134">
        <v>63.7</v>
      </c>
      <c r="O229" s="134">
        <v>1</v>
      </c>
      <c r="P229" s="134">
        <v>67.5</v>
      </c>
      <c r="Q229" s="134">
        <v>1</v>
      </c>
      <c r="R229" s="169">
        <v>79</v>
      </c>
      <c r="S229" s="167">
        <v>1</v>
      </c>
      <c r="T229" s="167"/>
      <c r="U229" s="134"/>
      <c r="V229" s="135"/>
      <c r="W229" s="136"/>
      <c r="X229" s="137" t="s">
        <v>36</v>
      </c>
    </row>
    <row r="230" spans="1:28" ht="28.5" customHeight="1" x14ac:dyDescent="0.25">
      <c r="A230" s="132">
        <v>1</v>
      </c>
      <c r="B230" s="133" t="s">
        <v>601</v>
      </c>
      <c r="C230" s="134" t="s">
        <v>18</v>
      </c>
      <c r="D230" s="134">
        <v>17</v>
      </c>
      <c r="E230" s="134" t="s">
        <v>23</v>
      </c>
      <c r="F230" s="134">
        <v>36.299999999999997</v>
      </c>
      <c r="G230" s="134">
        <v>1</v>
      </c>
      <c r="H230" s="134">
        <v>37.299999999999997</v>
      </c>
      <c r="I230" s="134">
        <v>1</v>
      </c>
      <c r="J230" s="134">
        <v>38.5</v>
      </c>
      <c r="K230" s="134">
        <v>1</v>
      </c>
      <c r="L230" s="134">
        <v>38.4</v>
      </c>
      <c r="M230" s="134">
        <v>1</v>
      </c>
      <c r="N230" s="134">
        <v>38.4</v>
      </c>
      <c r="O230" s="134">
        <v>1</v>
      </c>
      <c r="P230" s="134">
        <v>39</v>
      </c>
      <c r="Q230" s="134">
        <v>2</v>
      </c>
      <c r="R230" s="169">
        <v>39.5</v>
      </c>
      <c r="S230" s="167">
        <v>2</v>
      </c>
      <c r="T230" s="167"/>
      <c r="U230" s="134"/>
      <c r="V230" s="135"/>
      <c r="W230" s="136"/>
      <c r="X230" s="137" t="s">
        <v>36</v>
      </c>
    </row>
    <row r="231" spans="1:28" ht="28.5" customHeight="1" x14ac:dyDescent="0.25">
      <c r="A231" s="132">
        <v>1</v>
      </c>
      <c r="B231" s="133" t="s">
        <v>601</v>
      </c>
      <c r="C231" s="134" t="s">
        <v>18</v>
      </c>
      <c r="D231" s="134">
        <v>18</v>
      </c>
      <c r="E231" s="134" t="s">
        <v>23</v>
      </c>
      <c r="F231" s="134">
        <v>54.4</v>
      </c>
      <c r="G231" s="134">
        <v>1</v>
      </c>
      <c r="H231" s="134">
        <v>56.8</v>
      </c>
      <c r="I231" s="134">
        <v>1</v>
      </c>
      <c r="J231" s="134">
        <v>59.3</v>
      </c>
      <c r="K231" s="134">
        <v>1</v>
      </c>
      <c r="L231" s="134">
        <v>59.5</v>
      </c>
      <c r="M231" s="134">
        <v>1</v>
      </c>
      <c r="N231" s="134">
        <v>64.5</v>
      </c>
      <c r="O231" s="134">
        <v>1</v>
      </c>
      <c r="P231" s="134">
        <v>69.900000000000006</v>
      </c>
      <c r="Q231" s="134">
        <v>1</v>
      </c>
      <c r="R231" s="169">
        <v>76.400000000000006</v>
      </c>
      <c r="S231" s="167">
        <v>1</v>
      </c>
      <c r="T231" s="167"/>
      <c r="U231" s="134"/>
      <c r="V231" s="135"/>
      <c r="W231" s="136"/>
      <c r="X231" s="137" t="s">
        <v>36</v>
      </c>
      <c r="Y231" s="137"/>
    </row>
    <row r="232" spans="1:28" ht="28.5" customHeight="1" x14ac:dyDescent="0.25">
      <c r="A232" s="132">
        <v>1</v>
      </c>
      <c r="B232" s="133" t="s">
        <v>601</v>
      </c>
      <c r="C232" s="134" t="s">
        <v>18</v>
      </c>
      <c r="D232" s="134">
        <v>19</v>
      </c>
      <c r="E232" s="134" t="s">
        <v>23</v>
      </c>
      <c r="F232" s="134">
        <v>53.3</v>
      </c>
      <c r="G232" s="134">
        <v>1</v>
      </c>
      <c r="H232" s="134"/>
      <c r="I232" s="134"/>
      <c r="J232" s="134"/>
      <c r="K232" s="134"/>
      <c r="L232" s="134"/>
      <c r="M232" s="134"/>
      <c r="N232" s="134"/>
      <c r="O232" s="134"/>
      <c r="P232" s="134" t="s">
        <v>801</v>
      </c>
      <c r="Q232" s="134">
        <v>4</v>
      </c>
      <c r="R232" s="169"/>
      <c r="S232" s="167"/>
      <c r="T232" s="167" t="s">
        <v>1005</v>
      </c>
      <c r="U232" s="134"/>
      <c r="V232" s="135"/>
      <c r="W232" s="140" t="s">
        <v>605</v>
      </c>
      <c r="X232" s="137" t="s">
        <v>36</v>
      </c>
      <c r="Y232" s="137"/>
    </row>
    <row r="233" spans="1:28" ht="28.5" customHeight="1" x14ac:dyDescent="0.25">
      <c r="A233" s="132">
        <v>1</v>
      </c>
      <c r="B233" s="133" t="s">
        <v>601</v>
      </c>
      <c r="C233" s="134" t="s">
        <v>18</v>
      </c>
      <c r="D233" s="134">
        <v>20</v>
      </c>
      <c r="E233" s="134" t="s">
        <v>23</v>
      </c>
      <c r="F233" s="134">
        <v>39.6</v>
      </c>
      <c r="G233" s="134">
        <v>1</v>
      </c>
      <c r="H233" s="134">
        <v>43.3</v>
      </c>
      <c r="I233" s="134">
        <v>1</v>
      </c>
      <c r="J233" s="134">
        <v>46.7</v>
      </c>
      <c r="K233" s="134">
        <v>1</v>
      </c>
      <c r="L233" s="134">
        <v>50.2</v>
      </c>
      <c r="M233" s="134">
        <v>1</v>
      </c>
      <c r="N233" s="134">
        <v>52.7</v>
      </c>
      <c r="O233" s="134">
        <v>1</v>
      </c>
      <c r="P233" s="134">
        <v>57.2</v>
      </c>
      <c r="Q233" s="134">
        <v>1</v>
      </c>
      <c r="R233" s="169">
        <v>62.4</v>
      </c>
      <c r="S233" s="167">
        <v>1</v>
      </c>
      <c r="T233" s="167"/>
      <c r="U233" s="134"/>
      <c r="V233" s="135"/>
      <c r="W233" s="136"/>
      <c r="X233" s="137" t="s">
        <v>36</v>
      </c>
      <c r="Y233" s="137"/>
    </row>
    <row r="234" spans="1:28" ht="28.5" customHeight="1" x14ac:dyDescent="0.25">
      <c r="A234" s="132">
        <v>1</v>
      </c>
      <c r="B234" s="133" t="s">
        <v>601</v>
      </c>
      <c r="C234" s="134" t="s">
        <v>18</v>
      </c>
      <c r="D234" s="134">
        <v>23</v>
      </c>
      <c r="E234" s="134" t="s">
        <v>22</v>
      </c>
      <c r="F234" s="134"/>
      <c r="G234" s="134"/>
      <c r="H234" s="134"/>
      <c r="I234" s="134"/>
      <c r="J234" s="134"/>
      <c r="K234" s="134"/>
      <c r="L234" s="134">
        <v>16.399999999999999</v>
      </c>
      <c r="M234" s="134">
        <v>1</v>
      </c>
      <c r="N234" s="134">
        <v>21.3</v>
      </c>
      <c r="O234" s="134">
        <v>1</v>
      </c>
      <c r="P234" s="134">
        <v>26.8</v>
      </c>
      <c r="Q234" s="134">
        <v>1</v>
      </c>
      <c r="R234" s="169">
        <v>31.5</v>
      </c>
      <c r="S234" s="167">
        <v>1</v>
      </c>
      <c r="T234" s="167"/>
      <c r="U234" s="134"/>
      <c r="V234" s="135"/>
      <c r="W234" s="136"/>
      <c r="X234" s="137" t="s">
        <v>36</v>
      </c>
      <c r="Y234" s="137"/>
      <c r="Z234" s="137"/>
      <c r="AA234" s="137"/>
      <c r="AB234" s="137"/>
    </row>
    <row r="235" spans="1:28" ht="28.5" customHeight="1" x14ac:dyDescent="0.25">
      <c r="A235" s="132">
        <v>1</v>
      </c>
      <c r="B235" s="133" t="s">
        <v>602</v>
      </c>
      <c r="C235" s="134" t="s">
        <v>14</v>
      </c>
      <c r="D235" s="134">
        <v>1</v>
      </c>
      <c r="E235" s="134" t="s">
        <v>22</v>
      </c>
      <c r="F235" s="134">
        <v>21.3</v>
      </c>
      <c r="G235" s="134">
        <v>1</v>
      </c>
      <c r="H235" s="134">
        <v>23.3</v>
      </c>
      <c r="I235" s="134">
        <v>1</v>
      </c>
      <c r="J235" s="134">
        <v>24.1</v>
      </c>
      <c r="K235" s="134">
        <v>1</v>
      </c>
      <c r="L235" s="134">
        <v>25.2</v>
      </c>
      <c r="M235" s="134">
        <v>1</v>
      </c>
      <c r="N235" s="134">
        <v>25.9</v>
      </c>
      <c r="O235" s="134">
        <v>1</v>
      </c>
      <c r="P235" s="134">
        <v>27.4</v>
      </c>
      <c r="Q235" s="134">
        <v>1</v>
      </c>
      <c r="R235" s="153">
        <v>29.1</v>
      </c>
      <c r="S235" s="153">
        <v>1</v>
      </c>
      <c r="T235" s="153" t="s">
        <v>912</v>
      </c>
      <c r="U235" s="134"/>
      <c r="V235" s="135"/>
      <c r="W235" s="136"/>
      <c r="X235" s="137" t="s">
        <v>36</v>
      </c>
      <c r="Y235" s="137"/>
    </row>
    <row r="236" spans="1:28" ht="28.5" customHeight="1" x14ac:dyDescent="0.25">
      <c r="A236" s="132">
        <v>1</v>
      </c>
      <c r="B236" s="133" t="s">
        <v>602</v>
      </c>
      <c r="C236" s="134" t="s">
        <v>14</v>
      </c>
      <c r="D236" s="134">
        <v>2</v>
      </c>
      <c r="E236" s="134" t="s">
        <v>23</v>
      </c>
      <c r="F236" s="134">
        <v>28.5</v>
      </c>
      <c r="G236" s="134">
        <v>1</v>
      </c>
      <c r="H236" s="134">
        <v>29.4</v>
      </c>
      <c r="I236" s="134">
        <v>1</v>
      </c>
      <c r="J236" s="134">
        <v>29.8</v>
      </c>
      <c r="K236" s="134">
        <v>1</v>
      </c>
      <c r="L236" s="134">
        <v>30</v>
      </c>
      <c r="M236" s="134">
        <v>1</v>
      </c>
      <c r="N236" s="134">
        <v>30.1</v>
      </c>
      <c r="O236" s="134">
        <v>1</v>
      </c>
      <c r="P236" s="134">
        <v>30.6</v>
      </c>
      <c r="Q236" s="134">
        <v>4</v>
      </c>
      <c r="R236" s="153"/>
      <c r="S236" s="153"/>
      <c r="T236" s="155" t="s">
        <v>729</v>
      </c>
      <c r="U236" s="134"/>
      <c r="V236" s="135"/>
      <c r="W236" s="136" t="s">
        <v>134</v>
      </c>
      <c r="X236" s="137" t="s">
        <v>36</v>
      </c>
      <c r="Y236" s="137"/>
    </row>
    <row r="237" spans="1:28" ht="28.5" customHeight="1" x14ac:dyDescent="0.25">
      <c r="A237" s="132">
        <v>1</v>
      </c>
      <c r="B237" s="133" t="s">
        <v>602</v>
      </c>
      <c r="C237" s="134" t="s">
        <v>14</v>
      </c>
      <c r="D237" s="134">
        <v>3</v>
      </c>
      <c r="E237" s="134" t="s">
        <v>23</v>
      </c>
      <c r="F237" s="134">
        <v>42</v>
      </c>
      <c r="G237" s="134">
        <v>1</v>
      </c>
      <c r="H237" s="134">
        <v>45</v>
      </c>
      <c r="I237" s="134">
        <v>1</v>
      </c>
      <c r="J237" s="134">
        <v>47.7</v>
      </c>
      <c r="K237" s="134">
        <v>1</v>
      </c>
      <c r="L237" s="134">
        <v>48.8</v>
      </c>
      <c r="M237" s="134">
        <v>1</v>
      </c>
      <c r="N237" s="134">
        <v>52.4</v>
      </c>
      <c r="O237" s="134">
        <v>1</v>
      </c>
      <c r="P237" s="134">
        <v>56.1</v>
      </c>
      <c r="Q237" s="134">
        <v>1</v>
      </c>
      <c r="R237" s="153">
        <v>60.4</v>
      </c>
      <c r="S237" s="153">
        <v>1</v>
      </c>
      <c r="T237" s="153"/>
      <c r="U237" s="134"/>
      <c r="V237" s="135"/>
      <c r="W237" s="136"/>
      <c r="X237" s="137" t="s">
        <v>36</v>
      </c>
      <c r="Y237" s="137"/>
    </row>
    <row r="238" spans="1:28" ht="28.5" customHeight="1" x14ac:dyDescent="0.25">
      <c r="A238" s="132">
        <v>1</v>
      </c>
      <c r="B238" s="133" t="s">
        <v>602</v>
      </c>
      <c r="C238" s="134" t="s">
        <v>14</v>
      </c>
      <c r="D238" s="134">
        <v>4</v>
      </c>
      <c r="E238" s="134" t="s">
        <v>23</v>
      </c>
      <c r="F238" s="134">
        <v>35.4</v>
      </c>
      <c r="G238" s="134">
        <v>1</v>
      </c>
      <c r="H238" s="134">
        <v>37.6</v>
      </c>
      <c r="I238" s="134">
        <v>1</v>
      </c>
      <c r="J238" s="134">
        <v>38.9</v>
      </c>
      <c r="K238" s="134">
        <v>1</v>
      </c>
      <c r="L238" s="134">
        <v>40.5</v>
      </c>
      <c r="M238" s="134">
        <v>1</v>
      </c>
      <c r="N238" s="134">
        <v>41.9</v>
      </c>
      <c r="O238" s="134">
        <v>1</v>
      </c>
      <c r="P238" s="134">
        <v>44.3</v>
      </c>
      <c r="Q238" s="134">
        <v>1</v>
      </c>
      <c r="R238" s="153">
        <v>46.8</v>
      </c>
      <c r="S238" s="153">
        <v>1</v>
      </c>
      <c r="T238" s="153"/>
      <c r="U238" s="134"/>
      <c r="V238" s="135"/>
      <c r="W238" s="136"/>
      <c r="X238" s="137" t="s">
        <v>36</v>
      </c>
      <c r="Y238" s="137"/>
    </row>
    <row r="239" spans="1:28" ht="28.5" customHeight="1" x14ac:dyDescent="0.25">
      <c r="A239" s="132">
        <v>1</v>
      </c>
      <c r="B239" s="133" t="s">
        <v>602</v>
      </c>
      <c r="C239" s="134" t="s">
        <v>14</v>
      </c>
      <c r="D239" s="134">
        <v>5</v>
      </c>
      <c r="E239" s="138" t="s">
        <v>22</v>
      </c>
      <c r="F239" s="134">
        <v>27</v>
      </c>
      <c r="G239" s="134">
        <v>1</v>
      </c>
      <c r="H239" s="134">
        <v>29.7</v>
      </c>
      <c r="I239" s="134">
        <v>1</v>
      </c>
      <c r="J239" s="134">
        <v>32</v>
      </c>
      <c r="K239" s="134">
        <v>1</v>
      </c>
      <c r="L239" s="134">
        <v>33.4</v>
      </c>
      <c r="M239" s="134">
        <v>1</v>
      </c>
      <c r="N239" s="134">
        <v>35.1</v>
      </c>
      <c r="O239" s="134">
        <v>1</v>
      </c>
      <c r="P239" s="134">
        <v>37</v>
      </c>
      <c r="Q239" s="134">
        <v>1</v>
      </c>
      <c r="R239" s="153">
        <v>37.700000000000003</v>
      </c>
      <c r="S239" s="153">
        <v>1</v>
      </c>
      <c r="T239" s="153"/>
      <c r="U239" s="134"/>
      <c r="V239" s="135"/>
      <c r="W239" s="136" t="s">
        <v>135</v>
      </c>
      <c r="X239" s="137" t="s">
        <v>36</v>
      </c>
      <c r="Y239" s="137"/>
    </row>
    <row r="240" spans="1:28" ht="28.5" customHeight="1" x14ac:dyDescent="0.25">
      <c r="A240" s="132">
        <v>1</v>
      </c>
      <c r="B240" s="133" t="s">
        <v>602</v>
      </c>
      <c r="C240" s="134" t="s">
        <v>14</v>
      </c>
      <c r="D240" s="134">
        <v>6</v>
      </c>
      <c r="E240" s="134" t="s">
        <v>23</v>
      </c>
      <c r="F240" s="134">
        <v>35.299999999999997</v>
      </c>
      <c r="G240" s="134">
        <v>1</v>
      </c>
      <c r="H240" s="134">
        <v>38.799999999999997</v>
      </c>
      <c r="I240" s="134">
        <v>1</v>
      </c>
      <c r="J240" s="134">
        <v>43.6</v>
      </c>
      <c r="K240" s="134">
        <v>1</v>
      </c>
      <c r="L240" s="134">
        <v>45.4</v>
      </c>
      <c r="M240" s="134">
        <v>1</v>
      </c>
      <c r="N240" s="134">
        <v>48.3</v>
      </c>
      <c r="O240" s="134">
        <v>1</v>
      </c>
      <c r="P240" s="134">
        <v>54.3</v>
      </c>
      <c r="Q240" s="134">
        <v>1</v>
      </c>
      <c r="R240" s="153">
        <v>61.3</v>
      </c>
      <c r="S240" s="153">
        <v>1</v>
      </c>
      <c r="T240" s="153"/>
      <c r="U240" s="134"/>
      <c r="V240" s="135"/>
      <c r="W240" s="136"/>
      <c r="X240" s="137" t="s">
        <v>36</v>
      </c>
      <c r="Y240" s="137"/>
    </row>
    <row r="241" spans="1:257" ht="28.5" customHeight="1" x14ac:dyDescent="0.25">
      <c r="A241" s="132">
        <v>1</v>
      </c>
      <c r="B241" s="133" t="s">
        <v>602</v>
      </c>
      <c r="C241" s="134" t="s">
        <v>14</v>
      </c>
      <c r="D241" s="134">
        <v>7</v>
      </c>
      <c r="E241" s="134" t="s">
        <v>23</v>
      </c>
      <c r="F241" s="134">
        <v>27.9</v>
      </c>
      <c r="G241" s="134">
        <v>1</v>
      </c>
      <c r="H241" s="134">
        <v>28.8</v>
      </c>
      <c r="I241" s="134">
        <v>1</v>
      </c>
      <c r="J241" s="134">
        <v>29.2</v>
      </c>
      <c r="K241" s="134">
        <v>1</v>
      </c>
      <c r="L241" s="134">
        <v>29.5</v>
      </c>
      <c r="M241" s="134">
        <v>1</v>
      </c>
      <c r="N241" s="134">
        <v>29.5</v>
      </c>
      <c r="O241" s="134">
        <v>1</v>
      </c>
      <c r="P241" s="134">
        <v>29.8</v>
      </c>
      <c r="Q241" s="134">
        <v>2</v>
      </c>
      <c r="R241" s="153">
        <v>29.8</v>
      </c>
      <c r="S241" s="153">
        <v>4</v>
      </c>
      <c r="T241" s="153" t="s">
        <v>736</v>
      </c>
      <c r="U241" s="134"/>
      <c r="V241" s="135"/>
      <c r="W241" s="136"/>
      <c r="X241" s="137" t="s">
        <v>36</v>
      </c>
      <c r="Y241" s="137"/>
      <c r="Z241" s="132" t="s">
        <v>141</v>
      </c>
    </row>
    <row r="242" spans="1:257" ht="28.5" customHeight="1" x14ac:dyDescent="0.25">
      <c r="A242" s="132">
        <v>1</v>
      </c>
      <c r="B242" s="133" t="s">
        <v>602</v>
      </c>
      <c r="C242" s="134" t="s">
        <v>14</v>
      </c>
      <c r="D242" s="134">
        <v>8</v>
      </c>
      <c r="E242" s="134" t="s">
        <v>23</v>
      </c>
      <c r="F242" s="134"/>
      <c r="G242" s="134">
        <v>4</v>
      </c>
      <c r="H242" s="134"/>
      <c r="I242" s="134">
        <v>4</v>
      </c>
      <c r="J242" s="134">
        <v>45</v>
      </c>
      <c r="K242" s="134">
        <v>4</v>
      </c>
      <c r="L242" s="134"/>
      <c r="M242" s="134"/>
      <c r="N242" s="134"/>
      <c r="O242" s="134"/>
      <c r="P242" s="134"/>
      <c r="Q242" s="134"/>
      <c r="R242" s="153"/>
      <c r="S242" s="153"/>
      <c r="T242" s="153"/>
      <c r="U242" s="134"/>
      <c r="V242" s="135"/>
      <c r="W242" s="136" t="s">
        <v>136</v>
      </c>
      <c r="X242" s="137"/>
      <c r="Y242" s="137" t="s">
        <v>36</v>
      </c>
      <c r="Z242" s="132" t="s">
        <v>142</v>
      </c>
      <c r="AB242" s="132" t="s">
        <v>978</v>
      </c>
    </row>
    <row r="243" spans="1:257" ht="28.5" customHeight="1" x14ac:dyDescent="0.25">
      <c r="A243" s="132">
        <v>1</v>
      </c>
      <c r="B243" s="133" t="s">
        <v>602</v>
      </c>
      <c r="C243" s="134" t="s">
        <v>14</v>
      </c>
      <c r="D243" s="134">
        <v>9</v>
      </c>
      <c r="E243" s="134" t="s">
        <v>23</v>
      </c>
      <c r="F243" s="134">
        <v>22.4</v>
      </c>
      <c r="G243" s="134">
        <v>1</v>
      </c>
      <c r="H243" s="134">
        <v>23.9</v>
      </c>
      <c r="I243" s="134">
        <v>1</v>
      </c>
      <c r="J243" s="134">
        <v>25.2</v>
      </c>
      <c r="K243" s="134">
        <v>1</v>
      </c>
      <c r="L243" s="134">
        <v>26.5</v>
      </c>
      <c r="M243" s="134">
        <v>1</v>
      </c>
      <c r="N243" s="134">
        <v>26.8</v>
      </c>
      <c r="O243" s="134">
        <v>1</v>
      </c>
      <c r="P243" s="134">
        <v>27.2</v>
      </c>
      <c r="Q243" s="134">
        <v>2</v>
      </c>
      <c r="R243" s="153">
        <v>28.4</v>
      </c>
      <c r="S243" s="153">
        <v>4</v>
      </c>
      <c r="T243" s="153" t="s">
        <v>736</v>
      </c>
      <c r="U243" s="134"/>
      <c r="V243" s="135"/>
      <c r="W243" s="136" t="s">
        <v>137</v>
      </c>
      <c r="X243" s="137" t="s">
        <v>36</v>
      </c>
      <c r="Y243" s="137"/>
    </row>
    <row r="244" spans="1:257" ht="28.5" customHeight="1" x14ac:dyDescent="0.25">
      <c r="A244" s="132">
        <v>1</v>
      </c>
      <c r="B244" s="133" t="s">
        <v>602</v>
      </c>
      <c r="C244" s="134" t="s">
        <v>14</v>
      </c>
      <c r="D244" s="134">
        <v>10</v>
      </c>
      <c r="E244" s="134" t="s">
        <v>23</v>
      </c>
      <c r="F244" s="134">
        <v>34.299999999999997</v>
      </c>
      <c r="G244" s="134">
        <v>1</v>
      </c>
      <c r="H244" s="134">
        <v>37.200000000000003</v>
      </c>
      <c r="I244" s="134">
        <v>1</v>
      </c>
      <c r="J244" s="134">
        <v>39.4</v>
      </c>
      <c r="K244" s="134">
        <v>1</v>
      </c>
      <c r="L244" s="134">
        <v>41.4</v>
      </c>
      <c r="M244" s="134">
        <v>1</v>
      </c>
      <c r="N244" s="134">
        <v>43.5</v>
      </c>
      <c r="O244" s="134">
        <v>1</v>
      </c>
      <c r="P244" s="134">
        <v>46.4</v>
      </c>
      <c r="Q244" s="134">
        <v>1</v>
      </c>
      <c r="R244" s="153">
        <v>49.5</v>
      </c>
      <c r="S244" s="153">
        <v>1</v>
      </c>
      <c r="T244" s="153"/>
      <c r="U244" s="134"/>
      <c r="V244" s="135"/>
      <c r="W244" s="136"/>
      <c r="X244" s="137" t="s">
        <v>36</v>
      </c>
      <c r="Y244" s="137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19"/>
      <c r="CE244" s="119"/>
      <c r="CF244" s="119"/>
      <c r="CG244" s="119"/>
      <c r="CH244" s="119"/>
      <c r="CI244" s="119"/>
      <c r="CJ244" s="119"/>
      <c r="CK244" s="119"/>
      <c r="CL244" s="119"/>
      <c r="CM244" s="119"/>
      <c r="CN244" s="119"/>
      <c r="CO244" s="119"/>
      <c r="CP244" s="119"/>
      <c r="CQ244" s="119"/>
      <c r="CR244" s="119"/>
      <c r="CS244" s="119"/>
      <c r="CT244" s="119"/>
      <c r="CU244" s="119"/>
      <c r="CV244" s="119"/>
      <c r="CW244" s="119"/>
      <c r="CX244" s="119"/>
      <c r="CY244" s="119"/>
      <c r="CZ244" s="119"/>
      <c r="DA244" s="119"/>
      <c r="DB244" s="119"/>
      <c r="DC244" s="119"/>
      <c r="DD244" s="119"/>
      <c r="DE244" s="119"/>
      <c r="DF244" s="119"/>
      <c r="DG244" s="119"/>
      <c r="DH244" s="119"/>
      <c r="DI244" s="119"/>
      <c r="DJ244" s="119"/>
      <c r="DK244" s="119"/>
      <c r="DL244" s="119"/>
      <c r="DM244" s="119"/>
      <c r="DN244" s="119"/>
      <c r="DO244" s="119"/>
      <c r="DP244" s="119"/>
      <c r="DQ244" s="119"/>
      <c r="DR244" s="119"/>
      <c r="DS244" s="119"/>
      <c r="DT244" s="119"/>
      <c r="DU244" s="119"/>
      <c r="DV244" s="119"/>
      <c r="DW244" s="119"/>
      <c r="DX244" s="119"/>
      <c r="DY244" s="119"/>
      <c r="DZ244" s="119"/>
      <c r="EA244" s="119"/>
      <c r="EB244" s="119"/>
      <c r="EC244" s="119"/>
      <c r="ED244" s="119"/>
      <c r="EE244" s="119"/>
      <c r="EF244" s="119"/>
      <c r="EG244" s="119"/>
      <c r="EH244" s="119"/>
      <c r="EI244" s="119"/>
      <c r="EJ244" s="119"/>
      <c r="EK244" s="119"/>
      <c r="EL244" s="119"/>
      <c r="EM244" s="119"/>
      <c r="EN244" s="119"/>
      <c r="EO244" s="119"/>
      <c r="EP244" s="119"/>
      <c r="EQ244" s="119"/>
      <c r="ER244" s="119"/>
      <c r="ES244" s="119"/>
      <c r="ET244" s="119"/>
      <c r="EU244" s="119"/>
      <c r="EV244" s="119"/>
      <c r="EW244" s="119"/>
      <c r="EX244" s="119"/>
      <c r="EY244" s="119"/>
      <c r="EZ244" s="119"/>
      <c r="FA244" s="119"/>
      <c r="FB244" s="119"/>
      <c r="FC244" s="119"/>
      <c r="FD244" s="119"/>
      <c r="FE244" s="119"/>
      <c r="FF244" s="119"/>
      <c r="FG244" s="119"/>
      <c r="FH244" s="119"/>
      <c r="FI244" s="119"/>
      <c r="FJ244" s="119"/>
      <c r="FK244" s="119"/>
      <c r="FL244" s="119"/>
      <c r="FM244" s="119"/>
      <c r="FN244" s="119"/>
      <c r="FO244" s="119"/>
      <c r="FP244" s="119"/>
      <c r="FQ244" s="119"/>
      <c r="FR244" s="119"/>
      <c r="FS244" s="119"/>
      <c r="FT244" s="119"/>
      <c r="FU244" s="119"/>
      <c r="FV244" s="119"/>
      <c r="FW244" s="119"/>
      <c r="FX244" s="119"/>
      <c r="FY244" s="119"/>
      <c r="FZ244" s="119"/>
      <c r="GA244" s="119"/>
      <c r="GB244" s="119"/>
      <c r="GC244" s="119"/>
      <c r="GD244" s="119"/>
      <c r="GE244" s="119"/>
      <c r="GF244" s="119"/>
      <c r="GG244" s="119"/>
      <c r="GH244" s="119"/>
      <c r="GI244" s="119"/>
      <c r="GJ244" s="119"/>
      <c r="GK244" s="119"/>
      <c r="GL244" s="119"/>
      <c r="GM244" s="119"/>
      <c r="GN244" s="119"/>
      <c r="GO244" s="119"/>
      <c r="GP244" s="119"/>
      <c r="GQ244" s="119"/>
      <c r="GR244" s="119"/>
      <c r="GS244" s="119"/>
      <c r="GT244" s="119"/>
      <c r="GU244" s="119"/>
      <c r="GV244" s="119"/>
      <c r="GW244" s="119"/>
      <c r="GX244" s="119"/>
      <c r="GY244" s="119"/>
      <c r="GZ244" s="119"/>
      <c r="HA244" s="119"/>
      <c r="HB244" s="119"/>
      <c r="HC244" s="119"/>
      <c r="HD244" s="119"/>
      <c r="HE244" s="119"/>
      <c r="HF244" s="119"/>
      <c r="HG244" s="119"/>
      <c r="HH244" s="119"/>
      <c r="HI244" s="119"/>
      <c r="HJ244" s="119"/>
      <c r="HK244" s="119"/>
      <c r="HL244" s="119"/>
      <c r="HM244" s="119"/>
      <c r="HN244" s="119"/>
      <c r="HO244" s="119"/>
      <c r="HP244" s="119"/>
      <c r="HQ244" s="119"/>
      <c r="HR244" s="119"/>
      <c r="HS244" s="119"/>
      <c r="HT244" s="119"/>
      <c r="HU244" s="119"/>
      <c r="HV244" s="119"/>
      <c r="HW244" s="119"/>
      <c r="HX244" s="119"/>
      <c r="HY244" s="119"/>
      <c r="HZ244" s="119"/>
      <c r="IA244" s="119"/>
      <c r="IB244" s="119"/>
      <c r="IC244" s="119"/>
      <c r="ID244" s="119"/>
      <c r="IE244" s="119"/>
      <c r="IF244" s="119"/>
      <c r="IG244" s="119"/>
      <c r="IH244" s="119"/>
      <c r="II244" s="119"/>
      <c r="IJ244" s="119"/>
      <c r="IK244" s="119"/>
      <c r="IL244" s="119"/>
      <c r="IM244" s="119"/>
      <c r="IN244" s="119"/>
      <c r="IO244" s="119"/>
      <c r="IP244" s="119"/>
      <c r="IQ244" s="119"/>
      <c r="IR244" s="119"/>
      <c r="IS244" s="119"/>
      <c r="IT244" s="119"/>
      <c r="IU244" s="119"/>
      <c r="IV244" s="119"/>
      <c r="IW244" s="119"/>
    </row>
    <row r="245" spans="1:257" ht="28.5" customHeight="1" x14ac:dyDescent="0.25">
      <c r="A245" s="132">
        <v>1</v>
      </c>
      <c r="B245" s="133" t="s">
        <v>602</v>
      </c>
      <c r="C245" s="134" t="s">
        <v>14</v>
      </c>
      <c r="D245" s="134">
        <v>11</v>
      </c>
      <c r="E245" s="134" t="s">
        <v>23</v>
      </c>
      <c r="F245" s="134">
        <v>38.9</v>
      </c>
      <c r="G245" s="134">
        <v>1</v>
      </c>
      <c r="H245" s="134">
        <v>41.2</v>
      </c>
      <c r="I245" s="134">
        <v>1</v>
      </c>
      <c r="J245" s="134">
        <v>42.9</v>
      </c>
      <c r="K245" s="134">
        <v>1</v>
      </c>
      <c r="L245" s="134">
        <v>44.1</v>
      </c>
      <c r="M245" s="134">
        <v>1</v>
      </c>
      <c r="N245" s="134">
        <v>46</v>
      </c>
      <c r="O245" s="134">
        <v>1</v>
      </c>
      <c r="P245" s="134">
        <v>48.3</v>
      </c>
      <c r="Q245" s="134">
        <v>1</v>
      </c>
      <c r="R245" s="153">
        <v>49.9</v>
      </c>
      <c r="S245" s="153">
        <v>1</v>
      </c>
      <c r="T245" s="153"/>
      <c r="U245" s="134"/>
      <c r="V245" s="135"/>
      <c r="W245" s="136"/>
      <c r="X245" s="137" t="s">
        <v>36</v>
      </c>
      <c r="Y245" s="137"/>
    </row>
    <row r="246" spans="1:257" ht="28.5" customHeight="1" x14ac:dyDescent="0.25">
      <c r="A246" s="132">
        <v>1</v>
      </c>
      <c r="B246" s="133" t="s">
        <v>602</v>
      </c>
      <c r="C246" s="134" t="s">
        <v>14</v>
      </c>
      <c r="D246" s="134">
        <v>12</v>
      </c>
      <c r="E246" s="134" t="s">
        <v>23</v>
      </c>
      <c r="F246" s="134">
        <v>33.9</v>
      </c>
      <c r="G246" s="134">
        <v>1</v>
      </c>
      <c r="H246" s="134">
        <v>36.1</v>
      </c>
      <c r="I246" s="134">
        <v>1</v>
      </c>
      <c r="J246" s="134">
        <v>37.1</v>
      </c>
      <c r="K246" s="134">
        <v>1</v>
      </c>
      <c r="L246" s="134">
        <v>38.299999999999997</v>
      </c>
      <c r="M246" s="134">
        <v>1</v>
      </c>
      <c r="N246" s="134">
        <v>39.5</v>
      </c>
      <c r="O246" s="134">
        <v>1</v>
      </c>
      <c r="P246" s="134">
        <v>42.2</v>
      </c>
      <c r="Q246" s="134">
        <v>1</v>
      </c>
      <c r="R246" s="153">
        <v>45.5</v>
      </c>
      <c r="S246" s="153">
        <v>1</v>
      </c>
      <c r="T246" s="153"/>
      <c r="U246" s="134"/>
      <c r="V246" s="135"/>
      <c r="W246" s="136"/>
      <c r="X246" s="137" t="s">
        <v>36</v>
      </c>
      <c r="Y246" s="137"/>
    </row>
    <row r="247" spans="1:257" ht="28.5" customHeight="1" x14ac:dyDescent="0.25">
      <c r="A247" s="132">
        <v>1</v>
      </c>
      <c r="B247" s="133" t="s">
        <v>602</v>
      </c>
      <c r="C247" s="134" t="s">
        <v>14</v>
      </c>
      <c r="D247" s="134">
        <v>13</v>
      </c>
      <c r="E247" s="134" t="s">
        <v>23</v>
      </c>
      <c r="F247" s="134">
        <v>18.600000000000001</v>
      </c>
      <c r="G247" s="134">
        <v>1</v>
      </c>
      <c r="H247" s="134">
        <v>19.399999999999999</v>
      </c>
      <c r="I247" s="134">
        <v>1</v>
      </c>
      <c r="J247" s="134">
        <v>19.8</v>
      </c>
      <c r="K247" s="134">
        <v>1</v>
      </c>
      <c r="L247" s="134">
        <v>20.5</v>
      </c>
      <c r="M247" s="134">
        <v>1</v>
      </c>
      <c r="N247" s="134"/>
      <c r="O247" s="134">
        <v>4</v>
      </c>
      <c r="P247" s="134" t="s">
        <v>801</v>
      </c>
      <c r="Q247" s="138"/>
      <c r="R247" s="153"/>
      <c r="S247" s="153"/>
      <c r="T247" s="153"/>
      <c r="U247" s="138"/>
      <c r="V247" s="139"/>
      <c r="W247" s="136" t="s">
        <v>138</v>
      </c>
      <c r="X247" s="137"/>
      <c r="Y247" s="137" t="s">
        <v>36</v>
      </c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19"/>
      <c r="CE247" s="119"/>
      <c r="CF247" s="119"/>
      <c r="CG247" s="119"/>
      <c r="CH247" s="119"/>
      <c r="CI247" s="119"/>
      <c r="CJ247" s="119"/>
      <c r="CK247" s="119"/>
      <c r="CL247" s="119"/>
      <c r="CM247" s="119"/>
      <c r="CN247" s="119"/>
      <c r="CO247" s="119"/>
      <c r="CP247" s="119"/>
      <c r="CQ247" s="119"/>
      <c r="CR247" s="119"/>
      <c r="CS247" s="119"/>
      <c r="CT247" s="119"/>
      <c r="CU247" s="119"/>
      <c r="CV247" s="119"/>
      <c r="CW247" s="119"/>
      <c r="CX247" s="119"/>
      <c r="CY247" s="119"/>
      <c r="CZ247" s="119"/>
      <c r="DA247" s="119"/>
      <c r="DB247" s="119"/>
      <c r="DC247" s="119"/>
      <c r="DD247" s="119"/>
      <c r="DE247" s="119"/>
      <c r="DF247" s="119"/>
      <c r="DG247" s="119"/>
      <c r="DH247" s="119"/>
      <c r="DI247" s="119"/>
      <c r="DJ247" s="119"/>
      <c r="DK247" s="119"/>
      <c r="DL247" s="119"/>
      <c r="DM247" s="119"/>
      <c r="DN247" s="119"/>
      <c r="DO247" s="119"/>
      <c r="DP247" s="119"/>
      <c r="DQ247" s="119"/>
      <c r="DR247" s="119"/>
      <c r="DS247" s="119"/>
      <c r="DT247" s="119"/>
      <c r="DU247" s="119"/>
      <c r="DV247" s="119"/>
      <c r="DW247" s="119"/>
      <c r="DX247" s="119"/>
      <c r="DY247" s="119"/>
      <c r="DZ247" s="119"/>
      <c r="EA247" s="119"/>
      <c r="EB247" s="119"/>
      <c r="EC247" s="119"/>
      <c r="ED247" s="119"/>
      <c r="EE247" s="119"/>
      <c r="EF247" s="119"/>
      <c r="EG247" s="119"/>
      <c r="EH247" s="119"/>
      <c r="EI247" s="119"/>
      <c r="EJ247" s="119"/>
      <c r="EK247" s="119"/>
      <c r="EL247" s="119"/>
      <c r="EM247" s="119"/>
      <c r="EN247" s="119"/>
      <c r="EO247" s="119"/>
      <c r="EP247" s="119"/>
      <c r="EQ247" s="119"/>
      <c r="ER247" s="119"/>
      <c r="ES247" s="119"/>
      <c r="ET247" s="119"/>
      <c r="EU247" s="119"/>
      <c r="EV247" s="119"/>
      <c r="EW247" s="119"/>
      <c r="EX247" s="119"/>
      <c r="EY247" s="119"/>
      <c r="EZ247" s="119"/>
      <c r="FA247" s="119"/>
      <c r="FB247" s="119"/>
      <c r="FC247" s="119"/>
      <c r="FD247" s="119"/>
      <c r="FE247" s="119"/>
      <c r="FF247" s="119"/>
      <c r="FG247" s="119"/>
      <c r="FH247" s="119"/>
      <c r="FI247" s="119"/>
      <c r="FJ247" s="119"/>
      <c r="FK247" s="119"/>
      <c r="FL247" s="119"/>
      <c r="FM247" s="119"/>
      <c r="FN247" s="119"/>
      <c r="FO247" s="119"/>
      <c r="FP247" s="119"/>
      <c r="FQ247" s="119"/>
      <c r="FR247" s="119"/>
      <c r="FS247" s="119"/>
      <c r="FT247" s="119"/>
      <c r="FU247" s="119"/>
      <c r="FV247" s="119"/>
      <c r="FW247" s="119"/>
      <c r="FX247" s="119"/>
      <c r="FY247" s="119"/>
      <c r="FZ247" s="119"/>
      <c r="GA247" s="119"/>
      <c r="GB247" s="119"/>
      <c r="GC247" s="119"/>
      <c r="GD247" s="119"/>
      <c r="GE247" s="119"/>
      <c r="GF247" s="119"/>
      <c r="GG247" s="119"/>
      <c r="GH247" s="119"/>
      <c r="GI247" s="119"/>
      <c r="GJ247" s="119"/>
      <c r="GK247" s="119"/>
      <c r="GL247" s="119"/>
      <c r="GM247" s="119"/>
      <c r="GN247" s="119"/>
      <c r="GO247" s="119"/>
      <c r="GP247" s="119"/>
      <c r="GQ247" s="119"/>
      <c r="GR247" s="119"/>
      <c r="GS247" s="119"/>
      <c r="GT247" s="119"/>
      <c r="GU247" s="119"/>
      <c r="GV247" s="119"/>
      <c r="GW247" s="119"/>
      <c r="GX247" s="119"/>
      <c r="GY247" s="119"/>
      <c r="GZ247" s="119"/>
      <c r="HA247" s="119"/>
      <c r="HB247" s="119"/>
      <c r="HC247" s="119"/>
      <c r="HD247" s="119"/>
      <c r="HE247" s="119"/>
      <c r="HF247" s="119"/>
      <c r="HG247" s="119"/>
      <c r="HH247" s="119"/>
      <c r="HI247" s="119"/>
      <c r="HJ247" s="119"/>
      <c r="HK247" s="119"/>
      <c r="HL247" s="119"/>
      <c r="HM247" s="119"/>
      <c r="HN247" s="119"/>
      <c r="HO247" s="119"/>
      <c r="HP247" s="119"/>
      <c r="HQ247" s="119"/>
      <c r="HR247" s="119"/>
      <c r="HS247" s="119"/>
      <c r="HT247" s="119"/>
      <c r="HU247" s="119"/>
      <c r="HV247" s="119"/>
      <c r="HW247" s="119"/>
      <c r="HX247" s="119"/>
      <c r="HY247" s="119"/>
      <c r="HZ247" s="119"/>
      <c r="IA247" s="119"/>
      <c r="IB247" s="119"/>
      <c r="IC247" s="119"/>
      <c r="ID247" s="119"/>
      <c r="IE247" s="119"/>
      <c r="IF247" s="119"/>
      <c r="IG247" s="119"/>
      <c r="IH247" s="119"/>
      <c r="II247" s="119"/>
      <c r="IJ247" s="119"/>
      <c r="IK247" s="119"/>
      <c r="IL247" s="119"/>
      <c r="IM247" s="119"/>
      <c r="IN247" s="119"/>
      <c r="IO247" s="119"/>
      <c r="IP247" s="119"/>
      <c r="IQ247" s="119"/>
      <c r="IR247" s="119"/>
      <c r="IS247" s="119"/>
      <c r="IT247" s="119"/>
      <c r="IU247" s="119"/>
      <c r="IV247" s="119"/>
      <c r="IW247" s="119"/>
    </row>
    <row r="248" spans="1:257" s="119" customFormat="1" ht="28.5" customHeight="1" x14ac:dyDescent="0.25">
      <c r="A248" s="132">
        <v>1</v>
      </c>
      <c r="B248" s="133" t="s">
        <v>602</v>
      </c>
      <c r="C248" s="134" t="s">
        <v>14</v>
      </c>
      <c r="D248" s="134">
        <v>14</v>
      </c>
      <c r="E248" s="134" t="s">
        <v>23</v>
      </c>
      <c r="F248" s="134">
        <v>17.600000000000001</v>
      </c>
      <c r="G248" s="134">
        <v>1</v>
      </c>
      <c r="H248" s="134">
        <v>17.7</v>
      </c>
      <c r="I248" s="134">
        <v>1</v>
      </c>
      <c r="J248" s="134">
        <v>17.8</v>
      </c>
      <c r="K248" s="134">
        <v>3</v>
      </c>
      <c r="L248" s="134"/>
      <c r="M248" s="134"/>
      <c r="N248" s="134"/>
      <c r="O248" s="134"/>
      <c r="P248" s="134"/>
      <c r="Q248" s="138"/>
      <c r="R248" s="153"/>
      <c r="S248" s="153"/>
      <c r="T248" s="153"/>
      <c r="U248" s="138"/>
      <c r="V248" s="139"/>
      <c r="W248" s="136"/>
      <c r="X248" s="137" t="s">
        <v>36</v>
      </c>
      <c r="Y248" s="137"/>
      <c r="Z248" s="137"/>
      <c r="AA248" s="137"/>
      <c r="AB248" s="132"/>
      <c r="AC248" s="132"/>
      <c r="AD248" s="132"/>
      <c r="AE248" s="132"/>
      <c r="AF248" s="132"/>
      <c r="AG248" s="132"/>
    </row>
    <row r="249" spans="1:257" ht="28.5" customHeight="1" x14ac:dyDescent="0.25">
      <c r="A249" s="132">
        <v>1</v>
      </c>
      <c r="B249" s="133" t="s">
        <v>602</v>
      </c>
      <c r="C249" s="134" t="s">
        <v>14</v>
      </c>
      <c r="D249" s="134">
        <v>15</v>
      </c>
      <c r="E249" s="134" t="s">
        <v>23</v>
      </c>
      <c r="F249" s="134">
        <v>18.899999999999999</v>
      </c>
      <c r="G249" s="134">
        <v>1</v>
      </c>
      <c r="H249" s="134">
        <v>19.399999999999999</v>
      </c>
      <c r="I249" s="134">
        <v>1</v>
      </c>
      <c r="J249" s="134">
        <v>19.600000000000001</v>
      </c>
      <c r="K249" s="134">
        <v>1</v>
      </c>
      <c r="L249" s="134">
        <v>19.600000000000001</v>
      </c>
      <c r="M249" s="134">
        <v>1</v>
      </c>
      <c r="N249" s="134"/>
      <c r="O249" s="134">
        <v>4</v>
      </c>
      <c r="P249" s="134" t="s">
        <v>801</v>
      </c>
      <c r="Q249" s="138"/>
      <c r="R249" s="153"/>
      <c r="S249" s="153"/>
      <c r="T249" s="153"/>
      <c r="U249" s="138"/>
      <c r="V249" s="139"/>
      <c r="W249" s="136" t="s">
        <v>45</v>
      </c>
      <c r="X249" s="137"/>
      <c r="Y249" s="137"/>
      <c r="Z249" s="137"/>
      <c r="AA249" s="137" t="s">
        <v>36</v>
      </c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19"/>
      <c r="CE249" s="119"/>
      <c r="CF249" s="119"/>
      <c r="CG249" s="119"/>
      <c r="CH249" s="119"/>
      <c r="CI249" s="119"/>
      <c r="CJ249" s="119"/>
      <c r="CK249" s="119"/>
      <c r="CL249" s="119"/>
      <c r="CM249" s="119"/>
      <c r="CN249" s="119"/>
      <c r="CO249" s="119"/>
      <c r="CP249" s="119"/>
      <c r="CQ249" s="119"/>
      <c r="CR249" s="119"/>
      <c r="CS249" s="119"/>
      <c r="CT249" s="119"/>
      <c r="CU249" s="119"/>
      <c r="CV249" s="119"/>
      <c r="CW249" s="119"/>
      <c r="CX249" s="119"/>
      <c r="CY249" s="119"/>
      <c r="CZ249" s="119"/>
      <c r="DA249" s="119"/>
      <c r="DB249" s="119"/>
      <c r="DC249" s="119"/>
      <c r="DD249" s="119"/>
      <c r="DE249" s="119"/>
      <c r="DF249" s="119"/>
      <c r="DG249" s="119"/>
      <c r="DH249" s="119"/>
      <c r="DI249" s="119"/>
      <c r="DJ249" s="119"/>
      <c r="DK249" s="119"/>
      <c r="DL249" s="119"/>
      <c r="DM249" s="119"/>
      <c r="DN249" s="119"/>
      <c r="DO249" s="119"/>
      <c r="DP249" s="119"/>
      <c r="DQ249" s="119"/>
      <c r="DR249" s="119"/>
      <c r="DS249" s="119"/>
      <c r="DT249" s="119"/>
      <c r="DU249" s="119"/>
      <c r="DV249" s="119"/>
      <c r="DW249" s="119"/>
      <c r="DX249" s="119"/>
      <c r="DY249" s="119"/>
      <c r="DZ249" s="119"/>
      <c r="EA249" s="119"/>
      <c r="EB249" s="119"/>
      <c r="EC249" s="119"/>
      <c r="ED249" s="119"/>
      <c r="EE249" s="119"/>
      <c r="EF249" s="119"/>
      <c r="EG249" s="119"/>
      <c r="EH249" s="119"/>
      <c r="EI249" s="119"/>
      <c r="EJ249" s="119"/>
      <c r="EK249" s="119"/>
      <c r="EL249" s="119"/>
      <c r="EM249" s="119"/>
      <c r="EN249" s="119"/>
      <c r="EO249" s="119"/>
      <c r="EP249" s="119"/>
      <c r="EQ249" s="119"/>
      <c r="ER249" s="119"/>
      <c r="ES249" s="119"/>
      <c r="ET249" s="119"/>
      <c r="EU249" s="119"/>
      <c r="EV249" s="119"/>
      <c r="EW249" s="119"/>
      <c r="EX249" s="119"/>
      <c r="EY249" s="119"/>
      <c r="EZ249" s="119"/>
      <c r="FA249" s="119"/>
      <c r="FB249" s="119"/>
      <c r="FC249" s="119"/>
      <c r="FD249" s="119"/>
      <c r="FE249" s="119"/>
      <c r="FF249" s="119"/>
      <c r="FG249" s="119"/>
      <c r="FH249" s="119"/>
      <c r="FI249" s="119"/>
      <c r="FJ249" s="119"/>
      <c r="FK249" s="119"/>
      <c r="FL249" s="119"/>
      <c r="FM249" s="119"/>
      <c r="FN249" s="119"/>
      <c r="FO249" s="119"/>
      <c r="FP249" s="119"/>
      <c r="FQ249" s="119"/>
      <c r="FR249" s="119"/>
      <c r="FS249" s="119"/>
      <c r="FT249" s="119"/>
      <c r="FU249" s="119"/>
      <c r="FV249" s="119"/>
      <c r="FW249" s="119"/>
      <c r="FX249" s="119"/>
      <c r="FY249" s="119"/>
      <c r="FZ249" s="119"/>
      <c r="GA249" s="119"/>
      <c r="GB249" s="119"/>
      <c r="GC249" s="119"/>
      <c r="GD249" s="119"/>
      <c r="GE249" s="119"/>
      <c r="GF249" s="119"/>
      <c r="GG249" s="119"/>
      <c r="GH249" s="119"/>
      <c r="GI249" s="119"/>
      <c r="GJ249" s="119"/>
      <c r="GK249" s="119"/>
      <c r="GL249" s="119"/>
      <c r="GM249" s="119"/>
      <c r="GN249" s="119"/>
      <c r="GO249" s="119"/>
      <c r="GP249" s="119"/>
      <c r="GQ249" s="119"/>
      <c r="GR249" s="119"/>
      <c r="GS249" s="119"/>
      <c r="GT249" s="119"/>
      <c r="GU249" s="119"/>
      <c r="GV249" s="119"/>
      <c r="GW249" s="119"/>
      <c r="GX249" s="119"/>
      <c r="GY249" s="119"/>
      <c r="GZ249" s="119"/>
      <c r="HA249" s="119"/>
      <c r="HB249" s="119"/>
      <c r="HC249" s="119"/>
      <c r="HD249" s="119"/>
      <c r="HE249" s="119"/>
      <c r="HF249" s="119"/>
      <c r="HG249" s="119"/>
      <c r="HH249" s="119"/>
      <c r="HI249" s="119"/>
      <c r="HJ249" s="119"/>
      <c r="HK249" s="119"/>
      <c r="HL249" s="119"/>
      <c r="HM249" s="119"/>
      <c r="HN249" s="119"/>
      <c r="HO249" s="119"/>
      <c r="HP249" s="119"/>
      <c r="HQ249" s="119"/>
      <c r="HR249" s="119"/>
      <c r="HS249" s="119"/>
      <c r="HT249" s="119"/>
      <c r="HU249" s="119"/>
      <c r="HV249" s="119"/>
      <c r="HW249" s="119"/>
      <c r="HX249" s="119"/>
      <c r="HY249" s="119"/>
      <c r="HZ249" s="119"/>
      <c r="IA249" s="119"/>
      <c r="IB249" s="119"/>
      <c r="IC249" s="119"/>
      <c r="ID249" s="119"/>
      <c r="IE249" s="119"/>
      <c r="IF249" s="119"/>
      <c r="IG249" s="119"/>
      <c r="IH249" s="119"/>
      <c r="II249" s="119"/>
      <c r="IJ249" s="119"/>
      <c r="IK249" s="119"/>
      <c r="IL249" s="119"/>
      <c r="IM249" s="119"/>
      <c r="IN249" s="119"/>
      <c r="IO249" s="119"/>
      <c r="IP249" s="119"/>
      <c r="IQ249" s="119"/>
      <c r="IR249" s="119"/>
      <c r="IS249" s="119"/>
      <c r="IT249" s="119"/>
      <c r="IU249" s="119"/>
      <c r="IV249" s="119"/>
      <c r="IW249" s="119"/>
    </row>
    <row r="250" spans="1:257" ht="28.5" customHeight="1" x14ac:dyDescent="0.25">
      <c r="A250" s="132">
        <v>1</v>
      </c>
      <c r="B250" s="133" t="s">
        <v>602</v>
      </c>
      <c r="C250" s="134" t="s">
        <v>14</v>
      </c>
      <c r="D250" s="134">
        <v>16</v>
      </c>
      <c r="E250" s="134" t="s">
        <v>23</v>
      </c>
      <c r="F250" s="134">
        <v>38.200000000000003</v>
      </c>
      <c r="G250" s="134">
        <v>1</v>
      </c>
      <c r="H250" s="134">
        <v>41.2</v>
      </c>
      <c r="I250" s="134">
        <v>1</v>
      </c>
      <c r="J250" s="134">
        <v>44.6</v>
      </c>
      <c r="K250" s="134">
        <v>1</v>
      </c>
      <c r="L250" s="134">
        <v>45.8</v>
      </c>
      <c r="M250" s="134">
        <v>1</v>
      </c>
      <c r="N250" s="134">
        <v>49.2</v>
      </c>
      <c r="O250" s="134">
        <v>1</v>
      </c>
      <c r="P250" s="134">
        <v>54</v>
      </c>
      <c r="Q250" s="134">
        <v>1</v>
      </c>
      <c r="R250" s="153">
        <v>58.5</v>
      </c>
      <c r="S250" s="153">
        <v>1</v>
      </c>
      <c r="T250" s="153"/>
      <c r="U250" s="134"/>
      <c r="V250" s="135"/>
      <c r="W250" s="137" t="s">
        <v>711</v>
      </c>
      <c r="X250" s="137" t="s">
        <v>36</v>
      </c>
      <c r="Y250" s="137"/>
      <c r="Z250" s="137"/>
      <c r="AA250" s="137"/>
    </row>
    <row r="251" spans="1:257" s="119" customFormat="1" ht="28.5" customHeight="1" x14ac:dyDescent="0.25">
      <c r="A251" s="132">
        <v>1</v>
      </c>
      <c r="B251" s="133" t="s">
        <v>602</v>
      </c>
      <c r="C251" s="134" t="s">
        <v>14</v>
      </c>
      <c r="D251" s="134">
        <v>17</v>
      </c>
      <c r="E251" s="134" t="s">
        <v>23</v>
      </c>
      <c r="F251" s="134">
        <v>21.4</v>
      </c>
      <c r="G251" s="134">
        <v>1</v>
      </c>
      <c r="H251" s="134">
        <v>22.8</v>
      </c>
      <c r="I251" s="134">
        <v>1</v>
      </c>
      <c r="J251" s="134">
        <v>23.5</v>
      </c>
      <c r="K251" s="134">
        <v>1</v>
      </c>
      <c r="L251" s="134">
        <v>24.5</v>
      </c>
      <c r="M251" s="134">
        <v>1</v>
      </c>
      <c r="N251" s="134">
        <v>24.4</v>
      </c>
      <c r="O251" s="134">
        <v>1</v>
      </c>
      <c r="P251" s="134">
        <v>25.1</v>
      </c>
      <c r="Q251" s="134">
        <v>1</v>
      </c>
      <c r="R251" s="153">
        <v>25.4</v>
      </c>
      <c r="S251" s="153">
        <v>1</v>
      </c>
      <c r="T251" s="153"/>
      <c r="U251" s="134"/>
      <c r="V251" s="135"/>
      <c r="W251" s="137" t="s">
        <v>712</v>
      </c>
      <c r="X251" s="137" t="s">
        <v>36</v>
      </c>
      <c r="Y251" s="137"/>
      <c r="Z251" s="137"/>
      <c r="AA251" s="137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  <c r="AN251" s="132"/>
      <c r="AO251" s="132"/>
      <c r="AP251" s="132"/>
      <c r="AQ251" s="132"/>
      <c r="AR251" s="132"/>
      <c r="AS251" s="132"/>
      <c r="AT251" s="132"/>
      <c r="AU251" s="132"/>
      <c r="AV251" s="132"/>
      <c r="AW251" s="132"/>
      <c r="AX251" s="132"/>
      <c r="AY251" s="132"/>
      <c r="AZ251" s="132"/>
      <c r="BA251" s="132"/>
      <c r="BB251" s="132"/>
      <c r="BC251" s="132"/>
      <c r="BD251" s="132"/>
      <c r="BE251" s="132"/>
      <c r="BF251" s="132"/>
      <c r="BG251" s="132"/>
      <c r="BH251" s="132"/>
      <c r="BI251" s="132"/>
      <c r="BJ251" s="132"/>
      <c r="BK251" s="132"/>
      <c r="BL251" s="132"/>
      <c r="BM251" s="132"/>
      <c r="BN251" s="132"/>
      <c r="BO251" s="132"/>
      <c r="BP251" s="132"/>
      <c r="BQ251" s="132"/>
      <c r="BR251" s="132"/>
      <c r="BS251" s="132"/>
      <c r="BT251" s="132"/>
      <c r="BU251" s="132"/>
      <c r="BV251" s="132"/>
      <c r="BW251" s="132"/>
      <c r="BX251" s="132"/>
      <c r="BY251" s="132"/>
      <c r="BZ251" s="132"/>
      <c r="CA251" s="132"/>
      <c r="CB251" s="132"/>
      <c r="CC251" s="132"/>
      <c r="CD251" s="132"/>
      <c r="CE251" s="132"/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32"/>
      <c r="DB251" s="132"/>
      <c r="DC251" s="132"/>
      <c r="DD251" s="132"/>
      <c r="DE251" s="132"/>
      <c r="DF251" s="132"/>
      <c r="DG251" s="132"/>
      <c r="DH251" s="132"/>
      <c r="DI251" s="132"/>
      <c r="DJ251" s="132"/>
      <c r="DK251" s="132"/>
      <c r="DL251" s="132"/>
      <c r="DM251" s="132"/>
      <c r="DN251" s="132"/>
      <c r="DO251" s="132"/>
      <c r="DP251" s="132"/>
      <c r="DQ251" s="132"/>
      <c r="DR251" s="132"/>
      <c r="DS251" s="132"/>
      <c r="DT251" s="132"/>
      <c r="DU251" s="132"/>
      <c r="DV251" s="132"/>
      <c r="DW251" s="132"/>
      <c r="DX251" s="132"/>
      <c r="DY251" s="132"/>
      <c r="DZ251" s="132"/>
      <c r="EA251" s="132"/>
      <c r="EB251" s="132"/>
      <c r="EC251" s="132"/>
      <c r="ED251" s="132"/>
      <c r="EE251" s="132"/>
      <c r="EF251" s="132"/>
      <c r="EG251" s="132"/>
      <c r="EH251" s="132"/>
      <c r="EI251" s="132"/>
      <c r="EJ251" s="132"/>
      <c r="EK251" s="132"/>
      <c r="EL251" s="132"/>
      <c r="EM251" s="132"/>
      <c r="EN251" s="132"/>
      <c r="EO251" s="132"/>
      <c r="EP251" s="132"/>
      <c r="EQ251" s="132"/>
      <c r="ER251" s="132"/>
      <c r="ES251" s="132"/>
      <c r="ET251" s="132"/>
      <c r="EU251" s="132"/>
      <c r="EV251" s="132"/>
      <c r="EW251" s="132"/>
      <c r="EX251" s="132"/>
      <c r="EY251" s="132"/>
      <c r="EZ251" s="132"/>
      <c r="FA251" s="132"/>
      <c r="FB251" s="132"/>
      <c r="FC251" s="132"/>
      <c r="FD251" s="132"/>
      <c r="FE251" s="132"/>
      <c r="FF251" s="132"/>
      <c r="FG251" s="132"/>
      <c r="FH251" s="132"/>
      <c r="FI251" s="132"/>
      <c r="FJ251" s="132"/>
      <c r="FK251" s="132"/>
      <c r="FL251" s="132"/>
      <c r="FM251" s="132"/>
      <c r="FN251" s="132"/>
      <c r="FO251" s="132"/>
      <c r="FP251" s="132"/>
      <c r="FQ251" s="132"/>
      <c r="FR251" s="132"/>
      <c r="FS251" s="132"/>
      <c r="FT251" s="132"/>
      <c r="FU251" s="132"/>
      <c r="FV251" s="132"/>
      <c r="FW251" s="132"/>
      <c r="FX251" s="132"/>
      <c r="FY251" s="132"/>
      <c r="FZ251" s="132"/>
      <c r="GA251" s="132"/>
      <c r="GB251" s="132"/>
      <c r="GC251" s="132"/>
      <c r="GD251" s="132"/>
      <c r="GE251" s="132"/>
      <c r="GF251" s="132"/>
      <c r="GG251" s="132"/>
      <c r="GH251" s="132"/>
      <c r="GI251" s="132"/>
      <c r="GJ251" s="132"/>
      <c r="GK251" s="132"/>
      <c r="GL251" s="132"/>
      <c r="GM251" s="132"/>
      <c r="GN251" s="132"/>
      <c r="GO251" s="132"/>
      <c r="GP251" s="132"/>
      <c r="GQ251" s="132"/>
      <c r="GR251" s="132"/>
      <c r="GS251" s="132"/>
      <c r="GT251" s="132"/>
      <c r="GU251" s="132"/>
      <c r="GV251" s="132"/>
      <c r="GW251" s="132"/>
      <c r="GX251" s="132"/>
      <c r="GY251" s="132"/>
      <c r="GZ251" s="132"/>
      <c r="HA251" s="132"/>
      <c r="HB251" s="132"/>
      <c r="HC251" s="132"/>
      <c r="HD251" s="132"/>
      <c r="HE251" s="132"/>
      <c r="HF251" s="132"/>
      <c r="HG251" s="132"/>
      <c r="HH251" s="132"/>
      <c r="HI251" s="132"/>
      <c r="HJ251" s="132"/>
      <c r="HK251" s="132"/>
      <c r="HL251" s="132"/>
      <c r="HM251" s="132"/>
      <c r="HN251" s="132"/>
      <c r="HO251" s="132"/>
      <c r="HP251" s="132"/>
      <c r="HQ251" s="132"/>
      <c r="HR251" s="132"/>
      <c r="HS251" s="132"/>
      <c r="HT251" s="132"/>
      <c r="HU251" s="132"/>
      <c r="HV251" s="132"/>
      <c r="HW251" s="132"/>
      <c r="HX251" s="132"/>
      <c r="HY251" s="132"/>
      <c r="HZ251" s="132"/>
      <c r="IA251" s="132"/>
      <c r="IB251" s="132"/>
      <c r="IC251" s="132"/>
      <c r="ID251" s="132"/>
      <c r="IE251" s="132"/>
      <c r="IF251" s="132"/>
      <c r="IG251" s="132"/>
      <c r="IH251" s="132"/>
      <c r="II251" s="132"/>
      <c r="IJ251" s="132"/>
      <c r="IK251" s="132"/>
      <c r="IL251" s="132"/>
      <c r="IM251" s="132"/>
      <c r="IN251" s="132"/>
      <c r="IO251" s="132"/>
      <c r="IP251" s="132"/>
      <c r="IQ251" s="132"/>
      <c r="IR251" s="132"/>
      <c r="IS251" s="132"/>
      <c r="IT251" s="132"/>
      <c r="IU251" s="132"/>
      <c r="IV251" s="132"/>
      <c r="IW251" s="132"/>
    </row>
    <row r="252" spans="1:257" s="119" customFormat="1" ht="28.5" customHeight="1" x14ac:dyDescent="0.25">
      <c r="A252" s="132">
        <v>1</v>
      </c>
      <c r="B252" s="133" t="s">
        <v>602</v>
      </c>
      <c r="C252" s="134" t="s">
        <v>14</v>
      </c>
      <c r="D252" s="134">
        <v>18</v>
      </c>
      <c r="E252" s="134" t="s">
        <v>22</v>
      </c>
      <c r="F252" s="134">
        <v>19.5</v>
      </c>
      <c r="G252" s="134">
        <v>1</v>
      </c>
      <c r="H252" s="134">
        <v>20.7</v>
      </c>
      <c r="I252" s="134">
        <v>1</v>
      </c>
      <c r="J252" s="134">
        <v>21.2</v>
      </c>
      <c r="K252" s="134">
        <v>1</v>
      </c>
      <c r="L252" s="134">
        <v>21.9</v>
      </c>
      <c r="M252" s="134">
        <v>1</v>
      </c>
      <c r="N252" s="134">
        <v>22.4</v>
      </c>
      <c r="O252" s="134">
        <v>1</v>
      </c>
      <c r="P252" s="134">
        <v>23.8</v>
      </c>
      <c r="Q252" s="134">
        <v>1</v>
      </c>
      <c r="R252" s="153">
        <v>25.3</v>
      </c>
      <c r="S252" s="153">
        <v>1</v>
      </c>
      <c r="T252" s="153"/>
      <c r="U252" s="134"/>
      <c r="V252" s="135"/>
      <c r="W252" s="136"/>
      <c r="X252" s="137" t="s">
        <v>36</v>
      </c>
      <c r="Y252" s="137"/>
      <c r="Z252" s="137"/>
      <c r="AA252" s="137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  <c r="AN252" s="132"/>
      <c r="AO252" s="132"/>
      <c r="AP252" s="132"/>
      <c r="AQ252" s="132"/>
      <c r="AR252" s="132"/>
      <c r="AS252" s="132"/>
      <c r="AT252" s="132"/>
      <c r="AU252" s="132"/>
      <c r="AV252" s="132"/>
      <c r="AW252" s="132"/>
      <c r="AX252" s="132"/>
      <c r="AY252" s="132"/>
      <c r="AZ252" s="132"/>
      <c r="BA252" s="132"/>
      <c r="BB252" s="132"/>
      <c r="BC252" s="132"/>
      <c r="BD252" s="132"/>
      <c r="BE252" s="132"/>
      <c r="BF252" s="132"/>
      <c r="BG252" s="132"/>
      <c r="BH252" s="132"/>
      <c r="BI252" s="132"/>
      <c r="BJ252" s="132"/>
      <c r="BK252" s="132"/>
      <c r="BL252" s="132"/>
      <c r="BM252" s="132"/>
      <c r="BN252" s="132"/>
      <c r="BO252" s="132"/>
      <c r="BP252" s="132"/>
      <c r="BQ252" s="132"/>
      <c r="BR252" s="132"/>
      <c r="BS252" s="132"/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32"/>
      <c r="DB252" s="132"/>
      <c r="DC252" s="132"/>
      <c r="DD252" s="132"/>
      <c r="DE252" s="132"/>
      <c r="DF252" s="132"/>
      <c r="DG252" s="132"/>
      <c r="DH252" s="132"/>
      <c r="DI252" s="132"/>
      <c r="DJ252" s="132"/>
      <c r="DK252" s="132"/>
      <c r="DL252" s="132"/>
      <c r="DM252" s="132"/>
      <c r="DN252" s="132"/>
      <c r="DO252" s="132"/>
      <c r="DP252" s="132"/>
      <c r="DQ252" s="132"/>
      <c r="DR252" s="132"/>
      <c r="DS252" s="132"/>
      <c r="DT252" s="132"/>
      <c r="DU252" s="132"/>
      <c r="DV252" s="132"/>
      <c r="DW252" s="132"/>
      <c r="DX252" s="132"/>
      <c r="DY252" s="132"/>
      <c r="DZ252" s="132"/>
      <c r="EA252" s="132"/>
      <c r="EB252" s="132"/>
      <c r="EC252" s="132"/>
      <c r="ED252" s="132"/>
      <c r="EE252" s="132"/>
      <c r="EF252" s="132"/>
      <c r="EG252" s="132"/>
      <c r="EH252" s="132"/>
      <c r="EI252" s="132"/>
      <c r="EJ252" s="132"/>
      <c r="EK252" s="132"/>
      <c r="EL252" s="132"/>
      <c r="EM252" s="132"/>
      <c r="EN252" s="132"/>
      <c r="EO252" s="132"/>
      <c r="EP252" s="132"/>
      <c r="EQ252" s="132"/>
      <c r="ER252" s="132"/>
      <c r="ES252" s="132"/>
      <c r="ET252" s="132"/>
      <c r="EU252" s="132"/>
      <c r="EV252" s="132"/>
      <c r="EW252" s="132"/>
      <c r="EX252" s="132"/>
      <c r="EY252" s="132"/>
      <c r="EZ252" s="132"/>
      <c r="FA252" s="132"/>
      <c r="FB252" s="132"/>
      <c r="FC252" s="132"/>
      <c r="FD252" s="132"/>
      <c r="FE252" s="132"/>
      <c r="FF252" s="132"/>
      <c r="FG252" s="132"/>
      <c r="FH252" s="132"/>
      <c r="FI252" s="132"/>
      <c r="FJ252" s="132"/>
      <c r="FK252" s="132"/>
      <c r="FL252" s="132"/>
      <c r="FM252" s="132"/>
      <c r="FN252" s="132"/>
      <c r="FO252" s="132"/>
      <c r="FP252" s="132"/>
      <c r="FQ252" s="132"/>
      <c r="FR252" s="132"/>
      <c r="FS252" s="132"/>
      <c r="FT252" s="132"/>
      <c r="FU252" s="132"/>
      <c r="FV252" s="132"/>
      <c r="FW252" s="132"/>
      <c r="FX252" s="132"/>
      <c r="FY252" s="132"/>
      <c r="FZ252" s="132"/>
      <c r="GA252" s="132"/>
      <c r="GB252" s="132"/>
      <c r="GC252" s="132"/>
      <c r="GD252" s="132"/>
      <c r="GE252" s="132"/>
      <c r="GF252" s="132"/>
      <c r="GG252" s="132"/>
      <c r="GH252" s="132"/>
      <c r="GI252" s="132"/>
      <c r="GJ252" s="132"/>
      <c r="GK252" s="132"/>
      <c r="GL252" s="132"/>
      <c r="GM252" s="132"/>
      <c r="GN252" s="132"/>
      <c r="GO252" s="132"/>
      <c r="GP252" s="132"/>
      <c r="GQ252" s="132"/>
      <c r="GR252" s="132"/>
      <c r="GS252" s="132"/>
      <c r="GT252" s="132"/>
      <c r="GU252" s="132"/>
      <c r="GV252" s="132"/>
      <c r="GW252" s="132"/>
      <c r="GX252" s="132"/>
      <c r="GY252" s="132"/>
      <c r="GZ252" s="132"/>
      <c r="HA252" s="132"/>
      <c r="HB252" s="132"/>
      <c r="HC252" s="132"/>
      <c r="HD252" s="132"/>
      <c r="HE252" s="132"/>
      <c r="HF252" s="132"/>
      <c r="HG252" s="132"/>
      <c r="HH252" s="132"/>
      <c r="HI252" s="132"/>
      <c r="HJ252" s="132"/>
      <c r="HK252" s="132"/>
      <c r="HL252" s="132"/>
      <c r="HM252" s="132"/>
      <c r="HN252" s="132"/>
      <c r="HO252" s="132"/>
      <c r="HP252" s="132"/>
      <c r="HQ252" s="132"/>
      <c r="HR252" s="132"/>
      <c r="HS252" s="132"/>
      <c r="HT252" s="132"/>
      <c r="HU252" s="132"/>
      <c r="HV252" s="132"/>
      <c r="HW252" s="132"/>
      <c r="HX252" s="132"/>
      <c r="HY252" s="132"/>
      <c r="HZ252" s="132"/>
      <c r="IA252" s="132"/>
      <c r="IB252" s="132"/>
      <c r="IC252" s="132"/>
      <c r="ID252" s="132"/>
      <c r="IE252" s="132"/>
      <c r="IF252" s="132"/>
      <c r="IG252" s="132"/>
      <c r="IH252" s="132"/>
      <c r="II252" s="132"/>
      <c r="IJ252" s="132"/>
      <c r="IK252" s="132"/>
      <c r="IL252" s="132"/>
      <c r="IM252" s="132"/>
      <c r="IN252" s="132"/>
      <c r="IO252" s="132"/>
      <c r="IP252" s="132"/>
      <c r="IQ252" s="132"/>
      <c r="IR252" s="132"/>
      <c r="IS252" s="132"/>
      <c r="IT252" s="132"/>
      <c r="IU252" s="132"/>
      <c r="IV252" s="132"/>
      <c r="IW252" s="132"/>
    </row>
    <row r="253" spans="1:257" s="119" customFormat="1" ht="28.5" customHeight="1" x14ac:dyDescent="0.25">
      <c r="A253" s="132">
        <v>1</v>
      </c>
      <c r="B253" s="133" t="s">
        <v>602</v>
      </c>
      <c r="C253" s="134" t="s">
        <v>14</v>
      </c>
      <c r="D253" s="134">
        <v>19</v>
      </c>
      <c r="E253" s="134" t="s">
        <v>23</v>
      </c>
      <c r="F253" s="134">
        <v>21.1</v>
      </c>
      <c r="G253" s="134">
        <v>1</v>
      </c>
      <c r="H253" s="134">
        <v>22.3</v>
      </c>
      <c r="I253" s="134">
        <v>1</v>
      </c>
      <c r="J253" s="134">
        <v>23.3</v>
      </c>
      <c r="K253" s="134">
        <v>1</v>
      </c>
      <c r="L253" s="134">
        <v>24.5</v>
      </c>
      <c r="M253" s="134">
        <v>1</v>
      </c>
      <c r="N253" s="134">
        <v>24.8</v>
      </c>
      <c r="O253" s="134">
        <v>1</v>
      </c>
      <c r="P253" s="134">
        <v>25.8</v>
      </c>
      <c r="Q253" s="134">
        <v>1</v>
      </c>
      <c r="R253" s="153">
        <v>25.8</v>
      </c>
      <c r="S253" s="153">
        <v>4</v>
      </c>
      <c r="T253" s="153" t="s">
        <v>736</v>
      </c>
      <c r="U253" s="134"/>
      <c r="V253" s="135"/>
      <c r="W253" s="137" t="s">
        <v>715</v>
      </c>
      <c r="X253" s="137" t="s">
        <v>36</v>
      </c>
      <c r="Y253" s="137"/>
      <c r="Z253" s="137"/>
      <c r="AA253" s="137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  <c r="AN253" s="132"/>
      <c r="AO253" s="132"/>
      <c r="AP253" s="132"/>
      <c r="AQ253" s="132"/>
      <c r="AR253" s="132"/>
      <c r="AS253" s="132"/>
      <c r="AT253" s="132"/>
      <c r="AU253" s="132"/>
      <c r="AV253" s="132"/>
      <c r="AW253" s="132"/>
      <c r="AX253" s="132"/>
      <c r="AY253" s="132"/>
      <c r="AZ253" s="132"/>
      <c r="BA253" s="132"/>
      <c r="BB253" s="132"/>
      <c r="BC253" s="132"/>
      <c r="BD253" s="132"/>
      <c r="BE253" s="132"/>
      <c r="BF253" s="132"/>
      <c r="BG253" s="132"/>
      <c r="BH253" s="132"/>
      <c r="BI253" s="132"/>
      <c r="BJ253" s="132"/>
      <c r="BK253" s="132"/>
      <c r="BL253" s="132"/>
      <c r="BM253" s="132"/>
      <c r="BN253" s="132"/>
      <c r="BO253" s="132"/>
      <c r="BP253" s="132"/>
      <c r="BQ253" s="132"/>
      <c r="BR253" s="132"/>
      <c r="BS253" s="132"/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32"/>
      <c r="DB253" s="132"/>
      <c r="DC253" s="132"/>
      <c r="DD253" s="132"/>
      <c r="DE253" s="132"/>
      <c r="DF253" s="132"/>
      <c r="DG253" s="132"/>
      <c r="DH253" s="132"/>
      <c r="DI253" s="132"/>
      <c r="DJ253" s="132"/>
      <c r="DK253" s="132"/>
      <c r="DL253" s="132"/>
      <c r="DM253" s="132"/>
      <c r="DN253" s="132"/>
      <c r="DO253" s="132"/>
      <c r="DP253" s="132"/>
      <c r="DQ253" s="132"/>
      <c r="DR253" s="132"/>
      <c r="DS253" s="132"/>
      <c r="DT253" s="132"/>
      <c r="DU253" s="132"/>
      <c r="DV253" s="132"/>
      <c r="DW253" s="132"/>
      <c r="DX253" s="132"/>
      <c r="DY253" s="132"/>
      <c r="DZ253" s="132"/>
      <c r="EA253" s="132"/>
      <c r="EB253" s="132"/>
      <c r="EC253" s="132"/>
      <c r="ED253" s="132"/>
      <c r="EE253" s="132"/>
      <c r="EF253" s="132"/>
      <c r="EG253" s="132"/>
      <c r="EH253" s="132"/>
      <c r="EI253" s="132"/>
      <c r="EJ253" s="132"/>
      <c r="EK253" s="132"/>
      <c r="EL253" s="132"/>
      <c r="EM253" s="132"/>
      <c r="EN253" s="132"/>
      <c r="EO253" s="132"/>
      <c r="EP253" s="132"/>
      <c r="EQ253" s="132"/>
      <c r="ER253" s="132"/>
      <c r="ES253" s="132"/>
      <c r="ET253" s="132"/>
      <c r="EU253" s="132"/>
      <c r="EV253" s="132"/>
      <c r="EW253" s="132"/>
      <c r="EX253" s="132"/>
      <c r="EY253" s="132"/>
      <c r="EZ253" s="132"/>
      <c r="FA253" s="132"/>
      <c r="FB253" s="132"/>
      <c r="FC253" s="132"/>
      <c r="FD253" s="132"/>
      <c r="FE253" s="132"/>
      <c r="FF253" s="132"/>
      <c r="FG253" s="132"/>
      <c r="FH253" s="132"/>
      <c r="FI253" s="132"/>
      <c r="FJ253" s="132"/>
      <c r="FK253" s="132"/>
      <c r="FL253" s="132"/>
      <c r="FM253" s="132"/>
      <c r="FN253" s="132"/>
      <c r="FO253" s="132"/>
      <c r="FP253" s="132"/>
      <c r="FQ253" s="132"/>
      <c r="FR253" s="132"/>
      <c r="FS253" s="132"/>
      <c r="FT253" s="132"/>
      <c r="FU253" s="132"/>
      <c r="FV253" s="132"/>
      <c r="FW253" s="132"/>
      <c r="FX253" s="132"/>
      <c r="FY253" s="132"/>
      <c r="FZ253" s="132"/>
      <c r="GA253" s="132"/>
      <c r="GB253" s="132"/>
      <c r="GC253" s="132"/>
      <c r="GD253" s="132"/>
      <c r="GE253" s="132"/>
      <c r="GF253" s="132"/>
      <c r="GG253" s="132"/>
      <c r="GH253" s="132"/>
      <c r="GI253" s="132"/>
      <c r="GJ253" s="132"/>
      <c r="GK253" s="132"/>
      <c r="GL253" s="132"/>
      <c r="GM253" s="132"/>
      <c r="GN253" s="132"/>
      <c r="GO253" s="132"/>
      <c r="GP253" s="132"/>
      <c r="GQ253" s="132"/>
      <c r="GR253" s="132"/>
      <c r="GS253" s="132"/>
      <c r="GT253" s="132"/>
      <c r="GU253" s="132"/>
      <c r="GV253" s="132"/>
      <c r="GW253" s="132"/>
      <c r="GX253" s="132"/>
      <c r="GY253" s="132"/>
      <c r="GZ253" s="132"/>
      <c r="HA253" s="132"/>
      <c r="HB253" s="132"/>
      <c r="HC253" s="132"/>
      <c r="HD253" s="132"/>
      <c r="HE253" s="132"/>
      <c r="HF253" s="132"/>
      <c r="HG253" s="132"/>
      <c r="HH253" s="132"/>
      <c r="HI253" s="132"/>
      <c r="HJ253" s="132"/>
      <c r="HK253" s="132"/>
      <c r="HL253" s="132"/>
      <c r="HM253" s="132"/>
      <c r="HN253" s="132"/>
      <c r="HO253" s="132"/>
      <c r="HP253" s="132"/>
      <c r="HQ253" s="132"/>
      <c r="HR253" s="132"/>
      <c r="HS253" s="132"/>
      <c r="HT253" s="132"/>
      <c r="HU253" s="132"/>
      <c r="HV253" s="132"/>
      <c r="HW253" s="132"/>
      <c r="HX253" s="132"/>
      <c r="HY253" s="132"/>
      <c r="HZ253" s="132"/>
      <c r="IA253" s="132"/>
      <c r="IB253" s="132"/>
      <c r="IC253" s="132"/>
      <c r="ID253" s="132"/>
      <c r="IE253" s="132"/>
      <c r="IF253" s="132"/>
      <c r="IG253" s="132"/>
      <c r="IH253" s="132"/>
      <c r="II253" s="132"/>
      <c r="IJ253" s="132"/>
      <c r="IK253" s="132"/>
      <c r="IL253" s="132"/>
      <c r="IM253" s="132"/>
      <c r="IN253" s="132"/>
      <c r="IO253" s="132"/>
      <c r="IP253" s="132"/>
      <c r="IQ253" s="132"/>
      <c r="IR253" s="132"/>
      <c r="IS253" s="132"/>
      <c r="IT253" s="132"/>
      <c r="IU253" s="132"/>
      <c r="IV253" s="132"/>
      <c r="IW253" s="132"/>
    </row>
    <row r="254" spans="1:257" ht="28.5" customHeight="1" x14ac:dyDescent="0.25">
      <c r="A254" s="132">
        <v>1</v>
      </c>
      <c r="B254" s="133" t="s">
        <v>602</v>
      </c>
      <c r="C254" s="134" t="s">
        <v>14</v>
      </c>
      <c r="D254" s="134">
        <v>20</v>
      </c>
      <c r="E254" s="134" t="s">
        <v>23</v>
      </c>
      <c r="F254" s="134">
        <v>25</v>
      </c>
      <c r="G254" s="134">
        <v>1</v>
      </c>
      <c r="H254" s="134">
        <v>26.6</v>
      </c>
      <c r="I254" s="134">
        <v>1</v>
      </c>
      <c r="J254" s="134">
        <v>27.9</v>
      </c>
      <c r="K254" s="134">
        <v>1</v>
      </c>
      <c r="L254" s="134">
        <v>29.2</v>
      </c>
      <c r="M254" s="134">
        <v>1</v>
      </c>
      <c r="N254" s="134">
        <v>29.5</v>
      </c>
      <c r="O254" s="134">
        <v>1</v>
      </c>
      <c r="P254" s="134">
        <v>30.3</v>
      </c>
      <c r="Q254" s="134">
        <v>1</v>
      </c>
      <c r="R254" s="153">
        <v>30.7</v>
      </c>
      <c r="S254" s="153">
        <v>2</v>
      </c>
      <c r="T254" s="153" t="s">
        <v>766</v>
      </c>
      <c r="U254" s="134"/>
      <c r="V254" s="135"/>
      <c r="W254" s="137" t="s">
        <v>713</v>
      </c>
      <c r="X254" s="137" t="s">
        <v>36</v>
      </c>
      <c r="Y254" s="137"/>
      <c r="Z254" s="137"/>
      <c r="AA254" s="137"/>
    </row>
    <row r="255" spans="1:257" ht="28.5" customHeight="1" x14ac:dyDescent="0.25">
      <c r="A255" s="132">
        <v>1</v>
      </c>
      <c r="B255" s="133" t="s">
        <v>602</v>
      </c>
      <c r="C255" s="134" t="s">
        <v>14</v>
      </c>
      <c r="D255" s="134">
        <v>21</v>
      </c>
      <c r="E255" s="134" t="s">
        <v>23</v>
      </c>
      <c r="F255" s="134">
        <v>52</v>
      </c>
      <c r="G255" s="134">
        <v>1</v>
      </c>
      <c r="H255" s="134">
        <v>55.7</v>
      </c>
      <c r="I255" s="134">
        <v>1</v>
      </c>
      <c r="J255" s="134">
        <v>58.3</v>
      </c>
      <c r="K255" s="134">
        <v>1</v>
      </c>
      <c r="L255" s="134">
        <v>61</v>
      </c>
      <c r="M255" s="134">
        <v>1</v>
      </c>
      <c r="N255" s="134">
        <v>64.099999999999994</v>
      </c>
      <c r="O255" s="134">
        <v>1</v>
      </c>
      <c r="P255" s="134">
        <v>69.2</v>
      </c>
      <c r="Q255" s="134">
        <v>1</v>
      </c>
      <c r="R255" s="153">
        <v>74.400000000000006</v>
      </c>
      <c r="S255" s="153">
        <v>1</v>
      </c>
      <c r="T255" s="153"/>
      <c r="U255" s="134"/>
      <c r="V255" s="135"/>
      <c r="W255" s="137" t="s">
        <v>714</v>
      </c>
      <c r="X255" s="137" t="s">
        <v>36</v>
      </c>
      <c r="Y255" s="137"/>
      <c r="Z255" s="137"/>
      <c r="AA255" s="137"/>
    </row>
    <row r="256" spans="1:257" ht="28.5" customHeight="1" x14ac:dyDescent="0.25">
      <c r="A256" s="132">
        <v>1</v>
      </c>
      <c r="B256" s="133" t="s">
        <v>602</v>
      </c>
      <c r="C256" s="134" t="s">
        <v>14</v>
      </c>
      <c r="D256" s="134">
        <v>22</v>
      </c>
      <c r="E256" s="134" t="s">
        <v>22</v>
      </c>
      <c r="F256" s="134">
        <v>18.5</v>
      </c>
      <c r="G256" s="134">
        <v>1</v>
      </c>
      <c r="H256" s="134">
        <v>18.899999999999999</v>
      </c>
      <c r="I256" s="134">
        <v>1</v>
      </c>
      <c r="J256" s="134">
        <v>19.3</v>
      </c>
      <c r="K256" s="134">
        <v>1</v>
      </c>
      <c r="L256" s="134">
        <v>19.7</v>
      </c>
      <c r="M256" s="134">
        <v>1</v>
      </c>
      <c r="N256" s="134">
        <v>20.3</v>
      </c>
      <c r="O256" s="134">
        <v>1</v>
      </c>
      <c r="P256" s="134">
        <v>21.3</v>
      </c>
      <c r="Q256" s="134">
        <v>1</v>
      </c>
      <c r="R256" s="153">
        <v>22.9</v>
      </c>
      <c r="S256" s="153">
        <v>1</v>
      </c>
      <c r="T256" s="153"/>
      <c r="U256" s="134"/>
      <c r="V256" s="135"/>
      <c r="W256" s="136" t="s">
        <v>139</v>
      </c>
      <c r="X256" s="137" t="s">
        <v>36</v>
      </c>
      <c r="Y256" s="137"/>
      <c r="Z256" s="137"/>
      <c r="AA256" s="137"/>
    </row>
    <row r="257" spans="1:27" ht="28.5" customHeight="1" x14ac:dyDescent="0.25">
      <c r="A257" s="132">
        <v>1</v>
      </c>
      <c r="B257" s="133" t="s">
        <v>602</v>
      </c>
      <c r="C257" s="134" t="s">
        <v>14</v>
      </c>
      <c r="D257" s="134">
        <v>23</v>
      </c>
      <c r="E257" s="134" t="s">
        <v>23</v>
      </c>
      <c r="F257" s="134">
        <v>27.2</v>
      </c>
      <c r="G257" s="134">
        <v>1</v>
      </c>
      <c r="H257" s="134">
        <v>28.3</v>
      </c>
      <c r="I257" s="134">
        <v>1</v>
      </c>
      <c r="J257" s="134">
        <v>29</v>
      </c>
      <c r="K257" s="134">
        <v>1</v>
      </c>
      <c r="L257" s="134">
        <v>29.1</v>
      </c>
      <c r="M257" s="134">
        <v>1</v>
      </c>
      <c r="N257" s="134">
        <v>29.3</v>
      </c>
      <c r="O257" s="134">
        <v>1</v>
      </c>
      <c r="P257" s="134">
        <v>29.4</v>
      </c>
      <c r="Q257" s="134">
        <v>4</v>
      </c>
      <c r="R257" s="153"/>
      <c r="S257" s="153"/>
      <c r="T257" s="153" t="s">
        <v>736</v>
      </c>
      <c r="U257" s="134"/>
      <c r="V257" s="135"/>
      <c r="W257" s="137" t="s">
        <v>716</v>
      </c>
      <c r="X257" s="137" t="s">
        <v>36</v>
      </c>
      <c r="Y257" s="137"/>
      <c r="Z257" s="137"/>
      <c r="AA257" s="137"/>
    </row>
    <row r="258" spans="1:27" ht="28.5" customHeight="1" x14ac:dyDescent="0.25">
      <c r="A258" s="132">
        <v>1</v>
      </c>
      <c r="B258" s="133" t="s">
        <v>602</v>
      </c>
      <c r="C258" s="134" t="s">
        <v>14</v>
      </c>
      <c r="D258" s="134">
        <v>24</v>
      </c>
      <c r="E258" s="134" t="s">
        <v>23</v>
      </c>
      <c r="F258" s="134">
        <v>29.9</v>
      </c>
      <c r="G258" s="134">
        <v>1</v>
      </c>
      <c r="H258" s="134">
        <v>33.5</v>
      </c>
      <c r="I258" s="134">
        <v>1</v>
      </c>
      <c r="J258" s="134">
        <v>36.4</v>
      </c>
      <c r="K258" s="134">
        <v>1</v>
      </c>
      <c r="L258" s="134">
        <v>38.9</v>
      </c>
      <c r="M258" s="134">
        <v>1</v>
      </c>
      <c r="N258" s="134">
        <v>41.2</v>
      </c>
      <c r="O258" s="134">
        <v>1</v>
      </c>
      <c r="P258" s="137">
        <v>45.8</v>
      </c>
      <c r="Q258" s="134">
        <v>1</v>
      </c>
      <c r="R258" s="153">
        <v>50</v>
      </c>
      <c r="S258" s="153">
        <v>1</v>
      </c>
      <c r="T258" s="153"/>
      <c r="U258" s="134"/>
      <c r="V258" s="135"/>
      <c r="W258" s="136"/>
      <c r="X258" s="137" t="s">
        <v>36</v>
      </c>
      <c r="Y258" s="137"/>
    </row>
    <row r="259" spans="1:27" ht="28.5" customHeight="1" x14ac:dyDescent="0.25">
      <c r="A259" s="132">
        <v>1</v>
      </c>
      <c r="B259" s="133" t="s">
        <v>602</v>
      </c>
      <c r="C259" s="134" t="s">
        <v>15</v>
      </c>
      <c r="D259" s="134">
        <v>1</v>
      </c>
      <c r="E259" s="134" t="s">
        <v>22</v>
      </c>
      <c r="F259" s="134">
        <v>26.8</v>
      </c>
      <c r="G259" s="134">
        <v>1</v>
      </c>
      <c r="H259" s="134">
        <v>27.7</v>
      </c>
      <c r="I259" s="134">
        <v>1</v>
      </c>
      <c r="J259" s="134">
        <v>28.2</v>
      </c>
      <c r="K259" s="134">
        <v>1</v>
      </c>
      <c r="L259" s="134">
        <v>28.8</v>
      </c>
      <c r="M259" s="134">
        <v>1</v>
      </c>
      <c r="N259" s="134">
        <v>28.7</v>
      </c>
      <c r="O259" s="134">
        <v>1</v>
      </c>
      <c r="P259" s="134">
        <v>29.2</v>
      </c>
      <c r="Q259" s="134">
        <v>1</v>
      </c>
      <c r="R259" s="153">
        <v>29.2</v>
      </c>
      <c r="S259" s="153">
        <v>1</v>
      </c>
      <c r="T259" s="153" t="s">
        <v>914</v>
      </c>
      <c r="U259" s="134"/>
      <c r="V259" s="135"/>
      <c r="W259" s="136"/>
      <c r="X259" s="137" t="s">
        <v>36</v>
      </c>
      <c r="Y259" s="137"/>
      <c r="Z259" s="137"/>
      <c r="AA259" s="137"/>
    </row>
    <row r="260" spans="1:27" ht="28.5" customHeight="1" x14ac:dyDescent="0.25">
      <c r="A260" s="132">
        <v>1</v>
      </c>
      <c r="B260" s="133" t="s">
        <v>602</v>
      </c>
      <c r="C260" s="134" t="s">
        <v>15</v>
      </c>
      <c r="D260" s="134">
        <v>2</v>
      </c>
      <c r="E260" s="134" t="s">
        <v>22</v>
      </c>
      <c r="F260" s="134">
        <v>34.299999999999997</v>
      </c>
      <c r="G260" s="134">
        <v>1</v>
      </c>
      <c r="H260" s="134">
        <v>35.799999999999997</v>
      </c>
      <c r="I260" s="134">
        <v>1</v>
      </c>
      <c r="J260" s="134">
        <v>36.6</v>
      </c>
      <c r="K260" s="134">
        <v>1</v>
      </c>
      <c r="L260" s="134">
        <v>36.200000000000003</v>
      </c>
      <c r="M260" s="134">
        <v>1</v>
      </c>
      <c r="N260" s="134">
        <v>35.9</v>
      </c>
      <c r="O260" s="134">
        <v>1</v>
      </c>
      <c r="P260" s="134">
        <v>37.4</v>
      </c>
      <c r="Q260" s="134">
        <v>1</v>
      </c>
      <c r="R260" s="153">
        <v>36.4</v>
      </c>
      <c r="S260" s="153">
        <v>1</v>
      </c>
      <c r="T260" s="153" t="s">
        <v>812</v>
      </c>
      <c r="U260" s="134"/>
      <c r="V260" s="135"/>
      <c r="W260" s="136" t="s">
        <v>143</v>
      </c>
      <c r="X260" s="137" t="s">
        <v>36</v>
      </c>
      <c r="Y260" s="137"/>
      <c r="Z260" s="137"/>
      <c r="AA260" s="137"/>
    </row>
    <row r="261" spans="1:27" ht="28.5" customHeight="1" x14ac:dyDescent="0.25">
      <c r="A261" s="132">
        <v>1</v>
      </c>
      <c r="B261" s="133" t="s">
        <v>602</v>
      </c>
      <c r="C261" s="134" t="s">
        <v>15</v>
      </c>
      <c r="D261" s="134">
        <v>3</v>
      </c>
      <c r="E261" s="134" t="s">
        <v>23</v>
      </c>
      <c r="F261" s="134">
        <v>56.2</v>
      </c>
      <c r="G261" s="134">
        <v>1</v>
      </c>
      <c r="H261" s="134">
        <v>60</v>
      </c>
      <c r="I261" s="134">
        <v>1</v>
      </c>
      <c r="J261" s="134">
        <v>63</v>
      </c>
      <c r="K261" s="134">
        <v>1</v>
      </c>
      <c r="L261" s="134">
        <v>65.900000000000006</v>
      </c>
      <c r="M261" s="134">
        <v>1</v>
      </c>
      <c r="N261" s="134">
        <v>68.900000000000006</v>
      </c>
      <c r="O261" s="134">
        <v>1</v>
      </c>
      <c r="P261" s="134">
        <v>74.599999999999994</v>
      </c>
      <c r="Q261" s="134">
        <v>1</v>
      </c>
      <c r="R261" s="153">
        <v>79.900000000000006</v>
      </c>
      <c r="S261" s="153">
        <v>1</v>
      </c>
      <c r="T261" s="153"/>
      <c r="U261" s="134"/>
      <c r="V261" s="135"/>
      <c r="W261" s="136"/>
      <c r="X261" s="137" t="s">
        <v>36</v>
      </c>
      <c r="Y261" s="137"/>
      <c r="Z261" s="137"/>
      <c r="AA261" s="137"/>
    </row>
    <row r="262" spans="1:27" ht="28.5" customHeight="1" x14ac:dyDescent="0.25">
      <c r="A262" s="132">
        <v>1</v>
      </c>
      <c r="B262" s="133" t="s">
        <v>602</v>
      </c>
      <c r="C262" s="134" t="s">
        <v>15</v>
      </c>
      <c r="D262" s="134">
        <v>4</v>
      </c>
      <c r="E262" s="134" t="s">
        <v>23</v>
      </c>
      <c r="F262" s="134">
        <v>51.7</v>
      </c>
      <c r="G262" s="134">
        <v>1</v>
      </c>
      <c r="H262" s="134">
        <v>54.8</v>
      </c>
      <c r="I262" s="134">
        <v>1</v>
      </c>
      <c r="J262" s="134">
        <v>57.7</v>
      </c>
      <c r="K262" s="134">
        <v>1</v>
      </c>
      <c r="L262" s="134">
        <v>60.6</v>
      </c>
      <c r="M262" s="134">
        <v>1</v>
      </c>
      <c r="N262" s="134">
        <v>63.1</v>
      </c>
      <c r="O262" s="134">
        <v>1</v>
      </c>
      <c r="P262" s="134">
        <v>68.400000000000006</v>
      </c>
      <c r="Q262" s="134">
        <v>1</v>
      </c>
      <c r="R262" s="153">
        <v>73.7</v>
      </c>
      <c r="S262" s="153">
        <v>1</v>
      </c>
      <c r="T262" s="153"/>
      <c r="U262" s="134"/>
      <c r="V262" s="135"/>
      <c r="W262" s="136" t="s">
        <v>144</v>
      </c>
      <c r="X262" s="137" t="s">
        <v>36</v>
      </c>
      <c r="Y262" s="137"/>
      <c r="Z262" s="137"/>
      <c r="AA262" s="137"/>
    </row>
    <row r="263" spans="1:27" ht="28.5" customHeight="1" x14ac:dyDescent="0.25">
      <c r="A263" s="132">
        <v>1</v>
      </c>
      <c r="B263" s="133" t="s">
        <v>602</v>
      </c>
      <c r="C263" s="134" t="s">
        <v>15</v>
      </c>
      <c r="D263" s="134">
        <v>5</v>
      </c>
      <c r="E263" s="134" t="s">
        <v>23</v>
      </c>
      <c r="F263" s="134">
        <v>30.7</v>
      </c>
      <c r="G263" s="134">
        <v>1</v>
      </c>
      <c r="H263" s="134">
        <v>31.8</v>
      </c>
      <c r="I263" s="134">
        <v>1</v>
      </c>
      <c r="J263" s="134">
        <v>32.200000000000003</v>
      </c>
      <c r="K263" s="134">
        <v>1</v>
      </c>
      <c r="L263" s="134">
        <v>32.5</v>
      </c>
      <c r="M263" s="134">
        <v>1</v>
      </c>
      <c r="N263" s="134">
        <v>32.299999999999997</v>
      </c>
      <c r="O263" s="134">
        <v>4</v>
      </c>
      <c r="P263" s="134"/>
      <c r="Q263" s="134"/>
      <c r="R263" s="153"/>
      <c r="S263" s="153"/>
      <c r="T263" s="153" t="s">
        <v>736</v>
      </c>
      <c r="U263" s="134"/>
      <c r="V263" s="135"/>
      <c r="W263" s="136" t="s">
        <v>145</v>
      </c>
      <c r="X263" s="137"/>
      <c r="Y263" s="137"/>
      <c r="Z263" s="137"/>
      <c r="AA263" s="137" t="s">
        <v>36</v>
      </c>
    </row>
    <row r="264" spans="1:27" ht="28.5" customHeight="1" x14ac:dyDescent="0.25">
      <c r="A264" s="132">
        <v>1</v>
      </c>
      <c r="B264" s="133" t="s">
        <v>602</v>
      </c>
      <c r="C264" s="134" t="s">
        <v>15</v>
      </c>
      <c r="D264" s="134">
        <v>7</v>
      </c>
      <c r="E264" s="134" t="s">
        <v>24</v>
      </c>
      <c r="F264" s="134">
        <v>16.600000000000001</v>
      </c>
      <c r="G264" s="134">
        <v>1</v>
      </c>
      <c r="H264" s="134">
        <v>16.399999999999999</v>
      </c>
      <c r="I264" s="134">
        <v>1</v>
      </c>
      <c r="J264" s="134">
        <v>16.3</v>
      </c>
      <c r="K264" s="134">
        <v>2</v>
      </c>
      <c r="L264" s="134">
        <v>16.5</v>
      </c>
      <c r="M264" s="134">
        <v>1</v>
      </c>
      <c r="N264" s="134">
        <v>16.3</v>
      </c>
      <c r="O264" s="134">
        <v>1</v>
      </c>
      <c r="P264" s="134">
        <v>16.600000000000001</v>
      </c>
      <c r="Q264" s="134">
        <v>2</v>
      </c>
      <c r="R264" s="153">
        <v>16.399999999999999</v>
      </c>
      <c r="S264" s="153">
        <v>2</v>
      </c>
      <c r="T264" s="153"/>
      <c r="U264" s="134"/>
      <c r="V264" s="135"/>
      <c r="W264" s="136"/>
      <c r="X264" s="137" t="s">
        <v>36</v>
      </c>
      <c r="Y264" s="137"/>
    </row>
    <row r="265" spans="1:27" ht="28.5" customHeight="1" x14ac:dyDescent="0.25">
      <c r="A265" s="132">
        <v>1</v>
      </c>
      <c r="B265" s="133" t="s">
        <v>602</v>
      </c>
      <c r="C265" s="134" t="s">
        <v>15</v>
      </c>
      <c r="D265" s="134">
        <v>8</v>
      </c>
      <c r="E265" s="134" t="s">
        <v>23</v>
      </c>
      <c r="F265" s="134">
        <v>34.200000000000003</v>
      </c>
      <c r="G265" s="134">
        <v>1</v>
      </c>
      <c r="H265" s="134">
        <v>35.5</v>
      </c>
      <c r="I265" s="134">
        <v>1</v>
      </c>
      <c r="J265" s="134">
        <v>37</v>
      </c>
      <c r="K265" s="134">
        <v>1</v>
      </c>
      <c r="L265" s="134">
        <v>36.9</v>
      </c>
      <c r="M265" s="134">
        <v>1</v>
      </c>
      <c r="N265" s="134">
        <v>37.5</v>
      </c>
      <c r="O265" s="134">
        <v>1</v>
      </c>
      <c r="P265" s="134">
        <v>38.799999999999997</v>
      </c>
      <c r="Q265" s="134">
        <v>1</v>
      </c>
      <c r="R265" s="153">
        <v>39</v>
      </c>
      <c r="S265" s="153">
        <v>1</v>
      </c>
      <c r="T265" s="153"/>
      <c r="U265" s="134"/>
      <c r="V265" s="135"/>
      <c r="W265" s="136"/>
      <c r="X265" s="137" t="s">
        <v>36</v>
      </c>
      <c r="Y265" s="137"/>
      <c r="Z265" s="132" t="s">
        <v>152</v>
      </c>
    </row>
    <row r="266" spans="1:27" ht="28.5" customHeight="1" x14ac:dyDescent="0.25">
      <c r="A266" s="132">
        <v>1</v>
      </c>
      <c r="B266" s="133" t="s">
        <v>602</v>
      </c>
      <c r="C266" s="134" t="s">
        <v>15</v>
      </c>
      <c r="D266" s="134">
        <v>9</v>
      </c>
      <c r="E266" s="134" t="s">
        <v>22</v>
      </c>
      <c r="F266" s="134">
        <v>29.7</v>
      </c>
      <c r="G266" s="134">
        <v>1</v>
      </c>
      <c r="H266" s="134">
        <v>31.5</v>
      </c>
      <c r="I266" s="134">
        <v>1</v>
      </c>
      <c r="J266" s="134">
        <v>31.6</v>
      </c>
      <c r="K266" s="134">
        <v>1</v>
      </c>
      <c r="L266" s="134">
        <v>32.6</v>
      </c>
      <c r="M266" s="134">
        <v>1</v>
      </c>
      <c r="N266" s="134">
        <v>33.1</v>
      </c>
      <c r="O266" s="134">
        <v>1</v>
      </c>
      <c r="P266" s="134">
        <v>34.799999999999997</v>
      </c>
      <c r="Q266" s="134">
        <v>1</v>
      </c>
      <c r="R266" s="153">
        <v>34.9</v>
      </c>
      <c r="S266" s="153">
        <v>1</v>
      </c>
      <c r="T266" s="153"/>
      <c r="U266" s="134"/>
      <c r="V266" s="135"/>
      <c r="W266" s="136"/>
      <c r="X266" s="137" t="s">
        <v>36</v>
      </c>
      <c r="Y266" s="137"/>
      <c r="Z266" s="132" t="s">
        <v>979</v>
      </c>
    </row>
    <row r="267" spans="1:27" ht="28.5" customHeight="1" x14ac:dyDescent="0.25">
      <c r="A267" s="132">
        <v>1</v>
      </c>
      <c r="B267" s="133" t="s">
        <v>602</v>
      </c>
      <c r="C267" s="134" t="s">
        <v>15</v>
      </c>
      <c r="D267" s="134">
        <v>10</v>
      </c>
      <c r="E267" s="134" t="s">
        <v>23</v>
      </c>
      <c r="F267" s="134">
        <v>55</v>
      </c>
      <c r="G267" s="134">
        <v>1</v>
      </c>
      <c r="H267" s="134">
        <v>70</v>
      </c>
      <c r="I267" s="134">
        <v>1</v>
      </c>
      <c r="J267" s="134">
        <v>72.900000000000006</v>
      </c>
      <c r="K267" s="134">
        <v>1</v>
      </c>
      <c r="L267" s="134">
        <v>76.3</v>
      </c>
      <c r="M267" s="134">
        <v>1</v>
      </c>
      <c r="N267" s="134">
        <v>79.7</v>
      </c>
      <c r="O267" s="134">
        <v>1</v>
      </c>
      <c r="P267" s="134">
        <v>86.7</v>
      </c>
      <c r="Q267" s="134">
        <v>1</v>
      </c>
      <c r="R267" s="153">
        <v>98.8</v>
      </c>
      <c r="S267" s="153">
        <v>1</v>
      </c>
      <c r="T267" s="153"/>
      <c r="U267" s="134"/>
      <c r="V267" s="135"/>
      <c r="W267" s="136"/>
      <c r="X267" s="137" t="s">
        <v>36</v>
      </c>
      <c r="Y267" s="137"/>
    </row>
    <row r="268" spans="1:27" ht="28.5" customHeight="1" x14ac:dyDescent="0.25">
      <c r="A268" s="132">
        <v>1</v>
      </c>
      <c r="B268" s="133" t="s">
        <v>602</v>
      </c>
      <c r="C268" s="134" t="s">
        <v>15</v>
      </c>
      <c r="D268" s="134">
        <v>11</v>
      </c>
      <c r="E268" s="134" t="s">
        <v>22</v>
      </c>
      <c r="F268" s="134">
        <v>25.8</v>
      </c>
      <c r="G268" s="134">
        <v>1</v>
      </c>
      <c r="H268" s="134">
        <v>27.1</v>
      </c>
      <c r="I268" s="134">
        <v>1</v>
      </c>
      <c r="J268" s="134">
        <v>27.6</v>
      </c>
      <c r="K268" s="134">
        <v>1</v>
      </c>
      <c r="L268" s="134">
        <v>27.9</v>
      </c>
      <c r="M268" s="134">
        <v>1</v>
      </c>
      <c r="N268" s="134">
        <v>28.6</v>
      </c>
      <c r="O268" s="134">
        <v>1</v>
      </c>
      <c r="P268" s="134">
        <v>29.5</v>
      </c>
      <c r="Q268" s="134">
        <v>2</v>
      </c>
      <c r="R268" s="153">
        <v>30.2</v>
      </c>
      <c r="S268" s="153">
        <v>2</v>
      </c>
      <c r="T268" s="153"/>
      <c r="U268" s="134"/>
      <c r="V268" s="135"/>
      <c r="W268" s="136" t="s">
        <v>146</v>
      </c>
      <c r="X268" s="137" t="s">
        <v>36</v>
      </c>
      <c r="Y268" s="137"/>
    </row>
    <row r="269" spans="1:27" ht="28.5" customHeight="1" x14ac:dyDescent="0.25">
      <c r="A269" s="132">
        <v>1</v>
      </c>
      <c r="B269" s="133" t="s">
        <v>602</v>
      </c>
      <c r="C269" s="134" t="s">
        <v>15</v>
      </c>
      <c r="D269" s="134">
        <v>12</v>
      </c>
      <c r="E269" s="134" t="s">
        <v>23</v>
      </c>
      <c r="F269" s="134">
        <v>46.2</v>
      </c>
      <c r="G269" s="134">
        <v>1</v>
      </c>
      <c r="H269" s="134">
        <v>48.4</v>
      </c>
      <c r="I269" s="134">
        <v>1</v>
      </c>
      <c r="J269" s="134">
        <v>50.8</v>
      </c>
      <c r="K269" s="134">
        <v>1</v>
      </c>
      <c r="L269" s="134">
        <v>52.7</v>
      </c>
      <c r="M269" s="134">
        <v>1</v>
      </c>
      <c r="N269" s="134">
        <v>54.9</v>
      </c>
      <c r="O269" s="134">
        <v>1</v>
      </c>
      <c r="P269" s="134">
        <v>59.5</v>
      </c>
      <c r="Q269" s="134">
        <v>1</v>
      </c>
      <c r="R269" s="153">
        <v>63.4</v>
      </c>
      <c r="S269" s="153">
        <v>1</v>
      </c>
      <c r="T269" s="153"/>
      <c r="U269" s="134"/>
      <c r="V269" s="135"/>
      <c r="W269" s="137" t="s">
        <v>711</v>
      </c>
      <c r="X269" s="137" t="s">
        <v>36</v>
      </c>
      <c r="Y269" s="137"/>
    </row>
    <row r="270" spans="1:27" ht="28.5" customHeight="1" x14ac:dyDescent="0.25">
      <c r="A270" s="132">
        <v>1</v>
      </c>
      <c r="B270" s="133" t="s">
        <v>602</v>
      </c>
      <c r="C270" s="134" t="s">
        <v>15</v>
      </c>
      <c r="D270" s="134">
        <v>13</v>
      </c>
      <c r="E270" s="134" t="s">
        <v>23</v>
      </c>
      <c r="F270" s="134">
        <v>47.7</v>
      </c>
      <c r="G270" s="134">
        <v>1</v>
      </c>
      <c r="H270" s="134">
        <v>52.2</v>
      </c>
      <c r="I270" s="134">
        <v>1</v>
      </c>
      <c r="J270" s="134">
        <v>55.6</v>
      </c>
      <c r="K270" s="134">
        <v>1</v>
      </c>
      <c r="L270" s="134">
        <v>56</v>
      </c>
      <c r="M270" s="134">
        <v>1</v>
      </c>
      <c r="N270" s="134">
        <v>58.8</v>
      </c>
      <c r="O270" s="134">
        <v>1</v>
      </c>
      <c r="P270" s="134">
        <v>63.6</v>
      </c>
      <c r="Q270" s="134">
        <v>1</v>
      </c>
      <c r="R270" s="153">
        <v>67.8</v>
      </c>
      <c r="S270" s="153">
        <v>1</v>
      </c>
      <c r="T270" s="153"/>
      <c r="U270" s="134"/>
      <c r="V270" s="135"/>
      <c r="W270" s="137" t="s">
        <v>712</v>
      </c>
      <c r="X270" s="137" t="s">
        <v>36</v>
      </c>
      <c r="Y270" s="137"/>
    </row>
    <row r="271" spans="1:27" ht="28.5" customHeight="1" x14ac:dyDescent="0.25">
      <c r="A271" s="132">
        <v>1</v>
      </c>
      <c r="B271" s="133" t="s">
        <v>602</v>
      </c>
      <c r="C271" s="134" t="s">
        <v>15</v>
      </c>
      <c r="D271" s="134">
        <v>14</v>
      </c>
      <c r="E271" s="134" t="s">
        <v>26</v>
      </c>
      <c r="F271" s="134">
        <v>18.100000000000001</v>
      </c>
      <c r="G271" s="134">
        <v>1</v>
      </c>
      <c r="H271" s="134">
        <v>17.899999999999999</v>
      </c>
      <c r="I271" s="134">
        <v>4</v>
      </c>
      <c r="J271" s="134"/>
      <c r="K271" s="134">
        <v>4</v>
      </c>
      <c r="L271" s="134"/>
      <c r="M271" s="134"/>
      <c r="N271" s="134"/>
      <c r="O271" s="134"/>
      <c r="Q271" s="138"/>
      <c r="R271" s="153"/>
      <c r="S271" s="153"/>
      <c r="T271" s="153"/>
      <c r="U271" s="138"/>
      <c r="V271" s="139"/>
      <c r="W271" s="136"/>
      <c r="X271" s="137"/>
      <c r="Y271" s="137"/>
    </row>
    <row r="272" spans="1:27" ht="28.5" customHeight="1" x14ac:dyDescent="0.25">
      <c r="A272" s="132">
        <v>1</v>
      </c>
      <c r="B272" s="133" t="s">
        <v>602</v>
      </c>
      <c r="C272" s="134" t="s">
        <v>15</v>
      </c>
      <c r="D272" s="134">
        <v>15</v>
      </c>
      <c r="E272" s="134" t="s">
        <v>26</v>
      </c>
      <c r="F272" s="134">
        <v>30.3</v>
      </c>
      <c r="G272" s="134">
        <v>1</v>
      </c>
      <c r="H272" s="134">
        <v>30.6</v>
      </c>
      <c r="I272" s="134">
        <v>1</v>
      </c>
      <c r="J272" s="134">
        <v>30.8</v>
      </c>
      <c r="K272" s="134">
        <v>1</v>
      </c>
      <c r="L272" s="134">
        <v>30.8</v>
      </c>
      <c r="M272" s="134">
        <v>1</v>
      </c>
      <c r="N272" s="134"/>
      <c r="O272" s="134">
        <v>4</v>
      </c>
      <c r="P272" s="134" t="s">
        <v>801</v>
      </c>
      <c r="Q272" s="138"/>
      <c r="R272" s="153"/>
      <c r="S272" s="153"/>
      <c r="T272" s="153"/>
      <c r="U272" s="138"/>
      <c r="V272" s="139"/>
      <c r="W272" s="136"/>
      <c r="X272" s="137" t="s">
        <v>68</v>
      </c>
      <c r="Y272" s="137"/>
    </row>
    <row r="273" spans="1:257" ht="28.5" customHeight="1" x14ac:dyDescent="0.25">
      <c r="A273" s="132">
        <v>1</v>
      </c>
      <c r="B273" s="133" t="s">
        <v>602</v>
      </c>
      <c r="C273" s="134" t="s">
        <v>15</v>
      </c>
      <c r="D273" s="134">
        <v>16</v>
      </c>
      <c r="E273" s="134" t="s">
        <v>23</v>
      </c>
      <c r="F273" s="134">
        <v>35.200000000000003</v>
      </c>
      <c r="G273" s="134">
        <v>1</v>
      </c>
      <c r="H273" s="134">
        <v>37.700000000000003</v>
      </c>
      <c r="I273" s="134">
        <v>1</v>
      </c>
      <c r="J273" s="134">
        <v>39.6</v>
      </c>
      <c r="K273" s="134">
        <v>1</v>
      </c>
      <c r="L273" s="134">
        <v>41.5</v>
      </c>
      <c r="M273" s="134">
        <v>1</v>
      </c>
      <c r="N273" s="134">
        <v>43.6</v>
      </c>
      <c r="O273" s="134">
        <v>1</v>
      </c>
      <c r="P273" s="134">
        <v>45.5</v>
      </c>
      <c r="Q273" s="134">
        <v>1</v>
      </c>
      <c r="R273" s="153">
        <v>47.8</v>
      </c>
      <c r="S273" s="153">
        <v>1</v>
      </c>
      <c r="T273" s="153"/>
      <c r="U273" s="134"/>
      <c r="V273" s="135"/>
      <c r="W273" s="137" t="s">
        <v>715</v>
      </c>
      <c r="X273" s="137" t="s">
        <v>36</v>
      </c>
      <c r="Y273" s="137"/>
    </row>
    <row r="274" spans="1:257" ht="28.5" customHeight="1" x14ac:dyDescent="0.25">
      <c r="A274" s="132">
        <v>1</v>
      </c>
      <c r="B274" s="133" t="s">
        <v>602</v>
      </c>
      <c r="C274" s="134" t="s">
        <v>15</v>
      </c>
      <c r="D274" s="134">
        <v>17</v>
      </c>
      <c r="E274" s="134" t="s">
        <v>23</v>
      </c>
      <c r="F274" s="134"/>
      <c r="G274" s="134">
        <v>3</v>
      </c>
      <c r="H274" s="134"/>
      <c r="I274" s="134">
        <v>3</v>
      </c>
      <c r="J274" s="134"/>
      <c r="K274" s="134">
        <v>3</v>
      </c>
      <c r="L274" s="134"/>
      <c r="M274" s="134"/>
      <c r="N274" s="134"/>
      <c r="O274" s="134"/>
      <c r="P274" s="134"/>
      <c r="Q274" s="134"/>
      <c r="R274" s="134"/>
      <c r="S274" s="134"/>
      <c r="T274" s="153"/>
      <c r="U274" s="138"/>
      <c r="V274" s="139"/>
      <c r="W274" s="137" t="s">
        <v>713</v>
      </c>
      <c r="X274" s="137" t="s">
        <v>36</v>
      </c>
      <c r="Y274" s="137"/>
    </row>
    <row r="275" spans="1:257" ht="28.5" customHeight="1" x14ac:dyDescent="0.25">
      <c r="A275" s="132">
        <v>1</v>
      </c>
      <c r="B275" s="133" t="s">
        <v>602</v>
      </c>
      <c r="C275" s="134" t="s">
        <v>15</v>
      </c>
      <c r="D275" s="134">
        <v>18</v>
      </c>
      <c r="E275" s="134" t="s">
        <v>23</v>
      </c>
      <c r="F275" s="134"/>
      <c r="G275" s="134">
        <v>3</v>
      </c>
      <c r="H275" s="134"/>
      <c r="I275" s="134">
        <v>3</v>
      </c>
      <c r="J275" s="134"/>
      <c r="K275" s="134">
        <v>3</v>
      </c>
      <c r="L275" s="134"/>
      <c r="M275" s="134"/>
      <c r="N275" s="134"/>
      <c r="O275" s="134"/>
      <c r="P275" s="134"/>
      <c r="Q275" s="134"/>
      <c r="R275" s="134"/>
      <c r="S275" s="134"/>
      <c r="T275" s="153"/>
      <c r="U275" s="138"/>
      <c r="V275" s="139"/>
      <c r="W275" s="137" t="s">
        <v>714</v>
      </c>
      <c r="X275" s="137" t="s">
        <v>36</v>
      </c>
      <c r="Y275" s="137"/>
    </row>
    <row r="276" spans="1:257" ht="28.5" customHeight="1" x14ac:dyDescent="0.25">
      <c r="A276" s="132">
        <v>1</v>
      </c>
      <c r="B276" s="133" t="s">
        <v>602</v>
      </c>
      <c r="C276" s="134" t="s">
        <v>15</v>
      </c>
      <c r="D276" s="134">
        <v>19</v>
      </c>
      <c r="E276" s="134" t="s">
        <v>22</v>
      </c>
      <c r="F276" s="134">
        <v>25</v>
      </c>
      <c r="G276" s="134">
        <v>1</v>
      </c>
      <c r="H276" s="134">
        <v>25.7</v>
      </c>
      <c r="I276" s="134">
        <v>1</v>
      </c>
      <c r="J276" s="134">
        <v>25.5</v>
      </c>
      <c r="K276" s="134">
        <v>1</v>
      </c>
      <c r="L276" s="134">
        <v>25</v>
      </c>
      <c r="M276" s="134">
        <v>1</v>
      </c>
      <c r="N276" s="134">
        <v>25.5</v>
      </c>
      <c r="O276" s="134">
        <v>4</v>
      </c>
      <c r="P276" s="134">
        <v>25.2</v>
      </c>
      <c r="Q276" s="134">
        <v>4</v>
      </c>
      <c r="R276" s="153">
        <v>25.2</v>
      </c>
      <c r="S276" s="153">
        <v>3</v>
      </c>
      <c r="T276" s="153" t="s">
        <v>915</v>
      </c>
      <c r="U276" s="134"/>
      <c r="V276" s="135"/>
      <c r="W276" s="136" t="s">
        <v>147</v>
      </c>
      <c r="Y276" s="137"/>
    </row>
    <row r="277" spans="1:257" ht="28.5" customHeight="1" x14ac:dyDescent="0.25">
      <c r="A277" s="132">
        <v>1</v>
      </c>
      <c r="B277" s="133" t="s">
        <v>602</v>
      </c>
      <c r="C277" s="134" t="s">
        <v>15</v>
      </c>
      <c r="D277" s="134">
        <v>20</v>
      </c>
      <c r="E277" s="134" t="s">
        <v>23</v>
      </c>
      <c r="F277" s="134">
        <v>21.8</v>
      </c>
      <c r="G277" s="134">
        <v>1</v>
      </c>
      <c r="H277" s="134">
        <v>21.7</v>
      </c>
      <c r="I277" s="134">
        <v>1</v>
      </c>
      <c r="J277" s="134">
        <v>21.7</v>
      </c>
      <c r="K277" s="134"/>
      <c r="L277" s="134">
        <v>21.5</v>
      </c>
      <c r="M277" s="134">
        <v>3</v>
      </c>
      <c r="N277" s="134"/>
      <c r="O277" s="134"/>
      <c r="P277" s="134"/>
      <c r="Q277" s="134"/>
      <c r="R277" s="134"/>
      <c r="S277" s="134"/>
      <c r="T277" s="153"/>
      <c r="U277" s="138"/>
      <c r="V277" s="139"/>
      <c r="W277" s="137" t="s">
        <v>716</v>
      </c>
      <c r="X277" s="137" t="s">
        <v>36</v>
      </c>
      <c r="Y277" s="137"/>
    </row>
    <row r="278" spans="1:257" ht="28.5" customHeight="1" x14ac:dyDescent="0.25">
      <c r="A278" s="132">
        <v>1</v>
      </c>
      <c r="B278" s="133" t="s">
        <v>602</v>
      </c>
      <c r="C278" s="134" t="s">
        <v>15</v>
      </c>
      <c r="D278" s="134">
        <v>21</v>
      </c>
      <c r="E278" s="134" t="s">
        <v>23</v>
      </c>
      <c r="F278" s="134"/>
      <c r="G278" s="134">
        <v>3</v>
      </c>
      <c r="H278" s="134"/>
      <c r="I278" s="134">
        <v>3</v>
      </c>
      <c r="J278" s="134"/>
      <c r="K278" s="134">
        <v>3</v>
      </c>
      <c r="L278" s="134"/>
      <c r="M278" s="134"/>
      <c r="N278" s="134"/>
      <c r="O278" s="134"/>
      <c r="P278" s="134"/>
      <c r="Q278" s="134"/>
      <c r="R278" s="134"/>
      <c r="S278" s="134"/>
      <c r="T278" s="153"/>
      <c r="U278" s="138"/>
      <c r="V278" s="139"/>
      <c r="W278" s="136"/>
      <c r="X278" s="137" t="s">
        <v>36</v>
      </c>
      <c r="Y278" s="137"/>
    </row>
    <row r="279" spans="1:257" ht="28.5" customHeight="1" x14ac:dyDescent="0.25">
      <c r="A279" s="132">
        <v>1</v>
      </c>
      <c r="B279" s="133" t="s">
        <v>602</v>
      </c>
      <c r="C279" s="134" t="s">
        <v>15</v>
      </c>
      <c r="D279" s="134">
        <v>22</v>
      </c>
      <c r="E279" s="134" t="s">
        <v>22</v>
      </c>
      <c r="F279" s="134">
        <v>29.2</v>
      </c>
      <c r="G279" s="134">
        <v>1</v>
      </c>
      <c r="H279" s="134">
        <v>29.9</v>
      </c>
      <c r="I279" s="134">
        <v>1</v>
      </c>
      <c r="J279" s="134">
        <v>29.8</v>
      </c>
      <c r="K279" s="134">
        <v>1</v>
      </c>
      <c r="L279" s="134">
        <v>29.9</v>
      </c>
      <c r="M279" s="134">
        <v>1</v>
      </c>
      <c r="N279" s="134">
        <v>30.3</v>
      </c>
      <c r="O279" s="134">
        <v>1</v>
      </c>
      <c r="P279" s="134">
        <v>30.8</v>
      </c>
      <c r="Q279" s="134">
        <v>1</v>
      </c>
      <c r="R279" s="153">
        <v>31.2</v>
      </c>
      <c r="S279" s="153">
        <v>1</v>
      </c>
      <c r="T279" s="153"/>
      <c r="U279" s="134"/>
      <c r="V279" s="135"/>
      <c r="W279" s="136" t="s">
        <v>148</v>
      </c>
      <c r="X279" s="137" t="s">
        <v>36</v>
      </c>
    </row>
    <row r="280" spans="1:257" ht="28.5" customHeight="1" x14ac:dyDescent="0.25">
      <c r="A280" s="132">
        <v>1</v>
      </c>
      <c r="B280" s="133" t="s">
        <v>602</v>
      </c>
      <c r="C280" s="134" t="s">
        <v>15</v>
      </c>
      <c r="D280" s="134">
        <v>23</v>
      </c>
      <c r="E280" s="134" t="s">
        <v>22</v>
      </c>
      <c r="F280" s="134">
        <v>45.6</v>
      </c>
      <c r="G280" s="134">
        <v>1</v>
      </c>
      <c r="H280" s="134">
        <v>48.8</v>
      </c>
      <c r="I280" s="134">
        <v>1</v>
      </c>
      <c r="J280" s="134">
        <v>51.4</v>
      </c>
      <c r="K280" s="134">
        <v>1</v>
      </c>
      <c r="L280" s="134"/>
      <c r="M280" s="134">
        <v>1</v>
      </c>
      <c r="N280" s="134">
        <v>56.3</v>
      </c>
      <c r="O280" s="134">
        <v>1</v>
      </c>
      <c r="P280" s="134" t="s">
        <v>801</v>
      </c>
      <c r="Q280" s="134">
        <v>4</v>
      </c>
      <c r="R280" s="153"/>
      <c r="S280" s="153"/>
      <c r="T280" s="153"/>
      <c r="U280" s="134"/>
      <c r="V280" s="135"/>
      <c r="W280" s="136" t="s">
        <v>149</v>
      </c>
      <c r="X280" s="137" t="s">
        <v>36</v>
      </c>
    </row>
    <row r="281" spans="1:257" ht="28.5" customHeight="1" x14ac:dyDescent="0.25">
      <c r="A281" s="132">
        <v>1</v>
      </c>
      <c r="B281" s="133" t="s">
        <v>602</v>
      </c>
      <c r="C281" s="134" t="s">
        <v>15</v>
      </c>
      <c r="D281" s="134">
        <v>24</v>
      </c>
      <c r="E281" s="134" t="s">
        <v>23</v>
      </c>
      <c r="F281" s="134">
        <v>17.899999999999999</v>
      </c>
      <c r="G281" s="134">
        <v>1</v>
      </c>
      <c r="H281" s="134">
        <v>17.7</v>
      </c>
      <c r="I281" s="134">
        <v>4</v>
      </c>
      <c r="J281" s="134"/>
      <c r="K281" s="134">
        <v>4</v>
      </c>
      <c r="L281" s="134"/>
      <c r="M281" s="134"/>
      <c r="N281" s="134"/>
      <c r="O281" s="134"/>
      <c r="P281" s="134" t="s">
        <v>801</v>
      </c>
      <c r="Q281" s="138"/>
      <c r="R281" s="153"/>
      <c r="S281" s="153"/>
      <c r="T281" s="153"/>
      <c r="U281" s="138"/>
      <c r="V281" s="139"/>
      <c r="W281" s="136"/>
      <c r="X281" s="137" t="s">
        <v>36</v>
      </c>
    </row>
    <row r="282" spans="1:257" ht="28.5" customHeight="1" x14ac:dyDescent="0.25">
      <c r="A282" s="132">
        <v>1</v>
      </c>
      <c r="B282" s="133" t="s">
        <v>602</v>
      </c>
      <c r="C282" s="134" t="s">
        <v>15</v>
      </c>
      <c r="D282" s="134">
        <v>25</v>
      </c>
      <c r="E282" s="134" t="s">
        <v>22</v>
      </c>
      <c r="F282" s="134">
        <v>26.4</v>
      </c>
      <c r="G282" s="134">
        <v>1</v>
      </c>
      <c r="H282" s="134">
        <v>27.5</v>
      </c>
      <c r="I282" s="134">
        <v>1</v>
      </c>
      <c r="J282" s="134">
        <v>28.2</v>
      </c>
      <c r="K282" s="134">
        <v>1</v>
      </c>
      <c r="L282" s="134">
        <v>28.6</v>
      </c>
      <c r="M282" s="134">
        <v>1</v>
      </c>
      <c r="N282" s="134">
        <v>29.3</v>
      </c>
      <c r="O282" s="134">
        <v>1</v>
      </c>
      <c r="P282" s="134" t="s">
        <v>801</v>
      </c>
      <c r="Q282" s="138">
        <v>1</v>
      </c>
      <c r="R282" s="153"/>
      <c r="S282" s="153"/>
      <c r="T282" s="153"/>
      <c r="U282" s="138"/>
      <c r="V282" s="139"/>
      <c r="W282" s="136" t="s">
        <v>150</v>
      </c>
      <c r="X282" s="137" t="s">
        <v>36</v>
      </c>
    </row>
    <row r="283" spans="1:257" ht="28.5" customHeight="1" x14ac:dyDescent="0.25">
      <c r="A283" s="132">
        <v>1</v>
      </c>
      <c r="B283" s="133" t="s">
        <v>602</v>
      </c>
      <c r="C283" s="134" t="s">
        <v>15</v>
      </c>
      <c r="D283" s="134">
        <v>26</v>
      </c>
      <c r="E283" s="134" t="s">
        <v>22</v>
      </c>
      <c r="F283" s="134">
        <v>19.5</v>
      </c>
      <c r="G283" s="134">
        <v>1</v>
      </c>
      <c r="H283" s="134">
        <v>20</v>
      </c>
      <c r="I283" s="134">
        <v>1</v>
      </c>
      <c r="J283" s="134">
        <v>20.399999999999999</v>
      </c>
      <c r="K283" s="134">
        <v>1</v>
      </c>
      <c r="L283" s="134">
        <v>21.5</v>
      </c>
      <c r="M283" s="134">
        <v>1</v>
      </c>
      <c r="N283" s="134">
        <v>22.1</v>
      </c>
      <c r="O283" s="134">
        <v>1</v>
      </c>
      <c r="P283" s="134" t="s">
        <v>801</v>
      </c>
      <c r="Q283" s="138">
        <v>1</v>
      </c>
      <c r="R283" s="153"/>
      <c r="S283" s="153"/>
      <c r="T283" s="153"/>
      <c r="U283" s="138"/>
      <c r="V283" s="139"/>
      <c r="W283" s="136" t="s">
        <v>150</v>
      </c>
      <c r="X283" s="137" t="s">
        <v>36</v>
      </c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19"/>
      <c r="CE283" s="119"/>
      <c r="CF283" s="119"/>
      <c r="CG283" s="119"/>
      <c r="CH283" s="119"/>
      <c r="CI283" s="119"/>
      <c r="CJ283" s="119"/>
      <c r="CK283" s="119"/>
      <c r="CL283" s="119"/>
      <c r="CM283" s="119"/>
      <c r="CN283" s="119"/>
      <c r="CO283" s="119"/>
      <c r="CP283" s="119"/>
      <c r="CQ283" s="119"/>
      <c r="CR283" s="119"/>
      <c r="CS283" s="119"/>
      <c r="CT283" s="119"/>
      <c r="CU283" s="119"/>
      <c r="CV283" s="119"/>
      <c r="CW283" s="119"/>
      <c r="CX283" s="119"/>
      <c r="CY283" s="119"/>
      <c r="CZ283" s="119"/>
      <c r="DA283" s="119"/>
      <c r="DB283" s="119"/>
      <c r="DC283" s="119"/>
      <c r="DD283" s="119"/>
      <c r="DE283" s="119"/>
      <c r="DF283" s="119"/>
      <c r="DG283" s="119"/>
      <c r="DH283" s="119"/>
      <c r="DI283" s="119"/>
      <c r="DJ283" s="119"/>
      <c r="DK283" s="119"/>
      <c r="DL283" s="119"/>
      <c r="DM283" s="119"/>
      <c r="DN283" s="119"/>
      <c r="DO283" s="119"/>
      <c r="DP283" s="119"/>
      <c r="DQ283" s="119"/>
      <c r="DR283" s="119"/>
      <c r="DS283" s="119"/>
      <c r="DT283" s="119"/>
      <c r="DU283" s="119"/>
      <c r="DV283" s="119"/>
      <c r="DW283" s="119"/>
      <c r="DX283" s="119"/>
      <c r="DY283" s="119"/>
      <c r="DZ283" s="119"/>
      <c r="EA283" s="119"/>
      <c r="EB283" s="119"/>
      <c r="EC283" s="119"/>
      <c r="ED283" s="119"/>
      <c r="EE283" s="119"/>
      <c r="EF283" s="119"/>
      <c r="EG283" s="119"/>
      <c r="EH283" s="119"/>
      <c r="EI283" s="119"/>
      <c r="EJ283" s="119"/>
      <c r="EK283" s="119"/>
      <c r="EL283" s="119"/>
      <c r="EM283" s="119"/>
      <c r="EN283" s="119"/>
      <c r="EO283" s="119"/>
      <c r="EP283" s="119"/>
      <c r="EQ283" s="119"/>
      <c r="ER283" s="119"/>
      <c r="ES283" s="119"/>
      <c r="ET283" s="119"/>
      <c r="EU283" s="119"/>
      <c r="EV283" s="119"/>
      <c r="EW283" s="119"/>
      <c r="EX283" s="119"/>
      <c r="EY283" s="119"/>
      <c r="EZ283" s="119"/>
      <c r="FA283" s="119"/>
      <c r="FB283" s="119"/>
      <c r="FC283" s="119"/>
      <c r="FD283" s="119"/>
      <c r="FE283" s="119"/>
      <c r="FF283" s="119"/>
      <c r="FG283" s="119"/>
      <c r="FH283" s="119"/>
      <c r="FI283" s="119"/>
      <c r="FJ283" s="119"/>
      <c r="FK283" s="119"/>
      <c r="FL283" s="119"/>
      <c r="FM283" s="119"/>
      <c r="FN283" s="119"/>
      <c r="FO283" s="119"/>
      <c r="FP283" s="119"/>
      <c r="FQ283" s="119"/>
      <c r="FR283" s="119"/>
      <c r="FS283" s="119"/>
      <c r="FT283" s="119"/>
      <c r="FU283" s="119"/>
      <c r="FV283" s="119"/>
      <c r="FW283" s="119"/>
      <c r="FX283" s="119"/>
      <c r="FY283" s="119"/>
      <c r="FZ283" s="119"/>
      <c r="GA283" s="119"/>
      <c r="GB283" s="119"/>
      <c r="GC283" s="119"/>
      <c r="GD283" s="119"/>
      <c r="GE283" s="119"/>
      <c r="GF283" s="119"/>
      <c r="GG283" s="119"/>
      <c r="GH283" s="119"/>
      <c r="GI283" s="119"/>
      <c r="GJ283" s="119"/>
      <c r="GK283" s="119"/>
      <c r="GL283" s="119"/>
      <c r="GM283" s="119"/>
      <c r="GN283" s="119"/>
      <c r="GO283" s="119"/>
      <c r="GP283" s="119"/>
      <c r="GQ283" s="119"/>
      <c r="GR283" s="119"/>
      <c r="GS283" s="119"/>
      <c r="GT283" s="119"/>
      <c r="GU283" s="119"/>
      <c r="GV283" s="119"/>
      <c r="GW283" s="119"/>
      <c r="GX283" s="119"/>
      <c r="GY283" s="119"/>
      <c r="GZ283" s="119"/>
      <c r="HA283" s="119"/>
      <c r="HB283" s="119"/>
      <c r="HC283" s="119"/>
      <c r="HD283" s="119"/>
      <c r="HE283" s="119"/>
      <c r="HF283" s="119"/>
      <c r="HG283" s="119"/>
      <c r="HH283" s="119"/>
      <c r="HI283" s="119"/>
      <c r="HJ283" s="119"/>
      <c r="HK283" s="119"/>
      <c r="HL283" s="119"/>
      <c r="HM283" s="119"/>
      <c r="HN283" s="119"/>
      <c r="HO283" s="119"/>
      <c r="HP283" s="119"/>
      <c r="HQ283" s="119"/>
      <c r="HR283" s="119"/>
      <c r="HS283" s="119"/>
      <c r="HT283" s="119"/>
      <c r="HU283" s="119"/>
      <c r="HV283" s="119"/>
      <c r="HW283" s="119"/>
      <c r="HX283" s="119"/>
      <c r="HY283" s="119"/>
      <c r="HZ283" s="119"/>
      <c r="IA283" s="119"/>
      <c r="IB283" s="119"/>
      <c r="IC283" s="119"/>
      <c r="ID283" s="119"/>
      <c r="IE283" s="119"/>
      <c r="IF283" s="119"/>
      <c r="IG283" s="119"/>
      <c r="IH283" s="119"/>
      <c r="II283" s="119"/>
      <c r="IJ283" s="119"/>
      <c r="IK283" s="119"/>
      <c r="IL283" s="119"/>
      <c r="IM283" s="119"/>
      <c r="IN283" s="119"/>
      <c r="IO283" s="119"/>
      <c r="IP283" s="119"/>
      <c r="IQ283" s="119"/>
      <c r="IR283" s="119"/>
      <c r="IS283" s="119"/>
      <c r="IT283" s="119"/>
      <c r="IU283" s="119"/>
      <c r="IV283" s="119"/>
      <c r="IW283" s="119"/>
    </row>
    <row r="284" spans="1:257" ht="28.5" customHeight="1" x14ac:dyDescent="0.25">
      <c r="A284" s="132">
        <v>1</v>
      </c>
      <c r="B284" s="133" t="s">
        <v>602</v>
      </c>
      <c r="C284" s="134" t="s">
        <v>15</v>
      </c>
      <c r="D284" s="134">
        <v>27</v>
      </c>
      <c r="E284" s="134" t="s">
        <v>22</v>
      </c>
      <c r="F284" s="134">
        <v>44.3</v>
      </c>
      <c r="G284" s="134">
        <v>1</v>
      </c>
      <c r="H284" s="134">
        <v>46.2</v>
      </c>
      <c r="I284" s="134">
        <v>1</v>
      </c>
      <c r="J284" s="134">
        <v>47.4</v>
      </c>
      <c r="K284" s="134">
        <v>1</v>
      </c>
      <c r="L284" s="134">
        <v>48.8</v>
      </c>
      <c r="M284" s="134">
        <v>1</v>
      </c>
      <c r="N284" s="134">
        <v>50.8</v>
      </c>
      <c r="O284" s="134">
        <v>1</v>
      </c>
      <c r="P284" s="134" t="s">
        <v>801</v>
      </c>
      <c r="Q284" s="138">
        <v>1</v>
      </c>
      <c r="R284" s="153"/>
      <c r="S284" s="153"/>
      <c r="T284" s="153"/>
      <c r="U284" s="138"/>
      <c r="V284" s="139"/>
      <c r="W284" s="136" t="s">
        <v>150</v>
      </c>
      <c r="X284" s="137" t="s">
        <v>36</v>
      </c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19"/>
      <c r="CE284" s="119"/>
      <c r="CF284" s="119"/>
      <c r="CG284" s="119"/>
      <c r="CH284" s="119"/>
      <c r="CI284" s="119"/>
      <c r="CJ284" s="119"/>
      <c r="CK284" s="119"/>
      <c r="CL284" s="119"/>
      <c r="CM284" s="119"/>
      <c r="CN284" s="119"/>
      <c r="CO284" s="119"/>
      <c r="CP284" s="119"/>
      <c r="CQ284" s="119"/>
      <c r="CR284" s="119"/>
      <c r="CS284" s="119"/>
      <c r="CT284" s="119"/>
      <c r="CU284" s="119"/>
      <c r="CV284" s="119"/>
      <c r="CW284" s="119"/>
      <c r="CX284" s="119"/>
      <c r="CY284" s="119"/>
      <c r="CZ284" s="119"/>
      <c r="DA284" s="119"/>
      <c r="DB284" s="119"/>
      <c r="DC284" s="119"/>
      <c r="DD284" s="119"/>
      <c r="DE284" s="119"/>
      <c r="DF284" s="119"/>
      <c r="DG284" s="119"/>
      <c r="DH284" s="119"/>
      <c r="DI284" s="119"/>
      <c r="DJ284" s="119"/>
      <c r="DK284" s="119"/>
      <c r="DL284" s="119"/>
      <c r="DM284" s="119"/>
      <c r="DN284" s="119"/>
      <c r="DO284" s="119"/>
      <c r="DP284" s="119"/>
      <c r="DQ284" s="119"/>
      <c r="DR284" s="119"/>
      <c r="DS284" s="119"/>
      <c r="DT284" s="119"/>
      <c r="DU284" s="119"/>
      <c r="DV284" s="119"/>
      <c r="DW284" s="119"/>
      <c r="DX284" s="119"/>
      <c r="DY284" s="119"/>
      <c r="DZ284" s="119"/>
      <c r="EA284" s="119"/>
      <c r="EB284" s="119"/>
      <c r="EC284" s="119"/>
      <c r="ED284" s="119"/>
      <c r="EE284" s="119"/>
      <c r="EF284" s="119"/>
      <c r="EG284" s="119"/>
      <c r="EH284" s="119"/>
      <c r="EI284" s="119"/>
      <c r="EJ284" s="119"/>
      <c r="EK284" s="119"/>
      <c r="EL284" s="119"/>
      <c r="EM284" s="119"/>
      <c r="EN284" s="119"/>
      <c r="EO284" s="119"/>
      <c r="EP284" s="119"/>
      <c r="EQ284" s="119"/>
      <c r="ER284" s="119"/>
      <c r="ES284" s="119"/>
      <c r="ET284" s="119"/>
      <c r="EU284" s="119"/>
      <c r="EV284" s="119"/>
      <c r="EW284" s="119"/>
      <c r="EX284" s="119"/>
      <c r="EY284" s="119"/>
      <c r="EZ284" s="119"/>
      <c r="FA284" s="119"/>
      <c r="FB284" s="119"/>
      <c r="FC284" s="119"/>
      <c r="FD284" s="119"/>
      <c r="FE284" s="119"/>
      <c r="FF284" s="119"/>
      <c r="FG284" s="119"/>
      <c r="FH284" s="119"/>
      <c r="FI284" s="119"/>
      <c r="FJ284" s="119"/>
      <c r="FK284" s="119"/>
      <c r="FL284" s="119"/>
      <c r="FM284" s="119"/>
      <c r="FN284" s="119"/>
      <c r="FO284" s="119"/>
      <c r="FP284" s="119"/>
      <c r="FQ284" s="119"/>
      <c r="FR284" s="119"/>
      <c r="FS284" s="119"/>
      <c r="FT284" s="119"/>
      <c r="FU284" s="119"/>
      <c r="FV284" s="119"/>
      <c r="FW284" s="119"/>
      <c r="FX284" s="119"/>
      <c r="FY284" s="119"/>
      <c r="FZ284" s="119"/>
      <c r="GA284" s="119"/>
      <c r="GB284" s="119"/>
      <c r="GC284" s="119"/>
      <c r="GD284" s="119"/>
      <c r="GE284" s="119"/>
      <c r="GF284" s="119"/>
      <c r="GG284" s="119"/>
      <c r="GH284" s="119"/>
      <c r="GI284" s="119"/>
      <c r="GJ284" s="119"/>
      <c r="GK284" s="119"/>
      <c r="GL284" s="119"/>
      <c r="GM284" s="119"/>
      <c r="GN284" s="119"/>
      <c r="GO284" s="119"/>
      <c r="GP284" s="119"/>
      <c r="GQ284" s="119"/>
      <c r="GR284" s="119"/>
      <c r="GS284" s="119"/>
      <c r="GT284" s="119"/>
      <c r="GU284" s="119"/>
      <c r="GV284" s="119"/>
      <c r="GW284" s="119"/>
      <c r="GX284" s="119"/>
      <c r="GY284" s="119"/>
      <c r="GZ284" s="119"/>
      <c r="HA284" s="119"/>
      <c r="HB284" s="119"/>
      <c r="HC284" s="119"/>
      <c r="HD284" s="119"/>
      <c r="HE284" s="119"/>
      <c r="HF284" s="119"/>
      <c r="HG284" s="119"/>
      <c r="HH284" s="119"/>
      <c r="HI284" s="119"/>
      <c r="HJ284" s="119"/>
      <c r="HK284" s="119"/>
      <c r="HL284" s="119"/>
      <c r="HM284" s="119"/>
      <c r="HN284" s="119"/>
      <c r="HO284" s="119"/>
      <c r="HP284" s="119"/>
      <c r="HQ284" s="119"/>
      <c r="HR284" s="119"/>
      <c r="HS284" s="119"/>
      <c r="HT284" s="119"/>
      <c r="HU284" s="119"/>
      <c r="HV284" s="119"/>
      <c r="HW284" s="119"/>
      <c r="HX284" s="119"/>
      <c r="HY284" s="119"/>
      <c r="HZ284" s="119"/>
      <c r="IA284" s="119"/>
      <c r="IB284" s="119"/>
      <c r="IC284" s="119"/>
      <c r="ID284" s="119"/>
      <c r="IE284" s="119"/>
      <c r="IF284" s="119"/>
      <c r="IG284" s="119"/>
      <c r="IH284" s="119"/>
      <c r="II284" s="119"/>
      <c r="IJ284" s="119"/>
      <c r="IK284" s="119"/>
      <c r="IL284" s="119"/>
      <c r="IM284" s="119"/>
      <c r="IN284" s="119"/>
      <c r="IO284" s="119"/>
      <c r="IP284" s="119"/>
      <c r="IQ284" s="119"/>
      <c r="IR284" s="119"/>
      <c r="IS284" s="119"/>
      <c r="IT284" s="119"/>
      <c r="IU284" s="119"/>
      <c r="IV284" s="119"/>
      <c r="IW284" s="119"/>
    </row>
    <row r="285" spans="1:257" ht="28.5" customHeight="1" x14ac:dyDescent="0.25">
      <c r="A285" s="132">
        <v>1</v>
      </c>
      <c r="B285" s="133" t="s">
        <v>602</v>
      </c>
      <c r="C285" s="134" t="s">
        <v>15</v>
      </c>
      <c r="D285" s="134">
        <v>28</v>
      </c>
      <c r="E285" s="134" t="s">
        <v>22</v>
      </c>
      <c r="F285" s="134">
        <v>15.9</v>
      </c>
      <c r="G285" s="134">
        <v>1</v>
      </c>
      <c r="H285" s="134">
        <v>16.100000000000001</v>
      </c>
      <c r="I285" s="134">
        <v>1</v>
      </c>
      <c r="J285" s="134">
        <v>15.7</v>
      </c>
      <c r="K285" s="134">
        <v>1</v>
      </c>
      <c r="L285" s="134"/>
      <c r="M285" s="134">
        <v>4</v>
      </c>
      <c r="N285" s="134"/>
      <c r="O285" s="134"/>
      <c r="P285" s="134"/>
      <c r="Q285" s="138"/>
      <c r="R285" s="153"/>
      <c r="S285" s="153"/>
      <c r="T285" s="153"/>
      <c r="U285" s="138"/>
      <c r="V285" s="139"/>
      <c r="W285" s="136"/>
      <c r="X285" s="137" t="s">
        <v>36</v>
      </c>
    </row>
    <row r="286" spans="1:257" ht="28.5" customHeight="1" x14ac:dyDescent="0.25">
      <c r="A286" s="132">
        <v>1</v>
      </c>
      <c r="B286" s="133" t="s">
        <v>602</v>
      </c>
      <c r="C286" s="134" t="s">
        <v>15</v>
      </c>
      <c r="D286" s="134">
        <v>29</v>
      </c>
      <c r="E286" s="134" t="s">
        <v>22</v>
      </c>
      <c r="F286" s="134"/>
      <c r="G286" s="134"/>
      <c r="H286" s="134"/>
      <c r="I286" s="134"/>
      <c r="J286" s="134"/>
      <c r="K286" s="134"/>
      <c r="L286" s="134">
        <v>17</v>
      </c>
      <c r="M286" s="134">
        <v>1</v>
      </c>
      <c r="N286" s="134">
        <v>17.100000000000001</v>
      </c>
      <c r="O286" s="134">
        <v>1</v>
      </c>
      <c r="P286" s="134" t="s">
        <v>801</v>
      </c>
      <c r="Q286" s="138">
        <v>1</v>
      </c>
      <c r="R286" s="153"/>
      <c r="S286" s="153"/>
      <c r="T286" s="153"/>
      <c r="U286" s="138"/>
      <c r="V286" s="139"/>
      <c r="W286" s="136" t="s">
        <v>150</v>
      </c>
      <c r="X286" s="137" t="s">
        <v>36</v>
      </c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19"/>
      <c r="CE286" s="119"/>
      <c r="CF286" s="119"/>
      <c r="CG286" s="119"/>
      <c r="CH286" s="119"/>
      <c r="CI286" s="119"/>
      <c r="CJ286" s="119"/>
      <c r="CK286" s="119"/>
      <c r="CL286" s="119"/>
      <c r="CM286" s="119"/>
      <c r="CN286" s="119"/>
      <c r="CO286" s="119"/>
      <c r="CP286" s="119"/>
      <c r="CQ286" s="119"/>
      <c r="CR286" s="119"/>
      <c r="CS286" s="119"/>
      <c r="CT286" s="119"/>
      <c r="CU286" s="119"/>
      <c r="CV286" s="119"/>
      <c r="CW286" s="119"/>
      <c r="CX286" s="119"/>
      <c r="CY286" s="119"/>
      <c r="CZ286" s="119"/>
      <c r="DA286" s="119"/>
      <c r="DB286" s="119"/>
      <c r="DC286" s="119"/>
      <c r="DD286" s="119"/>
      <c r="DE286" s="119"/>
      <c r="DF286" s="119"/>
      <c r="DG286" s="119"/>
      <c r="DH286" s="119"/>
      <c r="DI286" s="119"/>
      <c r="DJ286" s="119"/>
      <c r="DK286" s="119"/>
      <c r="DL286" s="119"/>
      <c r="DM286" s="119"/>
      <c r="DN286" s="119"/>
      <c r="DO286" s="119"/>
      <c r="DP286" s="119"/>
      <c r="DQ286" s="119"/>
      <c r="DR286" s="119"/>
      <c r="DS286" s="119"/>
      <c r="DT286" s="119"/>
      <c r="DU286" s="119"/>
      <c r="DV286" s="119"/>
      <c r="DW286" s="119"/>
      <c r="DX286" s="119"/>
      <c r="DY286" s="119"/>
      <c r="DZ286" s="119"/>
      <c r="EA286" s="119"/>
      <c r="EB286" s="119"/>
      <c r="EC286" s="119"/>
      <c r="ED286" s="119"/>
      <c r="EE286" s="119"/>
      <c r="EF286" s="119"/>
      <c r="EG286" s="119"/>
      <c r="EH286" s="119"/>
      <c r="EI286" s="119"/>
      <c r="EJ286" s="119"/>
      <c r="EK286" s="119"/>
      <c r="EL286" s="119"/>
      <c r="EM286" s="119"/>
      <c r="EN286" s="119"/>
      <c r="EO286" s="119"/>
      <c r="EP286" s="119"/>
      <c r="EQ286" s="119"/>
      <c r="ER286" s="119"/>
      <c r="ES286" s="119"/>
      <c r="ET286" s="119"/>
      <c r="EU286" s="119"/>
      <c r="EV286" s="119"/>
      <c r="EW286" s="119"/>
      <c r="EX286" s="119"/>
      <c r="EY286" s="119"/>
      <c r="EZ286" s="119"/>
      <c r="FA286" s="119"/>
      <c r="FB286" s="119"/>
      <c r="FC286" s="119"/>
      <c r="FD286" s="119"/>
      <c r="FE286" s="119"/>
      <c r="FF286" s="119"/>
      <c r="FG286" s="119"/>
      <c r="FH286" s="119"/>
      <c r="FI286" s="119"/>
      <c r="FJ286" s="119"/>
      <c r="FK286" s="119"/>
      <c r="FL286" s="119"/>
      <c r="FM286" s="119"/>
      <c r="FN286" s="119"/>
      <c r="FO286" s="119"/>
      <c r="FP286" s="119"/>
      <c r="FQ286" s="119"/>
      <c r="FR286" s="119"/>
      <c r="FS286" s="119"/>
      <c r="FT286" s="119"/>
      <c r="FU286" s="119"/>
      <c r="FV286" s="119"/>
      <c r="FW286" s="119"/>
      <c r="FX286" s="119"/>
      <c r="FY286" s="119"/>
      <c r="FZ286" s="119"/>
      <c r="GA286" s="119"/>
      <c r="GB286" s="119"/>
      <c r="GC286" s="119"/>
      <c r="GD286" s="119"/>
      <c r="GE286" s="119"/>
      <c r="GF286" s="119"/>
      <c r="GG286" s="119"/>
      <c r="GH286" s="119"/>
      <c r="GI286" s="119"/>
      <c r="GJ286" s="119"/>
      <c r="GK286" s="119"/>
      <c r="GL286" s="119"/>
      <c r="GM286" s="119"/>
      <c r="GN286" s="119"/>
      <c r="GO286" s="119"/>
      <c r="GP286" s="119"/>
      <c r="GQ286" s="119"/>
      <c r="GR286" s="119"/>
      <c r="GS286" s="119"/>
      <c r="GT286" s="119"/>
      <c r="GU286" s="119"/>
      <c r="GV286" s="119"/>
      <c r="GW286" s="119"/>
      <c r="GX286" s="119"/>
      <c r="GY286" s="119"/>
      <c r="GZ286" s="119"/>
      <c r="HA286" s="119"/>
      <c r="HB286" s="119"/>
      <c r="HC286" s="119"/>
      <c r="HD286" s="119"/>
      <c r="HE286" s="119"/>
      <c r="HF286" s="119"/>
      <c r="HG286" s="119"/>
      <c r="HH286" s="119"/>
      <c r="HI286" s="119"/>
      <c r="HJ286" s="119"/>
      <c r="HK286" s="119"/>
      <c r="HL286" s="119"/>
      <c r="HM286" s="119"/>
      <c r="HN286" s="119"/>
      <c r="HO286" s="119"/>
      <c r="HP286" s="119"/>
      <c r="HQ286" s="119"/>
      <c r="HR286" s="119"/>
      <c r="HS286" s="119"/>
      <c r="HT286" s="119"/>
      <c r="HU286" s="119"/>
      <c r="HV286" s="119"/>
      <c r="HW286" s="119"/>
      <c r="HX286" s="119"/>
      <c r="HY286" s="119"/>
      <c r="HZ286" s="119"/>
      <c r="IA286" s="119"/>
      <c r="IB286" s="119"/>
      <c r="IC286" s="119"/>
      <c r="ID286" s="119"/>
      <c r="IE286" s="119"/>
      <c r="IF286" s="119"/>
      <c r="IG286" s="119"/>
      <c r="IH286" s="119"/>
      <c r="II286" s="119"/>
      <c r="IJ286" s="119"/>
      <c r="IK286" s="119"/>
      <c r="IL286" s="119"/>
      <c r="IM286" s="119"/>
      <c r="IN286" s="119"/>
      <c r="IO286" s="119"/>
      <c r="IP286" s="119"/>
      <c r="IQ286" s="119"/>
      <c r="IR286" s="119"/>
      <c r="IS286" s="119"/>
      <c r="IT286" s="119"/>
      <c r="IU286" s="119"/>
      <c r="IV286" s="119"/>
      <c r="IW286" s="119"/>
    </row>
    <row r="287" spans="1:257" s="119" customFormat="1" ht="28.5" customHeight="1" x14ac:dyDescent="0.25">
      <c r="A287" s="132">
        <v>1</v>
      </c>
      <c r="B287" s="133" t="s">
        <v>602</v>
      </c>
      <c r="C287" s="134" t="s">
        <v>15</v>
      </c>
      <c r="D287" s="134">
        <v>30</v>
      </c>
      <c r="E287" s="134" t="s">
        <v>22</v>
      </c>
      <c r="F287" s="134"/>
      <c r="G287" s="134"/>
      <c r="H287" s="134"/>
      <c r="I287" s="134"/>
      <c r="J287" s="134"/>
      <c r="K287" s="134"/>
      <c r="L287" s="134">
        <v>16.600000000000001</v>
      </c>
      <c r="M287" s="134">
        <v>1</v>
      </c>
      <c r="N287" s="134">
        <v>17.3</v>
      </c>
      <c r="O287" s="134">
        <v>1</v>
      </c>
      <c r="P287" s="134">
        <v>17.100000000000001</v>
      </c>
      <c r="Q287" s="134">
        <v>2</v>
      </c>
      <c r="R287" s="153" t="s">
        <v>801</v>
      </c>
      <c r="S287" s="153"/>
      <c r="T287" s="153" t="s">
        <v>731</v>
      </c>
      <c r="U287" s="134"/>
      <c r="V287" s="135"/>
      <c r="W287" s="136" t="s">
        <v>527</v>
      </c>
      <c r="X287" s="137" t="s">
        <v>36</v>
      </c>
      <c r="Y287" s="132"/>
      <c r="Z287" s="132"/>
      <c r="AA287" s="132"/>
      <c r="AB287" s="132"/>
      <c r="AC287" s="132"/>
      <c r="AD287" s="132"/>
      <c r="AE287" s="132"/>
      <c r="AF287" s="132"/>
      <c r="AG287" s="132"/>
    </row>
    <row r="288" spans="1:257" s="119" customFormat="1" ht="28.5" customHeight="1" x14ac:dyDescent="0.25">
      <c r="A288" s="132">
        <v>1</v>
      </c>
      <c r="B288" s="133" t="s">
        <v>602</v>
      </c>
      <c r="C288" s="134" t="s">
        <v>16</v>
      </c>
      <c r="D288" s="134">
        <v>1</v>
      </c>
      <c r="E288" s="134" t="s">
        <v>22</v>
      </c>
      <c r="F288" s="134">
        <v>34.4</v>
      </c>
      <c r="G288" s="134">
        <v>1</v>
      </c>
      <c r="H288" s="134">
        <v>38.1</v>
      </c>
      <c r="I288" s="134">
        <v>1</v>
      </c>
      <c r="J288" s="134">
        <v>41.3</v>
      </c>
      <c r="K288" s="134">
        <v>1</v>
      </c>
      <c r="L288" s="134">
        <v>44</v>
      </c>
      <c r="M288" s="134">
        <v>1</v>
      </c>
      <c r="N288" s="134">
        <v>46.5</v>
      </c>
      <c r="O288" s="134">
        <v>1</v>
      </c>
      <c r="P288" s="134">
        <v>50.1</v>
      </c>
      <c r="Q288" s="134">
        <v>1</v>
      </c>
      <c r="R288" s="153">
        <v>53.8</v>
      </c>
      <c r="S288" s="153">
        <v>1</v>
      </c>
      <c r="T288" s="153"/>
      <c r="U288" s="134"/>
      <c r="V288" s="135"/>
      <c r="W288" s="136"/>
      <c r="X288" s="137" t="s">
        <v>36</v>
      </c>
      <c r="Y288" s="132"/>
      <c r="Z288" s="132"/>
      <c r="AA288" s="132"/>
      <c r="AB288" s="132"/>
      <c r="AC288" s="132"/>
      <c r="AD288" s="132"/>
      <c r="AE288" s="132"/>
      <c r="AF288" s="132"/>
      <c r="AG288" s="132"/>
    </row>
    <row r="289" spans="1:257" ht="28.5" customHeight="1" x14ac:dyDescent="0.25">
      <c r="A289" s="132">
        <v>1</v>
      </c>
      <c r="B289" s="133" t="s">
        <v>602</v>
      </c>
      <c r="C289" s="134" t="s">
        <v>16</v>
      </c>
      <c r="D289" s="134">
        <v>2</v>
      </c>
      <c r="E289" s="134" t="s">
        <v>23</v>
      </c>
      <c r="F289" s="134">
        <v>53.2</v>
      </c>
      <c r="G289" s="134">
        <v>1</v>
      </c>
      <c r="H289" s="134">
        <v>56.8</v>
      </c>
      <c r="I289" s="134">
        <v>1</v>
      </c>
      <c r="J289" s="134">
        <v>60</v>
      </c>
      <c r="K289" s="134">
        <v>1</v>
      </c>
      <c r="L289" s="134">
        <v>62.6</v>
      </c>
      <c r="M289" s="134">
        <v>1</v>
      </c>
      <c r="N289" s="134">
        <v>65</v>
      </c>
      <c r="O289" s="134">
        <v>1</v>
      </c>
      <c r="P289" s="134">
        <v>69.2</v>
      </c>
      <c r="Q289" s="134">
        <v>1</v>
      </c>
      <c r="R289" s="153">
        <v>73.5</v>
      </c>
      <c r="S289" s="153">
        <v>1</v>
      </c>
      <c r="T289" s="153"/>
      <c r="U289" s="134"/>
      <c r="V289" s="135"/>
      <c r="W289" s="136"/>
      <c r="X289" s="137" t="s">
        <v>36</v>
      </c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19"/>
      <c r="CE289" s="119"/>
      <c r="CF289" s="119"/>
      <c r="CG289" s="119"/>
      <c r="CH289" s="119"/>
      <c r="CI289" s="119"/>
      <c r="CJ289" s="119"/>
      <c r="CK289" s="119"/>
      <c r="CL289" s="119"/>
      <c r="CM289" s="119"/>
      <c r="CN289" s="119"/>
      <c r="CO289" s="119"/>
      <c r="CP289" s="119"/>
      <c r="CQ289" s="119"/>
      <c r="CR289" s="119"/>
      <c r="CS289" s="119"/>
      <c r="CT289" s="119"/>
      <c r="CU289" s="119"/>
      <c r="CV289" s="119"/>
      <c r="CW289" s="119"/>
      <c r="CX289" s="119"/>
      <c r="CY289" s="119"/>
      <c r="CZ289" s="119"/>
      <c r="DA289" s="119"/>
      <c r="DB289" s="119"/>
      <c r="DC289" s="119"/>
      <c r="DD289" s="119"/>
      <c r="DE289" s="119"/>
      <c r="DF289" s="119"/>
      <c r="DG289" s="119"/>
      <c r="DH289" s="119"/>
      <c r="DI289" s="119"/>
      <c r="DJ289" s="119"/>
      <c r="DK289" s="119"/>
      <c r="DL289" s="119"/>
      <c r="DM289" s="119"/>
      <c r="DN289" s="119"/>
      <c r="DO289" s="119"/>
      <c r="DP289" s="119"/>
      <c r="DQ289" s="119"/>
      <c r="DR289" s="119"/>
      <c r="DS289" s="119"/>
      <c r="DT289" s="119"/>
      <c r="DU289" s="119"/>
      <c r="DV289" s="119"/>
      <c r="DW289" s="119"/>
      <c r="DX289" s="119"/>
      <c r="DY289" s="119"/>
      <c r="DZ289" s="119"/>
      <c r="EA289" s="119"/>
      <c r="EB289" s="119"/>
      <c r="EC289" s="119"/>
      <c r="ED289" s="119"/>
      <c r="EE289" s="119"/>
      <c r="EF289" s="119"/>
      <c r="EG289" s="119"/>
      <c r="EH289" s="119"/>
      <c r="EI289" s="119"/>
      <c r="EJ289" s="119"/>
      <c r="EK289" s="119"/>
      <c r="EL289" s="119"/>
      <c r="EM289" s="119"/>
      <c r="EN289" s="119"/>
      <c r="EO289" s="119"/>
      <c r="EP289" s="119"/>
      <c r="EQ289" s="119"/>
      <c r="ER289" s="119"/>
      <c r="ES289" s="119"/>
      <c r="ET289" s="119"/>
      <c r="EU289" s="119"/>
      <c r="EV289" s="119"/>
      <c r="EW289" s="119"/>
      <c r="EX289" s="119"/>
      <c r="EY289" s="119"/>
      <c r="EZ289" s="119"/>
      <c r="FA289" s="119"/>
      <c r="FB289" s="119"/>
      <c r="FC289" s="119"/>
      <c r="FD289" s="119"/>
      <c r="FE289" s="119"/>
      <c r="FF289" s="119"/>
      <c r="FG289" s="119"/>
      <c r="FH289" s="119"/>
      <c r="FI289" s="119"/>
      <c r="FJ289" s="119"/>
      <c r="FK289" s="119"/>
      <c r="FL289" s="119"/>
      <c r="FM289" s="119"/>
      <c r="FN289" s="119"/>
      <c r="FO289" s="119"/>
      <c r="FP289" s="119"/>
      <c r="FQ289" s="119"/>
      <c r="FR289" s="119"/>
      <c r="FS289" s="119"/>
      <c r="FT289" s="119"/>
      <c r="FU289" s="119"/>
      <c r="FV289" s="119"/>
      <c r="FW289" s="119"/>
      <c r="FX289" s="119"/>
      <c r="FY289" s="119"/>
      <c r="FZ289" s="119"/>
      <c r="GA289" s="119"/>
      <c r="GB289" s="119"/>
      <c r="GC289" s="119"/>
      <c r="GD289" s="119"/>
      <c r="GE289" s="119"/>
      <c r="GF289" s="119"/>
      <c r="GG289" s="119"/>
      <c r="GH289" s="119"/>
      <c r="GI289" s="119"/>
      <c r="GJ289" s="119"/>
      <c r="GK289" s="119"/>
      <c r="GL289" s="119"/>
      <c r="GM289" s="119"/>
      <c r="GN289" s="119"/>
      <c r="GO289" s="119"/>
      <c r="GP289" s="119"/>
      <c r="GQ289" s="119"/>
      <c r="GR289" s="119"/>
      <c r="GS289" s="119"/>
      <c r="GT289" s="119"/>
      <c r="GU289" s="119"/>
      <c r="GV289" s="119"/>
      <c r="GW289" s="119"/>
      <c r="GX289" s="119"/>
      <c r="GY289" s="119"/>
      <c r="GZ289" s="119"/>
      <c r="HA289" s="119"/>
      <c r="HB289" s="119"/>
      <c r="HC289" s="119"/>
      <c r="HD289" s="119"/>
      <c r="HE289" s="119"/>
      <c r="HF289" s="119"/>
      <c r="HG289" s="119"/>
      <c r="HH289" s="119"/>
      <c r="HI289" s="119"/>
      <c r="HJ289" s="119"/>
      <c r="HK289" s="119"/>
      <c r="HL289" s="119"/>
      <c r="HM289" s="119"/>
      <c r="HN289" s="119"/>
      <c r="HO289" s="119"/>
      <c r="HP289" s="119"/>
      <c r="HQ289" s="119"/>
      <c r="HR289" s="119"/>
      <c r="HS289" s="119"/>
      <c r="HT289" s="119"/>
      <c r="HU289" s="119"/>
      <c r="HV289" s="119"/>
      <c r="HW289" s="119"/>
      <c r="HX289" s="119"/>
      <c r="HY289" s="119"/>
      <c r="HZ289" s="119"/>
      <c r="IA289" s="119"/>
      <c r="IB289" s="119"/>
      <c r="IC289" s="119"/>
      <c r="ID289" s="119"/>
      <c r="IE289" s="119"/>
      <c r="IF289" s="119"/>
      <c r="IG289" s="119"/>
      <c r="IH289" s="119"/>
      <c r="II289" s="119"/>
      <c r="IJ289" s="119"/>
      <c r="IK289" s="119"/>
      <c r="IL289" s="119"/>
      <c r="IM289" s="119"/>
      <c r="IN289" s="119"/>
      <c r="IO289" s="119"/>
      <c r="IP289" s="119"/>
      <c r="IQ289" s="119"/>
      <c r="IR289" s="119"/>
      <c r="IS289" s="119"/>
      <c r="IT289" s="119"/>
      <c r="IU289" s="119"/>
      <c r="IV289" s="119"/>
      <c r="IW289" s="119"/>
    </row>
    <row r="290" spans="1:257" s="119" customFormat="1" ht="28.5" customHeight="1" x14ac:dyDescent="0.25">
      <c r="A290" s="132">
        <v>1</v>
      </c>
      <c r="B290" s="133" t="s">
        <v>602</v>
      </c>
      <c r="C290" s="134" t="s">
        <v>16</v>
      </c>
      <c r="D290" s="134">
        <v>3</v>
      </c>
      <c r="E290" s="134" t="s">
        <v>26</v>
      </c>
      <c r="F290" s="134">
        <v>20</v>
      </c>
      <c r="G290" s="134">
        <v>1</v>
      </c>
      <c r="H290" s="134">
        <v>20.2</v>
      </c>
      <c r="I290" s="134">
        <v>4</v>
      </c>
      <c r="J290" s="134"/>
      <c r="K290" s="134">
        <v>4</v>
      </c>
      <c r="L290" s="134"/>
      <c r="M290" s="134"/>
      <c r="N290" s="134"/>
      <c r="O290" s="134"/>
      <c r="P290" s="134"/>
      <c r="Q290" s="138"/>
      <c r="R290" s="153"/>
      <c r="S290" s="153"/>
      <c r="T290" s="153"/>
      <c r="U290" s="138"/>
      <c r="V290" s="139"/>
      <c r="W290" s="136"/>
      <c r="X290" s="137" t="s">
        <v>36</v>
      </c>
      <c r="Y290" s="132"/>
      <c r="Z290" s="132"/>
      <c r="AA290" s="132"/>
      <c r="AB290" s="132"/>
      <c r="AC290" s="132"/>
      <c r="AD290" s="132"/>
      <c r="AE290" s="132"/>
      <c r="AF290" s="132"/>
      <c r="AG290" s="132"/>
    </row>
    <row r="291" spans="1:257" s="119" customFormat="1" ht="28.5" customHeight="1" x14ac:dyDescent="0.25">
      <c r="A291" s="132">
        <v>1</v>
      </c>
      <c r="B291" s="133" t="s">
        <v>602</v>
      </c>
      <c r="C291" s="134" t="s">
        <v>16</v>
      </c>
      <c r="D291" s="134">
        <v>4</v>
      </c>
      <c r="E291" s="134" t="s">
        <v>23</v>
      </c>
      <c r="F291" s="134">
        <v>66.099999999999994</v>
      </c>
      <c r="G291" s="134">
        <v>1</v>
      </c>
      <c r="H291" s="134">
        <v>68.8</v>
      </c>
      <c r="I291" s="134">
        <v>1</v>
      </c>
      <c r="J291" s="134">
        <v>71.8</v>
      </c>
      <c r="K291" s="134">
        <v>1</v>
      </c>
      <c r="L291" s="134">
        <v>75.7</v>
      </c>
      <c r="M291" s="134">
        <v>1</v>
      </c>
      <c r="N291" s="134">
        <v>77.5</v>
      </c>
      <c r="O291" s="134">
        <v>1</v>
      </c>
      <c r="P291" s="134">
        <v>83.1</v>
      </c>
      <c r="Q291" s="134">
        <v>1</v>
      </c>
      <c r="R291" s="153">
        <v>87</v>
      </c>
      <c r="S291" s="153">
        <v>1</v>
      </c>
      <c r="T291" s="153"/>
      <c r="U291" s="134"/>
      <c r="V291" s="135"/>
      <c r="W291" s="136"/>
      <c r="X291" s="137" t="s">
        <v>36</v>
      </c>
      <c r="Y291" s="132"/>
      <c r="Z291" s="132"/>
      <c r="AA291" s="132"/>
      <c r="AB291" s="132"/>
      <c r="AC291" s="132"/>
      <c r="AD291" s="132"/>
      <c r="AE291" s="132"/>
      <c r="AF291" s="132"/>
      <c r="AG291" s="132"/>
    </row>
    <row r="292" spans="1:257" s="119" customFormat="1" ht="28.5" customHeight="1" x14ac:dyDescent="0.25">
      <c r="A292" s="132">
        <v>1</v>
      </c>
      <c r="B292" s="133" t="s">
        <v>602</v>
      </c>
      <c r="C292" s="134" t="s">
        <v>16</v>
      </c>
      <c r="D292" s="134">
        <v>5</v>
      </c>
      <c r="E292" s="134" t="s">
        <v>23</v>
      </c>
      <c r="F292" s="134">
        <v>55.5</v>
      </c>
      <c r="G292" s="134">
        <v>1</v>
      </c>
      <c r="H292" s="134">
        <v>56.4</v>
      </c>
      <c r="I292" s="134">
        <v>1</v>
      </c>
      <c r="J292" s="134">
        <v>58.3</v>
      </c>
      <c r="K292" s="134">
        <v>1</v>
      </c>
      <c r="L292" s="134">
        <v>59.6</v>
      </c>
      <c r="M292" s="134">
        <v>1</v>
      </c>
      <c r="N292" s="134">
        <v>62.2</v>
      </c>
      <c r="O292" s="134">
        <v>1</v>
      </c>
      <c r="P292" s="134">
        <v>65.400000000000006</v>
      </c>
      <c r="Q292" s="134">
        <v>1</v>
      </c>
      <c r="R292" s="153">
        <v>67.099999999999994</v>
      </c>
      <c r="S292" s="153">
        <v>1</v>
      </c>
      <c r="T292" s="153"/>
      <c r="U292" s="134"/>
      <c r="V292" s="135"/>
      <c r="W292" s="136"/>
      <c r="X292" s="137" t="s">
        <v>36</v>
      </c>
      <c r="Y292" s="132"/>
      <c r="Z292" s="132" t="s">
        <v>155</v>
      </c>
      <c r="AA292" s="132"/>
      <c r="AB292" s="132"/>
      <c r="AC292" s="132"/>
      <c r="AD292" s="132"/>
      <c r="AE292" s="132"/>
      <c r="AF292" s="132"/>
      <c r="AG292" s="132"/>
    </row>
    <row r="293" spans="1:257" s="119" customFormat="1" ht="28.5" customHeight="1" x14ac:dyDescent="0.25">
      <c r="A293" s="132">
        <v>1</v>
      </c>
      <c r="B293" s="133" t="s">
        <v>602</v>
      </c>
      <c r="C293" s="134" t="s">
        <v>16</v>
      </c>
      <c r="D293" s="134">
        <v>6</v>
      </c>
      <c r="E293" s="134" t="s">
        <v>25</v>
      </c>
      <c r="F293" s="134"/>
      <c r="G293" s="134">
        <v>4</v>
      </c>
      <c r="H293" s="134">
        <v>20.5</v>
      </c>
      <c r="I293" s="134">
        <v>4</v>
      </c>
      <c r="J293" s="134"/>
      <c r="K293" s="134">
        <v>4</v>
      </c>
      <c r="L293" s="134"/>
      <c r="M293" s="134"/>
      <c r="N293" s="134"/>
      <c r="O293" s="134"/>
      <c r="P293" s="134"/>
      <c r="Q293" s="138"/>
      <c r="R293" s="153"/>
      <c r="S293" s="153"/>
      <c r="T293" s="153"/>
      <c r="U293" s="138"/>
      <c r="V293" s="139"/>
      <c r="W293" s="136"/>
      <c r="X293" s="137" t="s">
        <v>36</v>
      </c>
      <c r="Y293" s="132"/>
      <c r="Z293" s="132" t="s">
        <v>980</v>
      </c>
      <c r="AA293" s="132"/>
      <c r="AB293" s="132"/>
      <c r="AC293" s="132"/>
      <c r="AD293" s="132"/>
      <c r="AE293" s="132"/>
      <c r="AF293" s="132"/>
      <c r="AG293" s="132"/>
    </row>
    <row r="294" spans="1:257" s="119" customFormat="1" ht="28.5" customHeight="1" x14ac:dyDescent="0.25">
      <c r="A294" s="132">
        <v>1</v>
      </c>
      <c r="B294" s="133" t="s">
        <v>602</v>
      </c>
      <c r="C294" s="134" t="s">
        <v>16</v>
      </c>
      <c r="D294" s="134">
        <v>7</v>
      </c>
      <c r="E294" s="134" t="s">
        <v>22</v>
      </c>
      <c r="F294" s="134">
        <v>46.6</v>
      </c>
      <c r="G294" s="134">
        <v>1</v>
      </c>
      <c r="H294" s="134">
        <v>48.1</v>
      </c>
      <c r="I294" s="134">
        <v>1</v>
      </c>
      <c r="J294" s="134">
        <v>49.3</v>
      </c>
      <c r="K294" s="134">
        <v>1</v>
      </c>
      <c r="L294" s="134">
        <v>51.4</v>
      </c>
      <c r="M294" s="134">
        <v>1</v>
      </c>
      <c r="N294" s="134">
        <v>52</v>
      </c>
      <c r="O294" s="134">
        <v>1</v>
      </c>
      <c r="P294" s="134">
        <v>54</v>
      </c>
      <c r="Q294" s="134">
        <v>1</v>
      </c>
      <c r="R294" s="153">
        <v>56.8</v>
      </c>
      <c r="S294" s="153">
        <v>1</v>
      </c>
      <c r="T294" s="153"/>
      <c r="U294" s="134"/>
      <c r="V294" s="135"/>
      <c r="W294" s="136"/>
      <c r="X294" s="137" t="s">
        <v>36</v>
      </c>
      <c r="Y294" s="132"/>
      <c r="Z294" s="132" t="s">
        <v>156</v>
      </c>
      <c r="AA294" s="132"/>
      <c r="AB294" s="132"/>
      <c r="AC294" s="132"/>
      <c r="AD294" s="132"/>
      <c r="AE294" s="132"/>
      <c r="AF294" s="132"/>
      <c r="AG294" s="132"/>
    </row>
    <row r="295" spans="1:257" s="119" customFormat="1" ht="28.5" customHeight="1" x14ac:dyDescent="0.25">
      <c r="A295" s="132">
        <v>1</v>
      </c>
      <c r="B295" s="133" t="s">
        <v>602</v>
      </c>
      <c r="C295" s="134" t="s">
        <v>16</v>
      </c>
      <c r="D295" s="134">
        <v>8</v>
      </c>
      <c r="E295" s="134" t="s">
        <v>23</v>
      </c>
      <c r="F295" s="134">
        <v>23.2</v>
      </c>
      <c r="G295" s="134">
        <v>1</v>
      </c>
      <c r="H295" s="134">
        <v>23.2</v>
      </c>
      <c r="I295" s="134">
        <v>1</v>
      </c>
      <c r="J295" s="134">
        <v>23</v>
      </c>
      <c r="K295" s="134"/>
      <c r="L295" s="134">
        <v>23.3</v>
      </c>
      <c r="M295" s="134">
        <v>1</v>
      </c>
      <c r="N295" s="134">
        <v>23.1</v>
      </c>
      <c r="O295" s="134">
        <v>1</v>
      </c>
      <c r="P295" s="134">
        <v>23.7</v>
      </c>
      <c r="Q295" s="134">
        <v>4</v>
      </c>
      <c r="R295" s="153"/>
      <c r="S295" s="153"/>
      <c r="T295" s="153" t="s">
        <v>825</v>
      </c>
      <c r="U295" s="134"/>
      <c r="V295" s="135"/>
      <c r="W295" s="136" t="s">
        <v>134</v>
      </c>
      <c r="X295" s="137" t="s">
        <v>36</v>
      </c>
      <c r="Y295" s="132"/>
      <c r="Z295" s="132" t="s">
        <v>157</v>
      </c>
      <c r="AA295" s="132"/>
      <c r="AB295" s="132"/>
      <c r="AC295" s="132"/>
      <c r="AD295" s="132"/>
      <c r="AE295" s="132"/>
      <c r="AF295" s="132"/>
      <c r="AG295" s="132"/>
    </row>
    <row r="296" spans="1:257" s="119" customFormat="1" ht="28.5" customHeight="1" x14ac:dyDescent="0.25">
      <c r="A296" s="132">
        <v>1</v>
      </c>
      <c r="B296" s="133" t="s">
        <v>602</v>
      </c>
      <c r="C296" s="134" t="s">
        <v>16</v>
      </c>
      <c r="D296" s="134">
        <v>9</v>
      </c>
      <c r="E296" s="134" t="s">
        <v>26</v>
      </c>
      <c r="F296" s="134"/>
      <c r="G296" s="134">
        <v>1</v>
      </c>
      <c r="H296" s="134">
        <v>18</v>
      </c>
      <c r="I296" s="134">
        <v>1</v>
      </c>
      <c r="J296" s="134">
        <v>17.899999999999999</v>
      </c>
      <c r="K296" s="134">
        <v>4</v>
      </c>
      <c r="L296" s="134"/>
      <c r="M296" s="134"/>
      <c r="N296" s="134"/>
      <c r="O296" s="134"/>
      <c r="P296" s="134"/>
      <c r="Q296" s="138"/>
      <c r="R296" s="153"/>
      <c r="S296" s="153"/>
      <c r="T296" s="153"/>
      <c r="U296" s="138"/>
      <c r="V296" s="139"/>
      <c r="W296" s="136"/>
      <c r="X296" s="137" t="s">
        <v>36</v>
      </c>
      <c r="Y296" s="132"/>
      <c r="Z296" s="132" t="s">
        <v>158</v>
      </c>
      <c r="AA296" s="132"/>
      <c r="AB296" s="132"/>
      <c r="AC296" s="132"/>
      <c r="AD296" s="132"/>
      <c r="AE296" s="132"/>
      <c r="AF296" s="132"/>
      <c r="AG296" s="132"/>
    </row>
    <row r="297" spans="1:257" s="119" customFormat="1" ht="28.5" customHeight="1" x14ac:dyDescent="0.25">
      <c r="A297" s="132">
        <v>1</v>
      </c>
      <c r="B297" s="133" t="s">
        <v>602</v>
      </c>
      <c r="C297" s="134" t="s">
        <v>16</v>
      </c>
      <c r="D297" s="134">
        <v>10</v>
      </c>
      <c r="E297" s="134" t="s">
        <v>23</v>
      </c>
      <c r="F297" s="134">
        <v>62.2</v>
      </c>
      <c r="G297" s="134">
        <v>1</v>
      </c>
      <c r="H297" s="134">
        <v>63.8</v>
      </c>
      <c r="I297" s="134">
        <v>1</v>
      </c>
      <c r="J297" s="134">
        <v>65.8</v>
      </c>
      <c r="K297" s="134">
        <v>1</v>
      </c>
      <c r="L297" s="134">
        <v>67.400000000000006</v>
      </c>
      <c r="M297" s="134">
        <v>1</v>
      </c>
      <c r="N297" s="134">
        <v>69.7</v>
      </c>
      <c r="O297" s="134">
        <v>1</v>
      </c>
      <c r="P297" s="134">
        <v>72.900000000000006</v>
      </c>
      <c r="Q297" s="134">
        <v>1</v>
      </c>
      <c r="R297" s="153">
        <v>76.599999999999994</v>
      </c>
      <c r="S297" s="153">
        <v>1</v>
      </c>
      <c r="T297" s="153" t="s">
        <v>826</v>
      </c>
      <c r="U297" s="134"/>
      <c r="V297" s="135"/>
      <c r="W297" s="136"/>
      <c r="X297" s="137" t="s">
        <v>36</v>
      </c>
      <c r="Y297" s="132"/>
      <c r="Z297" s="132"/>
      <c r="AA297" s="132"/>
      <c r="AB297" s="132"/>
      <c r="AC297" s="132"/>
      <c r="AD297" s="132"/>
      <c r="AE297" s="132"/>
      <c r="AF297" s="132"/>
      <c r="AG297" s="132"/>
    </row>
    <row r="298" spans="1:257" s="119" customFormat="1" ht="28.5" customHeight="1" x14ac:dyDescent="0.25">
      <c r="A298" s="132">
        <v>1</v>
      </c>
      <c r="B298" s="133" t="s">
        <v>602</v>
      </c>
      <c r="C298" s="134" t="s">
        <v>16</v>
      </c>
      <c r="D298" s="134">
        <v>11</v>
      </c>
      <c r="E298" s="134" t="s">
        <v>22</v>
      </c>
      <c r="F298" s="134">
        <v>50.3</v>
      </c>
      <c r="G298" s="134">
        <v>1</v>
      </c>
      <c r="H298" s="134">
        <v>54.4</v>
      </c>
      <c r="I298" s="134">
        <v>1</v>
      </c>
      <c r="J298" s="134">
        <v>56.3</v>
      </c>
      <c r="K298" s="134">
        <v>1</v>
      </c>
      <c r="L298" s="134">
        <v>58.5</v>
      </c>
      <c r="M298" s="134">
        <v>1</v>
      </c>
      <c r="N298" s="134">
        <v>61.1</v>
      </c>
      <c r="O298" s="134">
        <v>1</v>
      </c>
      <c r="P298" s="134">
        <v>64</v>
      </c>
      <c r="Q298" s="134">
        <v>1</v>
      </c>
      <c r="R298" s="153">
        <v>67.099999999999994</v>
      </c>
      <c r="S298" s="153">
        <v>1</v>
      </c>
      <c r="T298" s="153"/>
      <c r="U298" s="134"/>
      <c r="V298" s="135"/>
      <c r="W298" s="136"/>
      <c r="X298" s="137" t="s">
        <v>36</v>
      </c>
      <c r="Y298" s="132"/>
      <c r="Z298" s="132"/>
      <c r="AA298" s="132"/>
      <c r="AB298" s="132"/>
      <c r="AC298" s="132"/>
      <c r="AD298" s="132"/>
      <c r="AE298" s="132"/>
      <c r="AF298" s="132"/>
      <c r="AG298" s="132"/>
    </row>
    <row r="299" spans="1:257" s="119" customFormat="1" ht="28.5" customHeight="1" x14ac:dyDescent="0.25">
      <c r="A299" s="132">
        <v>1</v>
      </c>
      <c r="B299" s="133" t="s">
        <v>602</v>
      </c>
      <c r="C299" s="134" t="s">
        <v>16</v>
      </c>
      <c r="D299" s="134">
        <v>12</v>
      </c>
      <c r="E299" s="134" t="s">
        <v>23</v>
      </c>
      <c r="F299" s="134">
        <v>64.3</v>
      </c>
      <c r="G299" s="134">
        <v>1</v>
      </c>
      <c r="H299" s="134">
        <v>68.599999999999994</v>
      </c>
      <c r="I299" s="134">
        <v>1</v>
      </c>
      <c r="J299" s="134">
        <v>73.400000000000006</v>
      </c>
      <c r="K299" s="134">
        <v>1</v>
      </c>
      <c r="L299" s="134">
        <v>78.3</v>
      </c>
      <c r="M299" s="134">
        <v>1</v>
      </c>
      <c r="N299" s="134">
        <v>82.1</v>
      </c>
      <c r="O299" s="134">
        <v>1</v>
      </c>
      <c r="P299" s="134">
        <v>90</v>
      </c>
      <c r="Q299" s="134">
        <v>1</v>
      </c>
      <c r="R299" s="153">
        <v>100.1</v>
      </c>
      <c r="S299" s="153">
        <v>1</v>
      </c>
      <c r="T299" s="153"/>
      <c r="U299" s="134"/>
      <c r="V299" s="135"/>
      <c r="W299" s="136"/>
      <c r="X299" s="137" t="s">
        <v>36</v>
      </c>
      <c r="Y299" s="132"/>
      <c r="Z299" s="132"/>
      <c r="AA299" s="132"/>
      <c r="AB299" s="132"/>
      <c r="AC299" s="132"/>
      <c r="AD299" s="132"/>
      <c r="AE299" s="132"/>
      <c r="AF299" s="132"/>
      <c r="AG299" s="132"/>
    </row>
    <row r="300" spans="1:257" s="119" customFormat="1" ht="28.5" customHeight="1" x14ac:dyDescent="0.25">
      <c r="A300" s="132">
        <v>1</v>
      </c>
      <c r="B300" s="133" t="s">
        <v>602</v>
      </c>
      <c r="C300" s="134" t="s">
        <v>16</v>
      </c>
      <c r="D300" s="134">
        <v>13</v>
      </c>
      <c r="E300" s="134" t="s">
        <v>23</v>
      </c>
      <c r="F300" s="134">
        <v>49.2</v>
      </c>
      <c r="G300" s="134">
        <v>1</v>
      </c>
      <c r="H300" s="134">
        <v>52.8</v>
      </c>
      <c r="I300" s="134">
        <v>1</v>
      </c>
      <c r="J300" s="134">
        <v>55.6</v>
      </c>
      <c r="K300" s="134">
        <v>1</v>
      </c>
      <c r="L300" s="134">
        <v>58.1</v>
      </c>
      <c r="M300" s="134">
        <v>1</v>
      </c>
      <c r="N300" s="134">
        <v>61</v>
      </c>
      <c r="O300" s="134">
        <v>1</v>
      </c>
      <c r="P300" s="134">
        <v>66.099999999999994</v>
      </c>
      <c r="Q300" s="134">
        <v>1</v>
      </c>
      <c r="R300" s="153">
        <v>71</v>
      </c>
      <c r="S300" s="153">
        <v>1</v>
      </c>
      <c r="T300" s="153"/>
      <c r="U300" s="134"/>
      <c r="V300" s="135"/>
      <c r="W300" s="136"/>
      <c r="X300" s="137" t="s">
        <v>36</v>
      </c>
      <c r="Y300" s="132"/>
      <c r="Z300" s="132"/>
      <c r="AA300" s="132"/>
      <c r="AB300" s="132"/>
      <c r="AC300" s="132"/>
      <c r="AD300" s="132"/>
      <c r="AE300" s="132"/>
      <c r="AF300" s="132"/>
      <c r="AG300" s="132"/>
    </row>
    <row r="301" spans="1:257" s="119" customFormat="1" ht="28.5" customHeight="1" x14ac:dyDescent="0.25">
      <c r="A301" s="132">
        <v>1</v>
      </c>
      <c r="B301" s="133" t="s">
        <v>602</v>
      </c>
      <c r="C301" s="134" t="s">
        <v>16</v>
      </c>
      <c r="D301" s="134">
        <v>14</v>
      </c>
      <c r="E301" s="134" t="s">
        <v>27</v>
      </c>
      <c r="F301" s="134">
        <v>47.9</v>
      </c>
      <c r="G301" s="134">
        <v>1</v>
      </c>
      <c r="H301" s="134">
        <v>50.2</v>
      </c>
      <c r="I301" s="134">
        <v>1</v>
      </c>
      <c r="J301" s="134">
        <v>51.7</v>
      </c>
      <c r="K301" s="134">
        <v>1</v>
      </c>
      <c r="L301" s="134">
        <v>52.9</v>
      </c>
      <c r="M301" s="134">
        <v>1</v>
      </c>
      <c r="N301" s="134">
        <v>53.9</v>
      </c>
      <c r="O301" s="134">
        <v>1</v>
      </c>
      <c r="P301" s="134">
        <v>54.8</v>
      </c>
      <c r="Q301" s="134">
        <v>1</v>
      </c>
      <c r="R301" s="153">
        <v>54.5</v>
      </c>
      <c r="S301" s="153">
        <v>1</v>
      </c>
      <c r="T301" s="153" t="s">
        <v>829</v>
      </c>
      <c r="U301" s="134"/>
      <c r="V301" s="135"/>
      <c r="W301" s="136" t="s">
        <v>154</v>
      </c>
      <c r="X301" s="137" t="s">
        <v>69</v>
      </c>
      <c r="Y301" s="132"/>
      <c r="Z301" s="132"/>
      <c r="AA301" s="132"/>
      <c r="AB301" s="132"/>
      <c r="AC301" s="132"/>
      <c r="AD301" s="132"/>
      <c r="AE301" s="132"/>
      <c r="AF301" s="132"/>
      <c r="AG301" s="132"/>
    </row>
    <row r="302" spans="1:257" s="119" customFormat="1" ht="28.5" customHeight="1" x14ac:dyDescent="0.25">
      <c r="A302" s="132">
        <v>1</v>
      </c>
      <c r="B302" s="133" t="s">
        <v>602</v>
      </c>
      <c r="C302" s="134" t="s">
        <v>16</v>
      </c>
      <c r="D302" s="134">
        <v>15</v>
      </c>
      <c r="E302" s="134" t="s">
        <v>22</v>
      </c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8"/>
      <c r="R302" s="153">
        <v>17.899999999999999</v>
      </c>
      <c r="S302" s="153">
        <v>1</v>
      </c>
      <c r="T302" s="153" t="s">
        <v>824</v>
      </c>
      <c r="U302" s="138"/>
      <c r="V302" s="139"/>
      <c r="W302" s="136"/>
      <c r="X302" s="137"/>
      <c r="Y302" s="132"/>
      <c r="Z302" s="132"/>
      <c r="AA302" s="132"/>
      <c r="AB302" s="132"/>
      <c r="AC302" s="132"/>
      <c r="AD302" s="132"/>
      <c r="AE302" s="132"/>
      <c r="AF302" s="132"/>
      <c r="AG302" s="132"/>
    </row>
    <row r="303" spans="1:257" s="119" customFormat="1" ht="28.5" customHeight="1" x14ac:dyDescent="0.25">
      <c r="A303" s="132">
        <v>1</v>
      </c>
      <c r="B303" s="133" t="s">
        <v>602</v>
      </c>
      <c r="C303" s="134" t="s">
        <v>17</v>
      </c>
      <c r="D303" s="134">
        <v>1</v>
      </c>
      <c r="E303" s="134" t="s">
        <v>22</v>
      </c>
      <c r="F303" s="134">
        <v>54.5</v>
      </c>
      <c r="G303" s="134">
        <v>1</v>
      </c>
      <c r="H303" s="134">
        <v>58</v>
      </c>
      <c r="I303" s="134">
        <v>1</v>
      </c>
      <c r="J303" s="134">
        <v>60.3</v>
      </c>
      <c r="K303" s="134">
        <v>1</v>
      </c>
      <c r="L303" s="134">
        <v>62.6</v>
      </c>
      <c r="M303" s="134">
        <v>1</v>
      </c>
      <c r="N303" s="134">
        <v>65.400000000000006</v>
      </c>
      <c r="O303" s="134">
        <v>1</v>
      </c>
      <c r="P303" s="134">
        <v>69.5</v>
      </c>
      <c r="Q303" s="134">
        <v>1</v>
      </c>
      <c r="R303" s="153">
        <v>74.7</v>
      </c>
      <c r="S303" s="153">
        <v>1</v>
      </c>
      <c r="T303" s="153"/>
      <c r="U303" s="134"/>
      <c r="V303" s="135"/>
      <c r="W303" s="137" t="s">
        <v>714</v>
      </c>
      <c r="X303" s="137" t="s">
        <v>36</v>
      </c>
      <c r="Y303" s="132"/>
      <c r="Z303" s="132"/>
      <c r="AA303" s="132"/>
      <c r="AB303" s="132"/>
      <c r="AC303" s="132"/>
      <c r="AD303" s="132"/>
      <c r="AE303" s="132"/>
      <c r="AF303" s="132"/>
      <c r="AG303" s="132"/>
    </row>
    <row r="304" spans="1:257" s="119" customFormat="1" ht="28.5" customHeight="1" x14ac:dyDescent="0.25">
      <c r="A304" s="132">
        <v>1</v>
      </c>
      <c r="B304" s="133" t="s">
        <v>602</v>
      </c>
      <c r="C304" s="134" t="s">
        <v>17</v>
      </c>
      <c r="D304" s="134">
        <v>2</v>
      </c>
      <c r="E304" s="134" t="s">
        <v>23</v>
      </c>
      <c r="F304" s="134">
        <v>58</v>
      </c>
      <c r="G304" s="134">
        <v>1</v>
      </c>
      <c r="H304" s="134">
        <v>60.2</v>
      </c>
      <c r="I304" s="134">
        <v>1</v>
      </c>
      <c r="J304" s="134">
        <v>62.6</v>
      </c>
      <c r="K304" s="134">
        <v>1</v>
      </c>
      <c r="L304" s="134">
        <v>64.5</v>
      </c>
      <c r="M304" s="134">
        <v>1</v>
      </c>
      <c r="N304" s="134">
        <v>67.099999999999994</v>
      </c>
      <c r="O304" s="134">
        <v>1</v>
      </c>
      <c r="P304" s="134">
        <v>70.7</v>
      </c>
      <c r="Q304" s="134">
        <v>1</v>
      </c>
      <c r="R304" s="153">
        <v>74.5</v>
      </c>
      <c r="S304" s="153">
        <v>1</v>
      </c>
      <c r="T304" s="153"/>
      <c r="U304" s="134"/>
      <c r="V304" s="135"/>
      <c r="W304" s="136" t="s">
        <v>160</v>
      </c>
      <c r="X304" s="137" t="s">
        <v>36</v>
      </c>
      <c r="Y304" s="132"/>
      <c r="Z304" s="132"/>
      <c r="AA304" s="132"/>
      <c r="AB304" s="132"/>
      <c r="AC304" s="132"/>
      <c r="AD304" s="132"/>
      <c r="AE304" s="132"/>
      <c r="AF304" s="132"/>
      <c r="AG304" s="132"/>
    </row>
    <row r="305" spans="1:257" s="119" customFormat="1" ht="28.5" customHeight="1" x14ac:dyDescent="0.25">
      <c r="A305" s="132">
        <v>1</v>
      </c>
      <c r="B305" s="133" t="s">
        <v>602</v>
      </c>
      <c r="C305" s="134" t="s">
        <v>17</v>
      </c>
      <c r="D305" s="134">
        <v>3</v>
      </c>
      <c r="E305" s="134" t="s">
        <v>22</v>
      </c>
      <c r="F305" s="134">
        <v>48.7</v>
      </c>
      <c r="G305" s="134">
        <v>1</v>
      </c>
      <c r="H305" s="134">
        <v>51.5</v>
      </c>
      <c r="I305" s="134">
        <v>1</v>
      </c>
      <c r="J305" s="134">
        <v>52.7</v>
      </c>
      <c r="K305" s="134">
        <v>2</v>
      </c>
      <c r="L305" s="134">
        <v>55.4</v>
      </c>
      <c r="M305" s="134">
        <v>1</v>
      </c>
      <c r="N305" s="134">
        <v>58</v>
      </c>
      <c r="O305" s="134">
        <v>1</v>
      </c>
      <c r="P305" s="134">
        <v>62.5</v>
      </c>
      <c r="Q305" s="134">
        <v>1</v>
      </c>
      <c r="R305" s="153">
        <v>65.2</v>
      </c>
      <c r="S305" s="153">
        <v>1</v>
      </c>
      <c r="T305" s="153" t="s">
        <v>828</v>
      </c>
      <c r="U305" s="134"/>
      <c r="V305" s="135"/>
      <c r="W305" s="137" t="s">
        <v>716</v>
      </c>
      <c r="X305" s="137" t="s">
        <v>36</v>
      </c>
      <c r="Y305" s="132" t="s">
        <v>161</v>
      </c>
      <c r="Z305" s="132"/>
      <c r="AA305" s="132"/>
      <c r="AB305" s="132"/>
      <c r="AC305" s="132"/>
      <c r="AD305" s="132"/>
      <c r="AE305" s="132"/>
      <c r="AF305" s="132"/>
      <c r="AG305" s="132"/>
    </row>
    <row r="306" spans="1:257" s="119" customFormat="1" ht="28.5" customHeight="1" x14ac:dyDescent="0.25">
      <c r="A306" s="132">
        <v>1</v>
      </c>
      <c r="B306" s="133" t="s">
        <v>602</v>
      </c>
      <c r="C306" s="134" t="s">
        <v>17</v>
      </c>
      <c r="D306" s="134">
        <v>4</v>
      </c>
      <c r="E306" s="134" t="s">
        <v>23</v>
      </c>
      <c r="F306" s="134">
        <v>62.1</v>
      </c>
      <c r="G306" s="134">
        <v>1</v>
      </c>
      <c r="H306" s="134">
        <v>64</v>
      </c>
      <c r="I306" s="134">
        <v>1</v>
      </c>
      <c r="J306" s="134">
        <v>65.3</v>
      </c>
      <c r="K306" s="134">
        <v>1</v>
      </c>
      <c r="L306" s="134">
        <v>67.2</v>
      </c>
      <c r="M306" s="134">
        <v>1</v>
      </c>
      <c r="N306" s="134">
        <v>68.8</v>
      </c>
      <c r="O306" s="134">
        <v>1</v>
      </c>
      <c r="P306" s="134">
        <v>72</v>
      </c>
      <c r="Q306" s="134">
        <v>1</v>
      </c>
      <c r="R306" s="153">
        <v>75.7</v>
      </c>
      <c r="S306" s="153">
        <v>1</v>
      </c>
      <c r="T306" s="153"/>
      <c r="U306" s="134"/>
      <c r="V306" s="135"/>
      <c r="W306" s="136"/>
      <c r="X306" s="137" t="s">
        <v>36</v>
      </c>
      <c r="Y306" s="132" t="s">
        <v>981</v>
      </c>
      <c r="Z306" s="132"/>
      <c r="AA306" s="132"/>
      <c r="AB306" s="132"/>
      <c r="AC306" s="132"/>
      <c r="AD306" s="132"/>
      <c r="AE306" s="132"/>
      <c r="AF306" s="132"/>
      <c r="AG306" s="132"/>
    </row>
    <row r="307" spans="1:257" s="119" customFormat="1" ht="28.5" customHeight="1" x14ac:dyDescent="0.25">
      <c r="A307" s="132">
        <v>1</v>
      </c>
      <c r="B307" s="133" t="s">
        <v>602</v>
      </c>
      <c r="C307" s="134" t="s">
        <v>17</v>
      </c>
      <c r="D307" s="134">
        <v>5</v>
      </c>
      <c r="E307" s="134" t="s">
        <v>23</v>
      </c>
      <c r="F307" s="134">
        <v>66.7</v>
      </c>
      <c r="G307" s="134">
        <v>1</v>
      </c>
      <c r="H307" s="134">
        <v>69</v>
      </c>
      <c r="I307" s="134">
        <v>1</v>
      </c>
      <c r="J307" s="134"/>
      <c r="K307" s="134">
        <v>3</v>
      </c>
      <c r="L307" s="134"/>
      <c r="M307" s="134"/>
      <c r="N307" s="134"/>
      <c r="O307" s="134"/>
      <c r="P307" s="134"/>
      <c r="Q307" s="134"/>
      <c r="R307" s="153"/>
      <c r="S307" s="134"/>
      <c r="T307" s="153"/>
      <c r="U307" s="138"/>
      <c r="V307" s="139"/>
      <c r="W307" s="137" t="s">
        <v>711</v>
      </c>
      <c r="X307" s="137" t="s">
        <v>36</v>
      </c>
      <c r="Y307" s="132" t="s">
        <v>162</v>
      </c>
      <c r="Z307" s="132"/>
      <c r="AA307" s="132"/>
      <c r="AB307" s="132"/>
      <c r="AC307" s="132"/>
      <c r="AD307" s="132"/>
      <c r="AE307" s="132"/>
      <c r="AF307" s="132"/>
      <c r="AG307" s="132"/>
    </row>
    <row r="308" spans="1:257" s="119" customFormat="1" ht="28.5" customHeight="1" x14ac:dyDescent="0.25">
      <c r="A308" s="132">
        <v>1</v>
      </c>
      <c r="B308" s="133" t="s">
        <v>602</v>
      </c>
      <c r="C308" s="134" t="s">
        <v>17</v>
      </c>
      <c r="D308" s="134">
        <v>6</v>
      </c>
      <c r="E308" s="134" t="s">
        <v>23</v>
      </c>
      <c r="F308" s="134">
        <v>64.599999999999994</v>
      </c>
      <c r="G308" s="134">
        <v>1</v>
      </c>
      <c r="H308" s="134">
        <v>66.8</v>
      </c>
      <c r="I308" s="134">
        <v>1</v>
      </c>
      <c r="J308" s="134">
        <v>69.3</v>
      </c>
      <c r="K308" s="134">
        <v>1</v>
      </c>
      <c r="L308" s="134">
        <v>71.099999999999994</v>
      </c>
      <c r="M308" s="134">
        <v>1</v>
      </c>
      <c r="N308" s="134">
        <v>73</v>
      </c>
      <c r="O308" s="134">
        <v>1</v>
      </c>
      <c r="P308" s="134">
        <v>76.5</v>
      </c>
      <c r="Q308" s="134">
        <v>1</v>
      </c>
      <c r="R308" s="153">
        <v>80.3</v>
      </c>
      <c r="S308" s="153">
        <v>1</v>
      </c>
      <c r="T308" s="153"/>
      <c r="U308" s="134"/>
      <c r="V308" s="135"/>
      <c r="W308" s="137" t="s">
        <v>712</v>
      </c>
      <c r="X308" s="137" t="s">
        <v>36</v>
      </c>
      <c r="Y308" s="132" t="s">
        <v>526</v>
      </c>
      <c r="Z308" s="132"/>
      <c r="AA308" s="132"/>
      <c r="AB308" s="132"/>
      <c r="AC308" s="132"/>
      <c r="AD308" s="132"/>
      <c r="AE308" s="132"/>
      <c r="AF308" s="132"/>
      <c r="AG308" s="132"/>
    </row>
    <row r="309" spans="1:257" s="119" customFormat="1" ht="28.5" customHeight="1" x14ac:dyDescent="0.25">
      <c r="A309" s="132">
        <v>1</v>
      </c>
      <c r="B309" s="133" t="s">
        <v>602</v>
      </c>
      <c r="C309" s="134" t="s">
        <v>17</v>
      </c>
      <c r="D309" s="134">
        <v>7</v>
      </c>
      <c r="E309" s="134" t="s">
        <v>23</v>
      </c>
      <c r="F309" s="134">
        <v>58.6</v>
      </c>
      <c r="G309" s="134">
        <v>1</v>
      </c>
      <c r="H309" s="134">
        <v>64</v>
      </c>
      <c r="I309" s="134">
        <v>1</v>
      </c>
      <c r="J309" s="134">
        <v>66.3</v>
      </c>
      <c r="K309" s="134">
        <v>1</v>
      </c>
      <c r="L309" s="134">
        <v>69.5</v>
      </c>
      <c r="M309" s="134">
        <v>1</v>
      </c>
      <c r="N309" s="134">
        <v>73.099999999999994</v>
      </c>
      <c r="O309" s="134">
        <v>1</v>
      </c>
      <c r="P309" s="134">
        <v>79.099999999999994</v>
      </c>
      <c r="Q309" s="134">
        <v>1</v>
      </c>
      <c r="R309" s="153">
        <v>86</v>
      </c>
      <c r="S309" s="153">
        <v>1</v>
      </c>
      <c r="T309" s="153"/>
      <c r="U309" s="134"/>
      <c r="V309" s="135"/>
      <c r="W309" s="137" t="s">
        <v>715</v>
      </c>
      <c r="X309" s="137" t="s">
        <v>36</v>
      </c>
      <c r="Y309" s="132"/>
      <c r="Z309" s="132"/>
      <c r="AA309" s="132"/>
      <c r="AB309" s="132"/>
      <c r="AC309" s="132"/>
      <c r="AD309" s="132"/>
      <c r="AE309" s="132"/>
      <c r="AF309" s="132"/>
      <c r="AG309" s="132"/>
    </row>
    <row r="310" spans="1:257" s="119" customFormat="1" ht="28.5" customHeight="1" x14ac:dyDescent="0.25">
      <c r="A310" s="132">
        <v>1</v>
      </c>
      <c r="B310" s="133" t="s">
        <v>602</v>
      </c>
      <c r="C310" s="134" t="s">
        <v>17</v>
      </c>
      <c r="D310" s="134">
        <v>8</v>
      </c>
      <c r="E310" s="134" t="s">
        <v>22</v>
      </c>
      <c r="F310" s="134">
        <v>39.299999999999997</v>
      </c>
      <c r="G310" s="134">
        <v>1</v>
      </c>
      <c r="H310" s="134">
        <v>42.1</v>
      </c>
      <c r="I310" s="134">
        <v>1</v>
      </c>
      <c r="J310" s="134">
        <v>44.3</v>
      </c>
      <c r="K310" s="134">
        <v>1</v>
      </c>
      <c r="L310" s="134">
        <v>47.3</v>
      </c>
      <c r="M310" s="134">
        <v>1</v>
      </c>
      <c r="N310" s="134">
        <v>49.3</v>
      </c>
      <c r="O310" s="134">
        <v>1</v>
      </c>
      <c r="P310" s="134">
        <v>52.7</v>
      </c>
      <c r="Q310" s="134">
        <v>1</v>
      </c>
      <c r="R310" s="153">
        <v>55.9</v>
      </c>
      <c r="S310" s="153">
        <v>1</v>
      </c>
      <c r="T310" s="153" t="s">
        <v>827</v>
      </c>
      <c r="U310" s="134"/>
      <c r="V310" s="135"/>
      <c r="W310" s="136"/>
      <c r="X310" s="137" t="s">
        <v>36</v>
      </c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32"/>
      <c r="DB310" s="132"/>
      <c r="DC310" s="132"/>
      <c r="DD310" s="132"/>
      <c r="DE310" s="132"/>
      <c r="DF310" s="132"/>
      <c r="DG310" s="132"/>
      <c r="DH310" s="132"/>
      <c r="DI310" s="132"/>
      <c r="DJ310" s="132"/>
      <c r="DK310" s="132"/>
      <c r="DL310" s="132"/>
      <c r="DM310" s="132"/>
      <c r="DN310" s="132"/>
      <c r="DO310" s="132"/>
      <c r="DP310" s="132"/>
      <c r="DQ310" s="132"/>
      <c r="DR310" s="132"/>
      <c r="DS310" s="132"/>
      <c r="DT310" s="132"/>
      <c r="DU310" s="132"/>
      <c r="DV310" s="132"/>
      <c r="DW310" s="132"/>
      <c r="DX310" s="132"/>
      <c r="DY310" s="132"/>
      <c r="DZ310" s="132"/>
      <c r="EA310" s="132"/>
      <c r="EB310" s="132"/>
      <c r="EC310" s="132"/>
      <c r="ED310" s="132"/>
      <c r="EE310" s="132"/>
      <c r="EF310" s="132"/>
      <c r="EG310" s="132"/>
      <c r="EH310" s="132"/>
      <c r="EI310" s="132"/>
      <c r="EJ310" s="132"/>
      <c r="EK310" s="132"/>
      <c r="EL310" s="132"/>
      <c r="EM310" s="132"/>
      <c r="EN310" s="132"/>
      <c r="EO310" s="132"/>
      <c r="EP310" s="132"/>
      <c r="EQ310" s="132"/>
      <c r="ER310" s="132"/>
      <c r="ES310" s="132"/>
      <c r="ET310" s="132"/>
      <c r="EU310" s="132"/>
      <c r="EV310" s="132"/>
      <c r="EW310" s="132"/>
      <c r="EX310" s="132"/>
      <c r="EY310" s="132"/>
      <c r="EZ310" s="132"/>
      <c r="FA310" s="132"/>
      <c r="FB310" s="132"/>
      <c r="FC310" s="132"/>
      <c r="FD310" s="132"/>
      <c r="FE310" s="132"/>
      <c r="FF310" s="132"/>
      <c r="FG310" s="132"/>
      <c r="FH310" s="132"/>
      <c r="FI310" s="132"/>
      <c r="FJ310" s="132"/>
      <c r="FK310" s="132"/>
      <c r="FL310" s="132"/>
      <c r="FM310" s="132"/>
      <c r="FN310" s="132"/>
      <c r="FO310" s="132"/>
      <c r="FP310" s="132"/>
      <c r="FQ310" s="132"/>
      <c r="FR310" s="132"/>
      <c r="FS310" s="132"/>
      <c r="FT310" s="132"/>
      <c r="FU310" s="132"/>
      <c r="FV310" s="132"/>
      <c r="FW310" s="132"/>
      <c r="FX310" s="132"/>
      <c r="FY310" s="132"/>
      <c r="FZ310" s="132"/>
      <c r="GA310" s="132"/>
      <c r="GB310" s="132"/>
      <c r="GC310" s="132"/>
      <c r="GD310" s="132"/>
      <c r="GE310" s="132"/>
      <c r="GF310" s="132"/>
      <c r="GG310" s="132"/>
      <c r="GH310" s="132"/>
      <c r="GI310" s="132"/>
      <c r="GJ310" s="132"/>
      <c r="GK310" s="132"/>
      <c r="GL310" s="132"/>
      <c r="GM310" s="132"/>
      <c r="GN310" s="132"/>
      <c r="GO310" s="132"/>
      <c r="GP310" s="132"/>
      <c r="GQ310" s="132"/>
      <c r="GR310" s="132"/>
      <c r="GS310" s="132"/>
      <c r="GT310" s="132"/>
      <c r="GU310" s="132"/>
      <c r="GV310" s="132"/>
      <c r="GW310" s="132"/>
      <c r="GX310" s="132"/>
      <c r="GY310" s="132"/>
      <c r="GZ310" s="132"/>
      <c r="HA310" s="132"/>
      <c r="HB310" s="132"/>
      <c r="HC310" s="132"/>
      <c r="HD310" s="132"/>
      <c r="HE310" s="132"/>
      <c r="HF310" s="132"/>
      <c r="HG310" s="132"/>
      <c r="HH310" s="132"/>
      <c r="HI310" s="132"/>
      <c r="HJ310" s="132"/>
      <c r="HK310" s="132"/>
      <c r="HL310" s="132"/>
      <c r="HM310" s="132"/>
      <c r="HN310" s="132"/>
      <c r="HO310" s="132"/>
      <c r="HP310" s="132"/>
      <c r="HQ310" s="132"/>
      <c r="HR310" s="132"/>
      <c r="HS310" s="132"/>
      <c r="HT310" s="132"/>
      <c r="HU310" s="132"/>
      <c r="HV310" s="132"/>
      <c r="HW310" s="132"/>
      <c r="HX310" s="132"/>
      <c r="HY310" s="132"/>
      <c r="HZ310" s="132"/>
      <c r="IA310" s="132"/>
      <c r="IB310" s="132"/>
      <c r="IC310" s="132"/>
      <c r="ID310" s="132"/>
      <c r="IE310" s="132"/>
      <c r="IF310" s="132"/>
      <c r="IG310" s="132"/>
      <c r="IH310" s="132"/>
      <c r="II310" s="132"/>
      <c r="IJ310" s="132"/>
      <c r="IK310" s="132"/>
      <c r="IL310" s="132"/>
      <c r="IM310" s="132"/>
      <c r="IN310" s="132"/>
      <c r="IO310" s="132"/>
      <c r="IP310" s="132"/>
      <c r="IQ310" s="132"/>
      <c r="IR310" s="132"/>
      <c r="IS310" s="132"/>
      <c r="IT310" s="132"/>
      <c r="IU310" s="132"/>
      <c r="IV310" s="132"/>
      <c r="IW310" s="132"/>
    </row>
    <row r="311" spans="1:257" s="119" customFormat="1" ht="28.5" customHeight="1" x14ac:dyDescent="0.25">
      <c r="A311" s="132">
        <v>1</v>
      </c>
      <c r="B311" s="133" t="s">
        <v>602</v>
      </c>
      <c r="C311" s="134" t="s">
        <v>17</v>
      </c>
      <c r="D311" s="134">
        <v>9</v>
      </c>
      <c r="E311" s="134" t="s">
        <v>23</v>
      </c>
      <c r="F311" s="134">
        <v>57.3</v>
      </c>
      <c r="G311" s="134">
        <v>1</v>
      </c>
      <c r="H311" s="134">
        <v>58.9</v>
      </c>
      <c r="I311" s="134">
        <v>1</v>
      </c>
      <c r="J311" s="134">
        <v>60.2</v>
      </c>
      <c r="K311" s="134">
        <v>1</v>
      </c>
      <c r="L311" s="134">
        <v>63.6</v>
      </c>
      <c r="M311" s="134">
        <v>1</v>
      </c>
      <c r="N311" s="134">
        <v>64.400000000000006</v>
      </c>
      <c r="O311" s="134">
        <v>1</v>
      </c>
      <c r="P311" s="134">
        <v>67.8</v>
      </c>
      <c r="Q311" s="134">
        <v>1</v>
      </c>
      <c r="R311" s="153">
        <v>70.599999999999994</v>
      </c>
      <c r="S311" s="153">
        <v>1</v>
      </c>
      <c r="T311" s="153"/>
      <c r="U311" s="134"/>
      <c r="V311" s="135"/>
      <c r="W311" s="137" t="s">
        <v>713</v>
      </c>
      <c r="X311" s="137" t="s">
        <v>36</v>
      </c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32"/>
      <c r="DB311" s="132"/>
      <c r="DC311" s="132"/>
      <c r="DD311" s="132"/>
      <c r="DE311" s="132"/>
      <c r="DF311" s="132"/>
      <c r="DG311" s="132"/>
      <c r="DH311" s="132"/>
      <c r="DI311" s="132"/>
      <c r="DJ311" s="132"/>
      <c r="DK311" s="132"/>
      <c r="DL311" s="132"/>
      <c r="DM311" s="132"/>
      <c r="DN311" s="132"/>
      <c r="DO311" s="132"/>
      <c r="DP311" s="132"/>
      <c r="DQ311" s="132"/>
      <c r="DR311" s="132"/>
      <c r="DS311" s="132"/>
      <c r="DT311" s="132"/>
      <c r="DU311" s="132"/>
      <c r="DV311" s="132"/>
      <c r="DW311" s="132"/>
      <c r="DX311" s="132"/>
      <c r="DY311" s="132"/>
      <c r="DZ311" s="132"/>
      <c r="EA311" s="132"/>
      <c r="EB311" s="132"/>
      <c r="EC311" s="132"/>
      <c r="ED311" s="132"/>
      <c r="EE311" s="132"/>
      <c r="EF311" s="132"/>
      <c r="EG311" s="132"/>
      <c r="EH311" s="132"/>
      <c r="EI311" s="132"/>
      <c r="EJ311" s="132"/>
      <c r="EK311" s="132"/>
      <c r="EL311" s="132"/>
      <c r="EM311" s="132"/>
      <c r="EN311" s="132"/>
      <c r="EO311" s="132"/>
      <c r="EP311" s="132"/>
      <c r="EQ311" s="132"/>
      <c r="ER311" s="132"/>
      <c r="ES311" s="132"/>
      <c r="ET311" s="132"/>
      <c r="EU311" s="132"/>
      <c r="EV311" s="132"/>
      <c r="EW311" s="132"/>
      <c r="EX311" s="132"/>
      <c r="EY311" s="132"/>
      <c r="EZ311" s="132"/>
      <c r="FA311" s="132"/>
      <c r="FB311" s="132"/>
      <c r="FC311" s="132"/>
      <c r="FD311" s="132"/>
      <c r="FE311" s="132"/>
      <c r="FF311" s="132"/>
      <c r="FG311" s="132"/>
      <c r="FH311" s="132"/>
      <c r="FI311" s="132"/>
      <c r="FJ311" s="132"/>
      <c r="FK311" s="132"/>
      <c r="FL311" s="132"/>
      <c r="FM311" s="132"/>
      <c r="FN311" s="132"/>
      <c r="FO311" s="132"/>
      <c r="FP311" s="132"/>
      <c r="FQ311" s="132"/>
      <c r="FR311" s="132"/>
      <c r="FS311" s="132"/>
      <c r="FT311" s="132"/>
      <c r="FU311" s="132"/>
      <c r="FV311" s="132"/>
      <c r="FW311" s="132"/>
      <c r="FX311" s="132"/>
      <c r="FY311" s="132"/>
      <c r="FZ311" s="132"/>
      <c r="GA311" s="132"/>
      <c r="GB311" s="132"/>
      <c r="GC311" s="132"/>
      <c r="GD311" s="132"/>
      <c r="GE311" s="132"/>
      <c r="GF311" s="132"/>
      <c r="GG311" s="132"/>
      <c r="GH311" s="132"/>
      <c r="GI311" s="132"/>
      <c r="GJ311" s="132"/>
      <c r="GK311" s="132"/>
      <c r="GL311" s="132"/>
      <c r="GM311" s="132"/>
      <c r="GN311" s="132"/>
      <c r="GO311" s="132"/>
      <c r="GP311" s="132"/>
      <c r="GQ311" s="132"/>
      <c r="GR311" s="132"/>
      <c r="GS311" s="132"/>
      <c r="GT311" s="132"/>
      <c r="GU311" s="132"/>
      <c r="GV311" s="132"/>
      <c r="GW311" s="132"/>
      <c r="GX311" s="132"/>
      <c r="GY311" s="132"/>
      <c r="GZ311" s="132"/>
      <c r="HA311" s="132"/>
      <c r="HB311" s="132"/>
      <c r="HC311" s="132"/>
      <c r="HD311" s="132"/>
      <c r="HE311" s="132"/>
      <c r="HF311" s="132"/>
      <c r="HG311" s="132"/>
      <c r="HH311" s="132"/>
      <c r="HI311" s="132"/>
      <c r="HJ311" s="132"/>
      <c r="HK311" s="132"/>
      <c r="HL311" s="132"/>
      <c r="HM311" s="132"/>
      <c r="HN311" s="132"/>
      <c r="HO311" s="132"/>
      <c r="HP311" s="132"/>
      <c r="HQ311" s="132"/>
      <c r="HR311" s="132"/>
      <c r="HS311" s="132"/>
      <c r="HT311" s="132"/>
      <c r="HU311" s="132"/>
      <c r="HV311" s="132"/>
      <c r="HW311" s="132"/>
      <c r="HX311" s="132"/>
      <c r="HY311" s="132"/>
      <c r="HZ311" s="132"/>
      <c r="IA311" s="132"/>
      <c r="IB311" s="132"/>
      <c r="IC311" s="132"/>
      <c r="ID311" s="132"/>
      <c r="IE311" s="132"/>
      <c r="IF311" s="132"/>
      <c r="IG311" s="132"/>
      <c r="IH311" s="132"/>
      <c r="II311" s="132"/>
      <c r="IJ311" s="132"/>
      <c r="IK311" s="132"/>
      <c r="IL311" s="132"/>
      <c r="IM311" s="132"/>
      <c r="IN311" s="132"/>
      <c r="IO311" s="132"/>
      <c r="IP311" s="132"/>
      <c r="IQ311" s="132"/>
      <c r="IR311" s="132"/>
      <c r="IS311" s="132"/>
      <c r="IT311" s="132"/>
      <c r="IU311" s="132"/>
      <c r="IV311" s="132"/>
      <c r="IW311" s="132"/>
    </row>
    <row r="312" spans="1:257" s="119" customFormat="1" ht="28.5" customHeight="1" x14ac:dyDescent="0.25">
      <c r="A312" s="132">
        <v>1</v>
      </c>
      <c r="B312" s="133" t="s">
        <v>602</v>
      </c>
      <c r="C312" s="134" t="s">
        <v>18</v>
      </c>
      <c r="D312" s="134">
        <v>1</v>
      </c>
      <c r="E312" s="134" t="s">
        <v>23</v>
      </c>
      <c r="F312" s="134">
        <v>37</v>
      </c>
      <c r="G312" s="134">
        <v>1</v>
      </c>
      <c r="H312" s="134">
        <v>41.7</v>
      </c>
      <c r="I312" s="134">
        <v>1</v>
      </c>
      <c r="J312" s="134">
        <v>43.3</v>
      </c>
      <c r="K312" s="134">
        <v>1</v>
      </c>
      <c r="L312" s="134">
        <v>43.7</v>
      </c>
      <c r="M312" s="134">
        <v>3</v>
      </c>
      <c r="N312" s="134"/>
      <c r="O312" s="134"/>
      <c r="P312" s="134"/>
      <c r="Q312" s="134"/>
      <c r="R312" s="153"/>
      <c r="S312" s="134"/>
      <c r="T312" s="153" t="s">
        <v>736</v>
      </c>
      <c r="U312" s="138"/>
      <c r="V312" s="139"/>
      <c r="W312" s="136" t="s">
        <v>163</v>
      </c>
      <c r="X312" s="137" t="s">
        <v>70</v>
      </c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32"/>
      <c r="DB312" s="132"/>
      <c r="DC312" s="132"/>
      <c r="DD312" s="132"/>
      <c r="DE312" s="132"/>
      <c r="DF312" s="132"/>
      <c r="DG312" s="132"/>
      <c r="DH312" s="132"/>
      <c r="DI312" s="132"/>
      <c r="DJ312" s="132"/>
      <c r="DK312" s="132"/>
      <c r="DL312" s="132"/>
      <c r="DM312" s="132"/>
      <c r="DN312" s="132"/>
      <c r="DO312" s="132"/>
      <c r="DP312" s="132"/>
      <c r="DQ312" s="132"/>
      <c r="DR312" s="132"/>
      <c r="DS312" s="132"/>
      <c r="DT312" s="132"/>
      <c r="DU312" s="132"/>
      <c r="DV312" s="132"/>
      <c r="DW312" s="132"/>
      <c r="DX312" s="132"/>
      <c r="DY312" s="132"/>
      <c r="DZ312" s="132"/>
      <c r="EA312" s="132"/>
      <c r="EB312" s="132"/>
      <c r="EC312" s="132"/>
      <c r="ED312" s="132"/>
      <c r="EE312" s="132"/>
      <c r="EF312" s="132"/>
      <c r="EG312" s="132"/>
      <c r="EH312" s="132"/>
      <c r="EI312" s="132"/>
      <c r="EJ312" s="132"/>
      <c r="EK312" s="132"/>
      <c r="EL312" s="132"/>
      <c r="EM312" s="132"/>
      <c r="EN312" s="132"/>
      <c r="EO312" s="132"/>
      <c r="EP312" s="132"/>
      <c r="EQ312" s="132"/>
      <c r="ER312" s="132"/>
      <c r="ES312" s="132"/>
      <c r="ET312" s="132"/>
      <c r="EU312" s="132"/>
      <c r="EV312" s="132"/>
      <c r="EW312" s="132"/>
      <c r="EX312" s="132"/>
      <c r="EY312" s="132"/>
      <c r="EZ312" s="132"/>
      <c r="FA312" s="132"/>
      <c r="FB312" s="132"/>
      <c r="FC312" s="132"/>
      <c r="FD312" s="132"/>
      <c r="FE312" s="132"/>
      <c r="FF312" s="132"/>
      <c r="FG312" s="132"/>
      <c r="FH312" s="132"/>
      <c r="FI312" s="132"/>
      <c r="FJ312" s="132"/>
      <c r="FK312" s="132"/>
      <c r="FL312" s="132"/>
      <c r="FM312" s="132"/>
      <c r="FN312" s="132"/>
      <c r="FO312" s="132"/>
      <c r="FP312" s="132"/>
      <c r="FQ312" s="132"/>
      <c r="FR312" s="132"/>
      <c r="FS312" s="132"/>
      <c r="FT312" s="132"/>
      <c r="FU312" s="132"/>
      <c r="FV312" s="132"/>
      <c r="FW312" s="132"/>
      <c r="FX312" s="132"/>
      <c r="FY312" s="132"/>
      <c r="FZ312" s="132"/>
      <c r="GA312" s="132"/>
      <c r="GB312" s="132"/>
      <c r="GC312" s="132"/>
      <c r="GD312" s="132"/>
      <c r="GE312" s="132"/>
      <c r="GF312" s="132"/>
      <c r="GG312" s="132"/>
      <c r="GH312" s="132"/>
      <c r="GI312" s="132"/>
      <c r="GJ312" s="132"/>
      <c r="GK312" s="132"/>
      <c r="GL312" s="132"/>
      <c r="GM312" s="132"/>
      <c r="GN312" s="132"/>
      <c r="GO312" s="132"/>
      <c r="GP312" s="132"/>
      <c r="GQ312" s="132"/>
      <c r="GR312" s="132"/>
      <c r="GS312" s="132"/>
      <c r="GT312" s="132"/>
      <c r="GU312" s="132"/>
      <c r="GV312" s="132"/>
      <c r="GW312" s="132"/>
      <c r="GX312" s="132"/>
      <c r="GY312" s="132"/>
      <c r="GZ312" s="132"/>
      <c r="HA312" s="132"/>
      <c r="HB312" s="132"/>
      <c r="HC312" s="132"/>
      <c r="HD312" s="132"/>
      <c r="HE312" s="132"/>
      <c r="HF312" s="132"/>
      <c r="HG312" s="132"/>
      <c r="HH312" s="132"/>
      <c r="HI312" s="132"/>
      <c r="HJ312" s="132"/>
      <c r="HK312" s="132"/>
      <c r="HL312" s="132"/>
      <c r="HM312" s="132"/>
      <c r="HN312" s="132"/>
      <c r="HO312" s="132"/>
      <c r="HP312" s="132"/>
      <c r="HQ312" s="132"/>
      <c r="HR312" s="132"/>
      <c r="HS312" s="132"/>
      <c r="HT312" s="132"/>
      <c r="HU312" s="132"/>
      <c r="HV312" s="132"/>
      <c r="HW312" s="132"/>
      <c r="HX312" s="132"/>
      <c r="HY312" s="132"/>
      <c r="HZ312" s="132"/>
      <c r="IA312" s="132"/>
      <c r="IB312" s="132"/>
      <c r="IC312" s="132"/>
      <c r="ID312" s="132"/>
      <c r="IE312" s="132"/>
      <c r="IF312" s="132"/>
      <c r="IG312" s="132"/>
      <c r="IH312" s="132"/>
      <c r="II312" s="132"/>
      <c r="IJ312" s="132"/>
      <c r="IK312" s="132"/>
      <c r="IL312" s="132"/>
      <c r="IM312" s="132"/>
      <c r="IN312" s="132"/>
      <c r="IO312" s="132"/>
      <c r="IP312" s="132"/>
      <c r="IQ312" s="132"/>
      <c r="IR312" s="132"/>
      <c r="IS312" s="132"/>
      <c r="IT312" s="132"/>
      <c r="IU312" s="132"/>
      <c r="IV312" s="132"/>
      <c r="IW312" s="132"/>
    </row>
    <row r="313" spans="1:257" s="119" customFormat="1" ht="28.5" customHeight="1" x14ac:dyDescent="0.25">
      <c r="A313" s="132">
        <v>1</v>
      </c>
      <c r="B313" s="133" t="s">
        <v>602</v>
      </c>
      <c r="C313" s="134" t="s">
        <v>18</v>
      </c>
      <c r="D313" s="134">
        <v>2</v>
      </c>
      <c r="E313" s="134" t="s">
        <v>23</v>
      </c>
      <c r="F313" s="134">
        <v>20.5</v>
      </c>
      <c r="G313" s="134">
        <v>1</v>
      </c>
      <c r="H313" s="134">
        <v>24</v>
      </c>
      <c r="I313" s="134">
        <v>1</v>
      </c>
      <c r="J313" s="134">
        <v>26.7</v>
      </c>
      <c r="K313" s="134">
        <v>1</v>
      </c>
      <c r="L313" s="134">
        <v>29.6</v>
      </c>
      <c r="M313" s="134">
        <v>1</v>
      </c>
      <c r="N313" s="134">
        <v>31.8</v>
      </c>
      <c r="O313" s="134">
        <v>1</v>
      </c>
      <c r="P313" s="134">
        <v>37.5</v>
      </c>
      <c r="Q313" s="134">
        <v>1</v>
      </c>
      <c r="R313" s="153">
        <v>42.6</v>
      </c>
      <c r="S313" s="153">
        <v>1</v>
      </c>
      <c r="T313" s="153"/>
      <c r="U313" s="134"/>
      <c r="V313" s="135"/>
      <c r="W313" s="136"/>
      <c r="X313" s="137" t="s">
        <v>36</v>
      </c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32"/>
      <c r="DB313" s="132"/>
      <c r="DC313" s="132"/>
      <c r="DD313" s="132"/>
      <c r="DE313" s="132"/>
      <c r="DF313" s="132"/>
      <c r="DG313" s="132"/>
      <c r="DH313" s="132"/>
      <c r="DI313" s="132"/>
      <c r="DJ313" s="132"/>
      <c r="DK313" s="132"/>
      <c r="DL313" s="132"/>
      <c r="DM313" s="132"/>
      <c r="DN313" s="132"/>
      <c r="DO313" s="132"/>
      <c r="DP313" s="132"/>
      <c r="DQ313" s="132"/>
      <c r="DR313" s="132"/>
      <c r="DS313" s="132"/>
      <c r="DT313" s="132"/>
      <c r="DU313" s="132"/>
      <c r="DV313" s="132"/>
      <c r="DW313" s="132"/>
      <c r="DX313" s="132"/>
      <c r="DY313" s="132"/>
      <c r="DZ313" s="132"/>
      <c r="EA313" s="132"/>
      <c r="EB313" s="132"/>
      <c r="EC313" s="132"/>
      <c r="ED313" s="132"/>
      <c r="EE313" s="132"/>
      <c r="EF313" s="132"/>
      <c r="EG313" s="132"/>
      <c r="EH313" s="132"/>
      <c r="EI313" s="132"/>
      <c r="EJ313" s="132"/>
      <c r="EK313" s="132"/>
      <c r="EL313" s="132"/>
      <c r="EM313" s="132"/>
      <c r="EN313" s="132"/>
      <c r="EO313" s="132"/>
      <c r="EP313" s="132"/>
      <c r="EQ313" s="132"/>
      <c r="ER313" s="132"/>
      <c r="ES313" s="132"/>
      <c r="ET313" s="132"/>
      <c r="EU313" s="132"/>
      <c r="EV313" s="132"/>
      <c r="EW313" s="132"/>
      <c r="EX313" s="132"/>
      <c r="EY313" s="132"/>
      <c r="EZ313" s="132"/>
      <c r="FA313" s="132"/>
      <c r="FB313" s="132"/>
      <c r="FC313" s="132"/>
      <c r="FD313" s="132"/>
      <c r="FE313" s="132"/>
      <c r="FF313" s="132"/>
      <c r="FG313" s="132"/>
      <c r="FH313" s="132"/>
      <c r="FI313" s="132"/>
      <c r="FJ313" s="132"/>
      <c r="FK313" s="132"/>
      <c r="FL313" s="132"/>
      <c r="FM313" s="132"/>
      <c r="FN313" s="132"/>
      <c r="FO313" s="132"/>
      <c r="FP313" s="132"/>
      <c r="FQ313" s="132"/>
      <c r="FR313" s="132"/>
      <c r="FS313" s="132"/>
      <c r="FT313" s="132"/>
      <c r="FU313" s="132"/>
      <c r="FV313" s="132"/>
      <c r="FW313" s="132"/>
      <c r="FX313" s="132"/>
      <c r="FY313" s="132"/>
      <c r="FZ313" s="132"/>
      <c r="GA313" s="132"/>
      <c r="GB313" s="132"/>
      <c r="GC313" s="132"/>
      <c r="GD313" s="132"/>
      <c r="GE313" s="132"/>
      <c r="GF313" s="132"/>
      <c r="GG313" s="132"/>
      <c r="GH313" s="132"/>
      <c r="GI313" s="132"/>
      <c r="GJ313" s="132"/>
      <c r="GK313" s="132"/>
      <c r="GL313" s="132"/>
      <c r="GM313" s="132"/>
      <c r="GN313" s="132"/>
      <c r="GO313" s="132"/>
      <c r="GP313" s="132"/>
      <c r="GQ313" s="132"/>
      <c r="GR313" s="132"/>
      <c r="GS313" s="132"/>
      <c r="GT313" s="132"/>
      <c r="GU313" s="132"/>
      <c r="GV313" s="132"/>
      <c r="GW313" s="132"/>
      <c r="GX313" s="132"/>
      <c r="GY313" s="132"/>
      <c r="GZ313" s="132"/>
      <c r="HA313" s="132"/>
      <c r="HB313" s="132"/>
      <c r="HC313" s="132"/>
      <c r="HD313" s="132"/>
      <c r="HE313" s="132"/>
      <c r="HF313" s="132"/>
      <c r="HG313" s="132"/>
      <c r="HH313" s="132"/>
      <c r="HI313" s="132"/>
      <c r="HJ313" s="132"/>
      <c r="HK313" s="132"/>
      <c r="HL313" s="132"/>
      <c r="HM313" s="132"/>
      <c r="HN313" s="132"/>
      <c r="HO313" s="132"/>
      <c r="HP313" s="132"/>
      <c r="HQ313" s="132"/>
      <c r="HR313" s="132"/>
      <c r="HS313" s="132"/>
      <c r="HT313" s="132"/>
      <c r="HU313" s="132"/>
      <c r="HV313" s="132"/>
      <c r="HW313" s="132"/>
      <c r="HX313" s="132"/>
      <c r="HY313" s="132"/>
      <c r="HZ313" s="132"/>
      <c r="IA313" s="132"/>
      <c r="IB313" s="132"/>
      <c r="IC313" s="132"/>
      <c r="ID313" s="132"/>
      <c r="IE313" s="132"/>
      <c r="IF313" s="132"/>
      <c r="IG313" s="132"/>
      <c r="IH313" s="132"/>
      <c r="II313" s="132"/>
      <c r="IJ313" s="132"/>
      <c r="IK313" s="132"/>
      <c r="IL313" s="132"/>
      <c r="IM313" s="132"/>
      <c r="IN313" s="132"/>
      <c r="IO313" s="132"/>
      <c r="IP313" s="132"/>
      <c r="IQ313" s="132"/>
      <c r="IR313" s="132"/>
      <c r="IS313" s="132"/>
      <c r="IT313" s="132"/>
      <c r="IU313" s="132"/>
      <c r="IV313" s="132"/>
      <c r="IW313" s="132"/>
    </row>
    <row r="314" spans="1:257" ht="28.5" customHeight="1" x14ac:dyDescent="0.25">
      <c r="A314" s="132">
        <v>1</v>
      </c>
      <c r="B314" s="133" t="s">
        <v>602</v>
      </c>
      <c r="C314" s="134" t="s">
        <v>18</v>
      </c>
      <c r="D314" s="134">
        <v>3</v>
      </c>
      <c r="E314" s="134" t="s">
        <v>22</v>
      </c>
      <c r="F314" s="134">
        <v>20.7</v>
      </c>
      <c r="G314" s="134">
        <v>1</v>
      </c>
      <c r="H314" s="134">
        <v>25.7</v>
      </c>
      <c r="I314" s="134">
        <v>1</v>
      </c>
      <c r="J314" s="134">
        <v>29.9</v>
      </c>
      <c r="K314" s="134">
        <v>1</v>
      </c>
      <c r="L314" s="134">
        <v>34.700000000000003</v>
      </c>
      <c r="M314" s="134">
        <v>1</v>
      </c>
      <c r="N314" s="134">
        <v>39</v>
      </c>
      <c r="O314" s="134">
        <v>1</v>
      </c>
      <c r="P314" s="134">
        <v>45.2</v>
      </c>
      <c r="Q314" s="134">
        <v>1</v>
      </c>
      <c r="R314" s="153">
        <v>49.9</v>
      </c>
      <c r="S314" s="153">
        <v>1</v>
      </c>
      <c r="T314" s="153" t="s">
        <v>916</v>
      </c>
      <c r="U314" s="134"/>
      <c r="V314" s="135"/>
      <c r="W314" s="136"/>
      <c r="X314" s="137" t="s">
        <v>36</v>
      </c>
    </row>
    <row r="315" spans="1:257" ht="28.5" customHeight="1" x14ac:dyDescent="0.25">
      <c r="A315" s="132">
        <v>1</v>
      </c>
      <c r="B315" s="133" t="s">
        <v>602</v>
      </c>
      <c r="C315" s="134" t="s">
        <v>18</v>
      </c>
      <c r="D315" s="134">
        <v>4</v>
      </c>
      <c r="E315" s="134" t="s">
        <v>23</v>
      </c>
      <c r="F315" s="134"/>
      <c r="G315" s="134">
        <v>3</v>
      </c>
      <c r="H315" s="134">
        <v>34.9</v>
      </c>
      <c r="I315" s="134">
        <v>3</v>
      </c>
      <c r="J315" s="134"/>
      <c r="K315" s="134">
        <v>3</v>
      </c>
      <c r="L315" s="134"/>
      <c r="M315" s="134"/>
      <c r="N315" s="134"/>
      <c r="O315" s="134"/>
      <c r="P315" s="134"/>
      <c r="Q315" s="134"/>
      <c r="R315" s="153"/>
      <c r="S315" s="134"/>
      <c r="T315" s="153"/>
      <c r="U315" s="138"/>
      <c r="V315" s="139"/>
      <c r="W315" s="136"/>
      <c r="X315" s="137" t="s">
        <v>36</v>
      </c>
    </row>
    <row r="316" spans="1:257" ht="28.5" customHeight="1" x14ac:dyDescent="0.25">
      <c r="A316" s="132">
        <v>1</v>
      </c>
      <c r="B316" s="133" t="s">
        <v>602</v>
      </c>
      <c r="C316" s="134" t="s">
        <v>18</v>
      </c>
      <c r="D316" s="134">
        <v>5</v>
      </c>
      <c r="E316" s="134" t="s">
        <v>22</v>
      </c>
      <c r="F316" s="134">
        <v>22.7</v>
      </c>
      <c r="G316" s="134">
        <v>1</v>
      </c>
      <c r="H316" s="134">
        <v>28.6</v>
      </c>
      <c r="I316" s="134">
        <v>1</v>
      </c>
      <c r="J316" s="134">
        <v>32.5</v>
      </c>
      <c r="K316" s="134">
        <v>1</v>
      </c>
      <c r="L316" s="134">
        <v>36</v>
      </c>
      <c r="M316" s="134">
        <v>1</v>
      </c>
      <c r="N316" s="134">
        <v>40.299999999999997</v>
      </c>
      <c r="O316" s="134">
        <v>1</v>
      </c>
      <c r="P316" s="134">
        <v>46.4</v>
      </c>
      <c r="Q316" s="134">
        <v>1</v>
      </c>
      <c r="R316" s="153">
        <v>52</v>
      </c>
      <c r="S316" s="153">
        <v>1</v>
      </c>
      <c r="T316" s="153"/>
      <c r="U316" s="134"/>
      <c r="V316" s="135"/>
      <c r="W316" s="136"/>
      <c r="X316" s="137" t="s">
        <v>36</v>
      </c>
      <c r="Y316" s="132" t="s">
        <v>165</v>
      </c>
    </row>
    <row r="317" spans="1:257" ht="28.5" customHeight="1" x14ac:dyDescent="0.25">
      <c r="A317" s="132">
        <v>1</v>
      </c>
      <c r="B317" s="133" t="s">
        <v>602</v>
      </c>
      <c r="C317" s="134" t="s">
        <v>18</v>
      </c>
      <c r="D317" s="134">
        <v>6</v>
      </c>
      <c r="E317" s="134" t="s">
        <v>22</v>
      </c>
      <c r="F317" s="134">
        <v>21.9</v>
      </c>
      <c r="G317" s="134">
        <v>1</v>
      </c>
      <c r="H317" s="134">
        <v>27.3</v>
      </c>
      <c r="I317" s="134">
        <v>1</v>
      </c>
      <c r="J317" s="134">
        <v>31.2</v>
      </c>
      <c r="K317" s="134">
        <v>1</v>
      </c>
      <c r="L317" s="134">
        <v>35.5</v>
      </c>
      <c r="M317" s="134">
        <v>1</v>
      </c>
      <c r="N317" s="134">
        <v>40</v>
      </c>
      <c r="O317" s="134">
        <v>1</v>
      </c>
      <c r="P317" s="134">
        <v>46.6</v>
      </c>
      <c r="Q317" s="134">
        <v>1</v>
      </c>
      <c r="R317" s="153">
        <v>52.8</v>
      </c>
      <c r="S317" s="153">
        <v>1</v>
      </c>
      <c r="T317" s="153"/>
      <c r="U317" s="134"/>
      <c r="V317" s="135"/>
      <c r="W317" s="136"/>
      <c r="X317" s="137" t="s">
        <v>36</v>
      </c>
      <c r="Y317" s="132" t="s">
        <v>982</v>
      </c>
    </row>
    <row r="318" spans="1:257" ht="28.5" customHeight="1" x14ac:dyDescent="0.25">
      <c r="A318" s="132">
        <v>1</v>
      </c>
      <c r="B318" s="133" t="s">
        <v>602</v>
      </c>
      <c r="C318" s="134" t="s">
        <v>18</v>
      </c>
      <c r="D318" s="134">
        <v>7</v>
      </c>
      <c r="E318" s="134" t="s">
        <v>23</v>
      </c>
      <c r="F318" s="134">
        <v>28.7</v>
      </c>
      <c r="G318" s="134">
        <v>1</v>
      </c>
      <c r="H318" s="134">
        <v>30.5</v>
      </c>
      <c r="I318" s="134">
        <v>1</v>
      </c>
      <c r="J318" s="134"/>
      <c r="K318" s="134"/>
      <c r="L318" s="134">
        <v>34.200000000000003</v>
      </c>
      <c r="M318" s="134">
        <v>1</v>
      </c>
      <c r="N318" s="134">
        <v>36.1</v>
      </c>
      <c r="O318" s="134">
        <v>1</v>
      </c>
      <c r="P318" s="134">
        <v>39</v>
      </c>
      <c r="Q318" s="134">
        <v>1</v>
      </c>
      <c r="R318" s="153">
        <v>41.8</v>
      </c>
      <c r="S318" s="153">
        <v>1</v>
      </c>
      <c r="T318" s="153"/>
      <c r="U318" s="134"/>
      <c r="V318" s="135"/>
      <c r="W318" s="136" t="s">
        <v>543</v>
      </c>
      <c r="X318" s="137" t="s">
        <v>36</v>
      </c>
      <c r="Y318" s="132" t="s">
        <v>166</v>
      </c>
      <c r="AB318" s="132" t="s">
        <v>544</v>
      </c>
    </row>
    <row r="319" spans="1:257" ht="28.5" customHeight="1" x14ac:dyDescent="0.25">
      <c r="A319" s="132">
        <v>1</v>
      </c>
      <c r="B319" s="133" t="s">
        <v>602</v>
      </c>
      <c r="C319" s="134" t="s">
        <v>18</v>
      </c>
      <c r="D319" s="134">
        <v>8</v>
      </c>
      <c r="E319" s="134" t="s">
        <v>23</v>
      </c>
      <c r="F319" s="134">
        <v>18.8</v>
      </c>
      <c r="G319" s="134">
        <v>1</v>
      </c>
      <c r="H319" s="134">
        <v>22.5</v>
      </c>
      <c r="I319" s="134">
        <v>1</v>
      </c>
      <c r="J319" s="134">
        <v>23.6</v>
      </c>
      <c r="K319" s="134">
        <v>1</v>
      </c>
      <c r="L319" s="134">
        <v>24.7</v>
      </c>
      <c r="M319" s="134">
        <v>1</v>
      </c>
      <c r="N319" s="134">
        <v>25.8</v>
      </c>
      <c r="O319" s="134">
        <v>1</v>
      </c>
      <c r="P319" s="134">
        <v>28.4</v>
      </c>
      <c r="Q319" s="134">
        <v>1</v>
      </c>
      <c r="R319" s="153">
        <v>28.5</v>
      </c>
      <c r="S319" s="153">
        <v>1</v>
      </c>
      <c r="T319" s="153"/>
      <c r="U319" s="134"/>
      <c r="V319" s="135"/>
      <c r="W319" s="136" t="s">
        <v>128</v>
      </c>
      <c r="X319" s="137" t="s">
        <v>36</v>
      </c>
    </row>
    <row r="320" spans="1:257" ht="28.5" customHeight="1" x14ac:dyDescent="0.25">
      <c r="A320" s="132">
        <v>1</v>
      </c>
      <c r="B320" s="133" t="s">
        <v>602</v>
      </c>
      <c r="C320" s="134" t="s">
        <v>18</v>
      </c>
      <c r="D320" s="134">
        <v>9</v>
      </c>
      <c r="E320" s="134" t="s">
        <v>23</v>
      </c>
      <c r="F320" s="134">
        <v>46</v>
      </c>
      <c r="G320" s="134">
        <v>1</v>
      </c>
      <c r="H320" s="134">
        <v>49.7</v>
      </c>
      <c r="I320" s="134">
        <v>1</v>
      </c>
      <c r="J320" s="134">
        <v>52.5</v>
      </c>
      <c r="K320" s="134">
        <v>1</v>
      </c>
      <c r="L320" s="134">
        <v>55.4</v>
      </c>
      <c r="M320" s="134">
        <v>1</v>
      </c>
      <c r="N320" s="134">
        <v>57.7</v>
      </c>
      <c r="O320" s="134">
        <v>1</v>
      </c>
      <c r="P320" s="134">
        <v>60.5</v>
      </c>
      <c r="Q320" s="134">
        <v>1</v>
      </c>
      <c r="R320" s="153">
        <v>65.5</v>
      </c>
      <c r="S320" s="153">
        <v>1</v>
      </c>
      <c r="T320" s="153" t="s">
        <v>917</v>
      </c>
      <c r="U320" s="134"/>
      <c r="V320" s="135"/>
      <c r="W320" s="136"/>
      <c r="X320" s="137" t="s">
        <v>36</v>
      </c>
    </row>
    <row r="321" spans="1:25" ht="28.5" customHeight="1" x14ac:dyDescent="0.25">
      <c r="A321" s="132">
        <v>1</v>
      </c>
      <c r="B321" s="133" t="s">
        <v>602</v>
      </c>
      <c r="C321" s="134" t="s">
        <v>18</v>
      </c>
      <c r="D321" s="134">
        <v>10</v>
      </c>
      <c r="E321" s="134" t="s">
        <v>22</v>
      </c>
      <c r="F321" s="134">
        <v>30.4</v>
      </c>
      <c r="G321" s="134">
        <v>2</v>
      </c>
      <c r="H321" s="134">
        <v>32.700000000000003</v>
      </c>
      <c r="I321" s="134">
        <v>2</v>
      </c>
      <c r="J321" s="134">
        <v>34.4</v>
      </c>
      <c r="K321" s="134">
        <v>1</v>
      </c>
      <c r="L321" s="134">
        <v>35.1</v>
      </c>
      <c r="M321" s="134">
        <v>2</v>
      </c>
      <c r="N321" s="134">
        <v>36.200000000000003</v>
      </c>
      <c r="O321" s="134">
        <v>2</v>
      </c>
      <c r="P321" s="134">
        <v>35.799999999999997</v>
      </c>
      <c r="Q321" s="134">
        <v>2</v>
      </c>
      <c r="R321" s="153">
        <v>35.9</v>
      </c>
      <c r="S321" s="153">
        <v>2</v>
      </c>
      <c r="T321" s="153" t="s">
        <v>918</v>
      </c>
      <c r="U321" s="134"/>
      <c r="V321" s="135"/>
      <c r="W321" s="136" t="s">
        <v>164</v>
      </c>
      <c r="X321" s="137" t="s">
        <v>71</v>
      </c>
    </row>
    <row r="322" spans="1:25" ht="28.5" customHeight="1" x14ac:dyDescent="0.25">
      <c r="A322" s="132">
        <v>1</v>
      </c>
      <c r="B322" s="133" t="s">
        <v>603</v>
      </c>
      <c r="C322" s="134" t="s">
        <v>15</v>
      </c>
      <c r="D322" s="134">
        <v>1</v>
      </c>
      <c r="E322" s="134" t="s">
        <v>23</v>
      </c>
      <c r="F322" s="134">
        <v>34.299999999999997</v>
      </c>
      <c r="G322" s="134">
        <v>1</v>
      </c>
      <c r="H322" s="134">
        <v>36.200000000000003</v>
      </c>
      <c r="I322" s="134">
        <v>1</v>
      </c>
      <c r="J322" s="134">
        <v>37.799999999999997</v>
      </c>
      <c r="K322" s="134">
        <v>1</v>
      </c>
      <c r="L322" s="134">
        <v>39.700000000000003</v>
      </c>
      <c r="M322" s="134">
        <v>1</v>
      </c>
      <c r="N322" s="134">
        <v>41.4</v>
      </c>
      <c r="O322" s="134">
        <v>1</v>
      </c>
      <c r="P322" s="134">
        <v>44.5</v>
      </c>
      <c r="Q322" s="134">
        <v>1</v>
      </c>
      <c r="R322" s="167">
        <v>49.4</v>
      </c>
      <c r="S322" s="167">
        <v>1</v>
      </c>
      <c r="T322" s="167" t="s">
        <v>857</v>
      </c>
      <c r="U322" s="134"/>
      <c r="V322" s="135"/>
      <c r="W322" s="136"/>
      <c r="X322" s="137" t="s">
        <v>36</v>
      </c>
    </row>
    <row r="323" spans="1:25" ht="28.5" customHeight="1" x14ac:dyDescent="0.25">
      <c r="A323" s="132">
        <v>1</v>
      </c>
      <c r="B323" s="133" t="s">
        <v>603</v>
      </c>
      <c r="C323" s="134" t="s">
        <v>15</v>
      </c>
      <c r="D323" s="134">
        <v>2</v>
      </c>
      <c r="E323" s="134" t="s">
        <v>26</v>
      </c>
      <c r="F323" s="134">
        <v>39.799999999999997</v>
      </c>
      <c r="G323" s="134">
        <v>1</v>
      </c>
      <c r="H323" s="134">
        <v>40.299999999999997</v>
      </c>
      <c r="I323" s="134">
        <v>1</v>
      </c>
      <c r="J323" s="134">
        <v>40.299999999999997</v>
      </c>
      <c r="K323" s="134">
        <v>1</v>
      </c>
      <c r="L323" s="134">
        <v>39.700000000000003</v>
      </c>
      <c r="M323" s="134">
        <v>1</v>
      </c>
      <c r="N323" s="134">
        <v>40.6</v>
      </c>
      <c r="O323" s="134">
        <v>1</v>
      </c>
      <c r="P323" s="134"/>
      <c r="Q323" s="134">
        <v>4</v>
      </c>
      <c r="R323" s="153"/>
      <c r="S323" s="153"/>
      <c r="T323" s="153"/>
      <c r="U323" s="134"/>
      <c r="V323" s="135"/>
      <c r="W323" s="136" t="s">
        <v>121</v>
      </c>
      <c r="X323" s="137" t="s">
        <v>36</v>
      </c>
    </row>
    <row r="324" spans="1:25" ht="28.5" customHeight="1" x14ac:dyDescent="0.25">
      <c r="A324" s="132">
        <v>1</v>
      </c>
      <c r="B324" s="133" t="s">
        <v>603</v>
      </c>
      <c r="C324" s="134" t="s">
        <v>15</v>
      </c>
      <c r="D324" s="134">
        <v>3</v>
      </c>
      <c r="E324" s="134" t="s">
        <v>23</v>
      </c>
      <c r="F324" s="134">
        <v>33.200000000000003</v>
      </c>
      <c r="G324" s="134">
        <v>1</v>
      </c>
      <c r="H324" s="134">
        <v>35.4</v>
      </c>
      <c r="I324" s="134">
        <v>1</v>
      </c>
      <c r="J324" s="134">
        <v>37.5</v>
      </c>
      <c r="K324" s="134">
        <v>1</v>
      </c>
      <c r="L324" s="134">
        <v>39</v>
      </c>
      <c r="M324" s="134">
        <v>1</v>
      </c>
      <c r="N324" s="134">
        <v>41.2</v>
      </c>
      <c r="O324" s="134">
        <v>1</v>
      </c>
      <c r="P324" s="134">
        <v>44.6</v>
      </c>
      <c r="Q324" s="134">
        <v>1</v>
      </c>
      <c r="R324" s="167">
        <v>48.9</v>
      </c>
      <c r="S324" s="167">
        <v>1</v>
      </c>
      <c r="T324" s="167"/>
      <c r="U324" s="134"/>
      <c r="V324" s="135"/>
      <c r="W324" s="136"/>
      <c r="X324" s="137" t="s">
        <v>36</v>
      </c>
    </row>
    <row r="325" spans="1:25" ht="28.5" customHeight="1" x14ac:dyDescent="0.25">
      <c r="A325" s="132">
        <v>1</v>
      </c>
      <c r="B325" s="133" t="s">
        <v>603</v>
      </c>
      <c r="C325" s="134" t="s">
        <v>15</v>
      </c>
      <c r="D325" s="134">
        <v>4</v>
      </c>
      <c r="E325" s="134" t="s">
        <v>26</v>
      </c>
      <c r="F325" s="134">
        <v>28.2</v>
      </c>
      <c r="G325" s="134">
        <v>1</v>
      </c>
      <c r="H325" s="134">
        <v>28.8</v>
      </c>
      <c r="I325" s="134">
        <v>1</v>
      </c>
      <c r="J325" s="134">
        <v>28.7</v>
      </c>
      <c r="K325" s="134">
        <v>1</v>
      </c>
      <c r="L325" s="134"/>
      <c r="M325" s="134">
        <v>4</v>
      </c>
      <c r="N325" s="134"/>
      <c r="O325" s="134"/>
      <c r="P325" s="134"/>
      <c r="Q325" s="138"/>
      <c r="R325" s="153"/>
      <c r="S325" s="153"/>
      <c r="T325" s="153"/>
      <c r="U325" s="138"/>
      <c r="V325" s="139"/>
      <c r="W325" s="136"/>
      <c r="X325" s="137" t="s">
        <v>36</v>
      </c>
    </row>
    <row r="326" spans="1:25" ht="28.5" customHeight="1" x14ac:dyDescent="0.25">
      <c r="A326" s="132">
        <v>1</v>
      </c>
      <c r="B326" s="133" t="s">
        <v>603</v>
      </c>
      <c r="C326" s="134" t="s">
        <v>15</v>
      </c>
      <c r="D326" s="134">
        <v>5</v>
      </c>
      <c r="E326" s="134" t="s">
        <v>25</v>
      </c>
      <c r="F326" s="134">
        <v>23.4</v>
      </c>
      <c r="G326" s="134">
        <v>1</v>
      </c>
      <c r="H326" s="134">
        <v>24.6</v>
      </c>
      <c r="I326" s="134">
        <v>1</v>
      </c>
      <c r="J326" s="134">
        <v>25.8</v>
      </c>
      <c r="K326" s="134">
        <v>1</v>
      </c>
      <c r="L326" s="134">
        <v>25.3</v>
      </c>
      <c r="M326" s="134">
        <v>1</v>
      </c>
      <c r="N326" s="134">
        <v>25.4</v>
      </c>
      <c r="O326" s="134">
        <v>1</v>
      </c>
      <c r="P326" s="134">
        <v>27.2</v>
      </c>
      <c r="Q326" s="134">
        <v>2</v>
      </c>
      <c r="R326" s="167">
        <v>26.5</v>
      </c>
      <c r="S326" s="167">
        <v>2</v>
      </c>
      <c r="T326" s="167"/>
      <c r="U326" s="134"/>
      <c r="V326" s="135"/>
      <c r="W326" s="136"/>
      <c r="X326" s="137" t="s">
        <v>36</v>
      </c>
    </row>
    <row r="327" spans="1:25" ht="28.5" customHeight="1" x14ac:dyDescent="0.25">
      <c r="A327" s="132">
        <v>1</v>
      </c>
      <c r="B327" s="133" t="s">
        <v>603</v>
      </c>
      <c r="C327" s="134" t="s">
        <v>15</v>
      </c>
      <c r="D327" s="134">
        <v>6</v>
      </c>
      <c r="E327" s="134" t="s">
        <v>23</v>
      </c>
      <c r="F327" s="134">
        <v>48.3</v>
      </c>
      <c r="G327" s="134">
        <v>1</v>
      </c>
      <c r="H327" s="134">
        <v>51.6</v>
      </c>
      <c r="I327" s="134">
        <v>1</v>
      </c>
      <c r="J327" s="134">
        <v>54</v>
      </c>
      <c r="K327" s="134">
        <v>1</v>
      </c>
      <c r="L327" s="134">
        <v>55.7</v>
      </c>
      <c r="M327" s="134">
        <v>1</v>
      </c>
      <c r="N327" s="134">
        <v>59.2</v>
      </c>
      <c r="O327" s="134">
        <v>1</v>
      </c>
      <c r="P327" s="134">
        <v>64.099999999999994</v>
      </c>
      <c r="Q327" s="134">
        <v>1</v>
      </c>
      <c r="R327" s="167">
        <v>66.599999999999994</v>
      </c>
      <c r="S327" s="167">
        <v>1</v>
      </c>
      <c r="T327" s="167"/>
      <c r="U327" s="134"/>
      <c r="V327" s="135"/>
      <c r="W327" s="136"/>
      <c r="X327" s="137" t="s">
        <v>36</v>
      </c>
    </row>
    <row r="328" spans="1:25" ht="28.5" customHeight="1" x14ac:dyDescent="0.25">
      <c r="A328" s="132">
        <v>1</v>
      </c>
      <c r="B328" s="133" t="s">
        <v>603</v>
      </c>
      <c r="C328" s="134" t="s">
        <v>15</v>
      </c>
      <c r="D328" s="134">
        <v>7</v>
      </c>
      <c r="E328" s="134" t="s">
        <v>23</v>
      </c>
      <c r="F328" s="134">
        <v>47</v>
      </c>
      <c r="G328" s="134">
        <v>1</v>
      </c>
      <c r="H328" s="134">
        <v>48.9</v>
      </c>
      <c r="I328" s="134">
        <v>1</v>
      </c>
      <c r="J328" s="134">
        <v>50</v>
      </c>
      <c r="K328" s="134">
        <v>1</v>
      </c>
      <c r="L328" s="134">
        <v>52.5</v>
      </c>
      <c r="M328" s="134">
        <v>1</v>
      </c>
      <c r="N328" s="134">
        <v>55</v>
      </c>
      <c r="O328" s="138">
        <v>1</v>
      </c>
      <c r="P328" s="134">
        <v>58.2</v>
      </c>
      <c r="Q328" s="134">
        <v>1</v>
      </c>
      <c r="R328" s="167">
        <v>60.3</v>
      </c>
      <c r="S328" s="167">
        <v>1</v>
      </c>
      <c r="T328" s="167"/>
      <c r="U328" s="134"/>
      <c r="V328" s="135"/>
      <c r="W328" s="136"/>
      <c r="X328" s="137" t="s">
        <v>36</v>
      </c>
    </row>
    <row r="329" spans="1:25" ht="28.5" customHeight="1" x14ac:dyDescent="0.25">
      <c r="A329" s="132">
        <v>1</v>
      </c>
      <c r="B329" s="133" t="s">
        <v>603</v>
      </c>
      <c r="C329" s="134" t="s">
        <v>15</v>
      </c>
      <c r="D329" s="134">
        <v>8</v>
      </c>
      <c r="E329" s="134" t="s">
        <v>23</v>
      </c>
      <c r="F329" s="134">
        <v>20.100000000000001</v>
      </c>
      <c r="G329" s="134">
        <v>1</v>
      </c>
      <c r="H329" s="134">
        <v>20.2</v>
      </c>
      <c r="I329" s="134">
        <v>4</v>
      </c>
      <c r="J329" s="134"/>
      <c r="K329" s="134">
        <v>4</v>
      </c>
      <c r="L329" s="134"/>
      <c r="M329" s="134"/>
      <c r="N329" s="134"/>
      <c r="O329" s="134"/>
      <c r="P329" s="134"/>
      <c r="Q329" s="138"/>
      <c r="R329" s="167"/>
      <c r="S329" s="167"/>
      <c r="T329" s="167"/>
      <c r="U329" s="138"/>
      <c r="V329" s="139"/>
      <c r="W329" s="136"/>
      <c r="X329" s="137" t="s">
        <v>36</v>
      </c>
    </row>
    <row r="330" spans="1:25" ht="28.5" customHeight="1" x14ac:dyDescent="0.25">
      <c r="A330" s="132">
        <v>1</v>
      </c>
      <c r="B330" s="133" t="s">
        <v>603</v>
      </c>
      <c r="C330" s="134" t="s">
        <v>15</v>
      </c>
      <c r="D330" s="134">
        <v>9</v>
      </c>
      <c r="E330" s="134" t="s">
        <v>23</v>
      </c>
      <c r="F330" s="134">
        <v>23.9</v>
      </c>
      <c r="G330" s="134">
        <v>1</v>
      </c>
      <c r="H330" s="134">
        <v>24</v>
      </c>
      <c r="I330" s="134">
        <v>1</v>
      </c>
      <c r="J330" s="134">
        <v>23.9</v>
      </c>
      <c r="K330" s="134">
        <v>1</v>
      </c>
      <c r="L330" s="134">
        <v>23.9</v>
      </c>
      <c r="M330" s="134">
        <v>4</v>
      </c>
      <c r="N330" s="134"/>
      <c r="O330" s="134"/>
      <c r="P330" s="134"/>
      <c r="Q330" s="134"/>
      <c r="R330" s="167"/>
      <c r="S330" s="167"/>
      <c r="T330" s="167" t="s">
        <v>731</v>
      </c>
      <c r="U330" s="134"/>
      <c r="V330" s="135"/>
      <c r="W330" s="136" t="s">
        <v>123</v>
      </c>
      <c r="X330" s="137" t="s">
        <v>36</v>
      </c>
      <c r="Y330" s="132" t="s">
        <v>126</v>
      </c>
    </row>
    <row r="331" spans="1:25" ht="28.5" customHeight="1" x14ac:dyDescent="0.25">
      <c r="A331" s="132">
        <v>1</v>
      </c>
      <c r="B331" s="133" t="s">
        <v>603</v>
      </c>
      <c r="C331" s="134" t="s">
        <v>15</v>
      </c>
      <c r="D331" s="134">
        <v>10</v>
      </c>
      <c r="E331" s="134" t="s">
        <v>23</v>
      </c>
      <c r="F331" s="134">
        <v>51</v>
      </c>
      <c r="G331" s="134">
        <v>1</v>
      </c>
      <c r="H331" s="134">
        <v>55.3</v>
      </c>
      <c r="I331" s="134">
        <v>1</v>
      </c>
      <c r="J331" s="134">
        <v>58.4</v>
      </c>
      <c r="K331" s="134">
        <v>1</v>
      </c>
      <c r="L331" s="134">
        <v>61.2</v>
      </c>
      <c r="M331" s="134">
        <v>1</v>
      </c>
      <c r="N331" s="134">
        <v>64.8</v>
      </c>
      <c r="O331" s="134">
        <v>1</v>
      </c>
      <c r="P331" s="134">
        <v>70.3</v>
      </c>
      <c r="Q331" s="134">
        <v>1</v>
      </c>
      <c r="R331" s="167">
        <v>75.3</v>
      </c>
      <c r="S331" s="167">
        <v>1</v>
      </c>
      <c r="T331" s="167"/>
      <c r="U331" s="134"/>
      <c r="V331" s="135"/>
      <c r="W331" s="136" t="s">
        <v>125</v>
      </c>
      <c r="X331" s="137" t="s">
        <v>36</v>
      </c>
      <c r="Y331" s="132" t="s">
        <v>983</v>
      </c>
    </row>
    <row r="332" spans="1:25" ht="28.5" customHeight="1" x14ac:dyDescent="0.25">
      <c r="A332" s="132">
        <v>1</v>
      </c>
      <c r="B332" s="133" t="s">
        <v>603</v>
      </c>
      <c r="C332" s="134" t="s">
        <v>15</v>
      </c>
      <c r="D332" s="134">
        <v>11</v>
      </c>
      <c r="E332" s="134" t="s">
        <v>23</v>
      </c>
      <c r="F332" s="134">
        <v>30.3</v>
      </c>
      <c r="G332" s="134">
        <v>1</v>
      </c>
      <c r="H332" s="134">
        <v>31.1</v>
      </c>
      <c r="I332" s="134">
        <v>1</v>
      </c>
      <c r="J332" s="134">
        <v>31</v>
      </c>
      <c r="K332" s="134">
        <v>1</v>
      </c>
      <c r="L332" s="134">
        <v>31</v>
      </c>
      <c r="M332" s="134">
        <v>1</v>
      </c>
      <c r="N332" s="134">
        <v>31</v>
      </c>
      <c r="O332" s="134">
        <v>1</v>
      </c>
      <c r="P332" s="134">
        <v>33</v>
      </c>
      <c r="Q332" s="134">
        <v>2</v>
      </c>
      <c r="R332" s="167">
        <v>31.2</v>
      </c>
      <c r="S332" s="167">
        <v>2</v>
      </c>
      <c r="T332" s="167" t="s">
        <v>818</v>
      </c>
      <c r="U332" s="134"/>
      <c r="V332" s="135"/>
      <c r="W332" s="136"/>
      <c r="X332" s="137" t="s">
        <v>36</v>
      </c>
    </row>
    <row r="333" spans="1:25" ht="28.5" customHeight="1" x14ac:dyDescent="0.25">
      <c r="A333" s="132">
        <v>1</v>
      </c>
      <c r="B333" s="133" t="s">
        <v>603</v>
      </c>
      <c r="C333" s="134" t="s">
        <v>15</v>
      </c>
      <c r="D333" s="134">
        <v>12</v>
      </c>
      <c r="E333" s="134" t="s">
        <v>23</v>
      </c>
      <c r="F333" s="134">
        <v>57.1</v>
      </c>
      <c r="G333" s="134">
        <v>1</v>
      </c>
      <c r="H333" s="134">
        <v>60.8</v>
      </c>
      <c r="I333" s="134">
        <v>1</v>
      </c>
      <c r="J333" s="134">
        <v>63.5</v>
      </c>
      <c r="K333" s="134">
        <v>1</v>
      </c>
      <c r="L333" s="134">
        <v>65.3</v>
      </c>
      <c r="M333" s="134">
        <v>1</v>
      </c>
      <c r="N333" s="134">
        <v>65.8</v>
      </c>
      <c r="O333" s="134">
        <v>1</v>
      </c>
      <c r="P333" s="134">
        <v>69</v>
      </c>
      <c r="Q333" s="134">
        <v>1</v>
      </c>
      <c r="R333" s="167">
        <v>72.900000000000006</v>
      </c>
      <c r="S333" s="167">
        <v>1</v>
      </c>
      <c r="T333" s="167"/>
      <c r="U333" s="134"/>
      <c r="V333" s="135"/>
      <c r="W333" s="136"/>
      <c r="X333" s="137" t="s">
        <v>36</v>
      </c>
    </row>
    <row r="334" spans="1:25" ht="28.5" customHeight="1" x14ac:dyDescent="0.25">
      <c r="A334" s="132">
        <v>1</v>
      </c>
      <c r="B334" s="133" t="s">
        <v>603</v>
      </c>
      <c r="C334" s="134" t="s">
        <v>15</v>
      </c>
      <c r="D334" s="134">
        <v>13</v>
      </c>
      <c r="E334" s="134" t="s">
        <v>23</v>
      </c>
      <c r="F334" s="134">
        <v>27.3</v>
      </c>
      <c r="G334" s="134">
        <v>1</v>
      </c>
      <c r="H334" s="134">
        <v>27.6</v>
      </c>
      <c r="I334" s="134">
        <v>1</v>
      </c>
      <c r="J334" s="134">
        <v>27.3</v>
      </c>
      <c r="K334" s="134">
        <v>4</v>
      </c>
      <c r="L334" s="134"/>
      <c r="M334" s="134"/>
      <c r="N334" s="134"/>
      <c r="O334" s="134"/>
      <c r="P334" s="134"/>
      <c r="Q334" s="138"/>
      <c r="R334" s="167"/>
      <c r="S334" s="167"/>
      <c r="T334" s="167"/>
      <c r="U334" s="138"/>
      <c r="V334" s="139"/>
      <c r="W334" s="136"/>
      <c r="X334" s="137" t="s">
        <v>36</v>
      </c>
    </row>
    <row r="335" spans="1:25" ht="28.5" customHeight="1" x14ac:dyDescent="0.25">
      <c r="A335" s="132">
        <v>1</v>
      </c>
      <c r="B335" s="133" t="s">
        <v>603</v>
      </c>
      <c r="C335" s="134" t="s">
        <v>15</v>
      </c>
      <c r="D335" s="134">
        <v>14</v>
      </c>
      <c r="E335" s="134" t="s">
        <v>23</v>
      </c>
      <c r="F335" s="134">
        <v>77</v>
      </c>
      <c r="G335" s="134">
        <v>1</v>
      </c>
      <c r="H335" s="134">
        <v>81.7</v>
      </c>
      <c r="I335" s="134">
        <v>1</v>
      </c>
      <c r="J335" s="134">
        <v>84.1</v>
      </c>
      <c r="K335" s="134">
        <v>1</v>
      </c>
      <c r="L335" s="134">
        <v>86.7</v>
      </c>
      <c r="M335" s="134">
        <v>1</v>
      </c>
      <c r="N335" s="134">
        <v>91.1</v>
      </c>
      <c r="O335" s="134">
        <v>1</v>
      </c>
      <c r="P335" s="134">
        <v>97.3</v>
      </c>
      <c r="Q335" s="134">
        <v>1</v>
      </c>
      <c r="R335" s="167">
        <v>109.9</v>
      </c>
      <c r="S335" s="167">
        <v>1</v>
      </c>
      <c r="T335" s="167"/>
      <c r="U335" s="134"/>
      <c r="V335" s="135"/>
      <c r="W335" s="136"/>
      <c r="X335" s="137" t="s">
        <v>36</v>
      </c>
    </row>
    <row r="336" spans="1:25" ht="28.5" customHeight="1" x14ac:dyDescent="0.25">
      <c r="A336" s="132">
        <v>1</v>
      </c>
      <c r="B336" s="133" t="s">
        <v>603</v>
      </c>
      <c r="C336" s="134" t="s">
        <v>15</v>
      </c>
      <c r="D336" s="134">
        <v>15</v>
      </c>
      <c r="E336" s="134" t="s">
        <v>23</v>
      </c>
      <c r="F336" s="134">
        <v>25.1</v>
      </c>
      <c r="G336" s="134">
        <v>1</v>
      </c>
      <c r="H336" s="134">
        <v>25.8</v>
      </c>
      <c r="I336" s="134">
        <v>1</v>
      </c>
      <c r="J336" s="134">
        <v>25</v>
      </c>
      <c r="K336" s="134">
        <v>4</v>
      </c>
      <c r="L336" s="134"/>
      <c r="M336" s="134"/>
      <c r="N336" s="134"/>
      <c r="O336" s="134"/>
      <c r="P336" s="134"/>
      <c r="Q336" s="134"/>
      <c r="R336" s="167" t="s">
        <v>801</v>
      </c>
      <c r="S336" s="167"/>
      <c r="T336" s="167" t="s">
        <v>731</v>
      </c>
      <c r="U336" s="134"/>
      <c r="V336" s="135"/>
      <c r="W336" s="136"/>
      <c r="X336" s="137" t="s">
        <v>36</v>
      </c>
    </row>
    <row r="337" spans="1:33" ht="28.5" customHeight="1" x14ac:dyDescent="0.25">
      <c r="A337" s="132">
        <v>1</v>
      </c>
      <c r="B337" s="133" t="s">
        <v>603</v>
      </c>
      <c r="C337" s="134" t="s">
        <v>15</v>
      </c>
      <c r="D337" s="134">
        <v>16</v>
      </c>
      <c r="E337" s="134" t="s">
        <v>23</v>
      </c>
      <c r="F337" s="134">
        <v>62.8</v>
      </c>
      <c r="G337" s="134">
        <v>1</v>
      </c>
      <c r="H337" s="134">
        <v>68.5</v>
      </c>
      <c r="I337" s="134">
        <v>1</v>
      </c>
      <c r="J337" s="134">
        <v>73.099999999999994</v>
      </c>
      <c r="K337" s="134">
        <v>1</v>
      </c>
      <c r="L337" s="134">
        <v>77</v>
      </c>
      <c r="M337" s="134">
        <v>1</v>
      </c>
      <c r="N337" s="134">
        <v>81.900000000000006</v>
      </c>
      <c r="O337" s="134">
        <v>1</v>
      </c>
      <c r="P337" s="134">
        <v>88.7</v>
      </c>
      <c r="Q337" s="134">
        <v>1</v>
      </c>
      <c r="R337" s="167">
        <v>98.4</v>
      </c>
      <c r="S337" s="167">
        <v>1</v>
      </c>
      <c r="T337" s="167"/>
      <c r="U337" s="134"/>
      <c r="V337" s="135"/>
      <c r="W337" s="136"/>
      <c r="X337" s="137" t="s">
        <v>36</v>
      </c>
    </row>
    <row r="338" spans="1:33" ht="28.5" customHeight="1" x14ac:dyDescent="0.25">
      <c r="A338" s="132">
        <v>1</v>
      </c>
      <c r="B338" s="133" t="s">
        <v>603</v>
      </c>
      <c r="C338" s="134" t="s">
        <v>15</v>
      </c>
      <c r="D338" s="134">
        <v>17</v>
      </c>
      <c r="E338" s="134" t="s">
        <v>23</v>
      </c>
      <c r="F338" s="134">
        <v>28.3</v>
      </c>
      <c r="G338" s="134">
        <v>1</v>
      </c>
      <c r="H338" s="134">
        <v>29.1</v>
      </c>
      <c r="I338" s="134">
        <v>1</v>
      </c>
      <c r="J338" s="134">
        <v>29</v>
      </c>
      <c r="K338" s="134">
        <v>1</v>
      </c>
      <c r="L338" s="134">
        <v>30.2</v>
      </c>
      <c r="M338" s="134">
        <v>1</v>
      </c>
      <c r="N338" s="134">
        <v>28.8</v>
      </c>
      <c r="O338" s="134">
        <v>1</v>
      </c>
      <c r="P338" s="134">
        <v>28.8</v>
      </c>
      <c r="Q338" s="134">
        <v>4</v>
      </c>
      <c r="R338" s="167"/>
      <c r="S338" s="167"/>
      <c r="T338" s="167" t="s">
        <v>736</v>
      </c>
      <c r="U338" s="134"/>
      <c r="V338" s="135"/>
      <c r="W338" s="136" t="s">
        <v>124</v>
      </c>
      <c r="X338" s="137" t="s">
        <v>36</v>
      </c>
    </row>
    <row r="339" spans="1:33" ht="28.5" customHeight="1" x14ac:dyDescent="0.25">
      <c r="A339" s="132">
        <v>1</v>
      </c>
      <c r="B339" s="133" t="s">
        <v>603</v>
      </c>
      <c r="C339" s="134" t="s">
        <v>15</v>
      </c>
      <c r="D339" s="134">
        <v>18</v>
      </c>
      <c r="E339" s="134" t="s">
        <v>23</v>
      </c>
      <c r="F339" s="134">
        <v>31</v>
      </c>
      <c r="G339" s="134">
        <v>1</v>
      </c>
      <c r="H339" s="134">
        <v>31.6</v>
      </c>
      <c r="I339" s="134">
        <v>1</v>
      </c>
      <c r="J339" s="134">
        <v>31.4</v>
      </c>
      <c r="K339" s="134">
        <v>1</v>
      </c>
      <c r="L339" s="134">
        <v>32.5</v>
      </c>
      <c r="M339" s="134">
        <v>4</v>
      </c>
      <c r="N339" s="134"/>
      <c r="O339" s="134"/>
      <c r="P339" s="134"/>
      <c r="Q339" s="134"/>
      <c r="R339" s="167"/>
      <c r="S339" s="167"/>
      <c r="T339" s="167" t="s">
        <v>736</v>
      </c>
      <c r="U339" s="134"/>
      <c r="V339" s="135"/>
      <c r="W339" s="136" t="s">
        <v>124</v>
      </c>
      <c r="X339" s="137" t="s">
        <v>36</v>
      </c>
    </row>
    <row r="340" spans="1:33" ht="28.5" customHeight="1" x14ac:dyDescent="0.25">
      <c r="A340" s="132">
        <v>1</v>
      </c>
      <c r="B340" s="133" t="s">
        <v>603</v>
      </c>
      <c r="C340" s="134" t="s">
        <v>15</v>
      </c>
      <c r="D340" s="134">
        <v>19</v>
      </c>
      <c r="E340" s="134" t="s">
        <v>25</v>
      </c>
      <c r="F340" s="134">
        <v>26.3</v>
      </c>
      <c r="G340" s="134">
        <v>1</v>
      </c>
      <c r="H340" s="134">
        <v>28.3</v>
      </c>
      <c r="I340" s="134">
        <v>1</v>
      </c>
      <c r="J340" s="134">
        <v>29</v>
      </c>
      <c r="K340" s="134">
        <v>1</v>
      </c>
      <c r="L340" s="134">
        <v>30</v>
      </c>
      <c r="M340" s="134">
        <v>1</v>
      </c>
      <c r="N340" s="134">
        <v>30.8</v>
      </c>
      <c r="O340" s="134">
        <v>1</v>
      </c>
      <c r="P340" s="134">
        <v>32.5</v>
      </c>
      <c r="Q340" s="134">
        <v>1</v>
      </c>
      <c r="R340" s="167">
        <v>34.200000000000003</v>
      </c>
      <c r="S340" s="167">
        <v>1</v>
      </c>
      <c r="T340" s="167"/>
      <c r="U340" s="134"/>
      <c r="V340" s="135"/>
      <c r="W340" s="136"/>
      <c r="X340" s="137" t="s">
        <v>36</v>
      </c>
    </row>
    <row r="341" spans="1:33" ht="28.5" customHeight="1" x14ac:dyDescent="0.25">
      <c r="A341" s="132">
        <v>1</v>
      </c>
      <c r="B341" s="133" t="s">
        <v>603</v>
      </c>
      <c r="C341" s="134" t="s">
        <v>15</v>
      </c>
      <c r="D341" s="134">
        <v>20</v>
      </c>
      <c r="E341" s="134" t="s">
        <v>23</v>
      </c>
      <c r="F341" s="134">
        <v>19.7</v>
      </c>
      <c r="G341" s="134">
        <v>1</v>
      </c>
      <c r="H341" s="134">
        <v>19.8</v>
      </c>
      <c r="I341" s="134">
        <v>3</v>
      </c>
      <c r="J341" s="134"/>
      <c r="K341" s="134">
        <v>3</v>
      </c>
      <c r="L341" s="134"/>
      <c r="M341" s="134"/>
      <c r="N341" s="134"/>
      <c r="O341" s="134"/>
      <c r="P341" s="134"/>
      <c r="Q341" s="134"/>
      <c r="R341" s="134"/>
      <c r="S341" s="134"/>
      <c r="T341" s="153"/>
      <c r="U341" s="138"/>
      <c r="V341" s="139"/>
      <c r="W341" s="136"/>
      <c r="X341" s="137" t="s">
        <v>36</v>
      </c>
    </row>
    <row r="342" spans="1:33" ht="28.5" customHeight="1" x14ac:dyDescent="0.25">
      <c r="A342" s="119">
        <v>1</v>
      </c>
      <c r="B342" s="168" t="s">
        <v>603</v>
      </c>
      <c r="C342" s="169" t="s">
        <v>15</v>
      </c>
      <c r="D342" s="169">
        <v>39</v>
      </c>
      <c r="E342" s="169" t="s">
        <v>23</v>
      </c>
      <c r="F342" s="169"/>
      <c r="G342" s="169"/>
      <c r="H342" s="169"/>
      <c r="I342" s="169"/>
      <c r="J342" s="169"/>
      <c r="K342" s="169"/>
      <c r="L342" s="169"/>
      <c r="M342" s="169"/>
      <c r="N342" s="169"/>
      <c r="O342" s="169"/>
      <c r="P342" s="169"/>
      <c r="Q342" s="170"/>
      <c r="R342" s="167">
        <v>24.8</v>
      </c>
      <c r="S342" s="167">
        <v>1</v>
      </c>
      <c r="T342" s="167" t="s">
        <v>859</v>
      </c>
      <c r="U342" s="170"/>
      <c r="V342" s="171"/>
      <c r="W342" s="172"/>
      <c r="X342" s="173"/>
      <c r="Y342" s="119"/>
      <c r="Z342" s="119"/>
      <c r="AA342" s="119"/>
      <c r="AB342" s="119"/>
      <c r="AC342" s="119"/>
      <c r="AD342" s="119"/>
      <c r="AE342" s="119"/>
      <c r="AF342" s="119"/>
      <c r="AG342" s="119"/>
    </row>
    <row r="343" spans="1:33" ht="28.5" customHeight="1" x14ac:dyDescent="0.25">
      <c r="A343" s="132">
        <v>1</v>
      </c>
      <c r="B343" s="133" t="s">
        <v>603</v>
      </c>
      <c r="C343" s="134" t="s">
        <v>16</v>
      </c>
      <c r="D343" s="134">
        <v>1</v>
      </c>
      <c r="E343" s="134" t="s">
        <v>23</v>
      </c>
      <c r="F343" s="134">
        <v>32.9</v>
      </c>
      <c r="G343" s="134">
        <v>1</v>
      </c>
      <c r="H343" s="134">
        <v>35.5</v>
      </c>
      <c r="I343" s="134">
        <v>1</v>
      </c>
      <c r="J343" s="134">
        <v>37.5</v>
      </c>
      <c r="K343" s="134">
        <v>1</v>
      </c>
      <c r="L343" s="134">
        <v>39.799999999999997</v>
      </c>
      <c r="M343" s="134">
        <v>1</v>
      </c>
      <c r="N343" s="134">
        <v>42.5</v>
      </c>
      <c r="O343" s="134">
        <v>1</v>
      </c>
      <c r="P343" s="134">
        <v>46.7</v>
      </c>
      <c r="Q343" s="134">
        <v>1</v>
      </c>
      <c r="R343" s="167">
        <v>52.1</v>
      </c>
      <c r="S343" s="167">
        <v>1</v>
      </c>
      <c r="T343" s="167" t="s">
        <v>860</v>
      </c>
      <c r="U343" s="134"/>
      <c r="V343" s="135"/>
      <c r="W343" s="136"/>
      <c r="X343" s="137" t="s">
        <v>36</v>
      </c>
    </row>
    <row r="344" spans="1:33" ht="28.5" customHeight="1" x14ac:dyDescent="0.25">
      <c r="A344" s="132">
        <v>1</v>
      </c>
      <c r="B344" s="133" t="s">
        <v>603</v>
      </c>
      <c r="C344" s="134" t="s">
        <v>16</v>
      </c>
      <c r="D344" s="134">
        <v>2</v>
      </c>
      <c r="E344" s="134" t="s">
        <v>23</v>
      </c>
      <c r="F344" s="134">
        <v>28.1</v>
      </c>
      <c r="G344" s="134">
        <v>1</v>
      </c>
      <c r="H344" s="134">
        <v>29.5</v>
      </c>
      <c r="I344" s="134">
        <v>1</v>
      </c>
      <c r="J344" s="134">
        <v>29.7</v>
      </c>
      <c r="K344" s="134">
        <v>1</v>
      </c>
      <c r="L344" s="134">
        <v>29.7</v>
      </c>
      <c r="M344" s="134">
        <v>4</v>
      </c>
      <c r="N344" s="134"/>
      <c r="O344" s="134"/>
      <c r="P344" s="134"/>
      <c r="Q344" s="134"/>
      <c r="R344" s="167"/>
      <c r="S344" s="167"/>
      <c r="T344" s="167" t="s">
        <v>736</v>
      </c>
      <c r="U344" s="134"/>
      <c r="V344" s="135"/>
      <c r="W344" s="136" t="s">
        <v>127</v>
      </c>
      <c r="X344" s="137" t="s">
        <v>36</v>
      </c>
    </row>
    <row r="345" spans="1:33" ht="28.5" customHeight="1" x14ac:dyDescent="0.25">
      <c r="A345" s="132">
        <v>1</v>
      </c>
      <c r="B345" s="133" t="s">
        <v>603</v>
      </c>
      <c r="C345" s="134" t="s">
        <v>16</v>
      </c>
      <c r="D345" s="134">
        <v>3</v>
      </c>
      <c r="E345" s="134" t="s">
        <v>23</v>
      </c>
      <c r="F345" s="134">
        <v>26.2</v>
      </c>
      <c r="G345" s="134">
        <v>1</v>
      </c>
      <c r="H345" s="134">
        <v>27.9</v>
      </c>
      <c r="I345" s="134">
        <v>1</v>
      </c>
      <c r="J345" s="134">
        <v>28.9</v>
      </c>
      <c r="K345" s="134">
        <v>1</v>
      </c>
      <c r="L345" s="134">
        <v>29.7</v>
      </c>
      <c r="M345" s="134">
        <v>1</v>
      </c>
      <c r="N345" s="134">
        <v>30.2</v>
      </c>
      <c r="O345" s="134">
        <v>1</v>
      </c>
      <c r="P345" s="134">
        <v>31.8</v>
      </c>
      <c r="Q345" s="134">
        <v>1</v>
      </c>
      <c r="R345" s="167">
        <v>33.6</v>
      </c>
      <c r="S345" s="167">
        <v>1</v>
      </c>
      <c r="T345" s="167"/>
      <c r="U345" s="134"/>
      <c r="V345" s="135"/>
      <c r="W345" s="136"/>
      <c r="X345" s="137" t="s">
        <v>36</v>
      </c>
    </row>
    <row r="346" spans="1:33" ht="28.5" customHeight="1" x14ac:dyDescent="0.25">
      <c r="A346" s="132">
        <v>1</v>
      </c>
      <c r="B346" s="133" t="s">
        <v>603</v>
      </c>
      <c r="C346" s="134" t="s">
        <v>16</v>
      </c>
      <c r="D346" s="134">
        <v>4</v>
      </c>
      <c r="E346" s="134" t="s">
        <v>23</v>
      </c>
      <c r="F346" s="134">
        <v>23.2</v>
      </c>
      <c r="G346" s="134">
        <v>1</v>
      </c>
      <c r="H346" s="134">
        <v>24.1</v>
      </c>
      <c r="I346" s="134">
        <v>1</v>
      </c>
      <c r="J346" s="134">
        <v>23.9</v>
      </c>
      <c r="K346" s="134">
        <v>1</v>
      </c>
      <c r="L346" s="134">
        <v>25.2</v>
      </c>
      <c r="M346" s="134">
        <v>1</v>
      </c>
      <c r="N346" s="134"/>
      <c r="O346" s="134">
        <v>4</v>
      </c>
      <c r="P346" s="134" t="s">
        <v>801</v>
      </c>
      <c r="Q346" s="138"/>
      <c r="R346" s="167"/>
      <c r="S346" s="167"/>
      <c r="T346" s="167"/>
      <c r="U346" s="138"/>
      <c r="V346" s="139"/>
      <c r="W346" s="136"/>
      <c r="X346" s="137" t="s">
        <v>36</v>
      </c>
    </row>
    <row r="347" spans="1:33" ht="28.5" customHeight="1" x14ac:dyDescent="0.25">
      <c r="A347" s="132">
        <v>1</v>
      </c>
      <c r="B347" s="133" t="s">
        <v>603</v>
      </c>
      <c r="C347" s="134" t="s">
        <v>16</v>
      </c>
      <c r="D347" s="134">
        <v>5</v>
      </c>
      <c r="E347" s="134" t="s">
        <v>23</v>
      </c>
      <c r="F347" s="134">
        <v>27</v>
      </c>
      <c r="G347" s="134">
        <v>1</v>
      </c>
      <c r="H347" s="134">
        <v>28.3</v>
      </c>
      <c r="I347" s="134">
        <v>1</v>
      </c>
      <c r="J347" s="134">
        <v>28.9</v>
      </c>
      <c r="K347" s="134">
        <v>1</v>
      </c>
      <c r="L347" s="134">
        <v>30.7</v>
      </c>
      <c r="M347" s="134">
        <v>1</v>
      </c>
      <c r="N347" s="134">
        <v>30.4</v>
      </c>
      <c r="O347" s="134">
        <v>1</v>
      </c>
      <c r="P347" s="134">
        <v>31.1</v>
      </c>
      <c r="Q347" s="134">
        <v>2</v>
      </c>
      <c r="R347" s="167">
        <v>33.4</v>
      </c>
      <c r="S347" s="167">
        <v>2</v>
      </c>
      <c r="T347" s="167"/>
      <c r="U347" s="134"/>
      <c r="V347" s="135"/>
      <c r="W347" s="136"/>
      <c r="X347" s="137" t="s">
        <v>36</v>
      </c>
    </row>
    <row r="348" spans="1:33" ht="28.5" customHeight="1" x14ac:dyDescent="0.25">
      <c r="A348" s="132">
        <v>1</v>
      </c>
      <c r="B348" s="133" t="s">
        <v>603</v>
      </c>
      <c r="C348" s="134" t="s">
        <v>16</v>
      </c>
      <c r="D348" s="134">
        <v>6</v>
      </c>
      <c r="E348" s="134" t="s">
        <v>23</v>
      </c>
      <c r="F348" s="134">
        <v>17.7</v>
      </c>
      <c r="G348" s="134">
        <v>1</v>
      </c>
      <c r="H348" s="134">
        <v>17.8</v>
      </c>
      <c r="I348" s="134">
        <v>1</v>
      </c>
      <c r="J348" s="134">
        <v>17.3</v>
      </c>
      <c r="K348" s="134">
        <v>4</v>
      </c>
      <c r="L348" s="134"/>
      <c r="M348" s="134"/>
      <c r="N348" s="134"/>
      <c r="O348" s="134"/>
      <c r="P348" s="134"/>
      <c r="Q348" s="138"/>
      <c r="R348" s="167"/>
      <c r="S348" s="167"/>
      <c r="T348" s="167"/>
      <c r="U348" s="138"/>
      <c r="V348" s="139"/>
      <c r="W348" s="136"/>
      <c r="X348" s="137" t="s">
        <v>36</v>
      </c>
    </row>
    <row r="349" spans="1:33" ht="28.5" customHeight="1" x14ac:dyDescent="0.25">
      <c r="A349" s="132">
        <v>1</v>
      </c>
      <c r="B349" s="133" t="s">
        <v>603</v>
      </c>
      <c r="C349" s="134" t="s">
        <v>16</v>
      </c>
      <c r="D349" s="134">
        <v>7</v>
      </c>
      <c r="E349" s="134" t="s">
        <v>23</v>
      </c>
      <c r="F349" s="134">
        <v>32.9</v>
      </c>
      <c r="G349" s="134">
        <v>1</v>
      </c>
      <c r="H349" s="134">
        <v>24.1</v>
      </c>
      <c r="I349" s="134">
        <v>1</v>
      </c>
      <c r="J349" s="134">
        <v>24.9</v>
      </c>
      <c r="K349" s="134">
        <v>1</v>
      </c>
      <c r="L349" s="134">
        <v>25.8</v>
      </c>
      <c r="M349" s="134">
        <v>1</v>
      </c>
      <c r="N349" s="134">
        <v>26.7</v>
      </c>
      <c r="O349" s="134">
        <v>1</v>
      </c>
      <c r="P349" s="134">
        <v>29.4</v>
      </c>
      <c r="Q349" s="134">
        <v>2</v>
      </c>
      <c r="R349" s="167">
        <v>30.4</v>
      </c>
      <c r="S349" s="167">
        <v>2</v>
      </c>
      <c r="T349" s="167"/>
      <c r="U349" s="134"/>
      <c r="V349" s="135"/>
      <c r="W349" s="136" t="s">
        <v>128</v>
      </c>
      <c r="X349" s="137" t="s">
        <v>36</v>
      </c>
    </row>
    <row r="350" spans="1:33" ht="28.5" customHeight="1" x14ac:dyDescent="0.25">
      <c r="A350" s="132">
        <v>1</v>
      </c>
      <c r="B350" s="133" t="s">
        <v>603</v>
      </c>
      <c r="C350" s="134" t="s">
        <v>16</v>
      </c>
      <c r="D350" s="134">
        <v>8</v>
      </c>
      <c r="E350" s="134" t="s">
        <v>23</v>
      </c>
      <c r="F350" s="134">
        <v>33.799999999999997</v>
      </c>
      <c r="G350" s="134">
        <v>1</v>
      </c>
      <c r="H350" s="134">
        <v>35.5</v>
      </c>
      <c r="I350" s="134">
        <v>1</v>
      </c>
      <c r="J350" s="134">
        <v>36.5</v>
      </c>
      <c r="K350" s="134">
        <v>1</v>
      </c>
      <c r="L350" s="134">
        <v>38.5</v>
      </c>
      <c r="M350" s="134">
        <v>1</v>
      </c>
      <c r="N350" s="134">
        <v>38.4</v>
      </c>
      <c r="O350" s="134">
        <v>1</v>
      </c>
      <c r="P350" s="134">
        <v>39.9</v>
      </c>
      <c r="Q350" s="134">
        <v>2</v>
      </c>
      <c r="R350" s="167">
        <v>42.4</v>
      </c>
      <c r="S350" s="167">
        <v>2</v>
      </c>
      <c r="T350" s="167"/>
      <c r="U350" s="134"/>
      <c r="V350" s="135"/>
      <c r="W350" s="136" t="s">
        <v>608</v>
      </c>
      <c r="X350" s="137" t="s">
        <v>36</v>
      </c>
    </row>
    <row r="351" spans="1:33" ht="28.5" customHeight="1" x14ac:dyDescent="0.25">
      <c r="A351" s="132">
        <v>1</v>
      </c>
      <c r="B351" s="133" t="s">
        <v>603</v>
      </c>
      <c r="C351" s="134" t="s">
        <v>16</v>
      </c>
      <c r="D351" s="134">
        <v>9</v>
      </c>
      <c r="E351" s="134" t="s">
        <v>23</v>
      </c>
      <c r="F351" s="134">
        <v>28.2</v>
      </c>
      <c r="G351" s="134">
        <v>1</v>
      </c>
      <c r="H351" s="134">
        <v>30.2</v>
      </c>
      <c r="I351" s="134">
        <v>1</v>
      </c>
      <c r="J351" s="134">
        <v>32.200000000000003</v>
      </c>
      <c r="K351" s="134">
        <v>1</v>
      </c>
      <c r="L351" s="134">
        <v>35.700000000000003</v>
      </c>
      <c r="M351" s="134">
        <v>1</v>
      </c>
      <c r="N351" s="134">
        <v>37.5</v>
      </c>
      <c r="O351" s="134">
        <v>1</v>
      </c>
      <c r="P351" s="134">
        <v>41.8</v>
      </c>
      <c r="Q351" s="134">
        <v>2</v>
      </c>
      <c r="R351" s="167">
        <v>47</v>
      </c>
      <c r="S351" s="167">
        <v>2</v>
      </c>
      <c r="T351" s="167"/>
      <c r="U351" s="134"/>
      <c r="V351" s="135"/>
      <c r="W351" s="136" t="s">
        <v>609</v>
      </c>
      <c r="X351" s="137" t="s">
        <v>36</v>
      </c>
      <c r="Y351" s="143"/>
      <c r="Z351" s="143"/>
      <c r="AA351" s="143"/>
      <c r="AB351" s="143"/>
      <c r="AC351" s="143"/>
      <c r="AD351" s="143"/>
      <c r="AE351" s="143"/>
      <c r="AF351" s="143"/>
      <c r="AG351" s="143"/>
    </row>
    <row r="352" spans="1:33" ht="28.5" customHeight="1" x14ac:dyDescent="0.25">
      <c r="A352" s="132">
        <v>1</v>
      </c>
      <c r="B352" s="133" t="s">
        <v>603</v>
      </c>
      <c r="C352" s="134" t="s">
        <v>16</v>
      </c>
      <c r="D352" s="134">
        <v>11</v>
      </c>
      <c r="E352" s="134" t="s">
        <v>23</v>
      </c>
      <c r="F352" s="134">
        <v>23.3</v>
      </c>
      <c r="G352" s="134">
        <v>1</v>
      </c>
      <c r="H352" s="134">
        <v>23.8</v>
      </c>
      <c r="I352" s="134">
        <v>1</v>
      </c>
      <c r="J352" s="134">
        <v>24.2</v>
      </c>
      <c r="K352" s="134">
        <v>1</v>
      </c>
      <c r="L352" s="134">
        <v>24.7</v>
      </c>
      <c r="M352" s="134">
        <v>1</v>
      </c>
      <c r="N352" s="134">
        <v>25.6</v>
      </c>
      <c r="O352" s="134">
        <v>1</v>
      </c>
      <c r="P352" s="134">
        <v>28.2</v>
      </c>
      <c r="Q352" s="134">
        <v>2</v>
      </c>
      <c r="R352" s="167">
        <v>29.5</v>
      </c>
      <c r="S352" s="167">
        <v>2</v>
      </c>
      <c r="T352" s="167"/>
      <c r="U352" s="134"/>
      <c r="V352" s="135"/>
      <c r="W352" s="136" t="s">
        <v>608</v>
      </c>
      <c r="X352" s="137" t="s">
        <v>36</v>
      </c>
      <c r="Y352" s="143"/>
      <c r="Z352" s="143"/>
      <c r="AA352" s="143"/>
      <c r="AB352" s="143"/>
      <c r="AC352" s="143"/>
      <c r="AD352" s="143"/>
      <c r="AE352" s="143"/>
      <c r="AF352" s="143"/>
      <c r="AG352" s="143"/>
    </row>
    <row r="353" spans="1:33" ht="28.5" customHeight="1" x14ac:dyDescent="0.25">
      <c r="A353" s="132">
        <v>1</v>
      </c>
      <c r="B353" s="133" t="s">
        <v>603</v>
      </c>
      <c r="C353" s="134" t="s">
        <v>16</v>
      </c>
      <c r="D353" s="134">
        <v>12</v>
      </c>
      <c r="E353" s="134" t="s">
        <v>23</v>
      </c>
      <c r="F353" s="134">
        <v>35.5</v>
      </c>
      <c r="G353" s="134">
        <v>1</v>
      </c>
      <c r="H353" s="134">
        <v>38.4</v>
      </c>
      <c r="I353" s="134">
        <v>1</v>
      </c>
      <c r="J353" s="134">
        <v>40.1</v>
      </c>
      <c r="K353" s="134">
        <v>1</v>
      </c>
      <c r="L353" s="134">
        <v>42.1</v>
      </c>
      <c r="M353" s="134">
        <v>1</v>
      </c>
      <c r="N353" s="134">
        <v>44.5</v>
      </c>
      <c r="O353" s="134">
        <v>1</v>
      </c>
      <c r="P353" s="134">
        <v>47.1</v>
      </c>
      <c r="Q353" s="134">
        <v>1</v>
      </c>
      <c r="R353" s="167">
        <v>52.5</v>
      </c>
      <c r="S353" s="167">
        <v>1</v>
      </c>
      <c r="T353" s="167"/>
      <c r="U353" s="134"/>
      <c r="V353" s="135"/>
      <c r="W353" s="136" t="s">
        <v>130</v>
      </c>
      <c r="X353" s="137" t="s">
        <v>36</v>
      </c>
      <c r="Y353" s="143"/>
      <c r="Z353" s="143"/>
      <c r="AA353" s="143"/>
      <c r="AB353" s="143"/>
      <c r="AC353" s="143"/>
      <c r="AD353" s="143"/>
      <c r="AE353" s="143"/>
      <c r="AF353" s="143"/>
      <c r="AG353" s="143"/>
    </row>
    <row r="354" spans="1:33" ht="28.5" customHeight="1" x14ac:dyDescent="0.25">
      <c r="A354" s="132">
        <v>1</v>
      </c>
      <c r="B354" s="133" t="s">
        <v>603</v>
      </c>
      <c r="C354" s="134" t="s">
        <v>16</v>
      </c>
      <c r="D354" s="134">
        <v>13</v>
      </c>
      <c r="E354" s="134" t="s">
        <v>23</v>
      </c>
      <c r="F354" s="134">
        <v>20.8</v>
      </c>
      <c r="G354" s="134">
        <v>1</v>
      </c>
      <c r="H354" s="134">
        <v>21.2</v>
      </c>
      <c r="I354" s="134">
        <v>1</v>
      </c>
      <c r="J354" s="134">
        <v>21.1</v>
      </c>
      <c r="K354" s="134">
        <v>1</v>
      </c>
      <c r="L354" s="134">
        <v>22.3</v>
      </c>
      <c r="M354" s="134">
        <v>1</v>
      </c>
      <c r="N354" s="134">
        <v>21.4</v>
      </c>
      <c r="O354" s="134">
        <v>1</v>
      </c>
      <c r="P354" s="134">
        <v>22.7</v>
      </c>
      <c r="Q354" s="134">
        <v>2</v>
      </c>
      <c r="R354" s="167">
        <v>23</v>
      </c>
      <c r="S354" s="167">
        <v>2</v>
      </c>
      <c r="T354" s="167"/>
      <c r="U354" s="134"/>
      <c r="V354" s="135"/>
      <c r="W354" s="136"/>
      <c r="X354" s="137" t="s">
        <v>36</v>
      </c>
    </row>
    <row r="355" spans="1:33" ht="28.5" customHeight="1" x14ac:dyDescent="0.25">
      <c r="A355" s="132">
        <v>1</v>
      </c>
      <c r="B355" s="133" t="s">
        <v>603</v>
      </c>
      <c r="C355" s="134" t="s">
        <v>16</v>
      </c>
      <c r="D355" s="134">
        <v>14</v>
      </c>
      <c r="E355" s="134" t="s">
        <v>23</v>
      </c>
      <c r="F355" s="134">
        <v>35.4</v>
      </c>
      <c r="G355" s="134">
        <v>1</v>
      </c>
      <c r="H355" s="134">
        <v>38.5</v>
      </c>
      <c r="I355" s="134">
        <v>1</v>
      </c>
      <c r="J355" s="134">
        <v>40.9</v>
      </c>
      <c r="K355" s="134">
        <v>1</v>
      </c>
      <c r="L355" s="134">
        <v>43.5</v>
      </c>
      <c r="M355" s="134">
        <v>1</v>
      </c>
      <c r="N355" s="134">
        <v>45.8</v>
      </c>
      <c r="O355" s="134">
        <v>1</v>
      </c>
      <c r="P355" s="134">
        <v>50</v>
      </c>
      <c r="Q355" s="134">
        <v>1</v>
      </c>
      <c r="R355" s="167">
        <v>55.3</v>
      </c>
      <c r="S355" s="167">
        <v>1</v>
      </c>
      <c r="T355" s="167"/>
      <c r="U355" s="134"/>
      <c r="V355" s="135"/>
      <c r="W355" s="136"/>
      <c r="X355" s="137" t="s">
        <v>36</v>
      </c>
    </row>
    <row r="356" spans="1:33" ht="28.5" customHeight="1" x14ac:dyDescent="0.25">
      <c r="A356" s="132">
        <v>1</v>
      </c>
      <c r="B356" s="133" t="s">
        <v>603</v>
      </c>
      <c r="C356" s="134" t="s">
        <v>16</v>
      </c>
      <c r="D356" s="134">
        <v>15</v>
      </c>
      <c r="E356" s="134" t="s">
        <v>23</v>
      </c>
      <c r="F356" s="134">
        <v>20.5</v>
      </c>
      <c r="G356" s="134">
        <v>1</v>
      </c>
      <c r="H356" s="134">
        <v>21.2</v>
      </c>
      <c r="I356" s="134">
        <v>1</v>
      </c>
      <c r="J356" s="134">
        <v>21.5</v>
      </c>
      <c r="K356" s="134">
        <v>1</v>
      </c>
      <c r="L356" s="134">
        <v>23.9</v>
      </c>
      <c r="M356" s="134">
        <v>1</v>
      </c>
      <c r="N356" s="134">
        <v>24.8</v>
      </c>
      <c r="O356" s="134">
        <v>1</v>
      </c>
      <c r="P356" s="134">
        <v>29.3</v>
      </c>
      <c r="Q356" s="134">
        <v>2</v>
      </c>
      <c r="R356" s="167">
        <v>33.799999999999997</v>
      </c>
      <c r="S356" s="167">
        <v>2</v>
      </c>
      <c r="T356" s="167"/>
      <c r="U356" s="134"/>
      <c r="V356" s="135"/>
      <c r="W356" s="136" t="s">
        <v>103</v>
      </c>
      <c r="X356" s="137" t="s">
        <v>36</v>
      </c>
    </row>
    <row r="357" spans="1:33" ht="28.5" customHeight="1" x14ac:dyDescent="0.25">
      <c r="A357" s="132">
        <v>1</v>
      </c>
      <c r="B357" s="133" t="s">
        <v>603</v>
      </c>
      <c r="C357" s="134" t="s">
        <v>16</v>
      </c>
      <c r="D357" s="134">
        <v>16</v>
      </c>
      <c r="E357" s="134" t="s">
        <v>23</v>
      </c>
      <c r="F357" s="134">
        <v>22.1</v>
      </c>
      <c r="G357" s="134">
        <v>1</v>
      </c>
      <c r="H357" s="134">
        <v>23.1</v>
      </c>
      <c r="I357" s="134">
        <v>1</v>
      </c>
      <c r="J357" s="134">
        <v>23.4</v>
      </c>
      <c r="K357" s="134">
        <v>1</v>
      </c>
      <c r="L357" s="134">
        <v>23.6</v>
      </c>
      <c r="M357" s="134">
        <v>1</v>
      </c>
      <c r="N357" s="134">
        <v>24.3</v>
      </c>
      <c r="O357" s="134">
        <v>1</v>
      </c>
      <c r="P357" s="134">
        <v>25.3</v>
      </c>
      <c r="Q357" s="134">
        <v>2</v>
      </c>
      <c r="R357" s="167">
        <v>28.7</v>
      </c>
      <c r="S357" s="167">
        <v>2</v>
      </c>
      <c r="T357" s="167" t="s">
        <v>811</v>
      </c>
      <c r="U357" s="134"/>
      <c r="V357" s="135"/>
      <c r="W357" s="136" t="s">
        <v>132</v>
      </c>
      <c r="X357" s="137" t="s">
        <v>36</v>
      </c>
    </row>
    <row r="358" spans="1:33" ht="28.5" customHeight="1" x14ac:dyDescent="0.25">
      <c r="A358" s="132">
        <v>1</v>
      </c>
      <c r="B358" s="133" t="s">
        <v>603</v>
      </c>
      <c r="C358" s="134" t="s">
        <v>16</v>
      </c>
      <c r="D358" s="134">
        <v>17</v>
      </c>
      <c r="E358" s="134" t="s">
        <v>23</v>
      </c>
      <c r="F358" s="134">
        <v>26.2</v>
      </c>
      <c r="G358" s="134">
        <v>1</v>
      </c>
      <c r="H358" s="134">
        <v>27</v>
      </c>
      <c r="I358" s="134">
        <v>1</v>
      </c>
      <c r="J358" s="134">
        <v>27.7</v>
      </c>
      <c r="K358" s="134">
        <v>1</v>
      </c>
      <c r="L358" s="134">
        <v>28.4</v>
      </c>
      <c r="M358" s="134">
        <v>1</v>
      </c>
      <c r="N358" s="134">
        <v>29.5</v>
      </c>
      <c r="O358" s="134">
        <v>1</v>
      </c>
      <c r="P358" s="134">
        <v>33.5</v>
      </c>
      <c r="Q358" s="134">
        <v>2</v>
      </c>
      <c r="R358" s="167">
        <v>35.200000000000003</v>
      </c>
      <c r="S358" s="167">
        <v>2</v>
      </c>
      <c r="T358" s="167"/>
      <c r="U358" s="134"/>
      <c r="V358" s="135"/>
      <c r="W358" s="136" t="s">
        <v>103</v>
      </c>
      <c r="X358" s="137" t="s">
        <v>36</v>
      </c>
    </row>
    <row r="359" spans="1:33" ht="28.5" customHeight="1" x14ac:dyDescent="0.25">
      <c r="A359" s="132">
        <v>1</v>
      </c>
      <c r="B359" s="133" t="s">
        <v>603</v>
      </c>
      <c r="C359" s="134" t="s">
        <v>16</v>
      </c>
      <c r="D359" s="134">
        <v>18</v>
      </c>
      <c r="E359" s="134" t="s">
        <v>23</v>
      </c>
      <c r="F359" s="134">
        <v>26.2</v>
      </c>
      <c r="G359" s="134">
        <v>1</v>
      </c>
      <c r="H359" s="134">
        <v>26.9</v>
      </c>
      <c r="I359" s="134">
        <v>1</v>
      </c>
      <c r="J359" s="134">
        <v>27.5</v>
      </c>
      <c r="K359" s="134">
        <v>1</v>
      </c>
      <c r="L359" s="134">
        <v>28.2</v>
      </c>
      <c r="M359" s="134">
        <v>1</v>
      </c>
      <c r="N359" s="134">
        <v>29.8</v>
      </c>
      <c r="O359" s="134">
        <v>1</v>
      </c>
      <c r="P359" s="134">
        <v>33.200000000000003</v>
      </c>
      <c r="Q359" s="134">
        <v>2</v>
      </c>
      <c r="R359" s="167">
        <v>36.700000000000003</v>
      </c>
      <c r="S359" s="167">
        <v>2</v>
      </c>
      <c r="T359" s="167"/>
      <c r="U359" s="134"/>
      <c r="V359" s="135"/>
      <c r="W359" s="136" t="s">
        <v>103</v>
      </c>
      <c r="X359" s="137" t="s">
        <v>36</v>
      </c>
    </row>
    <row r="360" spans="1:33" ht="28.5" customHeight="1" x14ac:dyDescent="0.25">
      <c r="A360" s="132">
        <v>1</v>
      </c>
      <c r="B360" s="133" t="s">
        <v>603</v>
      </c>
      <c r="C360" s="134" t="s">
        <v>16</v>
      </c>
      <c r="D360" s="134">
        <v>19</v>
      </c>
      <c r="E360" s="134" t="s">
        <v>23</v>
      </c>
      <c r="F360" s="134">
        <v>42.5</v>
      </c>
      <c r="G360" s="134">
        <v>1</v>
      </c>
      <c r="H360" s="134">
        <v>46.9</v>
      </c>
      <c r="I360" s="134">
        <v>1</v>
      </c>
      <c r="J360" s="134">
        <v>50.4</v>
      </c>
      <c r="K360" s="134">
        <v>1</v>
      </c>
      <c r="L360" s="134">
        <v>53.3</v>
      </c>
      <c r="M360" s="134">
        <v>1</v>
      </c>
      <c r="N360" s="134">
        <v>55.2</v>
      </c>
      <c r="O360" s="134">
        <v>1</v>
      </c>
      <c r="P360" s="134" t="s">
        <v>801</v>
      </c>
      <c r="Q360" s="138">
        <v>3</v>
      </c>
      <c r="R360" s="167"/>
      <c r="S360" s="167"/>
      <c r="T360" s="167" t="s">
        <v>861</v>
      </c>
      <c r="U360" s="138"/>
      <c r="V360" s="139"/>
      <c r="W360" s="136" t="s">
        <v>131</v>
      </c>
      <c r="X360" s="137" t="s">
        <v>36</v>
      </c>
    </row>
    <row r="361" spans="1:33" ht="28.5" customHeight="1" x14ac:dyDescent="0.25">
      <c r="A361" s="132">
        <v>1</v>
      </c>
      <c r="B361" s="133" t="s">
        <v>603</v>
      </c>
      <c r="C361" s="134" t="s">
        <v>16</v>
      </c>
      <c r="D361" s="134">
        <v>20</v>
      </c>
      <c r="E361" s="134" t="s">
        <v>23</v>
      </c>
      <c r="F361" s="134">
        <v>33.9</v>
      </c>
      <c r="G361" s="134">
        <v>1</v>
      </c>
      <c r="H361" s="134">
        <v>35.799999999999997</v>
      </c>
      <c r="I361" s="134">
        <v>1</v>
      </c>
      <c r="J361" s="134">
        <v>37</v>
      </c>
      <c r="K361" s="134">
        <v>1</v>
      </c>
      <c r="L361" s="134">
        <v>38</v>
      </c>
      <c r="M361" s="134">
        <v>1</v>
      </c>
      <c r="N361" s="134"/>
      <c r="O361" s="134">
        <v>4</v>
      </c>
      <c r="P361" s="134" t="s">
        <v>801</v>
      </c>
      <c r="Q361" s="138"/>
      <c r="R361" s="167"/>
      <c r="S361" s="167"/>
      <c r="T361" s="167"/>
      <c r="U361" s="138"/>
      <c r="V361" s="139"/>
      <c r="W361" s="136"/>
      <c r="X361" s="137" t="s">
        <v>36</v>
      </c>
    </row>
    <row r="362" spans="1:33" ht="28.5" customHeight="1" x14ac:dyDescent="0.25">
      <c r="A362" s="132">
        <v>1</v>
      </c>
      <c r="B362" s="133" t="s">
        <v>603</v>
      </c>
      <c r="C362" s="134" t="s">
        <v>16</v>
      </c>
      <c r="D362" s="134">
        <v>21</v>
      </c>
      <c r="E362" s="134" t="s">
        <v>23</v>
      </c>
      <c r="F362" s="134">
        <v>16.3</v>
      </c>
      <c r="G362" s="134">
        <v>1</v>
      </c>
      <c r="H362" s="134">
        <v>16.5</v>
      </c>
      <c r="I362" s="134">
        <v>1</v>
      </c>
      <c r="J362" s="134"/>
      <c r="K362" s="134">
        <v>4</v>
      </c>
      <c r="L362" s="134"/>
      <c r="M362" s="134"/>
      <c r="N362" s="134"/>
      <c r="O362" s="134"/>
      <c r="P362" s="134"/>
      <c r="Q362" s="138"/>
      <c r="R362" s="167"/>
      <c r="S362" s="167"/>
      <c r="T362" s="167"/>
      <c r="U362" s="138"/>
      <c r="V362" s="139"/>
      <c r="W362" s="136"/>
      <c r="X362" s="137" t="s">
        <v>36</v>
      </c>
    </row>
    <row r="363" spans="1:33" ht="28.5" customHeight="1" x14ac:dyDescent="0.25">
      <c r="A363" s="132">
        <v>1</v>
      </c>
      <c r="B363" s="133" t="s">
        <v>603</v>
      </c>
      <c r="C363" s="134" t="s">
        <v>16</v>
      </c>
      <c r="D363" s="134">
        <v>22</v>
      </c>
      <c r="E363" s="134" t="s">
        <v>23</v>
      </c>
      <c r="F363" s="134">
        <v>21.8</v>
      </c>
      <c r="G363" s="134">
        <v>1</v>
      </c>
      <c r="H363" s="134">
        <v>22.6</v>
      </c>
      <c r="I363" s="134">
        <v>1</v>
      </c>
      <c r="J363" s="134">
        <v>22.9</v>
      </c>
      <c r="K363" s="134">
        <v>1</v>
      </c>
      <c r="L363" s="134">
        <v>22.9</v>
      </c>
      <c r="M363" s="134">
        <v>1</v>
      </c>
      <c r="N363" s="134">
        <v>23</v>
      </c>
      <c r="O363" s="134">
        <v>1</v>
      </c>
      <c r="P363" s="134" t="s">
        <v>801</v>
      </c>
      <c r="Q363" s="138">
        <v>4</v>
      </c>
      <c r="R363" s="167"/>
      <c r="S363" s="167"/>
      <c r="T363" s="167"/>
      <c r="U363" s="138"/>
      <c r="V363" s="139"/>
      <c r="W363" s="136" t="s">
        <v>131</v>
      </c>
      <c r="X363" s="137" t="s">
        <v>36</v>
      </c>
    </row>
    <row r="364" spans="1:33" ht="28.5" customHeight="1" x14ac:dyDescent="0.25">
      <c r="A364" s="132">
        <v>1</v>
      </c>
      <c r="B364" s="133" t="s">
        <v>603</v>
      </c>
      <c r="C364" s="134" t="s">
        <v>16</v>
      </c>
      <c r="D364" s="134">
        <v>23</v>
      </c>
      <c r="E364" s="134" t="s">
        <v>23</v>
      </c>
      <c r="F364" s="134">
        <v>40.200000000000003</v>
      </c>
      <c r="G364" s="134">
        <v>1</v>
      </c>
      <c r="H364" s="134">
        <v>43.8</v>
      </c>
      <c r="I364" s="134">
        <v>1</v>
      </c>
      <c r="J364" s="134">
        <v>46.8</v>
      </c>
      <c r="K364" s="134">
        <v>1</v>
      </c>
      <c r="L364" s="134">
        <v>49.8</v>
      </c>
      <c r="M364" s="134">
        <v>1</v>
      </c>
      <c r="N364" s="134">
        <v>52.8</v>
      </c>
      <c r="O364" s="134">
        <v>1</v>
      </c>
      <c r="P364" s="134">
        <v>55.2</v>
      </c>
      <c r="Q364" s="134">
        <v>1</v>
      </c>
      <c r="R364" s="167">
        <v>60.9</v>
      </c>
      <c r="S364" s="167">
        <v>1</v>
      </c>
      <c r="T364" s="167"/>
      <c r="U364" s="134"/>
      <c r="V364" s="135"/>
      <c r="W364" s="136"/>
      <c r="X364" s="137" t="s">
        <v>36</v>
      </c>
    </row>
    <row r="365" spans="1:33" ht="28.5" customHeight="1" x14ac:dyDescent="0.25">
      <c r="A365" s="132">
        <v>1</v>
      </c>
      <c r="B365" s="133" t="s">
        <v>603</v>
      </c>
      <c r="C365" s="134" t="s">
        <v>16</v>
      </c>
      <c r="D365" s="134">
        <v>24</v>
      </c>
      <c r="E365" s="134" t="s">
        <v>23</v>
      </c>
      <c r="F365" s="134">
        <v>21.4</v>
      </c>
      <c r="G365" s="134">
        <v>1</v>
      </c>
      <c r="H365" s="134">
        <v>22.4</v>
      </c>
      <c r="I365" s="134">
        <v>1</v>
      </c>
      <c r="J365" s="134"/>
      <c r="K365" s="134">
        <v>4</v>
      </c>
      <c r="L365" s="134"/>
      <c r="M365" s="134"/>
      <c r="N365" s="134"/>
      <c r="O365" s="134"/>
      <c r="P365" s="134"/>
      <c r="Q365" s="138"/>
      <c r="R365" s="167"/>
      <c r="S365" s="167"/>
      <c r="T365" s="167"/>
      <c r="U365" s="138"/>
      <c r="V365" s="139"/>
      <c r="W365" s="136"/>
      <c r="X365" s="137" t="s">
        <v>36</v>
      </c>
    </row>
    <row r="366" spans="1:33" ht="28.5" customHeight="1" x14ac:dyDescent="0.25">
      <c r="A366" s="132">
        <v>1</v>
      </c>
      <c r="B366" s="133" t="s">
        <v>603</v>
      </c>
      <c r="C366" s="134" t="s">
        <v>16</v>
      </c>
      <c r="D366" s="134">
        <v>25</v>
      </c>
      <c r="E366" s="134" t="s">
        <v>28</v>
      </c>
      <c r="F366" s="134">
        <v>22.2</v>
      </c>
      <c r="G366" s="134">
        <v>1</v>
      </c>
      <c r="H366" s="134">
        <v>22.6</v>
      </c>
      <c r="I366" s="134">
        <v>1</v>
      </c>
      <c r="J366" s="134">
        <v>22.7</v>
      </c>
      <c r="K366" s="134">
        <v>1</v>
      </c>
      <c r="L366" s="134"/>
      <c r="M366" s="134">
        <v>4</v>
      </c>
      <c r="N366" s="134"/>
      <c r="O366" s="134"/>
      <c r="P366" s="134"/>
      <c r="Q366" s="138"/>
      <c r="R366" s="167"/>
      <c r="S366" s="167"/>
      <c r="T366" s="153"/>
      <c r="U366" s="138"/>
      <c r="V366" s="139"/>
      <c r="W366" s="136"/>
      <c r="X366" s="137" t="s">
        <v>36</v>
      </c>
    </row>
    <row r="367" spans="1:33" ht="28.5" customHeight="1" x14ac:dyDescent="0.25">
      <c r="A367" s="132">
        <v>1</v>
      </c>
      <c r="B367" s="133" t="s">
        <v>603</v>
      </c>
      <c r="C367" s="134" t="s">
        <v>16</v>
      </c>
      <c r="D367" s="134">
        <v>26</v>
      </c>
      <c r="E367" s="134" t="s">
        <v>28</v>
      </c>
      <c r="F367" s="134">
        <v>26.8</v>
      </c>
      <c r="G367" s="134">
        <v>1</v>
      </c>
      <c r="H367" s="134">
        <v>21.6</v>
      </c>
      <c r="I367" s="134">
        <v>1</v>
      </c>
      <c r="J367" s="134">
        <v>17.3</v>
      </c>
      <c r="K367" s="134">
        <v>1</v>
      </c>
      <c r="L367" s="134"/>
      <c r="M367" s="134">
        <v>4</v>
      </c>
      <c r="N367" s="134"/>
      <c r="O367" s="134"/>
      <c r="P367" s="134"/>
      <c r="Q367" s="138"/>
      <c r="R367" s="167"/>
      <c r="S367" s="167"/>
      <c r="T367" s="153"/>
      <c r="U367" s="138"/>
      <c r="V367" s="139"/>
      <c r="W367" s="136"/>
      <c r="X367" s="137" t="s">
        <v>36</v>
      </c>
    </row>
    <row r="368" spans="1:33" ht="28.5" customHeight="1" x14ac:dyDescent="0.25">
      <c r="A368" s="132">
        <v>1</v>
      </c>
      <c r="B368" s="133" t="s">
        <v>603</v>
      </c>
      <c r="C368" s="134" t="s">
        <v>16</v>
      </c>
      <c r="D368" s="134">
        <v>27</v>
      </c>
      <c r="E368" s="134" t="s">
        <v>29</v>
      </c>
      <c r="F368" s="134">
        <v>26</v>
      </c>
      <c r="G368" s="134">
        <v>1</v>
      </c>
      <c r="H368" s="134">
        <v>17.399999999999999</v>
      </c>
      <c r="I368" s="134">
        <v>4</v>
      </c>
      <c r="J368" s="134"/>
      <c r="K368" s="134">
        <v>4</v>
      </c>
      <c r="L368" s="134"/>
      <c r="M368" s="134"/>
      <c r="N368" s="134"/>
      <c r="O368" s="134"/>
      <c r="P368" s="134"/>
      <c r="Q368" s="138"/>
      <c r="R368" s="167"/>
      <c r="S368" s="167"/>
      <c r="T368" s="153"/>
      <c r="U368" s="138"/>
      <c r="V368" s="139"/>
      <c r="W368" s="136"/>
      <c r="X368" s="137" t="s">
        <v>36</v>
      </c>
    </row>
    <row r="369" spans="1:33" ht="28.5" customHeight="1" x14ac:dyDescent="0.25">
      <c r="A369" s="132">
        <v>1</v>
      </c>
      <c r="B369" s="133" t="s">
        <v>603</v>
      </c>
      <c r="C369" s="134" t="s">
        <v>16</v>
      </c>
      <c r="D369" s="134">
        <v>28</v>
      </c>
      <c r="E369" s="134" t="s">
        <v>23</v>
      </c>
      <c r="F369" s="134">
        <v>27</v>
      </c>
      <c r="G369" s="134">
        <v>1</v>
      </c>
      <c r="H369" s="134">
        <v>28.6</v>
      </c>
      <c r="I369" s="134">
        <v>1</v>
      </c>
      <c r="J369" s="134">
        <v>29.2</v>
      </c>
      <c r="K369" s="134">
        <v>1</v>
      </c>
      <c r="L369" s="134">
        <v>29.7</v>
      </c>
      <c r="M369" s="134">
        <v>1</v>
      </c>
      <c r="N369" s="134">
        <v>30.4</v>
      </c>
      <c r="O369" s="134">
        <v>1</v>
      </c>
      <c r="P369" s="134">
        <v>31.6</v>
      </c>
      <c r="Q369" s="134">
        <v>2</v>
      </c>
      <c r="R369" s="167">
        <v>31.2</v>
      </c>
      <c r="S369" s="167">
        <v>2</v>
      </c>
      <c r="T369" s="167" t="s">
        <v>862</v>
      </c>
      <c r="U369" s="134"/>
      <c r="V369" s="135"/>
      <c r="W369" s="136" t="s">
        <v>129</v>
      </c>
      <c r="X369" s="137" t="s">
        <v>36</v>
      </c>
    </row>
    <row r="370" spans="1:33" ht="28.5" customHeight="1" x14ac:dyDescent="0.25">
      <c r="A370" s="132">
        <v>1</v>
      </c>
      <c r="B370" s="133" t="s">
        <v>603</v>
      </c>
      <c r="C370" s="134" t="s">
        <v>16</v>
      </c>
      <c r="D370" s="134">
        <v>29</v>
      </c>
      <c r="E370" s="134" t="s">
        <v>23</v>
      </c>
      <c r="F370" s="134">
        <v>23.7</v>
      </c>
      <c r="G370" s="134">
        <v>1</v>
      </c>
      <c r="H370" s="134">
        <v>25.2</v>
      </c>
      <c r="I370" s="134">
        <v>1</v>
      </c>
      <c r="J370" s="134">
        <v>26</v>
      </c>
      <c r="K370" s="134">
        <v>1</v>
      </c>
      <c r="L370" s="134">
        <v>27.1</v>
      </c>
      <c r="M370" s="134">
        <v>1</v>
      </c>
      <c r="N370" s="134">
        <v>27.9</v>
      </c>
      <c r="O370" s="134">
        <v>1</v>
      </c>
      <c r="P370" s="134">
        <v>29.5</v>
      </c>
      <c r="Q370" s="134">
        <v>2</v>
      </c>
      <c r="R370" s="167">
        <v>29.2</v>
      </c>
      <c r="S370" s="167">
        <v>2</v>
      </c>
      <c r="T370" s="167"/>
      <c r="U370" s="134"/>
      <c r="V370" s="135"/>
      <c r="W370" s="136" t="s">
        <v>129</v>
      </c>
      <c r="X370" s="137" t="s">
        <v>36</v>
      </c>
    </row>
    <row r="371" spans="1:33" ht="28.5" customHeight="1" x14ac:dyDescent="0.25">
      <c r="A371" s="132">
        <v>1</v>
      </c>
      <c r="B371" s="133" t="s">
        <v>603</v>
      </c>
      <c r="C371" s="134" t="s">
        <v>16</v>
      </c>
      <c r="D371" s="134">
        <v>30</v>
      </c>
      <c r="E371" s="134" t="s">
        <v>23</v>
      </c>
      <c r="F371" s="134">
        <v>27.4</v>
      </c>
      <c r="G371" s="134">
        <v>1</v>
      </c>
      <c r="H371" s="134">
        <v>29.5</v>
      </c>
      <c r="I371" s="134">
        <v>1</v>
      </c>
      <c r="J371" s="134">
        <v>30.7</v>
      </c>
      <c r="K371" s="134">
        <v>1</v>
      </c>
      <c r="L371" s="134">
        <v>30.9</v>
      </c>
      <c r="M371" s="134">
        <v>1</v>
      </c>
      <c r="N371" s="134">
        <v>32.4</v>
      </c>
      <c r="O371" s="134">
        <v>1</v>
      </c>
      <c r="P371" s="134">
        <v>33</v>
      </c>
      <c r="Q371" s="134">
        <v>2</v>
      </c>
      <c r="R371" s="167">
        <v>35.1</v>
      </c>
      <c r="S371" s="167">
        <v>2</v>
      </c>
      <c r="T371" s="167"/>
      <c r="U371" s="134"/>
      <c r="V371" s="135"/>
      <c r="W371" s="136" t="s">
        <v>129</v>
      </c>
      <c r="X371" s="137" t="s">
        <v>36</v>
      </c>
    </row>
    <row r="372" spans="1:33" ht="28.5" customHeight="1" x14ac:dyDescent="0.25">
      <c r="A372" s="132">
        <v>1</v>
      </c>
      <c r="B372" s="133" t="s">
        <v>603</v>
      </c>
      <c r="C372" s="134" t="s">
        <v>16</v>
      </c>
      <c r="D372" s="134">
        <v>31</v>
      </c>
      <c r="E372" s="134" t="s">
        <v>23</v>
      </c>
      <c r="F372" s="134">
        <v>26</v>
      </c>
      <c r="G372" s="134">
        <v>1</v>
      </c>
      <c r="H372" s="134">
        <v>26.5</v>
      </c>
      <c r="I372" s="134">
        <v>1</v>
      </c>
      <c r="J372" s="134">
        <v>26.5</v>
      </c>
      <c r="K372" s="134">
        <v>1</v>
      </c>
      <c r="L372" s="134">
        <v>26</v>
      </c>
      <c r="M372" s="134">
        <v>4</v>
      </c>
      <c r="N372" s="134"/>
      <c r="O372" s="134"/>
      <c r="P372" s="134"/>
      <c r="Q372" s="138"/>
      <c r="R372" s="167"/>
      <c r="S372" s="167"/>
      <c r="T372" s="167" t="s">
        <v>798</v>
      </c>
      <c r="U372" s="134"/>
      <c r="V372" s="135"/>
      <c r="W372" s="136" t="s">
        <v>127</v>
      </c>
      <c r="X372" s="137" t="s">
        <v>36</v>
      </c>
    </row>
    <row r="373" spans="1:33" ht="28.5" customHeight="1" x14ac:dyDescent="0.25">
      <c r="A373" s="132">
        <v>1</v>
      </c>
      <c r="B373" s="133" t="s">
        <v>603</v>
      </c>
      <c r="C373" s="134" t="s">
        <v>16</v>
      </c>
      <c r="D373" s="134">
        <v>32</v>
      </c>
      <c r="E373" s="134" t="s">
        <v>28</v>
      </c>
      <c r="F373" s="134">
        <v>23.2</v>
      </c>
      <c r="G373" s="134">
        <v>1</v>
      </c>
      <c r="H373" s="134">
        <v>24.1</v>
      </c>
      <c r="I373" s="134">
        <v>1</v>
      </c>
      <c r="J373" s="134">
        <v>24.6</v>
      </c>
      <c r="K373" s="134">
        <v>1</v>
      </c>
      <c r="L373" s="134">
        <v>24.9</v>
      </c>
      <c r="M373" s="134">
        <v>1</v>
      </c>
      <c r="N373" s="134"/>
      <c r="O373" s="134">
        <v>4</v>
      </c>
      <c r="P373" s="134"/>
      <c r="Q373" s="138"/>
      <c r="R373" s="153"/>
      <c r="S373" s="153"/>
      <c r="T373" s="153"/>
      <c r="U373" s="138"/>
      <c r="V373" s="139"/>
      <c r="W373" s="140" t="s">
        <v>605</v>
      </c>
      <c r="X373" s="137" t="s">
        <v>36</v>
      </c>
    </row>
    <row r="374" spans="1:33" ht="28.5" customHeight="1" x14ac:dyDescent="0.25">
      <c r="A374" s="132">
        <v>1</v>
      </c>
      <c r="B374" s="133" t="s">
        <v>603</v>
      </c>
      <c r="C374" s="134" t="s">
        <v>16</v>
      </c>
      <c r="D374" s="134">
        <v>33</v>
      </c>
      <c r="E374" s="134" t="s">
        <v>23</v>
      </c>
      <c r="F374" s="134">
        <v>24.2</v>
      </c>
      <c r="G374" s="134">
        <v>1</v>
      </c>
      <c r="H374" s="134">
        <v>26</v>
      </c>
      <c r="I374" s="134">
        <v>1</v>
      </c>
      <c r="J374" s="134">
        <v>27.1</v>
      </c>
      <c r="K374" s="134">
        <v>1</v>
      </c>
      <c r="L374" s="134">
        <v>27.4</v>
      </c>
      <c r="M374" s="134">
        <v>1</v>
      </c>
      <c r="N374" s="134">
        <v>29.5</v>
      </c>
      <c r="O374" s="134">
        <v>1</v>
      </c>
      <c r="P374" s="134">
        <v>28.5</v>
      </c>
      <c r="Q374" s="134">
        <v>2</v>
      </c>
      <c r="R374" s="167">
        <v>28.6</v>
      </c>
      <c r="S374" s="167">
        <v>2</v>
      </c>
      <c r="T374" s="167" t="s">
        <v>863</v>
      </c>
      <c r="U374" s="134"/>
      <c r="V374" s="135"/>
      <c r="W374" s="136" t="s">
        <v>133</v>
      </c>
      <c r="X374" s="137" t="s">
        <v>36</v>
      </c>
    </row>
    <row r="375" spans="1:33" ht="28.5" customHeight="1" x14ac:dyDescent="0.25">
      <c r="A375" s="132">
        <v>1</v>
      </c>
      <c r="B375" s="133" t="s">
        <v>603</v>
      </c>
      <c r="C375" s="134" t="s">
        <v>16</v>
      </c>
      <c r="D375" s="134">
        <v>34</v>
      </c>
      <c r="E375" s="134" t="s">
        <v>23</v>
      </c>
      <c r="F375" s="134">
        <v>37.6</v>
      </c>
      <c r="G375" s="134">
        <v>1</v>
      </c>
      <c r="H375" s="134">
        <v>41.6</v>
      </c>
      <c r="I375" s="134">
        <v>1</v>
      </c>
      <c r="J375" s="134">
        <v>43.5</v>
      </c>
      <c r="K375" s="134">
        <v>1</v>
      </c>
      <c r="L375" s="134">
        <v>26.2</v>
      </c>
      <c r="M375" s="134">
        <v>1</v>
      </c>
      <c r="N375" s="134">
        <v>44.5</v>
      </c>
      <c r="O375" s="134">
        <v>1</v>
      </c>
      <c r="P375" s="134">
        <v>53.6</v>
      </c>
      <c r="Q375" s="134">
        <v>1</v>
      </c>
      <c r="R375" s="167">
        <v>58.8</v>
      </c>
      <c r="S375" s="167">
        <v>1</v>
      </c>
      <c r="T375" s="167"/>
      <c r="U375" s="134"/>
      <c r="V375" s="135"/>
      <c r="W375" s="136"/>
      <c r="X375" s="137" t="s">
        <v>36</v>
      </c>
    </row>
    <row r="376" spans="1:33" ht="28.5" customHeight="1" x14ac:dyDescent="0.25">
      <c r="A376" s="119">
        <v>1</v>
      </c>
      <c r="B376" s="168" t="s">
        <v>603</v>
      </c>
      <c r="C376" s="169" t="s">
        <v>17</v>
      </c>
      <c r="D376" s="169">
        <v>1</v>
      </c>
      <c r="E376" s="169" t="s">
        <v>25</v>
      </c>
      <c r="F376" s="169">
        <v>31.5</v>
      </c>
      <c r="G376" s="169">
        <v>1</v>
      </c>
      <c r="H376" s="169">
        <v>32.1</v>
      </c>
      <c r="I376" s="169">
        <v>1</v>
      </c>
      <c r="J376" s="169">
        <v>32.5</v>
      </c>
      <c r="K376" s="169">
        <v>1</v>
      </c>
      <c r="L376" s="169">
        <v>33.299999999999997</v>
      </c>
      <c r="M376" s="169">
        <v>1</v>
      </c>
      <c r="N376" s="169">
        <v>33.5</v>
      </c>
      <c r="O376" s="169">
        <v>1</v>
      </c>
      <c r="P376" s="169">
        <v>33.700000000000003</v>
      </c>
      <c r="Q376" s="169">
        <v>4</v>
      </c>
      <c r="R376" s="167"/>
      <c r="S376" s="167"/>
      <c r="T376" s="167" t="s">
        <v>736</v>
      </c>
      <c r="U376" s="169"/>
      <c r="V376" s="174"/>
      <c r="W376" s="172"/>
      <c r="X376" s="173" t="s">
        <v>36</v>
      </c>
      <c r="Y376" s="119"/>
      <c r="Z376" s="119"/>
      <c r="AA376" s="119"/>
      <c r="AB376" s="119"/>
      <c r="AC376" s="119"/>
      <c r="AD376" s="119"/>
      <c r="AE376" s="119"/>
      <c r="AF376" s="119"/>
      <c r="AG376" s="119"/>
    </row>
    <row r="377" spans="1:33" ht="28.5" customHeight="1" x14ac:dyDescent="0.25">
      <c r="A377" s="119">
        <v>1</v>
      </c>
      <c r="B377" s="168" t="s">
        <v>603</v>
      </c>
      <c r="C377" s="169" t="s">
        <v>17</v>
      </c>
      <c r="D377" s="169">
        <v>2</v>
      </c>
      <c r="E377" s="169" t="s">
        <v>25</v>
      </c>
      <c r="F377" s="169">
        <v>17.5</v>
      </c>
      <c r="G377" s="169">
        <v>1</v>
      </c>
      <c r="H377" s="169">
        <v>17.899999999999999</v>
      </c>
      <c r="I377" s="169">
        <v>1</v>
      </c>
      <c r="J377" s="169">
        <v>17.8</v>
      </c>
      <c r="K377" s="169">
        <v>1</v>
      </c>
      <c r="L377" s="169">
        <v>18</v>
      </c>
      <c r="M377" s="169">
        <v>1</v>
      </c>
      <c r="N377" s="169">
        <v>18.2</v>
      </c>
      <c r="O377" s="169">
        <v>1</v>
      </c>
      <c r="P377" s="169">
        <v>18.600000000000001</v>
      </c>
      <c r="Q377" s="169">
        <v>1</v>
      </c>
      <c r="R377" s="167"/>
      <c r="S377" s="167"/>
      <c r="T377" s="167" t="s">
        <v>864</v>
      </c>
      <c r="U377" s="169"/>
      <c r="V377" s="174"/>
      <c r="W377" s="172"/>
      <c r="X377" s="173" t="s">
        <v>36</v>
      </c>
      <c r="Y377" s="119"/>
      <c r="Z377" s="119"/>
      <c r="AA377" s="119"/>
      <c r="AB377" s="119"/>
      <c r="AC377" s="119"/>
      <c r="AD377" s="119"/>
      <c r="AE377" s="119"/>
      <c r="AF377" s="119"/>
      <c r="AG377" s="119"/>
    </row>
    <row r="378" spans="1:33" ht="28.5" customHeight="1" x14ac:dyDescent="0.25">
      <c r="A378" s="119">
        <v>1</v>
      </c>
      <c r="B378" s="168" t="s">
        <v>603</v>
      </c>
      <c r="C378" s="169" t="s">
        <v>17</v>
      </c>
      <c r="D378" s="169">
        <v>3</v>
      </c>
      <c r="E378" s="169" t="s">
        <v>23</v>
      </c>
      <c r="F378" s="169">
        <v>33.299999999999997</v>
      </c>
      <c r="G378" s="169">
        <v>1</v>
      </c>
      <c r="H378" s="169">
        <v>35</v>
      </c>
      <c r="I378" s="169">
        <v>1</v>
      </c>
      <c r="J378" s="169">
        <v>36.5</v>
      </c>
      <c r="K378" s="169">
        <v>1</v>
      </c>
      <c r="L378" s="169">
        <v>37.5</v>
      </c>
      <c r="M378" s="169">
        <v>1</v>
      </c>
      <c r="N378" s="169">
        <v>38.1</v>
      </c>
      <c r="O378" s="169">
        <v>1</v>
      </c>
      <c r="P378" s="169">
        <v>38.6</v>
      </c>
      <c r="Q378" s="169">
        <v>4</v>
      </c>
      <c r="R378" s="167"/>
      <c r="S378" s="167"/>
      <c r="T378" s="167" t="s">
        <v>865</v>
      </c>
      <c r="U378" s="169"/>
      <c r="V378" s="174"/>
      <c r="W378" s="172"/>
      <c r="X378" s="173" t="s">
        <v>36</v>
      </c>
      <c r="Y378" s="119"/>
      <c r="Z378" s="119"/>
      <c r="AA378" s="119"/>
      <c r="AB378" s="119"/>
      <c r="AC378" s="119"/>
      <c r="AD378" s="119"/>
      <c r="AE378" s="119"/>
      <c r="AF378" s="119"/>
      <c r="AG378" s="119"/>
    </row>
    <row r="379" spans="1:33" ht="28.5" customHeight="1" x14ac:dyDescent="0.25">
      <c r="A379" s="119">
        <v>1</v>
      </c>
      <c r="B379" s="168" t="s">
        <v>603</v>
      </c>
      <c r="C379" s="169" t="s">
        <v>17</v>
      </c>
      <c r="D379" s="169">
        <v>4</v>
      </c>
      <c r="E379" s="169" t="s">
        <v>23</v>
      </c>
      <c r="F379" s="169">
        <v>26.2</v>
      </c>
      <c r="G379" s="169">
        <v>1</v>
      </c>
      <c r="H379" s="169">
        <v>29.2</v>
      </c>
      <c r="I379" s="169">
        <v>1</v>
      </c>
      <c r="J379" s="169">
        <v>32</v>
      </c>
      <c r="K379" s="169">
        <v>1</v>
      </c>
      <c r="L379" s="169">
        <v>35.200000000000003</v>
      </c>
      <c r="M379" s="169">
        <v>1</v>
      </c>
      <c r="N379" s="169">
        <v>38.5</v>
      </c>
      <c r="O379" s="169">
        <v>1</v>
      </c>
      <c r="P379" s="169">
        <v>42.7</v>
      </c>
      <c r="Q379" s="169">
        <v>2</v>
      </c>
      <c r="R379" s="167">
        <v>45.4</v>
      </c>
      <c r="S379" s="167">
        <v>2</v>
      </c>
      <c r="T379" s="167"/>
      <c r="U379" s="169"/>
      <c r="V379" s="174"/>
      <c r="W379" s="172"/>
      <c r="X379" s="173" t="s">
        <v>36</v>
      </c>
      <c r="Y379" s="119"/>
      <c r="Z379" s="119"/>
      <c r="AA379" s="119"/>
      <c r="AB379" s="119"/>
      <c r="AC379" s="119"/>
      <c r="AD379" s="119"/>
      <c r="AE379" s="119"/>
      <c r="AF379" s="119"/>
      <c r="AG379" s="119"/>
    </row>
    <row r="380" spans="1:33" ht="28.5" customHeight="1" x14ac:dyDescent="0.25">
      <c r="A380" s="119">
        <v>1</v>
      </c>
      <c r="B380" s="168" t="s">
        <v>603</v>
      </c>
      <c r="C380" s="169" t="s">
        <v>17</v>
      </c>
      <c r="D380" s="169">
        <v>5</v>
      </c>
      <c r="E380" s="169" t="s">
        <v>23</v>
      </c>
      <c r="F380" s="169">
        <v>19.7</v>
      </c>
      <c r="G380" s="169">
        <v>1</v>
      </c>
      <c r="H380" s="169">
        <v>20</v>
      </c>
      <c r="I380" s="169">
        <v>1</v>
      </c>
      <c r="J380" s="169">
        <v>20</v>
      </c>
      <c r="K380" s="169">
        <v>1</v>
      </c>
      <c r="L380" s="169">
        <v>20</v>
      </c>
      <c r="M380" s="169">
        <v>4</v>
      </c>
      <c r="N380" s="169"/>
      <c r="O380" s="169"/>
      <c r="P380" s="169"/>
      <c r="Q380" s="170"/>
      <c r="R380" s="185"/>
      <c r="S380" s="167"/>
      <c r="T380" s="167"/>
      <c r="U380" s="170"/>
      <c r="V380" s="171"/>
      <c r="W380" s="172"/>
      <c r="X380" s="173" t="s">
        <v>36</v>
      </c>
      <c r="Y380" s="119"/>
      <c r="Z380" s="119"/>
      <c r="AA380" s="119"/>
      <c r="AB380" s="119"/>
      <c r="AC380" s="119"/>
      <c r="AD380" s="119"/>
      <c r="AE380" s="119"/>
      <c r="AF380" s="119"/>
      <c r="AG380" s="119"/>
    </row>
    <row r="381" spans="1:33" ht="28.5" customHeight="1" x14ac:dyDescent="0.25">
      <c r="A381" s="119">
        <v>1</v>
      </c>
      <c r="B381" s="168" t="s">
        <v>603</v>
      </c>
      <c r="C381" s="169" t="s">
        <v>17</v>
      </c>
      <c r="D381" s="169">
        <v>6</v>
      </c>
      <c r="E381" s="169" t="s">
        <v>23</v>
      </c>
      <c r="F381" s="169">
        <v>41</v>
      </c>
      <c r="G381" s="169">
        <v>1</v>
      </c>
      <c r="H381" s="169">
        <v>45.8</v>
      </c>
      <c r="I381" s="169">
        <v>1</v>
      </c>
      <c r="J381" s="169">
        <v>50.6</v>
      </c>
      <c r="K381" s="169">
        <v>1</v>
      </c>
      <c r="L381" s="169">
        <v>55.3</v>
      </c>
      <c r="M381" s="169">
        <v>1</v>
      </c>
      <c r="N381" s="169">
        <v>58.2</v>
      </c>
      <c r="O381" s="169">
        <v>1</v>
      </c>
      <c r="P381" s="169">
        <v>63.9</v>
      </c>
      <c r="Q381" s="169">
        <v>1</v>
      </c>
      <c r="R381" s="167">
        <v>70.099999999999994</v>
      </c>
      <c r="S381" s="167">
        <v>1</v>
      </c>
      <c r="T381" s="167"/>
      <c r="U381" s="169"/>
      <c r="V381" s="174"/>
      <c r="W381" s="172"/>
      <c r="X381" s="173" t="s">
        <v>36</v>
      </c>
      <c r="Y381" s="119"/>
      <c r="Z381" s="119"/>
      <c r="AA381" s="119"/>
      <c r="AB381" s="119"/>
      <c r="AC381" s="119"/>
      <c r="AD381" s="119"/>
      <c r="AE381" s="119"/>
      <c r="AF381" s="119"/>
      <c r="AG381" s="119"/>
    </row>
    <row r="382" spans="1:33" ht="28.5" customHeight="1" x14ac:dyDescent="0.25">
      <c r="A382" s="119">
        <v>1</v>
      </c>
      <c r="B382" s="168" t="s">
        <v>603</v>
      </c>
      <c r="C382" s="169" t="s">
        <v>17</v>
      </c>
      <c r="D382" s="169">
        <v>7</v>
      </c>
      <c r="E382" s="169" t="s">
        <v>23</v>
      </c>
      <c r="F382" s="169">
        <v>21.6</v>
      </c>
      <c r="G382" s="169">
        <v>1</v>
      </c>
      <c r="H382" s="169">
        <v>21.8</v>
      </c>
      <c r="I382" s="169">
        <v>1</v>
      </c>
      <c r="J382" s="169">
        <v>21.8</v>
      </c>
      <c r="K382" s="169">
        <v>1</v>
      </c>
      <c r="L382" s="169">
        <v>21.9</v>
      </c>
      <c r="M382" s="169">
        <v>3</v>
      </c>
      <c r="N382" s="169"/>
      <c r="O382" s="169"/>
      <c r="P382" s="169"/>
      <c r="Q382" s="170"/>
      <c r="R382" s="167"/>
      <c r="S382" s="167"/>
      <c r="T382" s="167"/>
      <c r="U382" s="170"/>
      <c r="V382" s="171"/>
      <c r="W382" s="172"/>
      <c r="X382" s="173" t="s">
        <v>36</v>
      </c>
      <c r="Y382" s="119"/>
      <c r="Z382" s="119"/>
      <c r="AA382" s="119"/>
      <c r="AB382" s="119"/>
      <c r="AC382" s="119"/>
      <c r="AD382" s="119"/>
      <c r="AE382" s="119"/>
      <c r="AF382" s="119"/>
      <c r="AG382" s="119"/>
    </row>
    <row r="383" spans="1:33" ht="28.5" customHeight="1" x14ac:dyDescent="0.25">
      <c r="A383" s="119">
        <v>1</v>
      </c>
      <c r="B383" s="168" t="s">
        <v>603</v>
      </c>
      <c r="C383" s="169" t="s">
        <v>17</v>
      </c>
      <c r="D383" s="169">
        <v>8</v>
      </c>
      <c r="E383" s="169" t="s">
        <v>23</v>
      </c>
      <c r="F383" s="169">
        <v>22.2</v>
      </c>
      <c r="G383" s="169">
        <v>1</v>
      </c>
      <c r="H383" s="169">
        <v>25.4</v>
      </c>
      <c r="I383" s="169">
        <v>1</v>
      </c>
      <c r="J383" s="169">
        <v>28.2</v>
      </c>
      <c r="K383" s="169">
        <v>1</v>
      </c>
      <c r="L383" s="169">
        <v>30.8</v>
      </c>
      <c r="M383" s="169">
        <v>1</v>
      </c>
      <c r="N383" s="169">
        <v>33.4</v>
      </c>
      <c r="O383" s="169">
        <v>1</v>
      </c>
      <c r="P383" s="169">
        <v>37.4</v>
      </c>
      <c r="Q383" s="169">
        <v>1</v>
      </c>
      <c r="R383" s="167">
        <v>44.6</v>
      </c>
      <c r="S383" s="167">
        <v>1</v>
      </c>
      <c r="T383" s="167"/>
      <c r="U383" s="169"/>
      <c r="V383" s="174"/>
      <c r="W383" s="172"/>
      <c r="X383" s="173" t="s">
        <v>36</v>
      </c>
      <c r="Y383" s="119"/>
      <c r="Z383" s="119" t="s">
        <v>213</v>
      </c>
      <c r="AA383" s="119"/>
      <c r="AB383" s="119"/>
      <c r="AC383" s="119"/>
      <c r="AD383" s="119"/>
      <c r="AE383" s="119"/>
      <c r="AF383" s="119"/>
      <c r="AG383" s="119"/>
    </row>
    <row r="384" spans="1:33" ht="28.5" customHeight="1" x14ac:dyDescent="0.25">
      <c r="A384" s="119">
        <v>1</v>
      </c>
      <c r="B384" s="168" t="s">
        <v>603</v>
      </c>
      <c r="C384" s="169" t="s">
        <v>17</v>
      </c>
      <c r="D384" s="169">
        <v>9</v>
      </c>
      <c r="E384" s="169" t="s">
        <v>23</v>
      </c>
      <c r="F384" s="169">
        <v>19.399999999999999</v>
      </c>
      <c r="G384" s="169">
        <v>1</v>
      </c>
      <c r="H384" s="169">
        <v>21.9</v>
      </c>
      <c r="I384" s="169">
        <v>1</v>
      </c>
      <c r="J384" s="169">
        <v>24.1</v>
      </c>
      <c r="K384" s="169">
        <v>1</v>
      </c>
      <c r="L384" s="169">
        <v>25.8</v>
      </c>
      <c r="M384" s="169">
        <v>1</v>
      </c>
      <c r="N384" s="169">
        <v>28</v>
      </c>
      <c r="O384" s="169">
        <v>1</v>
      </c>
      <c r="P384" s="169">
        <v>30</v>
      </c>
      <c r="Q384" s="169">
        <v>1</v>
      </c>
      <c r="R384" s="167">
        <v>35.799999999999997</v>
      </c>
      <c r="S384" s="167">
        <v>2</v>
      </c>
      <c r="T384" s="167" t="s">
        <v>862</v>
      </c>
      <c r="U384" s="169"/>
      <c r="V384" s="174"/>
      <c r="W384" s="172"/>
      <c r="X384" s="173" t="s">
        <v>36</v>
      </c>
      <c r="Y384" s="119"/>
      <c r="Z384" s="119" t="s">
        <v>984</v>
      </c>
      <c r="AA384" s="119"/>
      <c r="AB384" s="119"/>
      <c r="AC384" s="119"/>
      <c r="AD384" s="119"/>
      <c r="AE384" s="119"/>
      <c r="AF384" s="119"/>
      <c r="AG384" s="119"/>
    </row>
    <row r="385" spans="1:33" ht="28.5" customHeight="1" x14ac:dyDescent="0.25">
      <c r="A385" s="119">
        <v>1</v>
      </c>
      <c r="B385" s="168" t="s">
        <v>603</v>
      </c>
      <c r="C385" s="169" t="s">
        <v>17</v>
      </c>
      <c r="D385" s="169">
        <v>10</v>
      </c>
      <c r="E385" s="169" t="s">
        <v>23</v>
      </c>
      <c r="F385" s="169">
        <v>75.099999999999994</v>
      </c>
      <c r="G385" s="169">
        <v>1</v>
      </c>
      <c r="H385" s="169">
        <v>78.3</v>
      </c>
      <c r="I385" s="169">
        <v>1</v>
      </c>
      <c r="J385" s="169">
        <v>79.2</v>
      </c>
      <c r="K385" s="169">
        <v>1</v>
      </c>
      <c r="L385" s="169">
        <v>82.2</v>
      </c>
      <c r="M385" s="169">
        <v>1</v>
      </c>
      <c r="N385" s="169">
        <v>85.7</v>
      </c>
      <c r="O385" s="169">
        <v>1</v>
      </c>
      <c r="P385" s="169">
        <v>85.6</v>
      </c>
      <c r="Q385" s="169">
        <v>1</v>
      </c>
      <c r="R385" s="167">
        <v>96.3</v>
      </c>
      <c r="S385" s="167">
        <v>1</v>
      </c>
      <c r="T385" s="167"/>
      <c r="U385" s="169"/>
      <c r="V385" s="174"/>
      <c r="W385" s="172"/>
      <c r="X385" s="173" t="s">
        <v>36</v>
      </c>
      <c r="Y385" s="119"/>
      <c r="Z385" s="119" t="s">
        <v>215</v>
      </c>
      <c r="AA385" s="119"/>
      <c r="AB385" s="119"/>
      <c r="AC385" s="119"/>
      <c r="AD385" s="119"/>
      <c r="AE385" s="119"/>
      <c r="AF385" s="119"/>
      <c r="AG385" s="119"/>
    </row>
    <row r="386" spans="1:33" ht="28.5" customHeight="1" x14ac:dyDescent="0.25">
      <c r="A386" s="119">
        <v>1</v>
      </c>
      <c r="B386" s="168" t="s">
        <v>603</v>
      </c>
      <c r="C386" s="169" t="s">
        <v>17</v>
      </c>
      <c r="D386" s="169">
        <v>11</v>
      </c>
      <c r="E386" s="169" t="s">
        <v>23</v>
      </c>
      <c r="F386" s="169">
        <v>19.5</v>
      </c>
      <c r="G386" s="169">
        <v>1</v>
      </c>
      <c r="H386" s="169">
        <v>21.2</v>
      </c>
      <c r="I386" s="169">
        <v>1</v>
      </c>
      <c r="J386" s="169">
        <v>21.8</v>
      </c>
      <c r="K386" s="169">
        <v>1</v>
      </c>
      <c r="L386" s="169">
        <v>22.3</v>
      </c>
      <c r="M386" s="169">
        <v>1</v>
      </c>
      <c r="N386" s="169">
        <v>22.2</v>
      </c>
      <c r="O386" s="169">
        <v>1</v>
      </c>
      <c r="P386" s="169">
        <v>22.8</v>
      </c>
      <c r="Q386" s="169">
        <v>2</v>
      </c>
      <c r="R386" s="167">
        <v>23.6</v>
      </c>
      <c r="S386" s="167">
        <v>2</v>
      </c>
      <c r="T386" s="167"/>
      <c r="U386" s="169"/>
      <c r="V386" s="174"/>
      <c r="W386" s="172"/>
      <c r="X386" s="173" t="s">
        <v>36</v>
      </c>
      <c r="Y386" s="119"/>
      <c r="Z386" s="119" t="s">
        <v>216</v>
      </c>
      <c r="AA386" s="119"/>
      <c r="AB386" s="119"/>
      <c r="AC386" s="119"/>
      <c r="AD386" s="119"/>
      <c r="AE386" s="119"/>
      <c r="AF386" s="119"/>
      <c r="AG386" s="119"/>
    </row>
    <row r="387" spans="1:33" ht="28.5" customHeight="1" x14ac:dyDescent="0.25">
      <c r="A387" s="119">
        <v>1</v>
      </c>
      <c r="B387" s="168" t="s">
        <v>603</v>
      </c>
      <c r="C387" s="169" t="s">
        <v>17</v>
      </c>
      <c r="D387" s="169">
        <v>12</v>
      </c>
      <c r="E387" s="169" t="s">
        <v>23</v>
      </c>
      <c r="F387" s="169">
        <v>22.2</v>
      </c>
      <c r="G387" s="169">
        <v>1</v>
      </c>
      <c r="H387" s="169">
        <v>23.8</v>
      </c>
      <c r="I387" s="169">
        <v>1</v>
      </c>
      <c r="J387" s="169">
        <v>24.4</v>
      </c>
      <c r="K387" s="169">
        <v>1</v>
      </c>
      <c r="L387" s="169">
        <v>24.6</v>
      </c>
      <c r="M387" s="169">
        <v>1</v>
      </c>
      <c r="N387" s="169">
        <v>24.8</v>
      </c>
      <c r="O387" s="169">
        <v>1</v>
      </c>
      <c r="P387" s="169">
        <v>25.2</v>
      </c>
      <c r="Q387" s="169">
        <v>2</v>
      </c>
      <c r="R387" s="167">
        <v>26.6</v>
      </c>
      <c r="S387" s="167">
        <v>2</v>
      </c>
      <c r="T387" s="167"/>
      <c r="U387" s="169"/>
      <c r="V387" s="174"/>
      <c r="W387" s="172"/>
      <c r="X387" s="173" t="s">
        <v>36</v>
      </c>
      <c r="Y387" s="119"/>
      <c r="Z387" s="119"/>
      <c r="AA387" s="119"/>
      <c r="AB387" s="119"/>
      <c r="AC387" s="119"/>
      <c r="AD387" s="119"/>
      <c r="AE387" s="119"/>
      <c r="AF387" s="119"/>
      <c r="AG387" s="119"/>
    </row>
    <row r="388" spans="1:33" ht="28.5" customHeight="1" x14ac:dyDescent="0.25">
      <c r="A388" s="119">
        <v>1</v>
      </c>
      <c r="B388" s="168" t="s">
        <v>603</v>
      </c>
      <c r="C388" s="169" t="s">
        <v>17</v>
      </c>
      <c r="D388" s="169">
        <v>13</v>
      </c>
      <c r="E388" s="169" t="s">
        <v>23</v>
      </c>
      <c r="F388" s="169"/>
      <c r="G388" s="169">
        <v>3</v>
      </c>
      <c r="H388" s="169"/>
      <c r="I388" s="169">
        <v>3</v>
      </c>
      <c r="J388" s="169"/>
      <c r="K388" s="169">
        <v>3</v>
      </c>
      <c r="L388" s="169"/>
      <c r="M388" s="169"/>
      <c r="N388" s="169"/>
      <c r="O388" s="169"/>
      <c r="P388" s="169"/>
      <c r="Q388" s="169"/>
      <c r="R388" s="169"/>
      <c r="S388" s="169"/>
      <c r="T388" s="167" t="s">
        <v>731</v>
      </c>
      <c r="U388" s="169"/>
      <c r="V388" s="174"/>
      <c r="W388" s="172" t="s">
        <v>211</v>
      </c>
      <c r="X388" s="173" t="s">
        <v>36</v>
      </c>
      <c r="Y388" s="119"/>
      <c r="Z388" s="119"/>
      <c r="AA388" s="119"/>
      <c r="AB388" s="119"/>
      <c r="AC388" s="119"/>
      <c r="AD388" s="119"/>
      <c r="AE388" s="119"/>
      <c r="AF388" s="119"/>
      <c r="AG388" s="119"/>
    </row>
    <row r="389" spans="1:33" ht="28.5" customHeight="1" x14ac:dyDescent="0.25">
      <c r="A389" s="119">
        <v>1</v>
      </c>
      <c r="B389" s="168" t="s">
        <v>603</v>
      </c>
      <c r="C389" s="169" t="s">
        <v>17</v>
      </c>
      <c r="D389" s="169">
        <v>14</v>
      </c>
      <c r="E389" s="169" t="s">
        <v>23</v>
      </c>
      <c r="F389" s="169"/>
      <c r="G389" s="169">
        <v>3</v>
      </c>
      <c r="H389" s="169"/>
      <c r="I389" s="169">
        <v>3</v>
      </c>
      <c r="J389" s="169"/>
      <c r="K389" s="169">
        <v>3</v>
      </c>
      <c r="L389" s="169"/>
      <c r="M389" s="169"/>
      <c r="N389" s="169"/>
      <c r="O389" s="169"/>
      <c r="P389" s="169"/>
      <c r="Q389" s="169"/>
      <c r="R389" s="169"/>
      <c r="S389" s="169"/>
      <c r="T389" s="167"/>
      <c r="U389" s="170"/>
      <c r="V389" s="171"/>
      <c r="W389" s="172"/>
      <c r="X389" s="173" t="s">
        <v>36</v>
      </c>
      <c r="Y389" s="119"/>
      <c r="Z389" s="119"/>
      <c r="AA389" s="119"/>
      <c r="AB389" s="119"/>
      <c r="AC389" s="119"/>
      <c r="AD389" s="119"/>
      <c r="AE389" s="119"/>
      <c r="AF389" s="119"/>
      <c r="AG389" s="119"/>
    </row>
    <row r="390" spans="1:33" ht="28.5" customHeight="1" x14ac:dyDescent="0.25">
      <c r="A390" s="119">
        <v>1</v>
      </c>
      <c r="B390" s="168" t="s">
        <v>603</v>
      </c>
      <c r="C390" s="169" t="s">
        <v>17</v>
      </c>
      <c r="D390" s="169">
        <v>15</v>
      </c>
      <c r="E390" s="169" t="s">
        <v>23</v>
      </c>
      <c r="F390" s="169"/>
      <c r="G390" s="169">
        <v>3</v>
      </c>
      <c r="H390" s="169"/>
      <c r="I390" s="169">
        <v>3</v>
      </c>
      <c r="J390" s="169"/>
      <c r="K390" s="169">
        <v>3</v>
      </c>
      <c r="L390" s="169"/>
      <c r="M390" s="169"/>
      <c r="N390" s="169"/>
      <c r="O390" s="169"/>
      <c r="P390" s="169"/>
      <c r="Q390" s="169"/>
      <c r="R390" s="169"/>
      <c r="S390" s="169"/>
      <c r="T390" s="167"/>
      <c r="U390" s="170"/>
      <c r="V390" s="171"/>
      <c r="W390" s="172"/>
      <c r="X390" s="173" t="s">
        <v>36</v>
      </c>
      <c r="Y390" s="119"/>
      <c r="Z390" s="119"/>
      <c r="AA390" s="119"/>
      <c r="AB390" s="119"/>
      <c r="AC390" s="119"/>
      <c r="AD390" s="119"/>
      <c r="AE390" s="119"/>
      <c r="AF390" s="119"/>
      <c r="AG390" s="119"/>
    </row>
    <row r="391" spans="1:33" ht="28.5" customHeight="1" x14ac:dyDescent="0.25">
      <c r="A391" s="119">
        <v>1</v>
      </c>
      <c r="B391" s="168" t="s">
        <v>603</v>
      </c>
      <c r="C391" s="169" t="s">
        <v>17</v>
      </c>
      <c r="D391" s="169">
        <v>16</v>
      </c>
      <c r="E391" s="169" t="s">
        <v>23</v>
      </c>
      <c r="F391" s="169"/>
      <c r="G391" s="169">
        <v>3</v>
      </c>
      <c r="H391" s="169"/>
      <c r="I391" s="169">
        <v>3</v>
      </c>
      <c r="J391" s="169"/>
      <c r="K391" s="169">
        <v>3</v>
      </c>
      <c r="L391" s="169"/>
      <c r="M391" s="169"/>
      <c r="N391" s="169"/>
      <c r="O391" s="169"/>
      <c r="P391" s="169"/>
      <c r="Q391" s="169"/>
      <c r="R391" s="169"/>
      <c r="S391" s="169"/>
      <c r="T391" s="167"/>
      <c r="U391" s="170"/>
      <c r="V391" s="171"/>
      <c r="W391" s="172"/>
      <c r="X391" s="173" t="s">
        <v>36</v>
      </c>
      <c r="Y391" s="119"/>
      <c r="Z391" s="119"/>
      <c r="AA391" s="119"/>
      <c r="AB391" s="119"/>
      <c r="AC391" s="119"/>
      <c r="AD391" s="119"/>
      <c r="AE391" s="119"/>
      <c r="AF391" s="119"/>
      <c r="AG391" s="119"/>
    </row>
    <row r="392" spans="1:33" ht="28.5" customHeight="1" x14ac:dyDescent="0.25">
      <c r="A392" s="119">
        <v>1</v>
      </c>
      <c r="B392" s="168" t="s">
        <v>603</v>
      </c>
      <c r="C392" s="169" t="s">
        <v>17</v>
      </c>
      <c r="D392" s="169">
        <v>17</v>
      </c>
      <c r="E392" s="169" t="s">
        <v>23</v>
      </c>
      <c r="F392" s="169"/>
      <c r="G392" s="169">
        <v>3</v>
      </c>
      <c r="H392" s="169"/>
      <c r="I392" s="169">
        <v>3</v>
      </c>
      <c r="J392" s="169"/>
      <c r="K392" s="169">
        <v>3</v>
      </c>
      <c r="L392" s="169"/>
      <c r="M392" s="169"/>
      <c r="N392" s="169"/>
      <c r="O392" s="169"/>
      <c r="P392" s="169"/>
      <c r="Q392" s="169"/>
      <c r="R392" s="169"/>
      <c r="S392" s="169"/>
      <c r="T392" s="167"/>
      <c r="U392" s="170"/>
      <c r="V392" s="171"/>
      <c r="W392" s="172"/>
      <c r="X392" s="173" t="s">
        <v>36</v>
      </c>
      <c r="Y392" s="119"/>
      <c r="Z392" s="119"/>
      <c r="AA392" s="119"/>
      <c r="AB392" s="119"/>
      <c r="AC392" s="119"/>
      <c r="AD392" s="119"/>
      <c r="AE392" s="119"/>
      <c r="AF392" s="119"/>
      <c r="AG392" s="119"/>
    </row>
    <row r="393" spans="1:33" ht="28.5" customHeight="1" x14ac:dyDescent="0.25">
      <c r="A393" s="119">
        <v>1</v>
      </c>
      <c r="B393" s="168" t="s">
        <v>603</v>
      </c>
      <c r="C393" s="169" t="s">
        <v>17</v>
      </c>
      <c r="D393" s="169">
        <v>18</v>
      </c>
      <c r="E393" s="169" t="s">
        <v>23</v>
      </c>
      <c r="F393" s="169"/>
      <c r="G393" s="169">
        <v>3</v>
      </c>
      <c r="H393" s="169"/>
      <c r="I393" s="169">
        <v>3</v>
      </c>
      <c r="J393" s="169"/>
      <c r="K393" s="169">
        <v>3</v>
      </c>
      <c r="L393" s="169"/>
      <c r="M393" s="169"/>
      <c r="N393" s="169"/>
      <c r="O393" s="169"/>
      <c r="P393" s="169"/>
      <c r="Q393" s="169"/>
      <c r="R393" s="169"/>
      <c r="S393" s="169"/>
      <c r="T393" s="167"/>
      <c r="U393" s="170"/>
      <c r="V393" s="171"/>
      <c r="W393" s="172"/>
      <c r="X393" s="173" t="s">
        <v>36</v>
      </c>
      <c r="Y393" s="119"/>
      <c r="Z393" s="119"/>
      <c r="AA393" s="119"/>
      <c r="AB393" s="119"/>
      <c r="AC393" s="119"/>
      <c r="AD393" s="119"/>
      <c r="AE393" s="119"/>
      <c r="AF393" s="119"/>
      <c r="AG393" s="119"/>
    </row>
    <row r="394" spans="1:33" ht="28.5" customHeight="1" x14ac:dyDescent="0.25">
      <c r="A394" s="119">
        <v>1</v>
      </c>
      <c r="B394" s="168" t="s">
        <v>603</v>
      </c>
      <c r="C394" s="169" t="s">
        <v>17</v>
      </c>
      <c r="D394" s="169">
        <v>19</v>
      </c>
      <c r="E394" s="169" t="s">
        <v>23</v>
      </c>
      <c r="F394" s="169"/>
      <c r="G394" s="169">
        <v>3</v>
      </c>
      <c r="H394" s="169"/>
      <c r="I394" s="169">
        <v>3</v>
      </c>
      <c r="J394" s="169"/>
      <c r="K394" s="169">
        <v>3</v>
      </c>
      <c r="L394" s="169"/>
      <c r="M394" s="169"/>
      <c r="N394" s="169"/>
      <c r="O394" s="169"/>
      <c r="P394" s="169"/>
      <c r="Q394" s="169"/>
      <c r="R394" s="169"/>
      <c r="S394" s="169"/>
      <c r="T394" s="167"/>
      <c r="U394" s="170"/>
      <c r="V394" s="171"/>
      <c r="W394" s="172"/>
      <c r="X394" s="173" t="s">
        <v>36</v>
      </c>
      <c r="Y394" s="119"/>
      <c r="Z394" s="119"/>
      <c r="AA394" s="119"/>
      <c r="AB394" s="119"/>
      <c r="AC394" s="119"/>
      <c r="AD394" s="119"/>
      <c r="AE394" s="119"/>
      <c r="AF394" s="119"/>
      <c r="AG394" s="119"/>
    </row>
    <row r="395" spans="1:33" ht="28.5" customHeight="1" x14ac:dyDescent="0.25">
      <c r="A395" s="119">
        <v>1</v>
      </c>
      <c r="B395" s="168" t="s">
        <v>603</v>
      </c>
      <c r="C395" s="169" t="s">
        <v>17</v>
      </c>
      <c r="D395" s="169">
        <v>20</v>
      </c>
      <c r="E395" s="169" t="s">
        <v>23</v>
      </c>
      <c r="F395" s="169"/>
      <c r="G395" s="169">
        <v>3</v>
      </c>
      <c r="H395" s="169"/>
      <c r="I395" s="169">
        <v>3</v>
      </c>
      <c r="J395" s="169"/>
      <c r="K395" s="169">
        <v>3</v>
      </c>
      <c r="L395" s="169"/>
      <c r="M395" s="169"/>
      <c r="N395" s="169"/>
      <c r="O395" s="169"/>
      <c r="P395" s="169"/>
      <c r="Q395" s="169"/>
      <c r="R395" s="169"/>
      <c r="S395" s="169"/>
      <c r="T395" s="167"/>
      <c r="U395" s="170"/>
      <c r="V395" s="171"/>
      <c r="W395" s="172"/>
      <c r="X395" s="173" t="s">
        <v>36</v>
      </c>
      <c r="Y395" s="119"/>
      <c r="Z395" s="119"/>
      <c r="AA395" s="119"/>
      <c r="AB395" s="119"/>
      <c r="AC395" s="119"/>
      <c r="AD395" s="119"/>
      <c r="AE395" s="119"/>
      <c r="AF395" s="119"/>
      <c r="AG395" s="119"/>
    </row>
    <row r="396" spans="1:33" ht="28.5" customHeight="1" x14ac:dyDescent="0.25">
      <c r="A396" s="119">
        <v>1</v>
      </c>
      <c r="B396" s="168" t="s">
        <v>603</v>
      </c>
      <c r="C396" s="169" t="s">
        <v>17</v>
      </c>
      <c r="D396" s="169">
        <v>21</v>
      </c>
      <c r="E396" s="169" t="s">
        <v>23</v>
      </c>
      <c r="F396" s="169"/>
      <c r="G396" s="169">
        <v>3</v>
      </c>
      <c r="H396" s="169"/>
      <c r="I396" s="169">
        <v>3</v>
      </c>
      <c r="J396" s="169"/>
      <c r="K396" s="169">
        <v>3</v>
      </c>
      <c r="L396" s="169"/>
      <c r="M396" s="169"/>
      <c r="N396" s="169"/>
      <c r="O396" s="169"/>
      <c r="P396" s="169"/>
      <c r="Q396" s="169"/>
      <c r="R396" s="169"/>
      <c r="S396" s="169"/>
      <c r="T396" s="167"/>
      <c r="U396" s="170"/>
      <c r="V396" s="171"/>
      <c r="W396" s="172"/>
      <c r="X396" s="173" t="s">
        <v>36</v>
      </c>
      <c r="Y396" s="119"/>
      <c r="Z396" s="119"/>
      <c r="AA396" s="119"/>
      <c r="AB396" s="119"/>
      <c r="AC396" s="119"/>
      <c r="AD396" s="119"/>
      <c r="AE396" s="119"/>
      <c r="AF396" s="119"/>
      <c r="AG396" s="119"/>
    </row>
    <row r="397" spans="1:33" ht="28.5" customHeight="1" x14ac:dyDescent="0.25">
      <c r="A397" s="119">
        <v>1</v>
      </c>
      <c r="B397" s="168" t="s">
        <v>603</v>
      </c>
      <c r="C397" s="169" t="s">
        <v>17</v>
      </c>
      <c r="D397" s="169">
        <v>22</v>
      </c>
      <c r="E397" s="169" t="s">
        <v>23</v>
      </c>
      <c r="F397" s="169"/>
      <c r="G397" s="169">
        <v>3</v>
      </c>
      <c r="H397" s="169"/>
      <c r="I397" s="169">
        <v>3</v>
      </c>
      <c r="J397" s="169"/>
      <c r="K397" s="169">
        <v>3</v>
      </c>
      <c r="L397" s="169"/>
      <c r="M397" s="169"/>
      <c r="N397" s="169"/>
      <c r="O397" s="169"/>
      <c r="P397" s="169"/>
      <c r="Q397" s="169"/>
      <c r="R397" s="169"/>
      <c r="S397" s="169"/>
      <c r="T397" s="167"/>
      <c r="U397" s="170"/>
      <c r="V397" s="171"/>
      <c r="W397" s="172"/>
      <c r="X397" s="173" t="s">
        <v>36</v>
      </c>
      <c r="Y397" s="119"/>
      <c r="Z397" s="119"/>
      <c r="AA397" s="119"/>
      <c r="AB397" s="119"/>
      <c r="AC397" s="119"/>
      <c r="AD397" s="119"/>
      <c r="AE397" s="119"/>
      <c r="AF397" s="119"/>
      <c r="AG397" s="119"/>
    </row>
    <row r="398" spans="1:33" ht="28.5" customHeight="1" x14ac:dyDescent="0.25">
      <c r="A398" s="119">
        <v>1</v>
      </c>
      <c r="B398" s="168" t="s">
        <v>603</v>
      </c>
      <c r="C398" s="169" t="s">
        <v>17</v>
      </c>
      <c r="D398" s="169">
        <v>23</v>
      </c>
      <c r="E398" s="169" t="s">
        <v>23</v>
      </c>
      <c r="F398" s="169"/>
      <c r="G398" s="169">
        <v>3</v>
      </c>
      <c r="H398" s="169"/>
      <c r="I398" s="169">
        <v>3</v>
      </c>
      <c r="J398" s="169"/>
      <c r="K398" s="169">
        <v>3</v>
      </c>
      <c r="L398" s="169"/>
      <c r="M398" s="169"/>
      <c r="N398" s="169"/>
      <c r="O398" s="169"/>
      <c r="P398" s="169"/>
      <c r="Q398" s="169"/>
      <c r="R398" s="169"/>
      <c r="S398" s="169"/>
      <c r="T398" s="167"/>
      <c r="U398" s="170"/>
      <c r="V398" s="171"/>
      <c r="W398" s="172"/>
      <c r="X398" s="173" t="s">
        <v>36</v>
      </c>
      <c r="Y398" s="119"/>
      <c r="Z398" s="119"/>
      <c r="AA398" s="119"/>
      <c r="AB398" s="119"/>
      <c r="AC398" s="119"/>
      <c r="AD398" s="119"/>
      <c r="AE398" s="119"/>
      <c r="AF398" s="119"/>
      <c r="AG398" s="119"/>
    </row>
    <row r="399" spans="1:33" ht="28.5" customHeight="1" x14ac:dyDescent="0.25">
      <c r="A399" s="119">
        <v>1</v>
      </c>
      <c r="B399" s="168" t="s">
        <v>603</v>
      </c>
      <c r="C399" s="169" t="s">
        <v>17</v>
      </c>
      <c r="D399" s="169">
        <v>24</v>
      </c>
      <c r="E399" s="169" t="s">
        <v>23</v>
      </c>
      <c r="F399" s="169"/>
      <c r="G399" s="169">
        <v>3</v>
      </c>
      <c r="H399" s="169"/>
      <c r="I399" s="169">
        <v>3</v>
      </c>
      <c r="J399" s="169"/>
      <c r="K399" s="169">
        <v>3</v>
      </c>
      <c r="L399" s="169"/>
      <c r="M399" s="169"/>
      <c r="N399" s="169"/>
      <c r="O399" s="169"/>
      <c r="P399" s="169"/>
      <c r="Q399" s="169"/>
      <c r="R399" s="169"/>
      <c r="S399" s="169"/>
      <c r="T399" s="167"/>
      <c r="U399" s="170"/>
      <c r="V399" s="171"/>
      <c r="W399" s="172"/>
      <c r="X399" s="173" t="s">
        <v>36</v>
      </c>
      <c r="Y399" s="119"/>
      <c r="Z399" s="119"/>
      <c r="AA399" s="119"/>
      <c r="AB399" s="119"/>
      <c r="AC399" s="119"/>
      <c r="AD399" s="119"/>
      <c r="AE399" s="119"/>
      <c r="AF399" s="119"/>
      <c r="AG399" s="119"/>
    </row>
    <row r="400" spans="1:33" ht="28.5" customHeight="1" x14ac:dyDescent="0.25">
      <c r="A400" s="119">
        <v>1</v>
      </c>
      <c r="B400" s="168" t="s">
        <v>603</v>
      </c>
      <c r="C400" s="169" t="s">
        <v>17</v>
      </c>
      <c r="D400" s="169">
        <v>25</v>
      </c>
      <c r="E400" s="169" t="s">
        <v>23</v>
      </c>
      <c r="F400" s="169"/>
      <c r="G400" s="169">
        <v>3</v>
      </c>
      <c r="H400" s="169"/>
      <c r="I400" s="169">
        <v>3</v>
      </c>
      <c r="J400" s="169"/>
      <c r="K400" s="169">
        <v>3</v>
      </c>
      <c r="L400" s="169"/>
      <c r="M400" s="169"/>
      <c r="N400" s="169"/>
      <c r="O400" s="169"/>
      <c r="P400" s="169"/>
      <c r="Q400" s="169"/>
      <c r="R400" s="169"/>
      <c r="S400" s="169"/>
      <c r="T400" s="167"/>
      <c r="U400" s="170"/>
      <c r="V400" s="171"/>
      <c r="W400" s="172"/>
      <c r="X400" s="173" t="s">
        <v>36</v>
      </c>
      <c r="Y400" s="119"/>
      <c r="Z400" s="119"/>
      <c r="AA400" s="119"/>
      <c r="AB400" s="119"/>
      <c r="AC400" s="119"/>
      <c r="AD400" s="119"/>
      <c r="AE400" s="119"/>
      <c r="AF400" s="119"/>
      <c r="AG400" s="119"/>
    </row>
    <row r="401" spans="1:33" ht="28.5" customHeight="1" x14ac:dyDescent="0.25">
      <c r="A401" s="119">
        <v>1</v>
      </c>
      <c r="B401" s="168" t="s">
        <v>603</v>
      </c>
      <c r="C401" s="169" t="s">
        <v>17</v>
      </c>
      <c r="D401" s="169">
        <v>26</v>
      </c>
      <c r="E401" s="169" t="s">
        <v>23</v>
      </c>
      <c r="F401" s="169"/>
      <c r="G401" s="169">
        <v>3</v>
      </c>
      <c r="H401" s="169"/>
      <c r="I401" s="169">
        <v>3</v>
      </c>
      <c r="J401" s="169"/>
      <c r="K401" s="169">
        <v>3</v>
      </c>
      <c r="L401" s="169"/>
      <c r="M401" s="169"/>
      <c r="N401" s="169"/>
      <c r="O401" s="169"/>
      <c r="P401" s="169"/>
      <c r="Q401" s="169"/>
      <c r="R401" s="169"/>
      <c r="S401" s="169"/>
      <c r="T401" s="167"/>
      <c r="U401" s="170"/>
      <c r="V401" s="171"/>
      <c r="W401" s="172"/>
      <c r="X401" s="173" t="s">
        <v>36</v>
      </c>
      <c r="Y401" s="119"/>
      <c r="Z401" s="119"/>
      <c r="AA401" s="119"/>
      <c r="AB401" s="119"/>
      <c r="AC401" s="119"/>
      <c r="AD401" s="119"/>
      <c r="AE401" s="119"/>
      <c r="AF401" s="119"/>
      <c r="AG401" s="119"/>
    </row>
    <row r="402" spans="1:33" ht="28.5" customHeight="1" x14ac:dyDescent="0.25">
      <c r="A402" s="119">
        <v>1</v>
      </c>
      <c r="B402" s="168" t="s">
        <v>603</v>
      </c>
      <c r="C402" s="169" t="s">
        <v>17</v>
      </c>
      <c r="D402" s="169">
        <v>27</v>
      </c>
      <c r="E402" s="169" t="s">
        <v>25</v>
      </c>
      <c r="F402" s="169"/>
      <c r="G402" s="169"/>
      <c r="H402" s="169"/>
      <c r="I402" s="169"/>
      <c r="J402" s="169"/>
      <c r="K402" s="169"/>
      <c r="L402" s="169">
        <v>18.7</v>
      </c>
      <c r="M402" s="169">
        <v>1</v>
      </c>
      <c r="N402" s="169">
        <v>20</v>
      </c>
      <c r="O402" s="169">
        <v>1</v>
      </c>
      <c r="P402" s="169">
        <v>22.2</v>
      </c>
      <c r="Q402" s="169">
        <v>1</v>
      </c>
      <c r="R402" s="167"/>
      <c r="S402" s="167"/>
      <c r="T402" s="167"/>
      <c r="U402" s="169"/>
      <c r="V402" s="174"/>
      <c r="W402" s="172" t="s">
        <v>212</v>
      </c>
      <c r="X402" s="173" t="s">
        <v>36</v>
      </c>
      <c r="Y402" s="119"/>
      <c r="Z402" s="119"/>
      <c r="AA402" s="119"/>
      <c r="AB402" s="119"/>
      <c r="AC402" s="119"/>
      <c r="AD402" s="119"/>
      <c r="AE402" s="119"/>
      <c r="AF402" s="119"/>
      <c r="AG402" s="119"/>
    </row>
    <row r="403" spans="1:33" ht="28.5" customHeight="1" x14ac:dyDescent="0.25">
      <c r="A403" s="119">
        <v>1</v>
      </c>
      <c r="B403" s="168" t="s">
        <v>603</v>
      </c>
      <c r="C403" s="169" t="s">
        <v>17</v>
      </c>
      <c r="D403" s="169">
        <v>28</v>
      </c>
      <c r="E403" s="169" t="s">
        <v>22</v>
      </c>
      <c r="F403" s="169"/>
      <c r="G403" s="169"/>
      <c r="H403" s="169"/>
      <c r="I403" s="169"/>
      <c r="J403" s="169"/>
      <c r="K403" s="169"/>
      <c r="L403" s="169"/>
      <c r="M403" s="169"/>
      <c r="N403" s="169"/>
      <c r="O403" s="169"/>
      <c r="P403" s="169"/>
      <c r="Q403" s="170"/>
      <c r="R403" s="167">
        <v>18.600000000000001</v>
      </c>
      <c r="S403" s="167">
        <v>1</v>
      </c>
      <c r="T403" s="167" t="s">
        <v>858</v>
      </c>
      <c r="U403" s="170"/>
      <c r="V403" s="171"/>
      <c r="W403" s="172"/>
      <c r="X403" s="173"/>
      <c r="Y403" s="119"/>
      <c r="Z403" s="119"/>
      <c r="AA403" s="119"/>
      <c r="AB403" s="119"/>
      <c r="AC403" s="119"/>
      <c r="AD403" s="119"/>
      <c r="AE403" s="119"/>
      <c r="AF403" s="119"/>
      <c r="AG403" s="119"/>
    </row>
    <row r="404" spans="1:33" ht="28.5" customHeight="1" x14ac:dyDescent="0.25">
      <c r="A404" s="132">
        <v>1</v>
      </c>
      <c r="B404" s="133" t="s">
        <v>603</v>
      </c>
      <c r="C404" s="134" t="s">
        <v>18</v>
      </c>
      <c r="D404" s="134">
        <v>1</v>
      </c>
      <c r="E404" s="134" t="s">
        <v>23</v>
      </c>
      <c r="F404" s="134">
        <v>68.5</v>
      </c>
      <c r="G404" s="134">
        <v>1</v>
      </c>
      <c r="H404" s="134">
        <v>71.7</v>
      </c>
      <c r="I404" s="134">
        <v>1</v>
      </c>
      <c r="J404" s="134">
        <v>75.900000000000006</v>
      </c>
      <c r="K404" s="134">
        <v>1</v>
      </c>
      <c r="L404" s="134">
        <v>78.400000000000006</v>
      </c>
      <c r="M404" s="134">
        <v>1</v>
      </c>
      <c r="N404" s="134">
        <v>83.1</v>
      </c>
      <c r="O404" s="134">
        <v>1</v>
      </c>
      <c r="P404" s="134">
        <v>90.5</v>
      </c>
      <c r="Q404" s="134">
        <v>1</v>
      </c>
      <c r="R404" s="167">
        <v>103.5</v>
      </c>
      <c r="S404" s="167">
        <v>1</v>
      </c>
      <c r="T404" s="119" t="s">
        <v>866</v>
      </c>
      <c r="U404" s="134"/>
      <c r="V404" s="135"/>
      <c r="W404" s="136"/>
      <c r="X404" s="137" t="s">
        <v>36</v>
      </c>
    </row>
    <row r="405" spans="1:33" ht="28.5" customHeight="1" x14ac:dyDescent="0.25">
      <c r="A405" s="132">
        <v>1</v>
      </c>
      <c r="B405" s="133" t="s">
        <v>603</v>
      </c>
      <c r="C405" s="134" t="s">
        <v>18</v>
      </c>
      <c r="D405" s="134">
        <v>2</v>
      </c>
      <c r="E405" s="134" t="s">
        <v>23</v>
      </c>
      <c r="F405" s="134">
        <v>21.7</v>
      </c>
      <c r="G405" s="134">
        <v>1</v>
      </c>
      <c r="H405" s="134">
        <v>21.9</v>
      </c>
      <c r="I405" s="134">
        <v>1</v>
      </c>
      <c r="J405" s="134">
        <v>21.7</v>
      </c>
      <c r="K405" s="134">
        <v>1</v>
      </c>
      <c r="L405" s="134">
        <v>21.7</v>
      </c>
      <c r="M405" s="134">
        <v>1</v>
      </c>
      <c r="N405" s="134"/>
      <c r="O405" s="134">
        <v>4</v>
      </c>
      <c r="P405" s="134" t="s">
        <v>801</v>
      </c>
      <c r="Q405" s="138"/>
      <c r="R405" s="167"/>
      <c r="S405" s="167"/>
      <c r="T405" s="167"/>
      <c r="U405" s="138"/>
      <c r="V405" s="139"/>
      <c r="W405" s="136"/>
      <c r="X405" s="137" t="s">
        <v>36</v>
      </c>
    </row>
    <row r="406" spans="1:33" ht="28.5" customHeight="1" x14ac:dyDescent="0.25">
      <c r="A406" s="132">
        <v>1</v>
      </c>
      <c r="B406" s="133" t="s">
        <v>603</v>
      </c>
      <c r="C406" s="134" t="s">
        <v>18</v>
      </c>
      <c r="D406" s="134">
        <v>3</v>
      </c>
      <c r="E406" s="134" t="s">
        <v>23</v>
      </c>
      <c r="F406" s="134">
        <v>75</v>
      </c>
      <c r="G406" s="134">
        <v>1</v>
      </c>
      <c r="H406" s="134">
        <v>80.3</v>
      </c>
      <c r="I406" s="134">
        <v>1</v>
      </c>
      <c r="J406" s="134">
        <v>84.1</v>
      </c>
      <c r="K406" s="134">
        <v>1</v>
      </c>
      <c r="L406" s="134">
        <v>88.5</v>
      </c>
      <c r="M406" s="134">
        <v>1</v>
      </c>
      <c r="N406" s="134">
        <v>92.9</v>
      </c>
      <c r="O406" s="134">
        <v>1</v>
      </c>
      <c r="P406" s="134">
        <v>101.2</v>
      </c>
      <c r="Q406" s="134">
        <v>1</v>
      </c>
      <c r="R406" s="119">
        <v>111.9</v>
      </c>
      <c r="S406" s="119">
        <v>1</v>
      </c>
      <c r="T406" s="167"/>
      <c r="U406" s="134"/>
      <c r="V406" s="135"/>
      <c r="W406" s="136"/>
      <c r="X406" s="137" t="s">
        <v>36</v>
      </c>
    </row>
    <row r="407" spans="1:33" ht="28.5" customHeight="1" x14ac:dyDescent="0.25">
      <c r="A407" s="132">
        <v>1</v>
      </c>
      <c r="B407" s="133" t="s">
        <v>603</v>
      </c>
      <c r="C407" s="134" t="s">
        <v>18</v>
      </c>
      <c r="D407" s="134">
        <v>4</v>
      </c>
      <c r="E407" s="134" t="s">
        <v>23</v>
      </c>
      <c r="F407" s="134">
        <v>32.9</v>
      </c>
      <c r="G407" s="134">
        <v>1</v>
      </c>
      <c r="H407" s="134">
        <v>34.1</v>
      </c>
      <c r="I407" s="134">
        <v>1</v>
      </c>
      <c r="J407" s="134">
        <v>34.4</v>
      </c>
      <c r="K407" s="134">
        <v>1</v>
      </c>
      <c r="L407" s="134">
        <v>35.299999999999997</v>
      </c>
      <c r="M407" s="134">
        <v>1</v>
      </c>
      <c r="N407" s="134"/>
      <c r="O407" s="134">
        <v>3</v>
      </c>
      <c r="P407" s="134" t="s">
        <v>801</v>
      </c>
      <c r="Q407" s="138"/>
      <c r="R407" s="167"/>
      <c r="S407" s="167"/>
      <c r="T407" s="167"/>
      <c r="U407" s="138"/>
      <c r="V407" s="139"/>
      <c r="W407" s="136"/>
      <c r="X407" s="137" t="s">
        <v>36</v>
      </c>
    </row>
    <row r="408" spans="1:33" ht="28.5" customHeight="1" x14ac:dyDescent="0.25">
      <c r="A408" s="132">
        <v>1</v>
      </c>
      <c r="B408" s="133" t="s">
        <v>603</v>
      </c>
      <c r="C408" s="134" t="s">
        <v>18</v>
      </c>
      <c r="D408" s="134">
        <v>5</v>
      </c>
      <c r="E408" s="134" t="s">
        <v>26</v>
      </c>
      <c r="F408" s="134">
        <v>31.8</v>
      </c>
      <c r="G408" s="134">
        <v>1</v>
      </c>
      <c r="H408" s="134">
        <v>32.200000000000003</v>
      </c>
      <c r="I408" s="134">
        <v>1</v>
      </c>
      <c r="J408" s="134">
        <v>33.299999999999997</v>
      </c>
      <c r="K408" s="134">
        <v>1</v>
      </c>
      <c r="L408" s="134">
        <v>31.6</v>
      </c>
      <c r="M408" s="134">
        <v>1</v>
      </c>
      <c r="N408" s="134">
        <v>32.700000000000003</v>
      </c>
      <c r="O408" s="134">
        <v>1</v>
      </c>
      <c r="P408" s="134">
        <v>32.5</v>
      </c>
      <c r="Q408" s="134">
        <v>1</v>
      </c>
      <c r="R408" s="167">
        <v>33</v>
      </c>
      <c r="S408" s="167">
        <v>1</v>
      </c>
      <c r="T408" s="167"/>
      <c r="U408" s="134"/>
      <c r="V408" s="135"/>
      <c r="W408" s="136"/>
      <c r="X408" s="137" t="s">
        <v>36</v>
      </c>
      <c r="AA408" s="132" t="s">
        <v>985</v>
      </c>
    </row>
    <row r="409" spans="1:33" ht="28.5" customHeight="1" x14ac:dyDescent="0.25">
      <c r="A409" s="132">
        <v>1</v>
      </c>
      <c r="B409" s="133" t="s">
        <v>603</v>
      </c>
      <c r="C409" s="134" t="s">
        <v>18</v>
      </c>
      <c r="D409" s="134">
        <v>6</v>
      </c>
      <c r="E409" s="134" t="s">
        <v>26</v>
      </c>
      <c r="F409" s="134">
        <v>25.9</v>
      </c>
      <c r="G409" s="134">
        <v>1</v>
      </c>
      <c r="H409" s="134">
        <v>26.8</v>
      </c>
      <c r="I409" s="134">
        <v>1</v>
      </c>
      <c r="J409" s="134">
        <v>26.6</v>
      </c>
      <c r="K409" s="134">
        <v>1</v>
      </c>
      <c r="L409" s="134"/>
      <c r="M409" s="134">
        <v>4</v>
      </c>
      <c r="N409" s="134"/>
      <c r="O409" s="134"/>
      <c r="P409" s="134"/>
      <c r="Q409" s="138"/>
      <c r="R409" s="167"/>
      <c r="S409" s="167"/>
      <c r="T409" s="167"/>
      <c r="U409" s="138"/>
      <c r="V409" s="139"/>
      <c r="W409" s="136"/>
      <c r="X409" s="137" t="s">
        <v>36</v>
      </c>
      <c r="AA409" s="132" t="s">
        <v>218</v>
      </c>
    </row>
    <row r="410" spans="1:33" ht="28.5" customHeight="1" x14ac:dyDescent="0.25">
      <c r="A410" s="132">
        <v>1</v>
      </c>
      <c r="B410" s="133" t="s">
        <v>603</v>
      </c>
      <c r="C410" s="134" t="s">
        <v>18</v>
      </c>
      <c r="D410" s="134">
        <v>7</v>
      </c>
      <c r="E410" s="134" t="s">
        <v>26</v>
      </c>
      <c r="F410" s="134">
        <v>17.899999999999999</v>
      </c>
      <c r="G410" s="134">
        <v>1</v>
      </c>
      <c r="H410" s="134">
        <v>18.2</v>
      </c>
      <c r="I410" s="134">
        <v>4</v>
      </c>
      <c r="J410" s="134"/>
      <c r="K410" s="134">
        <v>4</v>
      </c>
      <c r="L410" s="134"/>
      <c r="M410" s="134"/>
      <c r="N410" s="134"/>
      <c r="O410" s="134"/>
      <c r="P410" s="134"/>
      <c r="Q410" s="138"/>
      <c r="R410" s="167"/>
      <c r="S410" s="167"/>
      <c r="T410" s="167"/>
      <c r="U410" s="138"/>
      <c r="V410" s="139"/>
      <c r="W410" s="136"/>
      <c r="X410" s="137" t="s">
        <v>36</v>
      </c>
      <c r="AA410" s="132" t="s">
        <v>219</v>
      </c>
    </row>
    <row r="411" spans="1:33" ht="28.5" customHeight="1" x14ac:dyDescent="0.25">
      <c r="A411" s="132">
        <v>1</v>
      </c>
      <c r="B411" s="133" t="s">
        <v>603</v>
      </c>
      <c r="C411" s="134" t="s">
        <v>18</v>
      </c>
      <c r="D411" s="134">
        <v>8</v>
      </c>
      <c r="E411" s="134" t="s">
        <v>25</v>
      </c>
      <c r="F411" s="134">
        <v>28.5</v>
      </c>
      <c r="G411" s="134">
        <v>1</v>
      </c>
      <c r="H411" s="134">
        <v>30</v>
      </c>
      <c r="I411" s="134">
        <v>1</v>
      </c>
      <c r="J411" s="134">
        <v>30.7</v>
      </c>
      <c r="K411" s="134">
        <v>1</v>
      </c>
      <c r="L411" s="134">
        <v>32</v>
      </c>
      <c r="M411" s="134">
        <v>1</v>
      </c>
      <c r="N411" s="134">
        <v>32.5</v>
      </c>
      <c r="O411" s="134">
        <v>1</v>
      </c>
      <c r="P411" s="134">
        <v>32.4</v>
      </c>
      <c r="Q411" s="134">
        <v>4</v>
      </c>
      <c r="R411" s="167"/>
      <c r="S411" s="167"/>
      <c r="T411" s="167"/>
      <c r="U411" s="134"/>
      <c r="V411" s="135"/>
      <c r="W411" s="136"/>
      <c r="X411" s="137" t="s">
        <v>36</v>
      </c>
      <c r="AA411" s="132" t="s">
        <v>220</v>
      </c>
    </row>
    <row r="412" spans="1:33" ht="28.5" customHeight="1" x14ac:dyDescent="0.25">
      <c r="A412" s="132">
        <v>1</v>
      </c>
      <c r="B412" s="133" t="s">
        <v>603</v>
      </c>
      <c r="C412" s="134" t="s">
        <v>18</v>
      </c>
      <c r="D412" s="134">
        <v>9</v>
      </c>
      <c r="E412" s="134" t="s">
        <v>24</v>
      </c>
      <c r="F412" s="134">
        <v>20.3</v>
      </c>
      <c r="G412" s="134">
        <v>1</v>
      </c>
      <c r="H412" s="134">
        <v>22</v>
      </c>
      <c r="I412" s="134">
        <v>1</v>
      </c>
      <c r="J412" s="134">
        <v>23.1</v>
      </c>
      <c r="K412" s="134">
        <v>1</v>
      </c>
      <c r="L412" s="134">
        <v>24.5</v>
      </c>
      <c r="M412" s="134">
        <v>1</v>
      </c>
      <c r="N412" s="134">
        <v>27</v>
      </c>
      <c r="O412" s="134">
        <v>1</v>
      </c>
      <c r="P412" s="134">
        <v>29.2</v>
      </c>
      <c r="Q412" s="134">
        <v>1</v>
      </c>
      <c r="R412" s="167">
        <v>33.799999999999997</v>
      </c>
      <c r="S412" s="167">
        <v>1</v>
      </c>
      <c r="T412" s="167"/>
      <c r="U412" s="134"/>
      <c r="V412" s="135"/>
      <c r="W412" s="136"/>
      <c r="X412" s="137" t="s">
        <v>36</v>
      </c>
      <c r="AA412" s="132" t="s">
        <v>221</v>
      </c>
    </row>
    <row r="413" spans="1:33" ht="28.5" customHeight="1" x14ac:dyDescent="0.25">
      <c r="A413" s="132">
        <v>1</v>
      </c>
      <c r="B413" s="133" t="s">
        <v>603</v>
      </c>
      <c r="C413" s="134" t="s">
        <v>18</v>
      </c>
      <c r="D413" s="134">
        <v>10</v>
      </c>
      <c r="E413" s="134" t="s">
        <v>26</v>
      </c>
      <c r="F413" s="134">
        <v>31</v>
      </c>
      <c r="G413" s="134">
        <v>1</v>
      </c>
      <c r="H413" s="134">
        <v>32.200000000000003</v>
      </c>
      <c r="I413" s="134">
        <v>1</v>
      </c>
      <c r="J413" s="134">
        <v>32.799999999999997</v>
      </c>
      <c r="K413" s="134">
        <v>1</v>
      </c>
      <c r="L413" s="134">
        <v>33.5</v>
      </c>
      <c r="M413" s="134">
        <v>1</v>
      </c>
      <c r="N413" s="134">
        <v>33.9</v>
      </c>
      <c r="O413" s="134">
        <v>1</v>
      </c>
      <c r="P413" s="134">
        <v>34</v>
      </c>
      <c r="Q413" s="134">
        <v>1</v>
      </c>
      <c r="R413" s="167">
        <v>34.4</v>
      </c>
      <c r="S413" s="167">
        <v>1</v>
      </c>
      <c r="T413" s="167" t="s">
        <v>798</v>
      </c>
      <c r="U413" s="134"/>
      <c r="V413" s="135"/>
      <c r="W413" s="136"/>
      <c r="X413" s="137" t="s">
        <v>36</v>
      </c>
    </row>
    <row r="414" spans="1:33" ht="28.5" customHeight="1" x14ac:dyDescent="0.25">
      <c r="A414" s="132">
        <v>1</v>
      </c>
      <c r="B414" s="133" t="s">
        <v>603</v>
      </c>
      <c r="C414" s="134" t="s">
        <v>18</v>
      </c>
      <c r="D414" s="134">
        <v>11</v>
      </c>
      <c r="E414" s="134" t="s">
        <v>24</v>
      </c>
      <c r="F414" s="134">
        <v>21</v>
      </c>
      <c r="G414" s="134">
        <v>1</v>
      </c>
      <c r="H414" s="134">
        <v>22.8</v>
      </c>
      <c r="I414" s="134">
        <v>1</v>
      </c>
      <c r="J414" s="134">
        <v>23.9</v>
      </c>
      <c r="K414" s="134">
        <v>1</v>
      </c>
      <c r="L414" s="134">
        <v>25</v>
      </c>
      <c r="M414" s="134">
        <v>1</v>
      </c>
      <c r="N414" s="134">
        <v>27.1</v>
      </c>
      <c r="O414" s="134">
        <v>1</v>
      </c>
      <c r="P414" s="134">
        <v>31</v>
      </c>
      <c r="Q414" s="134">
        <v>1</v>
      </c>
      <c r="R414" s="167">
        <v>36.4</v>
      </c>
      <c r="S414" s="167">
        <v>1</v>
      </c>
      <c r="T414" s="167"/>
      <c r="U414" s="134"/>
      <c r="V414" s="135"/>
      <c r="W414" s="136"/>
      <c r="X414" s="137" t="s">
        <v>36</v>
      </c>
    </row>
    <row r="415" spans="1:33" ht="28.5" customHeight="1" x14ac:dyDescent="0.25">
      <c r="A415" s="132">
        <v>1</v>
      </c>
      <c r="B415" s="133" t="s">
        <v>603</v>
      </c>
      <c r="C415" s="134" t="s">
        <v>18</v>
      </c>
      <c r="D415" s="134">
        <v>12</v>
      </c>
      <c r="E415" s="134" t="s">
        <v>23</v>
      </c>
      <c r="F415" s="134">
        <v>21.4</v>
      </c>
      <c r="G415" s="134">
        <v>1</v>
      </c>
      <c r="H415" s="134">
        <v>21.5</v>
      </c>
      <c r="I415" s="134">
        <v>1</v>
      </c>
      <c r="J415" s="134"/>
      <c r="K415" s="134">
        <v>4</v>
      </c>
      <c r="L415" s="134"/>
      <c r="M415" s="134"/>
      <c r="N415" s="134"/>
      <c r="O415" s="134"/>
      <c r="P415" s="134"/>
      <c r="Q415" s="138"/>
      <c r="R415" s="167"/>
      <c r="S415" s="167"/>
      <c r="T415" s="167"/>
      <c r="U415" s="138"/>
      <c r="V415" s="139"/>
      <c r="W415" s="136"/>
      <c r="X415" s="137" t="s">
        <v>36</v>
      </c>
    </row>
    <row r="416" spans="1:33" ht="28.5" customHeight="1" x14ac:dyDescent="0.25">
      <c r="A416" s="132">
        <v>1</v>
      </c>
      <c r="B416" s="133" t="s">
        <v>603</v>
      </c>
      <c r="C416" s="134" t="s">
        <v>18</v>
      </c>
      <c r="D416" s="134">
        <v>13</v>
      </c>
      <c r="E416" s="134" t="s">
        <v>26</v>
      </c>
      <c r="F416" s="134">
        <v>28.5</v>
      </c>
      <c r="G416" s="134">
        <v>1</v>
      </c>
      <c r="H416" s="134">
        <v>29.1</v>
      </c>
      <c r="I416" s="134">
        <v>1</v>
      </c>
      <c r="J416" s="134">
        <v>29.1</v>
      </c>
      <c r="K416" s="134">
        <v>1</v>
      </c>
      <c r="L416" s="134">
        <v>29</v>
      </c>
      <c r="M416" s="134">
        <v>1</v>
      </c>
      <c r="N416" s="134"/>
      <c r="O416" s="134">
        <v>4</v>
      </c>
      <c r="P416" s="134" t="s">
        <v>801</v>
      </c>
      <c r="Q416" s="138"/>
      <c r="R416" s="167"/>
      <c r="S416" s="167"/>
      <c r="T416" s="167"/>
      <c r="U416" s="138"/>
      <c r="V416" s="139"/>
      <c r="W416" s="136"/>
      <c r="X416" s="137" t="s">
        <v>36</v>
      </c>
    </row>
    <row r="417" spans="1:26" ht="28.5" customHeight="1" x14ac:dyDescent="0.25">
      <c r="A417" s="132">
        <v>1</v>
      </c>
      <c r="B417" s="133" t="s">
        <v>603</v>
      </c>
      <c r="C417" s="134" t="s">
        <v>18</v>
      </c>
      <c r="D417" s="134">
        <v>14</v>
      </c>
      <c r="E417" s="134" t="s">
        <v>23</v>
      </c>
      <c r="F417" s="134">
        <v>63.9</v>
      </c>
      <c r="G417" s="134">
        <v>1</v>
      </c>
      <c r="H417" s="134">
        <v>69.8</v>
      </c>
      <c r="I417" s="134">
        <v>1</v>
      </c>
      <c r="J417" s="134">
        <v>73.900000000000006</v>
      </c>
      <c r="K417" s="134">
        <v>1</v>
      </c>
      <c r="L417" s="134">
        <v>77.8</v>
      </c>
      <c r="M417" s="134">
        <v>1</v>
      </c>
      <c r="N417" s="134">
        <v>83.3</v>
      </c>
      <c r="O417" s="134">
        <v>1</v>
      </c>
      <c r="P417" s="134">
        <v>91.4</v>
      </c>
      <c r="Q417" s="134">
        <v>1</v>
      </c>
      <c r="R417" s="167">
        <v>102.2</v>
      </c>
      <c r="S417" s="167">
        <v>1</v>
      </c>
      <c r="T417" s="167"/>
      <c r="U417" s="134"/>
      <c r="V417" s="135"/>
      <c r="W417" s="136"/>
      <c r="X417" s="137" t="s">
        <v>36</v>
      </c>
    </row>
    <row r="418" spans="1:26" ht="28.5" customHeight="1" x14ac:dyDescent="0.25">
      <c r="A418" s="132">
        <v>1</v>
      </c>
      <c r="B418" s="133" t="s">
        <v>603</v>
      </c>
      <c r="C418" s="134" t="s">
        <v>18</v>
      </c>
      <c r="D418" s="134">
        <v>15</v>
      </c>
      <c r="E418" s="134" t="s">
        <v>23</v>
      </c>
      <c r="F418" s="134">
        <v>33.9</v>
      </c>
      <c r="G418" s="134">
        <v>1</v>
      </c>
      <c r="H418" s="134">
        <v>34.700000000000003</v>
      </c>
      <c r="I418" s="134">
        <v>1</v>
      </c>
      <c r="J418" s="134">
        <v>35.200000000000003</v>
      </c>
      <c r="K418" s="134">
        <v>4</v>
      </c>
      <c r="L418" s="134"/>
      <c r="M418" s="134"/>
      <c r="N418" s="134"/>
      <c r="O418" s="134"/>
      <c r="P418" s="134"/>
      <c r="Q418" s="134"/>
      <c r="R418" s="167"/>
      <c r="S418" s="167"/>
      <c r="T418" s="167" t="s">
        <v>736</v>
      </c>
      <c r="U418" s="134"/>
      <c r="V418" s="135"/>
      <c r="W418" s="136"/>
      <c r="X418" s="137" t="s">
        <v>36</v>
      </c>
    </row>
    <row r="419" spans="1:26" ht="28.5" customHeight="1" x14ac:dyDescent="0.25">
      <c r="A419" s="132">
        <v>1</v>
      </c>
      <c r="B419" s="133" t="s">
        <v>603</v>
      </c>
      <c r="C419" s="134" t="s">
        <v>18</v>
      </c>
      <c r="D419" s="134">
        <v>16</v>
      </c>
      <c r="E419" s="134" t="s">
        <v>26</v>
      </c>
      <c r="F419" s="134">
        <v>27.4</v>
      </c>
      <c r="G419" s="134">
        <v>1</v>
      </c>
      <c r="H419" s="134">
        <v>27.9</v>
      </c>
      <c r="I419" s="134">
        <v>1</v>
      </c>
      <c r="J419" s="134">
        <v>28</v>
      </c>
      <c r="K419" s="134">
        <v>1</v>
      </c>
      <c r="L419" s="134">
        <v>28</v>
      </c>
      <c r="M419" s="134">
        <v>4</v>
      </c>
      <c r="N419" s="134"/>
      <c r="O419" s="134"/>
      <c r="P419" s="134"/>
      <c r="Q419" s="138"/>
      <c r="R419" s="167"/>
      <c r="S419" s="167"/>
      <c r="T419" s="167"/>
      <c r="U419" s="138"/>
      <c r="V419" s="139"/>
      <c r="W419" s="136"/>
      <c r="X419" s="137" t="s">
        <v>36</v>
      </c>
    </row>
    <row r="420" spans="1:26" ht="28.5" customHeight="1" x14ac:dyDescent="0.25">
      <c r="A420" s="132">
        <v>1</v>
      </c>
      <c r="B420" s="133" t="s">
        <v>603</v>
      </c>
      <c r="C420" s="134" t="s">
        <v>18</v>
      </c>
      <c r="D420" s="134">
        <v>17</v>
      </c>
      <c r="E420" s="134" t="s">
        <v>25</v>
      </c>
      <c r="F420" s="134">
        <v>25.6</v>
      </c>
      <c r="G420" s="134">
        <v>1</v>
      </c>
      <c r="H420" s="134">
        <v>27.9</v>
      </c>
      <c r="I420" s="134">
        <v>1</v>
      </c>
      <c r="J420" s="134">
        <v>28.4</v>
      </c>
      <c r="K420" s="134">
        <v>1</v>
      </c>
      <c r="L420" s="134">
        <v>29.2</v>
      </c>
      <c r="M420" s="134">
        <v>1</v>
      </c>
      <c r="N420" s="134">
        <v>30.4</v>
      </c>
      <c r="O420" s="134">
        <v>1</v>
      </c>
      <c r="P420" s="134">
        <v>32.200000000000003</v>
      </c>
      <c r="Q420" s="134">
        <v>1</v>
      </c>
      <c r="R420" s="167">
        <v>37</v>
      </c>
      <c r="S420" s="167">
        <v>1</v>
      </c>
      <c r="T420" s="167"/>
      <c r="U420" s="134"/>
      <c r="V420" s="135"/>
      <c r="W420" s="136"/>
      <c r="X420" s="137" t="s">
        <v>36</v>
      </c>
    </row>
    <row r="421" spans="1:26" ht="28.5" customHeight="1" x14ac:dyDescent="0.25">
      <c r="A421" s="132">
        <v>1</v>
      </c>
      <c r="B421" s="133" t="s">
        <v>603</v>
      </c>
      <c r="C421" s="134" t="s">
        <v>18</v>
      </c>
      <c r="D421" s="134">
        <v>18</v>
      </c>
      <c r="E421" s="134" t="s">
        <v>23</v>
      </c>
      <c r="F421" s="134">
        <v>55.4</v>
      </c>
      <c r="G421" s="134">
        <v>1</v>
      </c>
      <c r="H421" s="134">
        <v>60.3</v>
      </c>
      <c r="I421" s="134">
        <v>1</v>
      </c>
      <c r="J421" s="134">
        <v>63.2</v>
      </c>
      <c r="K421" s="134">
        <v>1</v>
      </c>
      <c r="L421" s="134">
        <v>67.099999999999994</v>
      </c>
      <c r="M421" s="134">
        <v>1</v>
      </c>
      <c r="N421" s="134">
        <v>69.8</v>
      </c>
      <c r="O421" s="134">
        <v>1</v>
      </c>
      <c r="P421" s="134">
        <v>76.599999999999994</v>
      </c>
      <c r="Q421" s="134">
        <v>1</v>
      </c>
      <c r="R421" s="167">
        <v>84.9</v>
      </c>
      <c r="S421" s="167">
        <v>1</v>
      </c>
      <c r="T421" s="167"/>
      <c r="U421" s="134"/>
      <c r="V421" s="135"/>
      <c r="W421" s="136"/>
      <c r="X421" s="137" t="s">
        <v>36</v>
      </c>
    </row>
    <row r="422" spans="1:26" ht="28.5" customHeight="1" x14ac:dyDescent="0.25">
      <c r="A422" s="132">
        <v>1</v>
      </c>
      <c r="B422" s="133" t="s">
        <v>603</v>
      </c>
      <c r="C422" s="134" t="s">
        <v>18</v>
      </c>
      <c r="D422" s="134">
        <v>19</v>
      </c>
      <c r="E422" s="134" t="s">
        <v>26</v>
      </c>
      <c r="F422" s="134">
        <v>21.2</v>
      </c>
      <c r="G422" s="134">
        <v>1</v>
      </c>
      <c r="H422" s="134">
        <v>21.9</v>
      </c>
      <c r="I422" s="134">
        <v>1</v>
      </c>
      <c r="J422" s="134">
        <v>21.5</v>
      </c>
      <c r="K422" s="134">
        <v>1</v>
      </c>
      <c r="L422" s="134">
        <v>21.1</v>
      </c>
      <c r="M422" s="134">
        <v>1</v>
      </c>
      <c r="N422" s="134"/>
      <c r="O422" s="134">
        <v>4</v>
      </c>
      <c r="P422" s="134" t="s">
        <v>801</v>
      </c>
      <c r="Q422" s="138"/>
      <c r="R422" s="167"/>
      <c r="S422" s="167"/>
      <c r="T422" s="167"/>
      <c r="U422" s="138"/>
      <c r="V422" s="139"/>
      <c r="W422" s="136"/>
      <c r="X422" s="137" t="s">
        <v>36</v>
      </c>
    </row>
    <row r="423" spans="1:26" ht="28.5" customHeight="1" x14ac:dyDescent="0.25">
      <c r="A423" s="132">
        <v>1</v>
      </c>
      <c r="B423" s="133" t="s">
        <v>603</v>
      </c>
      <c r="C423" s="134" t="s">
        <v>19</v>
      </c>
      <c r="D423" s="134">
        <v>1</v>
      </c>
      <c r="E423" s="134" t="s">
        <v>23</v>
      </c>
      <c r="F423" s="134">
        <v>22.1</v>
      </c>
      <c r="G423" s="134">
        <v>1</v>
      </c>
      <c r="H423" s="134">
        <v>46.3</v>
      </c>
      <c r="I423" s="134">
        <v>1</v>
      </c>
      <c r="J423" s="134">
        <v>49</v>
      </c>
      <c r="K423" s="134">
        <v>1</v>
      </c>
      <c r="L423" s="134">
        <v>52</v>
      </c>
      <c r="M423" s="134">
        <v>1</v>
      </c>
      <c r="N423" s="134">
        <v>54.8</v>
      </c>
      <c r="O423" s="134">
        <v>1</v>
      </c>
      <c r="P423" s="134">
        <v>59.6</v>
      </c>
      <c r="Q423" s="134">
        <v>1</v>
      </c>
      <c r="R423" s="167">
        <v>64.900000000000006</v>
      </c>
      <c r="S423" s="167">
        <v>1</v>
      </c>
      <c r="T423" s="167" t="s">
        <v>867</v>
      </c>
      <c r="U423" s="134"/>
      <c r="V423" s="135"/>
      <c r="W423" s="136"/>
      <c r="X423" s="137" t="s">
        <v>36</v>
      </c>
    </row>
    <row r="424" spans="1:26" ht="28.5" customHeight="1" x14ac:dyDescent="0.25">
      <c r="A424" s="132">
        <v>1</v>
      </c>
      <c r="B424" s="133" t="s">
        <v>603</v>
      </c>
      <c r="C424" s="134" t="s">
        <v>19</v>
      </c>
      <c r="D424" s="134">
        <v>2</v>
      </c>
      <c r="E424" s="134" t="s">
        <v>23</v>
      </c>
      <c r="F424" s="134">
        <v>46.3</v>
      </c>
      <c r="G424" s="134">
        <v>1</v>
      </c>
      <c r="H424" s="134">
        <v>50.9</v>
      </c>
      <c r="I424" s="134">
        <v>1</v>
      </c>
      <c r="J424" s="134">
        <v>54.2</v>
      </c>
      <c r="K424" s="134">
        <v>1</v>
      </c>
      <c r="L424" s="134">
        <v>56.7</v>
      </c>
      <c r="M424" s="134">
        <v>1</v>
      </c>
      <c r="N424" s="134">
        <v>59.6</v>
      </c>
      <c r="O424" s="134">
        <v>1</v>
      </c>
      <c r="P424" s="134">
        <v>63.6</v>
      </c>
      <c r="Q424" s="134">
        <v>1</v>
      </c>
      <c r="R424" s="167">
        <v>71.900000000000006</v>
      </c>
      <c r="S424" s="167">
        <v>1</v>
      </c>
      <c r="T424" s="167"/>
      <c r="U424" s="134"/>
      <c r="V424" s="135"/>
      <c r="W424" s="136"/>
      <c r="X424" s="137" t="s">
        <v>36</v>
      </c>
    </row>
    <row r="425" spans="1:26" ht="28.5" customHeight="1" x14ac:dyDescent="0.25">
      <c r="A425" s="132">
        <v>1</v>
      </c>
      <c r="B425" s="133" t="s">
        <v>603</v>
      </c>
      <c r="C425" s="134" t="s">
        <v>19</v>
      </c>
      <c r="D425" s="134">
        <v>3</v>
      </c>
      <c r="E425" s="134" t="s">
        <v>23</v>
      </c>
      <c r="F425" s="134">
        <v>34.200000000000003</v>
      </c>
      <c r="G425" s="134">
        <v>1</v>
      </c>
      <c r="H425" s="134">
        <v>35.1</v>
      </c>
      <c r="I425" s="134">
        <v>1</v>
      </c>
      <c r="J425" s="134">
        <v>34.799999999999997</v>
      </c>
      <c r="K425" s="134">
        <v>1</v>
      </c>
      <c r="L425" s="134">
        <v>34.9</v>
      </c>
      <c r="M425" s="134">
        <v>1</v>
      </c>
      <c r="N425" s="134">
        <v>35</v>
      </c>
      <c r="O425" s="134">
        <v>1</v>
      </c>
      <c r="P425" s="134">
        <v>35.1</v>
      </c>
      <c r="Q425" s="134">
        <v>2</v>
      </c>
      <c r="R425" s="167">
        <v>36.799999999999997</v>
      </c>
      <c r="S425" s="167">
        <v>2</v>
      </c>
      <c r="T425" s="167"/>
      <c r="U425" s="134"/>
      <c r="V425" s="135"/>
      <c r="W425" s="136" t="s">
        <v>222</v>
      </c>
      <c r="X425" s="137" t="s">
        <v>36</v>
      </c>
    </row>
    <row r="426" spans="1:26" ht="28.5" customHeight="1" x14ac:dyDescent="0.25">
      <c r="A426" s="132">
        <v>1</v>
      </c>
      <c r="B426" s="133" t="s">
        <v>603</v>
      </c>
      <c r="C426" s="134" t="s">
        <v>19</v>
      </c>
      <c r="D426" s="134">
        <v>4</v>
      </c>
      <c r="E426" s="134" t="s">
        <v>23</v>
      </c>
      <c r="F426" s="134">
        <v>23.5</v>
      </c>
      <c r="G426" s="134">
        <v>1</v>
      </c>
      <c r="H426" s="134">
        <v>23.8</v>
      </c>
      <c r="I426" s="134">
        <v>4</v>
      </c>
      <c r="J426" s="134"/>
      <c r="K426" s="134">
        <v>4</v>
      </c>
      <c r="L426" s="134"/>
      <c r="M426" s="134"/>
      <c r="N426" s="134"/>
      <c r="O426" s="134"/>
      <c r="P426" s="134"/>
      <c r="Q426" s="134"/>
      <c r="R426" s="167"/>
      <c r="S426" s="167"/>
      <c r="T426" s="167" t="s">
        <v>731</v>
      </c>
      <c r="U426" s="134"/>
      <c r="V426" s="135"/>
      <c r="W426" s="136" t="s">
        <v>223</v>
      </c>
      <c r="X426" s="137" t="s">
        <v>36</v>
      </c>
    </row>
    <row r="427" spans="1:26" ht="28.5" customHeight="1" x14ac:dyDescent="0.25">
      <c r="A427" s="132">
        <v>1</v>
      </c>
      <c r="B427" s="133" t="s">
        <v>603</v>
      </c>
      <c r="C427" s="134" t="s">
        <v>19</v>
      </c>
      <c r="D427" s="134">
        <v>5</v>
      </c>
      <c r="E427" s="134" t="s">
        <v>23</v>
      </c>
      <c r="F427" s="134">
        <v>27.7</v>
      </c>
      <c r="G427" s="134">
        <v>1</v>
      </c>
      <c r="H427" s="134">
        <v>30</v>
      </c>
      <c r="I427" s="134">
        <v>1</v>
      </c>
      <c r="J427" s="134">
        <v>31.5</v>
      </c>
      <c r="K427" s="134">
        <v>1</v>
      </c>
      <c r="L427" s="134">
        <v>33.299999999999997</v>
      </c>
      <c r="M427" s="134">
        <v>1</v>
      </c>
      <c r="N427" s="134">
        <v>35.799999999999997</v>
      </c>
      <c r="O427" s="134">
        <v>1</v>
      </c>
      <c r="P427" s="134">
        <v>37.1</v>
      </c>
      <c r="Q427" s="134">
        <v>4</v>
      </c>
      <c r="R427" s="167"/>
      <c r="S427" s="167"/>
      <c r="T427" s="167" t="s">
        <v>868</v>
      </c>
      <c r="U427" s="134"/>
      <c r="V427" s="135"/>
      <c r="W427" s="136" t="s">
        <v>224</v>
      </c>
      <c r="X427" s="137" t="s">
        <v>36</v>
      </c>
    </row>
    <row r="428" spans="1:26" ht="28.5" customHeight="1" x14ac:dyDescent="0.25">
      <c r="A428" s="132">
        <v>1</v>
      </c>
      <c r="B428" s="133" t="s">
        <v>603</v>
      </c>
      <c r="C428" s="134" t="s">
        <v>19</v>
      </c>
      <c r="D428" s="134">
        <v>6</v>
      </c>
      <c r="E428" s="134" t="s">
        <v>23</v>
      </c>
      <c r="F428" s="134">
        <v>17</v>
      </c>
      <c r="G428" s="134">
        <v>1</v>
      </c>
      <c r="H428" s="134">
        <v>16.899999999999999</v>
      </c>
      <c r="I428" s="134">
        <v>4</v>
      </c>
      <c r="J428" s="134"/>
      <c r="K428" s="134">
        <v>4</v>
      </c>
      <c r="L428" s="134"/>
      <c r="M428" s="134"/>
      <c r="N428" s="134"/>
      <c r="O428" s="134"/>
      <c r="P428" s="134"/>
      <c r="Q428" s="138"/>
      <c r="R428" s="167"/>
      <c r="S428" s="167"/>
      <c r="T428" s="167"/>
      <c r="U428" s="138"/>
      <c r="V428" s="139"/>
      <c r="W428" s="136"/>
      <c r="X428" s="137" t="s">
        <v>36</v>
      </c>
    </row>
    <row r="429" spans="1:26" ht="28.5" customHeight="1" thickBot="1" x14ac:dyDescent="0.3">
      <c r="A429" s="132">
        <v>1</v>
      </c>
      <c r="B429" s="133" t="s">
        <v>603</v>
      </c>
      <c r="C429" s="134" t="s">
        <v>19</v>
      </c>
      <c r="D429" s="134">
        <v>7</v>
      </c>
      <c r="E429" s="134" t="s">
        <v>23</v>
      </c>
      <c r="F429" s="134">
        <v>18.600000000000001</v>
      </c>
      <c r="G429" s="134">
        <v>1</v>
      </c>
      <c r="H429" s="134">
        <v>18.5</v>
      </c>
      <c r="I429" s="134">
        <v>4</v>
      </c>
      <c r="J429" s="134"/>
      <c r="K429" s="134">
        <v>4</v>
      </c>
      <c r="L429" s="134"/>
      <c r="M429" s="134"/>
      <c r="N429" s="134"/>
      <c r="O429" s="134"/>
      <c r="P429" s="134"/>
      <c r="Q429" s="138"/>
      <c r="R429" s="181"/>
      <c r="S429" s="167"/>
      <c r="T429" s="181"/>
      <c r="U429" s="138"/>
      <c r="V429" s="139"/>
      <c r="W429" s="136"/>
      <c r="X429" s="137" t="s">
        <v>36</v>
      </c>
    </row>
    <row r="430" spans="1:26" ht="28.5" customHeight="1" x14ac:dyDescent="0.25">
      <c r="A430" s="132">
        <v>1</v>
      </c>
      <c r="B430" s="133" t="s">
        <v>603</v>
      </c>
      <c r="C430" s="134" t="s">
        <v>19</v>
      </c>
      <c r="D430" s="134">
        <v>8</v>
      </c>
      <c r="E430" s="134" t="s">
        <v>23</v>
      </c>
      <c r="F430" s="134">
        <v>30.8</v>
      </c>
      <c r="G430" s="134">
        <v>1</v>
      </c>
      <c r="H430" s="134">
        <v>32.5</v>
      </c>
      <c r="I430" s="134">
        <v>1</v>
      </c>
      <c r="J430" s="134">
        <v>33.299999999999997</v>
      </c>
      <c r="K430" s="134">
        <v>1</v>
      </c>
      <c r="L430" s="134">
        <v>34.200000000000003</v>
      </c>
      <c r="M430" s="134">
        <v>1</v>
      </c>
      <c r="N430" s="134">
        <v>34.5</v>
      </c>
      <c r="O430" s="134">
        <v>1</v>
      </c>
      <c r="P430" s="134">
        <v>34.9</v>
      </c>
      <c r="Q430" s="134">
        <v>2</v>
      </c>
      <c r="R430" s="196">
        <v>36.4</v>
      </c>
      <c r="S430" s="167">
        <v>4</v>
      </c>
      <c r="T430" s="167" t="s">
        <v>818</v>
      </c>
      <c r="U430" s="134"/>
      <c r="V430" s="135"/>
      <c r="W430" s="136" t="s">
        <v>225</v>
      </c>
      <c r="X430" s="137" t="s">
        <v>36</v>
      </c>
    </row>
    <row r="431" spans="1:26" ht="28.5" customHeight="1" x14ac:dyDescent="0.25">
      <c r="A431" s="132">
        <v>1</v>
      </c>
      <c r="B431" s="133" t="s">
        <v>603</v>
      </c>
      <c r="C431" s="134" t="s">
        <v>19</v>
      </c>
      <c r="D431" s="134">
        <v>9</v>
      </c>
      <c r="E431" s="134" t="s">
        <v>23</v>
      </c>
      <c r="F431" s="134">
        <v>18.100000000000001</v>
      </c>
      <c r="G431" s="134">
        <v>1</v>
      </c>
      <c r="H431" s="134">
        <v>18.3</v>
      </c>
      <c r="I431" s="134">
        <v>1</v>
      </c>
      <c r="J431" s="134">
        <v>19.399999999999999</v>
      </c>
      <c r="K431" s="134"/>
      <c r="L431" s="134"/>
      <c r="M431" s="134"/>
      <c r="N431" s="134"/>
      <c r="O431" s="134"/>
      <c r="P431" s="134">
        <v>18.399999999999999</v>
      </c>
      <c r="Q431" s="134">
        <v>4</v>
      </c>
      <c r="R431" s="181"/>
      <c r="S431" s="167"/>
      <c r="T431" s="167" t="s">
        <v>798</v>
      </c>
      <c r="U431" s="134"/>
      <c r="V431" s="135"/>
      <c r="W431" s="136" t="s">
        <v>224</v>
      </c>
      <c r="X431" s="137" t="s">
        <v>36</v>
      </c>
      <c r="Z431" s="132" t="s">
        <v>985</v>
      </c>
    </row>
    <row r="432" spans="1:26" ht="28.5" customHeight="1" x14ac:dyDescent="0.25">
      <c r="A432" s="132">
        <v>1</v>
      </c>
      <c r="B432" s="133" t="s">
        <v>603</v>
      </c>
      <c r="C432" s="134" t="s">
        <v>19</v>
      </c>
      <c r="D432" s="134">
        <v>10</v>
      </c>
      <c r="E432" s="134" t="s">
        <v>23</v>
      </c>
      <c r="F432" s="134">
        <v>41.9</v>
      </c>
      <c r="G432" s="134">
        <v>1</v>
      </c>
      <c r="H432" s="134">
        <v>45.5</v>
      </c>
      <c r="I432" s="134">
        <v>1</v>
      </c>
      <c r="J432" s="134">
        <v>48.6</v>
      </c>
      <c r="K432" s="134">
        <v>1</v>
      </c>
      <c r="L432" s="134">
        <v>51.4</v>
      </c>
      <c r="M432" s="134">
        <v>1</v>
      </c>
      <c r="N432" s="134">
        <v>54.5</v>
      </c>
      <c r="O432" s="134">
        <v>1</v>
      </c>
      <c r="P432" s="134">
        <v>60</v>
      </c>
      <c r="Q432" s="134">
        <v>1</v>
      </c>
      <c r="R432" s="181">
        <v>67.599999999999994</v>
      </c>
      <c r="S432" s="167">
        <v>1</v>
      </c>
      <c r="T432" s="167"/>
      <c r="U432" s="134"/>
      <c r="V432" s="135"/>
      <c r="W432" s="136"/>
      <c r="X432" s="137" t="s">
        <v>36</v>
      </c>
      <c r="Z432" s="132" t="s">
        <v>233</v>
      </c>
    </row>
    <row r="433" spans="1:26" ht="28.5" customHeight="1" x14ac:dyDescent="0.25">
      <c r="A433" s="132">
        <v>1</v>
      </c>
      <c r="B433" s="133" t="s">
        <v>603</v>
      </c>
      <c r="C433" s="134" t="s">
        <v>19</v>
      </c>
      <c r="D433" s="134">
        <v>11</v>
      </c>
      <c r="E433" s="134" t="s">
        <v>23</v>
      </c>
      <c r="F433" s="134">
        <v>27.2</v>
      </c>
      <c r="G433" s="134">
        <v>1</v>
      </c>
      <c r="H433" s="134">
        <v>27.6</v>
      </c>
      <c r="I433" s="134">
        <v>1</v>
      </c>
      <c r="J433" s="134">
        <v>27.6</v>
      </c>
      <c r="K433" s="134">
        <v>1</v>
      </c>
      <c r="L433" s="134">
        <v>27.9</v>
      </c>
      <c r="M433" s="134">
        <v>1</v>
      </c>
      <c r="N433" s="134">
        <v>28.2</v>
      </c>
      <c r="O433" s="134">
        <v>1</v>
      </c>
      <c r="P433" s="134">
        <v>28.9</v>
      </c>
      <c r="Q433" s="134">
        <v>2</v>
      </c>
      <c r="R433" s="181">
        <v>30</v>
      </c>
      <c r="S433" s="167">
        <v>2</v>
      </c>
      <c r="T433" s="167" t="s">
        <v>862</v>
      </c>
      <c r="U433" s="134"/>
      <c r="V433" s="135"/>
      <c r="W433" s="136"/>
      <c r="X433" s="137" t="s">
        <v>36</v>
      </c>
      <c r="Z433" s="132" t="s">
        <v>234</v>
      </c>
    </row>
    <row r="434" spans="1:26" ht="28.5" customHeight="1" x14ac:dyDescent="0.25">
      <c r="A434" s="132">
        <v>1</v>
      </c>
      <c r="B434" s="133" t="s">
        <v>603</v>
      </c>
      <c r="C434" s="134" t="s">
        <v>19</v>
      </c>
      <c r="D434" s="134">
        <v>12</v>
      </c>
      <c r="E434" s="134" t="s">
        <v>23</v>
      </c>
      <c r="F434" s="134">
        <v>27.7</v>
      </c>
      <c r="G434" s="134">
        <v>1</v>
      </c>
      <c r="H434" s="134">
        <v>29.1</v>
      </c>
      <c r="I434" s="134">
        <v>1</v>
      </c>
      <c r="J434" s="134"/>
      <c r="K434" s="134"/>
      <c r="L434" s="134"/>
      <c r="M434" s="134"/>
      <c r="N434" s="134"/>
      <c r="O434" s="134"/>
      <c r="P434" s="134">
        <v>27.8</v>
      </c>
      <c r="Q434" s="134">
        <v>4</v>
      </c>
      <c r="R434" s="181"/>
      <c r="S434" s="167">
        <v>4</v>
      </c>
      <c r="T434" s="167" t="s">
        <v>798</v>
      </c>
      <c r="U434" s="134"/>
      <c r="V434" s="135"/>
      <c r="W434" s="136" t="s">
        <v>224</v>
      </c>
      <c r="X434" s="137" t="s">
        <v>36</v>
      </c>
      <c r="Z434" s="132" t="s">
        <v>235</v>
      </c>
    </row>
    <row r="435" spans="1:26" ht="28.5" customHeight="1" x14ac:dyDescent="0.25">
      <c r="A435" s="132">
        <v>1</v>
      </c>
      <c r="B435" s="133" t="s">
        <v>603</v>
      </c>
      <c r="C435" s="134" t="s">
        <v>19</v>
      </c>
      <c r="D435" s="134">
        <v>13</v>
      </c>
      <c r="E435" s="134" t="s">
        <v>23</v>
      </c>
      <c r="F435" s="134">
        <v>30.3</v>
      </c>
      <c r="G435" s="134">
        <v>1</v>
      </c>
      <c r="H435" s="134">
        <v>32.299999999999997</v>
      </c>
      <c r="I435" s="134">
        <v>1</v>
      </c>
      <c r="J435" s="134">
        <v>33.5</v>
      </c>
      <c r="K435" s="134">
        <v>1</v>
      </c>
      <c r="L435" s="134">
        <v>35.5</v>
      </c>
      <c r="M435" s="134">
        <v>1</v>
      </c>
      <c r="N435" s="134">
        <v>37.4</v>
      </c>
      <c r="O435" s="134">
        <v>1</v>
      </c>
      <c r="P435" s="134">
        <v>38.799999999999997</v>
      </c>
      <c r="Q435" s="134">
        <v>1</v>
      </c>
      <c r="R435" s="181">
        <v>40</v>
      </c>
      <c r="S435" s="167">
        <v>1</v>
      </c>
      <c r="T435" s="167"/>
      <c r="U435" s="134"/>
      <c r="V435" s="135"/>
      <c r="W435" s="136" t="s">
        <v>226</v>
      </c>
      <c r="X435" s="137" t="s">
        <v>36</v>
      </c>
      <c r="Z435" s="132" t="s">
        <v>236</v>
      </c>
    </row>
    <row r="436" spans="1:26" ht="28.5" customHeight="1" x14ac:dyDescent="0.25">
      <c r="A436" s="132">
        <v>1</v>
      </c>
      <c r="B436" s="133" t="s">
        <v>603</v>
      </c>
      <c r="C436" s="134" t="s">
        <v>19</v>
      </c>
      <c r="D436" s="134">
        <v>14</v>
      </c>
      <c r="E436" s="134" t="s">
        <v>23</v>
      </c>
      <c r="F436" s="134">
        <v>26.8</v>
      </c>
      <c r="G436" s="134">
        <v>1</v>
      </c>
      <c r="H436" s="134">
        <v>27.5</v>
      </c>
      <c r="I436" s="134">
        <v>1</v>
      </c>
      <c r="J436" s="134">
        <v>28</v>
      </c>
      <c r="K436" s="134">
        <v>1</v>
      </c>
      <c r="L436" s="134">
        <v>27.5</v>
      </c>
      <c r="M436" s="134">
        <v>4</v>
      </c>
      <c r="N436" s="134"/>
      <c r="O436" s="134"/>
      <c r="P436" s="134"/>
      <c r="Q436" s="134"/>
      <c r="R436" s="181"/>
      <c r="S436" s="167"/>
      <c r="T436" s="167" t="s">
        <v>798</v>
      </c>
      <c r="U436" s="134"/>
      <c r="V436" s="135"/>
      <c r="W436" s="136" t="s">
        <v>227</v>
      </c>
      <c r="X436" s="137" t="s">
        <v>36</v>
      </c>
      <c r="Z436" s="132" t="s">
        <v>237</v>
      </c>
    </row>
    <row r="437" spans="1:26" ht="28.5" customHeight="1" x14ac:dyDescent="0.25">
      <c r="A437" s="132">
        <v>1</v>
      </c>
      <c r="B437" s="133" t="s">
        <v>603</v>
      </c>
      <c r="C437" s="134" t="s">
        <v>19</v>
      </c>
      <c r="D437" s="134">
        <v>15</v>
      </c>
      <c r="E437" s="134" t="s">
        <v>23</v>
      </c>
      <c r="F437" s="134">
        <v>47.2</v>
      </c>
      <c r="G437" s="134">
        <v>1</v>
      </c>
      <c r="H437" s="134">
        <v>52.3</v>
      </c>
      <c r="I437" s="134">
        <v>1</v>
      </c>
      <c r="J437" s="134">
        <v>56.2</v>
      </c>
      <c r="K437" s="134">
        <v>1</v>
      </c>
      <c r="L437" s="134">
        <v>60.5</v>
      </c>
      <c r="M437" s="134">
        <v>1</v>
      </c>
      <c r="N437" s="134">
        <v>65</v>
      </c>
      <c r="O437" s="134">
        <v>1</v>
      </c>
      <c r="P437" s="134">
        <v>71.8</v>
      </c>
      <c r="Q437" s="134">
        <v>1</v>
      </c>
      <c r="R437" s="181">
        <v>78.7</v>
      </c>
      <c r="S437" s="167">
        <v>1</v>
      </c>
      <c r="T437" s="167"/>
      <c r="U437" s="134"/>
      <c r="V437" s="135"/>
      <c r="W437" s="136"/>
      <c r="X437" s="137" t="s">
        <v>36</v>
      </c>
      <c r="Z437" s="132" t="s">
        <v>238</v>
      </c>
    </row>
    <row r="438" spans="1:26" ht="28.5" customHeight="1" x14ac:dyDescent="0.25">
      <c r="A438" s="132">
        <v>1</v>
      </c>
      <c r="B438" s="133" t="s">
        <v>603</v>
      </c>
      <c r="C438" s="134" t="s">
        <v>19</v>
      </c>
      <c r="D438" s="134">
        <v>16</v>
      </c>
      <c r="E438" s="134" t="s">
        <v>23</v>
      </c>
      <c r="F438" s="134">
        <v>16.5</v>
      </c>
      <c r="G438" s="134">
        <v>1</v>
      </c>
      <c r="H438" s="134">
        <v>16.7</v>
      </c>
      <c r="I438" s="134">
        <v>3</v>
      </c>
      <c r="J438" s="134"/>
      <c r="K438" s="134">
        <v>3</v>
      </c>
      <c r="L438" s="134"/>
      <c r="M438" s="134"/>
      <c r="N438" s="134"/>
      <c r="O438" s="134"/>
      <c r="P438" s="134"/>
      <c r="Q438" s="138"/>
      <c r="R438" s="181"/>
      <c r="S438" s="167"/>
      <c r="T438" s="167"/>
      <c r="U438" s="138"/>
      <c r="V438" s="139"/>
      <c r="W438" s="136"/>
      <c r="X438" s="137" t="s">
        <v>36</v>
      </c>
    </row>
    <row r="439" spans="1:26" ht="28.5" customHeight="1" x14ac:dyDescent="0.25">
      <c r="A439" s="132">
        <v>1</v>
      </c>
      <c r="B439" s="133" t="s">
        <v>603</v>
      </c>
      <c r="C439" s="134" t="s">
        <v>19</v>
      </c>
      <c r="D439" s="134">
        <v>17</v>
      </c>
      <c r="E439" s="134" t="s">
        <v>23</v>
      </c>
      <c r="F439" s="134">
        <v>21.6</v>
      </c>
      <c r="G439" s="134">
        <v>1</v>
      </c>
      <c r="H439" s="134">
        <v>21.8</v>
      </c>
      <c r="I439" s="134">
        <v>1</v>
      </c>
      <c r="J439" s="134">
        <v>22</v>
      </c>
      <c r="K439" s="134">
        <v>1</v>
      </c>
      <c r="L439" s="134">
        <v>21.5</v>
      </c>
      <c r="M439" s="134">
        <v>4</v>
      </c>
      <c r="N439" s="134"/>
      <c r="O439" s="134"/>
      <c r="P439" s="134"/>
      <c r="Q439" s="134"/>
      <c r="R439" s="181"/>
      <c r="S439" s="167"/>
      <c r="T439" s="167" t="s">
        <v>736</v>
      </c>
      <c r="U439" s="134"/>
      <c r="V439" s="135"/>
      <c r="W439" s="136" t="s">
        <v>224</v>
      </c>
      <c r="X439" s="137" t="s">
        <v>36</v>
      </c>
    </row>
    <row r="440" spans="1:26" ht="28.5" customHeight="1" x14ac:dyDescent="0.25">
      <c r="A440" s="132">
        <v>1</v>
      </c>
      <c r="B440" s="133" t="s">
        <v>603</v>
      </c>
      <c r="C440" s="134" t="s">
        <v>19</v>
      </c>
      <c r="D440" s="134">
        <v>18</v>
      </c>
      <c r="E440" s="134" t="s">
        <v>23</v>
      </c>
      <c r="F440" s="134">
        <v>16.8</v>
      </c>
      <c r="G440" s="134">
        <v>1</v>
      </c>
      <c r="H440" s="134">
        <v>17.2</v>
      </c>
      <c r="I440" s="134">
        <v>3</v>
      </c>
      <c r="J440" s="134"/>
      <c r="K440" s="134">
        <v>3</v>
      </c>
      <c r="L440" s="134"/>
      <c r="M440" s="134"/>
      <c r="N440" s="134"/>
      <c r="O440" s="134"/>
      <c r="P440" s="134"/>
      <c r="Q440" s="134"/>
      <c r="R440" s="12"/>
      <c r="S440" s="134"/>
      <c r="T440" s="167"/>
      <c r="U440" s="138"/>
      <c r="V440" s="139"/>
      <c r="W440" s="136"/>
      <c r="X440" s="137" t="s">
        <v>36</v>
      </c>
    </row>
    <row r="441" spans="1:26" ht="28.5" customHeight="1" x14ac:dyDescent="0.25">
      <c r="A441" s="132">
        <v>1</v>
      </c>
      <c r="B441" s="133" t="s">
        <v>603</v>
      </c>
      <c r="C441" s="134" t="s">
        <v>19</v>
      </c>
      <c r="D441" s="134">
        <v>19</v>
      </c>
      <c r="E441" s="134" t="s">
        <v>23</v>
      </c>
      <c r="F441" s="134">
        <v>18.5</v>
      </c>
      <c r="G441" s="134">
        <v>1</v>
      </c>
      <c r="H441" s="134">
        <v>18.8</v>
      </c>
      <c r="I441" s="134">
        <v>3</v>
      </c>
      <c r="J441" s="134"/>
      <c r="K441" s="134">
        <v>3</v>
      </c>
      <c r="L441" s="134"/>
      <c r="M441" s="134"/>
      <c r="N441" s="134"/>
      <c r="O441" s="134"/>
      <c r="P441" s="134"/>
      <c r="Q441" s="134"/>
      <c r="R441" s="12"/>
      <c r="S441" s="134"/>
      <c r="T441" s="167" t="s">
        <v>798</v>
      </c>
      <c r="U441" s="134"/>
      <c r="V441" s="135"/>
      <c r="W441" s="136" t="s">
        <v>140</v>
      </c>
      <c r="X441" s="137" t="s">
        <v>36</v>
      </c>
    </row>
    <row r="442" spans="1:26" ht="28.5" customHeight="1" x14ac:dyDescent="0.25">
      <c r="A442" s="132">
        <v>1</v>
      </c>
      <c r="B442" s="133" t="s">
        <v>603</v>
      </c>
      <c r="C442" s="134" t="s">
        <v>19</v>
      </c>
      <c r="D442" s="134">
        <v>20</v>
      </c>
      <c r="E442" s="134" t="s">
        <v>23</v>
      </c>
      <c r="F442" s="134">
        <v>24</v>
      </c>
      <c r="G442" s="134">
        <v>1</v>
      </c>
      <c r="H442" s="134">
        <v>24.1</v>
      </c>
      <c r="I442" s="134">
        <v>3</v>
      </c>
      <c r="J442" s="134"/>
      <c r="K442" s="134">
        <v>3</v>
      </c>
      <c r="L442" s="134"/>
      <c r="M442" s="134"/>
      <c r="N442" s="134"/>
      <c r="O442" s="134"/>
      <c r="P442" s="134"/>
      <c r="Q442" s="134"/>
      <c r="R442" s="12"/>
      <c r="S442" s="134"/>
      <c r="T442" s="167"/>
      <c r="U442" s="138"/>
      <c r="V442" s="139"/>
      <c r="W442" s="136"/>
      <c r="X442" s="137" t="s">
        <v>36</v>
      </c>
    </row>
    <row r="443" spans="1:26" ht="28.5" customHeight="1" x14ac:dyDescent="0.25">
      <c r="A443" s="132">
        <v>1</v>
      </c>
      <c r="B443" s="133" t="s">
        <v>603</v>
      </c>
      <c r="C443" s="134" t="s">
        <v>19</v>
      </c>
      <c r="D443" s="134">
        <v>21</v>
      </c>
      <c r="E443" s="134" t="s">
        <v>25</v>
      </c>
      <c r="F443" s="134">
        <v>41.8</v>
      </c>
      <c r="G443" s="134">
        <v>1</v>
      </c>
      <c r="H443" s="134">
        <v>42.1</v>
      </c>
      <c r="I443" s="134">
        <v>1</v>
      </c>
      <c r="J443" s="134">
        <v>42.2</v>
      </c>
      <c r="K443" s="134">
        <v>1</v>
      </c>
      <c r="L443" s="134">
        <v>42.2</v>
      </c>
      <c r="M443" s="134">
        <v>1</v>
      </c>
      <c r="N443" s="134">
        <v>42.3</v>
      </c>
      <c r="O443" s="134">
        <v>1</v>
      </c>
      <c r="P443" s="134">
        <v>43.4</v>
      </c>
      <c r="Q443" s="134">
        <v>1</v>
      </c>
      <c r="R443" s="181">
        <v>42.2</v>
      </c>
      <c r="S443" s="167">
        <v>1</v>
      </c>
      <c r="T443" s="167"/>
      <c r="U443" s="134"/>
      <c r="V443" s="135"/>
      <c r="W443" s="136"/>
      <c r="X443" s="137" t="s">
        <v>36</v>
      </c>
    </row>
    <row r="444" spans="1:26" ht="28.5" customHeight="1" x14ac:dyDescent="0.25">
      <c r="A444" s="132">
        <v>1</v>
      </c>
      <c r="B444" s="133" t="s">
        <v>603</v>
      </c>
      <c r="C444" s="134" t="s">
        <v>19</v>
      </c>
      <c r="D444" s="134">
        <v>22</v>
      </c>
      <c r="E444" s="134" t="s">
        <v>25</v>
      </c>
      <c r="F444" s="134">
        <v>35.799999999999997</v>
      </c>
      <c r="G444" s="134">
        <v>1</v>
      </c>
      <c r="H444" s="134">
        <v>38</v>
      </c>
      <c r="I444" s="134">
        <v>1</v>
      </c>
      <c r="J444" s="134">
        <v>38.4</v>
      </c>
      <c r="K444" s="134">
        <v>1</v>
      </c>
      <c r="L444" s="134">
        <v>39</v>
      </c>
      <c r="M444" s="134">
        <v>1</v>
      </c>
      <c r="N444" s="134">
        <v>40</v>
      </c>
      <c r="O444" s="134">
        <v>1</v>
      </c>
      <c r="P444" s="134">
        <v>41.8</v>
      </c>
      <c r="Q444" s="134">
        <v>1</v>
      </c>
      <c r="R444" s="167">
        <v>42.7</v>
      </c>
      <c r="S444" s="167">
        <v>1</v>
      </c>
      <c r="T444" s="167"/>
      <c r="U444" s="134"/>
      <c r="V444" s="135"/>
      <c r="W444" s="136"/>
      <c r="X444" s="137" t="s">
        <v>36</v>
      </c>
    </row>
    <row r="445" spans="1:26" ht="28.5" customHeight="1" x14ac:dyDescent="0.25">
      <c r="A445" s="132">
        <v>1</v>
      </c>
      <c r="B445" s="133" t="s">
        <v>603</v>
      </c>
      <c r="C445" s="134" t="s">
        <v>19</v>
      </c>
      <c r="D445" s="134">
        <v>23</v>
      </c>
      <c r="E445" s="134" t="s">
        <v>25</v>
      </c>
      <c r="F445" s="134">
        <v>32.200000000000003</v>
      </c>
      <c r="G445" s="134">
        <v>1</v>
      </c>
      <c r="H445" s="134">
        <v>32.799999999999997</v>
      </c>
      <c r="I445" s="134">
        <v>1</v>
      </c>
      <c r="J445" s="134">
        <v>32.200000000000003</v>
      </c>
      <c r="K445" s="134">
        <v>1</v>
      </c>
      <c r="L445" s="134">
        <v>32</v>
      </c>
      <c r="M445" s="134">
        <v>1</v>
      </c>
      <c r="N445" s="134">
        <v>31.9</v>
      </c>
      <c r="O445" s="134">
        <v>1</v>
      </c>
      <c r="P445" s="134">
        <v>32.5</v>
      </c>
      <c r="Q445" s="134">
        <v>1</v>
      </c>
      <c r="R445" s="167">
        <v>32.5</v>
      </c>
      <c r="S445" s="167">
        <v>1</v>
      </c>
      <c r="T445" s="167"/>
      <c r="U445" s="134"/>
      <c r="V445" s="135"/>
      <c r="W445" s="136"/>
      <c r="X445" s="137" t="s">
        <v>36</v>
      </c>
    </row>
    <row r="446" spans="1:26" ht="28.5" customHeight="1" x14ac:dyDescent="0.25">
      <c r="A446" s="132">
        <v>1</v>
      </c>
      <c r="B446" s="133" t="s">
        <v>603</v>
      </c>
      <c r="C446" s="134" t="s">
        <v>19</v>
      </c>
      <c r="D446" s="134">
        <v>24</v>
      </c>
      <c r="E446" s="134" t="s">
        <v>25</v>
      </c>
      <c r="F446" s="134">
        <v>24.1</v>
      </c>
      <c r="G446" s="134">
        <v>1</v>
      </c>
      <c r="H446" s="134">
        <v>24.3</v>
      </c>
      <c r="I446" s="134">
        <v>1</v>
      </c>
      <c r="J446" s="134">
        <v>24</v>
      </c>
      <c r="K446" s="134">
        <v>1</v>
      </c>
      <c r="L446" s="134">
        <v>24</v>
      </c>
      <c r="M446" s="134">
        <v>1</v>
      </c>
      <c r="N446" s="134">
        <v>23.9</v>
      </c>
      <c r="O446" s="134">
        <v>1</v>
      </c>
      <c r="P446" s="134">
        <v>25</v>
      </c>
      <c r="Q446" s="134">
        <v>1</v>
      </c>
      <c r="R446" s="167">
        <v>25.1</v>
      </c>
      <c r="S446" s="167">
        <v>1</v>
      </c>
      <c r="T446" s="167"/>
      <c r="U446" s="134"/>
      <c r="V446" s="135"/>
      <c r="W446" s="136"/>
      <c r="X446" s="137" t="s">
        <v>36</v>
      </c>
    </row>
    <row r="447" spans="1:26" ht="28.5" customHeight="1" x14ac:dyDescent="0.25">
      <c r="A447" s="132">
        <v>1</v>
      </c>
      <c r="B447" s="133" t="s">
        <v>603</v>
      </c>
      <c r="C447" s="134" t="s">
        <v>19</v>
      </c>
      <c r="D447" s="134">
        <v>25</v>
      </c>
      <c r="E447" s="134" t="s">
        <v>26</v>
      </c>
      <c r="F447" s="134">
        <v>50.8</v>
      </c>
      <c r="G447" s="134">
        <v>1</v>
      </c>
      <c r="H447" s="134">
        <v>51.4</v>
      </c>
      <c r="I447" s="134">
        <v>1</v>
      </c>
      <c r="J447" s="134">
        <v>51.3</v>
      </c>
      <c r="K447" s="134">
        <v>1</v>
      </c>
      <c r="L447" s="134">
        <v>52</v>
      </c>
      <c r="M447" s="134">
        <v>1</v>
      </c>
      <c r="N447" s="134"/>
      <c r="O447" s="134">
        <v>4</v>
      </c>
      <c r="P447" s="134" t="s">
        <v>801</v>
      </c>
      <c r="Q447" s="134"/>
      <c r="R447" s="181"/>
      <c r="S447" s="167"/>
      <c r="T447" s="167"/>
      <c r="U447" s="134"/>
      <c r="V447" s="135"/>
      <c r="W447" s="136" t="s">
        <v>228</v>
      </c>
      <c r="X447" s="137" t="s">
        <v>36</v>
      </c>
    </row>
    <row r="448" spans="1:26" ht="28.5" customHeight="1" x14ac:dyDescent="0.25">
      <c r="A448" s="132">
        <v>1</v>
      </c>
      <c r="B448" s="133" t="s">
        <v>603</v>
      </c>
      <c r="C448" s="134" t="s">
        <v>19</v>
      </c>
      <c r="D448" s="134">
        <v>26</v>
      </c>
      <c r="E448" s="134" t="s">
        <v>25</v>
      </c>
      <c r="F448" s="134">
        <v>29.3</v>
      </c>
      <c r="G448" s="134">
        <v>1</v>
      </c>
      <c r="H448" s="134">
        <v>29.9</v>
      </c>
      <c r="I448" s="134">
        <v>1</v>
      </c>
      <c r="J448" s="134">
        <v>30.1</v>
      </c>
      <c r="K448" s="134">
        <v>1</v>
      </c>
      <c r="L448" s="134">
        <v>30.5</v>
      </c>
      <c r="M448" s="134">
        <v>1</v>
      </c>
      <c r="N448" s="134">
        <v>32.1</v>
      </c>
      <c r="O448" s="134">
        <v>1</v>
      </c>
      <c r="P448" s="134">
        <v>33</v>
      </c>
      <c r="Q448" s="134">
        <v>1</v>
      </c>
      <c r="R448" s="181">
        <v>28.3</v>
      </c>
      <c r="S448" s="167">
        <v>1</v>
      </c>
      <c r="T448" s="167"/>
      <c r="U448" s="134"/>
      <c r="V448" s="135"/>
      <c r="W448" s="136" t="s">
        <v>229</v>
      </c>
      <c r="X448" s="137" t="s">
        <v>36</v>
      </c>
    </row>
    <row r="449" spans="1:27" ht="28.5" customHeight="1" x14ac:dyDescent="0.25">
      <c r="A449" s="132">
        <v>1</v>
      </c>
      <c r="B449" s="133" t="s">
        <v>603</v>
      </c>
      <c r="C449" s="134" t="s">
        <v>19</v>
      </c>
      <c r="D449" s="134">
        <v>27</v>
      </c>
      <c r="E449" s="134" t="s">
        <v>26</v>
      </c>
      <c r="F449" s="134">
        <v>50.9</v>
      </c>
      <c r="G449" s="134">
        <v>1</v>
      </c>
      <c r="H449" s="134">
        <v>51.5</v>
      </c>
      <c r="I449" s="134">
        <v>1</v>
      </c>
      <c r="J449" s="134">
        <v>51.4</v>
      </c>
      <c r="K449" s="134">
        <v>1</v>
      </c>
      <c r="L449" s="134">
        <v>51.5</v>
      </c>
      <c r="M449" s="134">
        <v>1</v>
      </c>
      <c r="N449" s="134">
        <v>51.8</v>
      </c>
      <c r="O449" s="134">
        <v>1</v>
      </c>
      <c r="P449" s="134" t="s">
        <v>801</v>
      </c>
      <c r="Q449" s="134">
        <v>4</v>
      </c>
      <c r="R449" s="181"/>
      <c r="S449" s="167"/>
      <c r="T449" s="167"/>
      <c r="U449" s="134"/>
      <c r="V449" s="135"/>
      <c r="W449" s="136" t="s">
        <v>230</v>
      </c>
      <c r="X449" s="137" t="s">
        <v>36</v>
      </c>
    </row>
    <row r="450" spans="1:27" ht="28.5" customHeight="1" x14ac:dyDescent="0.25">
      <c r="A450" s="132">
        <v>1</v>
      </c>
      <c r="B450" s="133" t="s">
        <v>603</v>
      </c>
      <c r="C450" s="134" t="s">
        <v>19</v>
      </c>
      <c r="D450" s="134">
        <v>28</v>
      </c>
      <c r="E450" s="134" t="s">
        <v>23</v>
      </c>
      <c r="F450" s="134">
        <v>51.1</v>
      </c>
      <c r="G450" s="134">
        <v>1</v>
      </c>
      <c r="H450" s="134">
        <v>57.2</v>
      </c>
      <c r="I450" s="134">
        <v>1</v>
      </c>
      <c r="J450" s="134">
        <v>60.9</v>
      </c>
      <c r="K450" s="134">
        <v>1</v>
      </c>
      <c r="L450" s="134">
        <v>66.900000000000006</v>
      </c>
      <c r="M450" s="134">
        <v>1</v>
      </c>
      <c r="N450" s="134">
        <v>70.3</v>
      </c>
      <c r="O450" s="134">
        <v>1</v>
      </c>
      <c r="P450" s="134">
        <v>77.599999999999994</v>
      </c>
      <c r="Q450" s="134">
        <v>1</v>
      </c>
      <c r="R450" s="181">
        <v>86</v>
      </c>
      <c r="S450" s="167">
        <v>1</v>
      </c>
      <c r="T450" s="167"/>
      <c r="U450" s="134"/>
      <c r="V450" s="135"/>
      <c r="W450" s="136"/>
      <c r="X450" s="137" t="s">
        <v>36</v>
      </c>
    </row>
    <row r="451" spans="1:27" ht="28.5" customHeight="1" x14ac:dyDescent="0.25">
      <c r="A451" s="132">
        <v>1</v>
      </c>
      <c r="B451" s="133" t="s">
        <v>603</v>
      </c>
      <c r="C451" s="134" t="s">
        <v>19</v>
      </c>
      <c r="D451" s="134">
        <v>30</v>
      </c>
      <c r="E451" s="134" t="s">
        <v>25</v>
      </c>
      <c r="F451" s="134">
        <v>27.4</v>
      </c>
      <c r="G451" s="134">
        <v>1</v>
      </c>
      <c r="H451" s="134">
        <v>25.7</v>
      </c>
      <c r="I451" s="134">
        <v>1</v>
      </c>
      <c r="J451" s="134">
        <v>25.7</v>
      </c>
      <c r="K451" s="134">
        <v>1</v>
      </c>
      <c r="L451" s="134">
        <v>25.5</v>
      </c>
      <c r="M451" s="134">
        <v>4</v>
      </c>
      <c r="N451" s="134"/>
      <c r="O451" s="134"/>
      <c r="P451" s="134"/>
      <c r="Q451" s="138"/>
      <c r="R451" s="181"/>
      <c r="S451" s="167"/>
      <c r="T451" s="167"/>
      <c r="U451" s="138"/>
      <c r="V451" s="139"/>
      <c r="W451" s="136"/>
      <c r="X451" s="137" t="s">
        <v>36</v>
      </c>
    </row>
    <row r="452" spans="1:27" ht="28.5" customHeight="1" x14ac:dyDescent="0.25">
      <c r="A452" s="132">
        <v>1</v>
      </c>
      <c r="B452" s="133" t="s">
        <v>603</v>
      </c>
      <c r="C452" s="134" t="s">
        <v>19</v>
      </c>
      <c r="D452" s="134">
        <v>31</v>
      </c>
      <c r="E452" s="134" t="s">
        <v>25</v>
      </c>
      <c r="F452" s="134"/>
      <c r="G452" s="134"/>
      <c r="H452" s="134"/>
      <c r="I452" s="134"/>
      <c r="J452" s="134"/>
      <c r="K452" s="134"/>
      <c r="L452" s="134"/>
      <c r="M452" s="134">
        <v>1</v>
      </c>
      <c r="N452" s="134">
        <v>28.4</v>
      </c>
      <c r="O452" s="134">
        <v>1</v>
      </c>
      <c r="P452" s="134">
        <v>28.8</v>
      </c>
      <c r="Q452" s="134">
        <v>1</v>
      </c>
      <c r="R452" s="181"/>
      <c r="S452" s="167"/>
      <c r="T452" s="167"/>
      <c r="U452" s="134"/>
      <c r="V452" s="135"/>
      <c r="W452" s="136" t="s">
        <v>231</v>
      </c>
      <c r="X452" s="137" t="s">
        <v>36</v>
      </c>
    </row>
    <row r="453" spans="1:27" ht="28.5" customHeight="1" x14ac:dyDescent="0.25">
      <c r="A453" s="132">
        <v>1</v>
      </c>
      <c r="B453" s="133" t="s">
        <v>604</v>
      </c>
      <c r="C453" s="134" t="s">
        <v>14</v>
      </c>
      <c r="D453" s="134">
        <v>1</v>
      </c>
      <c r="E453" s="134" t="s">
        <v>23</v>
      </c>
      <c r="F453" s="134">
        <v>24.5</v>
      </c>
      <c r="G453" s="134">
        <v>1</v>
      </c>
      <c r="H453" s="134">
        <v>24.6</v>
      </c>
      <c r="I453" s="134">
        <v>1</v>
      </c>
      <c r="J453" s="134">
        <v>25</v>
      </c>
      <c r="K453" s="134">
        <v>1</v>
      </c>
      <c r="L453" s="134">
        <v>25</v>
      </c>
      <c r="M453" s="134">
        <v>4</v>
      </c>
      <c r="N453" s="134"/>
      <c r="O453" s="134"/>
      <c r="P453" s="134"/>
      <c r="Q453" s="134"/>
      <c r="R453" s="180"/>
      <c r="S453" s="153"/>
      <c r="T453" s="153" t="s">
        <v>798</v>
      </c>
      <c r="U453" s="134"/>
      <c r="V453" s="135"/>
      <c r="W453" s="136" t="s">
        <v>224</v>
      </c>
      <c r="X453" s="137" t="s">
        <v>36</v>
      </c>
    </row>
    <row r="454" spans="1:27" ht="28.5" customHeight="1" x14ac:dyDescent="0.25">
      <c r="A454" s="132">
        <v>1</v>
      </c>
      <c r="B454" s="133" t="s">
        <v>604</v>
      </c>
      <c r="C454" s="134" t="s">
        <v>14</v>
      </c>
      <c r="D454" s="134">
        <v>2</v>
      </c>
      <c r="E454" s="134" t="s">
        <v>25</v>
      </c>
      <c r="F454" s="134">
        <v>24.2</v>
      </c>
      <c r="G454" s="134">
        <v>1</v>
      </c>
      <c r="H454" s="134">
        <v>24.2</v>
      </c>
      <c r="I454" s="134">
        <v>1</v>
      </c>
      <c r="J454" s="134">
        <v>24.5</v>
      </c>
      <c r="K454" s="134">
        <v>1</v>
      </c>
      <c r="L454" s="134">
        <v>24.3</v>
      </c>
      <c r="M454" s="134">
        <v>1</v>
      </c>
      <c r="N454" s="134">
        <v>27.5</v>
      </c>
      <c r="O454" s="134">
        <v>1</v>
      </c>
      <c r="P454" s="134" t="s">
        <v>801</v>
      </c>
      <c r="Q454" s="134">
        <v>4</v>
      </c>
      <c r="R454" s="180"/>
      <c r="S454" s="153"/>
      <c r="U454" s="134"/>
      <c r="V454" s="135"/>
      <c r="W454" s="136" t="s">
        <v>516</v>
      </c>
      <c r="X454" s="137" t="s">
        <v>36</v>
      </c>
    </row>
    <row r="455" spans="1:27" ht="28.5" customHeight="1" x14ac:dyDescent="0.25">
      <c r="A455" s="132">
        <v>1</v>
      </c>
      <c r="B455" s="133" t="s">
        <v>604</v>
      </c>
      <c r="C455" s="134" t="s">
        <v>14</v>
      </c>
      <c r="D455" s="134">
        <v>3</v>
      </c>
      <c r="E455" s="134" t="s">
        <v>25</v>
      </c>
      <c r="F455" s="134">
        <v>18.100000000000001</v>
      </c>
      <c r="G455" s="134">
        <v>1</v>
      </c>
      <c r="H455" s="134">
        <v>18.100000000000001</v>
      </c>
      <c r="I455" s="134">
        <v>1</v>
      </c>
      <c r="J455" s="134"/>
      <c r="K455" s="134"/>
      <c r="L455" s="134"/>
      <c r="M455" s="134"/>
      <c r="N455" s="134">
        <v>15.6</v>
      </c>
      <c r="O455" s="134">
        <v>1</v>
      </c>
      <c r="P455" s="134">
        <v>17.5</v>
      </c>
      <c r="Q455" s="134">
        <v>1</v>
      </c>
      <c r="R455" s="180">
        <v>19</v>
      </c>
      <c r="S455" s="153">
        <v>1</v>
      </c>
      <c r="T455" s="153"/>
      <c r="U455" s="134"/>
      <c r="V455" s="135"/>
      <c r="W455" s="136"/>
      <c r="X455" s="137" t="s">
        <v>36</v>
      </c>
    </row>
    <row r="456" spans="1:27" ht="28.5" customHeight="1" x14ac:dyDescent="0.25">
      <c r="A456" s="132">
        <v>1</v>
      </c>
      <c r="B456" s="133" t="s">
        <v>604</v>
      </c>
      <c r="C456" s="134" t="s">
        <v>14</v>
      </c>
      <c r="D456" s="134">
        <v>4</v>
      </c>
      <c r="E456" s="134" t="s">
        <v>23</v>
      </c>
      <c r="F456" s="134"/>
      <c r="G456" s="134">
        <v>3</v>
      </c>
      <c r="H456" s="134">
        <v>16.5</v>
      </c>
      <c r="I456" s="134">
        <v>3</v>
      </c>
      <c r="J456" s="134"/>
      <c r="K456" s="134">
        <v>3</v>
      </c>
      <c r="L456" s="134"/>
      <c r="M456" s="134"/>
      <c r="N456" s="134"/>
      <c r="O456" s="134"/>
      <c r="P456" s="134"/>
      <c r="Q456" s="138"/>
      <c r="R456" s="180"/>
      <c r="S456" s="153"/>
      <c r="T456" s="153"/>
      <c r="U456" s="138"/>
      <c r="V456" s="139"/>
      <c r="W456" s="136"/>
      <c r="X456" s="137" t="s">
        <v>36</v>
      </c>
    </row>
    <row r="457" spans="1:27" ht="28.5" customHeight="1" x14ac:dyDescent="0.25">
      <c r="A457" s="132">
        <v>1</v>
      </c>
      <c r="B457" s="133" t="s">
        <v>604</v>
      </c>
      <c r="C457" s="134" t="s">
        <v>14</v>
      </c>
      <c r="D457" s="134">
        <v>5</v>
      </c>
      <c r="E457" s="134" t="s">
        <v>23</v>
      </c>
      <c r="F457" s="134">
        <v>41</v>
      </c>
      <c r="G457" s="134">
        <v>1</v>
      </c>
      <c r="H457" s="134">
        <v>44.6</v>
      </c>
      <c r="I457" s="134">
        <v>1</v>
      </c>
      <c r="J457" s="134">
        <v>48.5</v>
      </c>
      <c r="K457" s="134">
        <v>1</v>
      </c>
      <c r="L457" s="134">
        <v>53.1</v>
      </c>
      <c r="M457" s="134">
        <v>1</v>
      </c>
      <c r="N457" s="134"/>
      <c r="O457" s="134">
        <v>3</v>
      </c>
      <c r="P457" s="134" t="s">
        <v>801</v>
      </c>
      <c r="Q457" s="138"/>
      <c r="R457" s="180"/>
      <c r="S457" s="153"/>
      <c r="T457" s="153"/>
      <c r="U457" s="138"/>
      <c r="V457" s="139"/>
      <c r="W457" s="136"/>
      <c r="X457" s="137" t="s">
        <v>36</v>
      </c>
    </row>
    <row r="458" spans="1:27" ht="28.5" customHeight="1" x14ac:dyDescent="0.25">
      <c r="A458" s="132">
        <v>1</v>
      </c>
      <c r="B458" s="133" t="s">
        <v>604</v>
      </c>
      <c r="C458" s="134" t="s">
        <v>14</v>
      </c>
      <c r="D458" s="134">
        <v>6</v>
      </c>
      <c r="E458" s="134" t="s">
        <v>23</v>
      </c>
      <c r="F458" s="134">
        <v>29</v>
      </c>
      <c r="G458" s="134">
        <v>1</v>
      </c>
      <c r="H458" s="134">
        <v>29.7</v>
      </c>
      <c r="I458" s="134">
        <v>2</v>
      </c>
      <c r="J458" s="134">
        <v>29.7</v>
      </c>
      <c r="K458" s="134">
        <v>3</v>
      </c>
      <c r="L458" s="134"/>
      <c r="M458" s="134"/>
      <c r="N458" s="134"/>
      <c r="O458" s="134"/>
      <c r="P458" s="134"/>
      <c r="Q458" s="138"/>
      <c r="R458" s="180"/>
      <c r="S458" s="153"/>
      <c r="T458" s="153"/>
      <c r="U458" s="138"/>
      <c r="V458" s="139"/>
      <c r="W458" s="136"/>
      <c r="X458" s="137" t="s">
        <v>36</v>
      </c>
      <c r="AA458" s="132" t="s">
        <v>240</v>
      </c>
    </row>
    <row r="459" spans="1:27" ht="28.5" customHeight="1" x14ac:dyDescent="0.25">
      <c r="A459" s="132">
        <v>1</v>
      </c>
      <c r="B459" s="133" t="s">
        <v>604</v>
      </c>
      <c r="C459" s="134" t="s">
        <v>14</v>
      </c>
      <c r="D459" s="134">
        <v>7</v>
      </c>
      <c r="E459" s="134" t="s">
        <v>23</v>
      </c>
      <c r="F459" s="134">
        <v>53.4</v>
      </c>
      <c r="G459" s="134">
        <v>1</v>
      </c>
      <c r="H459" s="134">
        <v>57.7</v>
      </c>
      <c r="I459" s="134">
        <v>1</v>
      </c>
      <c r="J459" s="134">
        <v>59.6</v>
      </c>
      <c r="K459" s="134">
        <v>1</v>
      </c>
      <c r="L459" s="134">
        <v>59.6</v>
      </c>
      <c r="M459" s="134">
        <v>3</v>
      </c>
      <c r="N459" s="134"/>
      <c r="O459" s="134"/>
      <c r="P459" s="134"/>
      <c r="Q459" s="138"/>
      <c r="R459" s="180"/>
      <c r="S459" s="153"/>
      <c r="T459" s="153"/>
      <c r="U459" s="138"/>
      <c r="V459" s="139"/>
      <c r="W459" s="136"/>
      <c r="X459" s="137" t="s">
        <v>36</v>
      </c>
      <c r="AA459" s="132" t="s">
        <v>241</v>
      </c>
    </row>
    <row r="460" spans="1:27" ht="28.5" customHeight="1" x14ac:dyDescent="0.25">
      <c r="A460" s="132">
        <v>1</v>
      </c>
      <c r="B460" s="133" t="s">
        <v>604</v>
      </c>
      <c r="C460" s="134" t="s">
        <v>14</v>
      </c>
      <c r="D460" s="134">
        <v>8</v>
      </c>
      <c r="E460" s="134" t="s">
        <v>23</v>
      </c>
      <c r="F460" s="134">
        <v>29.7</v>
      </c>
      <c r="G460" s="134">
        <v>1</v>
      </c>
      <c r="H460" s="134">
        <v>30.1</v>
      </c>
      <c r="I460" s="134">
        <v>1</v>
      </c>
      <c r="J460" s="134">
        <v>29.2</v>
      </c>
      <c r="K460" s="134">
        <v>1</v>
      </c>
      <c r="L460" s="134">
        <v>30.7</v>
      </c>
      <c r="M460" s="134">
        <v>4</v>
      </c>
      <c r="N460" s="134"/>
      <c r="O460" s="134"/>
      <c r="P460" s="134"/>
      <c r="Q460" s="134"/>
      <c r="R460" s="180"/>
      <c r="S460" s="153"/>
      <c r="T460" s="153" t="s">
        <v>843</v>
      </c>
      <c r="U460" s="134"/>
      <c r="V460" s="135"/>
      <c r="W460" s="136" t="s">
        <v>224</v>
      </c>
      <c r="X460" s="137" t="s">
        <v>36</v>
      </c>
      <c r="AA460" s="132" t="s">
        <v>242</v>
      </c>
    </row>
    <row r="461" spans="1:27" ht="28.5" customHeight="1" x14ac:dyDescent="0.25">
      <c r="A461" s="132">
        <v>1</v>
      </c>
      <c r="B461" s="133" t="s">
        <v>604</v>
      </c>
      <c r="C461" s="134" t="s">
        <v>14</v>
      </c>
      <c r="D461" s="134">
        <v>9</v>
      </c>
      <c r="E461" s="134" t="s">
        <v>23</v>
      </c>
      <c r="F461" s="134">
        <v>36.799999999999997</v>
      </c>
      <c r="G461" s="134">
        <v>1</v>
      </c>
      <c r="H461" s="134">
        <v>39.4</v>
      </c>
      <c r="I461" s="134">
        <v>1</v>
      </c>
      <c r="J461" s="134">
        <v>41.5</v>
      </c>
      <c r="K461" s="134">
        <v>1</v>
      </c>
      <c r="L461" s="134">
        <v>43.9</v>
      </c>
      <c r="M461" s="134">
        <v>1</v>
      </c>
      <c r="N461" s="134">
        <v>46</v>
      </c>
      <c r="O461" s="134">
        <v>1</v>
      </c>
      <c r="P461" s="134">
        <v>49.8</v>
      </c>
      <c r="Q461" s="134">
        <v>1</v>
      </c>
      <c r="R461" s="180">
        <v>53.8</v>
      </c>
      <c r="S461" s="153">
        <v>1</v>
      </c>
      <c r="T461" s="153"/>
      <c r="U461" s="134"/>
      <c r="V461" s="135"/>
      <c r="W461" s="136"/>
      <c r="X461" s="137" t="s">
        <v>36</v>
      </c>
      <c r="AA461" s="132" t="s">
        <v>519</v>
      </c>
    </row>
    <row r="462" spans="1:27" ht="28.5" customHeight="1" x14ac:dyDescent="0.25">
      <c r="A462" s="132">
        <v>1</v>
      </c>
      <c r="B462" s="133" t="s">
        <v>604</v>
      </c>
      <c r="C462" s="134" t="s">
        <v>14</v>
      </c>
      <c r="D462" s="134">
        <v>10</v>
      </c>
      <c r="E462" s="134" t="s">
        <v>23</v>
      </c>
      <c r="F462" s="134">
        <v>39.9</v>
      </c>
      <c r="G462" s="134">
        <v>1</v>
      </c>
      <c r="H462" s="134">
        <v>42.5</v>
      </c>
      <c r="I462" s="134">
        <v>1</v>
      </c>
      <c r="J462" s="134">
        <v>44.6</v>
      </c>
      <c r="K462" s="134">
        <v>1</v>
      </c>
      <c r="L462" s="134">
        <v>46.7</v>
      </c>
      <c r="M462" s="134">
        <v>1</v>
      </c>
      <c r="N462" s="134">
        <v>49.8</v>
      </c>
      <c r="O462" s="134">
        <v>1</v>
      </c>
      <c r="P462" s="134">
        <v>51.4</v>
      </c>
      <c r="Q462" s="134">
        <v>1</v>
      </c>
      <c r="R462" s="180">
        <v>55.2</v>
      </c>
      <c r="S462" s="153">
        <v>1</v>
      </c>
      <c r="T462" s="153"/>
      <c r="U462" s="134"/>
      <c r="V462" s="135"/>
      <c r="W462" s="136"/>
      <c r="X462" s="137" t="s">
        <v>36</v>
      </c>
      <c r="AA462" s="132" t="s">
        <v>986</v>
      </c>
    </row>
    <row r="463" spans="1:27" ht="28.5" customHeight="1" x14ac:dyDescent="0.25">
      <c r="A463" s="132">
        <v>1</v>
      </c>
      <c r="B463" s="133" t="s">
        <v>604</v>
      </c>
      <c r="C463" s="134" t="s">
        <v>14</v>
      </c>
      <c r="D463" s="134">
        <v>11</v>
      </c>
      <c r="E463" s="134" t="s">
        <v>23</v>
      </c>
      <c r="F463" s="134">
        <v>48.5</v>
      </c>
      <c r="G463" s="134">
        <v>1</v>
      </c>
      <c r="H463" s="134">
        <v>52.2</v>
      </c>
      <c r="I463" s="134">
        <v>1</v>
      </c>
      <c r="J463" s="134">
        <v>55.5</v>
      </c>
      <c r="K463" s="134">
        <v>1</v>
      </c>
      <c r="L463" s="134">
        <v>57.6</v>
      </c>
      <c r="M463" s="134">
        <v>1</v>
      </c>
      <c r="N463" s="134">
        <v>59.4</v>
      </c>
      <c r="O463" s="134">
        <v>1</v>
      </c>
      <c r="P463" s="134" t="s">
        <v>801</v>
      </c>
      <c r="Q463" s="134">
        <v>3</v>
      </c>
      <c r="R463" s="180"/>
      <c r="S463" s="153"/>
      <c r="T463" s="153"/>
      <c r="U463" s="134"/>
      <c r="V463" s="135"/>
      <c r="W463" s="136" t="s">
        <v>239</v>
      </c>
      <c r="X463" s="137" t="s">
        <v>36</v>
      </c>
    </row>
    <row r="464" spans="1:27" ht="28.5" customHeight="1" x14ac:dyDescent="0.25">
      <c r="A464" s="132">
        <v>1</v>
      </c>
      <c r="B464" s="133" t="s">
        <v>604</v>
      </c>
      <c r="C464" s="134" t="s">
        <v>14</v>
      </c>
      <c r="D464" s="134">
        <v>12</v>
      </c>
      <c r="E464" s="134" t="s">
        <v>23</v>
      </c>
      <c r="F464" s="134">
        <v>48.6</v>
      </c>
      <c r="G464" s="134">
        <v>1</v>
      </c>
      <c r="H464" s="134">
        <v>52.5</v>
      </c>
      <c r="I464" s="134">
        <v>1</v>
      </c>
      <c r="J464" s="134">
        <v>54.7</v>
      </c>
      <c r="K464" s="134">
        <v>1</v>
      </c>
      <c r="L464" s="134">
        <v>56.7</v>
      </c>
      <c r="M464" s="134">
        <v>1</v>
      </c>
      <c r="N464" s="134">
        <v>56.6</v>
      </c>
      <c r="O464" s="134">
        <v>1</v>
      </c>
      <c r="P464" s="134">
        <v>60</v>
      </c>
      <c r="Q464" s="134">
        <v>1</v>
      </c>
      <c r="R464" s="180">
        <v>65.900000000000006</v>
      </c>
      <c r="S464" s="153">
        <v>1</v>
      </c>
      <c r="T464" s="153" t="s">
        <v>842</v>
      </c>
      <c r="U464" s="134"/>
      <c r="V464" s="135"/>
      <c r="W464" s="136"/>
      <c r="X464" s="137" t="s">
        <v>36</v>
      </c>
    </row>
    <row r="465" spans="1:26" ht="28.5" customHeight="1" x14ac:dyDescent="0.25">
      <c r="A465" s="132">
        <v>1</v>
      </c>
      <c r="B465" s="133" t="s">
        <v>604</v>
      </c>
      <c r="C465" s="134" t="s">
        <v>14</v>
      </c>
      <c r="D465" s="134">
        <v>13</v>
      </c>
      <c r="E465" s="134" t="s">
        <v>23</v>
      </c>
      <c r="F465" s="134">
        <v>26</v>
      </c>
      <c r="G465" s="134">
        <v>1</v>
      </c>
      <c r="H465" s="134">
        <v>26.7</v>
      </c>
      <c r="I465" s="134">
        <v>1</v>
      </c>
      <c r="J465" s="134">
        <v>27.1</v>
      </c>
      <c r="K465" s="134">
        <v>4</v>
      </c>
      <c r="L465" s="134"/>
      <c r="M465" s="134"/>
      <c r="N465" s="134"/>
      <c r="O465" s="134"/>
      <c r="P465" s="134"/>
      <c r="Q465" s="138"/>
      <c r="R465" s="180"/>
      <c r="S465" s="153"/>
      <c r="T465" s="153"/>
      <c r="U465" s="138"/>
      <c r="V465" s="139"/>
      <c r="W465" s="136"/>
      <c r="X465" s="137" t="s">
        <v>36</v>
      </c>
    </row>
    <row r="466" spans="1:26" ht="28.5" customHeight="1" x14ac:dyDescent="0.25">
      <c r="A466" s="132">
        <v>1</v>
      </c>
      <c r="B466" s="133" t="s">
        <v>604</v>
      </c>
      <c r="C466" s="134" t="s">
        <v>14</v>
      </c>
      <c r="D466" s="134">
        <v>14</v>
      </c>
      <c r="E466" s="134" t="s">
        <v>23</v>
      </c>
      <c r="F466" s="134"/>
      <c r="G466" s="134">
        <v>3</v>
      </c>
      <c r="H466" s="134"/>
      <c r="I466" s="134">
        <v>3</v>
      </c>
      <c r="J466" s="134"/>
      <c r="K466" s="134">
        <v>3</v>
      </c>
      <c r="L466" s="134"/>
      <c r="M466" s="134"/>
      <c r="N466" s="134"/>
      <c r="O466" s="134"/>
      <c r="P466" s="134"/>
      <c r="Q466" s="134"/>
      <c r="R466" s="180"/>
      <c r="S466" s="134"/>
      <c r="T466" s="153"/>
      <c r="U466" s="138"/>
      <c r="V466" s="139"/>
      <c r="W466" s="136"/>
      <c r="X466" s="137" t="s">
        <v>36</v>
      </c>
    </row>
    <row r="467" spans="1:26" ht="28.5" customHeight="1" x14ac:dyDescent="0.25">
      <c r="A467" s="132">
        <v>1</v>
      </c>
      <c r="B467" s="133" t="s">
        <v>604</v>
      </c>
      <c r="C467" s="134" t="s">
        <v>14</v>
      </c>
      <c r="D467" s="134">
        <v>15</v>
      </c>
      <c r="E467" s="134" t="s">
        <v>23</v>
      </c>
      <c r="F467" s="134"/>
      <c r="G467" s="134">
        <v>3</v>
      </c>
      <c r="H467" s="134"/>
      <c r="I467" s="134">
        <v>3</v>
      </c>
      <c r="J467" s="134"/>
      <c r="K467" s="134">
        <v>3</v>
      </c>
      <c r="L467" s="134"/>
      <c r="M467" s="134"/>
      <c r="N467" s="134"/>
      <c r="O467" s="134"/>
      <c r="P467" s="134"/>
      <c r="Q467" s="134"/>
      <c r="R467" s="180"/>
      <c r="S467" s="134"/>
      <c r="T467" s="153"/>
      <c r="U467" s="138"/>
      <c r="V467" s="139"/>
      <c r="W467" s="136"/>
      <c r="X467" s="137" t="s">
        <v>36</v>
      </c>
      <c r="Z467" s="132" t="s">
        <v>517</v>
      </c>
    </row>
    <row r="468" spans="1:26" ht="28.5" customHeight="1" x14ac:dyDescent="0.25">
      <c r="A468" s="132">
        <v>1</v>
      </c>
      <c r="B468" s="133" t="s">
        <v>604</v>
      </c>
      <c r="C468" s="134" t="s">
        <v>14</v>
      </c>
      <c r="D468" s="134">
        <v>16</v>
      </c>
      <c r="E468" s="134" t="s">
        <v>23</v>
      </c>
      <c r="F468" s="134"/>
      <c r="G468" s="134">
        <v>3</v>
      </c>
      <c r="H468" s="134"/>
      <c r="I468" s="134">
        <v>3</v>
      </c>
      <c r="J468" s="134"/>
      <c r="K468" s="134">
        <v>3</v>
      </c>
      <c r="L468" s="134"/>
      <c r="M468" s="134"/>
      <c r="N468" s="134"/>
      <c r="O468" s="134"/>
      <c r="P468" s="134"/>
      <c r="Q468" s="134"/>
      <c r="R468" s="180"/>
      <c r="S468" s="134"/>
      <c r="T468" s="153"/>
      <c r="U468" s="138"/>
      <c r="V468" s="139"/>
      <c r="W468" s="136"/>
      <c r="X468" s="137" t="s">
        <v>36</v>
      </c>
      <c r="Z468" s="132" t="s">
        <v>518</v>
      </c>
    </row>
    <row r="469" spans="1:26" ht="28.5" customHeight="1" x14ac:dyDescent="0.25">
      <c r="A469" s="132">
        <v>1</v>
      </c>
      <c r="B469" s="133" t="s">
        <v>604</v>
      </c>
      <c r="C469" s="134" t="s">
        <v>14</v>
      </c>
      <c r="D469" s="134">
        <v>17</v>
      </c>
      <c r="E469" s="134" t="s">
        <v>23</v>
      </c>
      <c r="F469" s="134"/>
      <c r="G469" s="134">
        <v>3</v>
      </c>
      <c r="H469" s="134"/>
      <c r="I469" s="134">
        <v>3</v>
      </c>
      <c r="J469" s="134"/>
      <c r="K469" s="134">
        <v>3</v>
      </c>
      <c r="L469" s="134"/>
      <c r="M469" s="134"/>
      <c r="N469" s="134"/>
      <c r="O469" s="134"/>
      <c r="P469" s="134"/>
      <c r="Q469" s="134"/>
      <c r="R469" s="180"/>
      <c r="S469" s="12"/>
      <c r="T469" s="153"/>
      <c r="U469" s="138"/>
      <c r="V469" s="139"/>
      <c r="W469" s="136"/>
      <c r="X469" s="137" t="s">
        <v>36</v>
      </c>
      <c r="Z469" s="132" t="s">
        <v>520</v>
      </c>
    </row>
    <row r="470" spans="1:26" ht="28.5" customHeight="1" x14ac:dyDescent="0.25">
      <c r="A470" s="132">
        <v>1</v>
      </c>
      <c r="B470" s="133" t="s">
        <v>604</v>
      </c>
      <c r="C470" s="134" t="s">
        <v>14</v>
      </c>
      <c r="D470" s="134">
        <v>18</v>
      </c>
      <c r="E470" s="134" t="s">
        <v>23</v>
      </c>
      <c r="F470" s="134"/>
      <c r="G470" s="134">
        <v>3</v>
      </c>
      <c r="H470" s="134"/>
      <c r="I470" s="134">
        <v>3</v>
      </c>
      <c r="J470" s="134"/>
      <c r="K470" s="134">
        <v>3</v>
      </c>
      <c r="L470" s="134"/>
      <c r="M470" s="134"/>
      <c r="N470" s="134"/>
      <c r="O470" s="134"/>
      <c r="P470" s="134"/>
      <c r="Q470" s="134"/>
      <c r="R470" s="180"/>
      <c r="S470" s="134"/>
      <c r="T470" s="153"/>
      <c r="U470" s="138"/>
      <c r="V470" s="139"/>
      <c r="W470" s="136"/>
      <c r="X470" s="137" t="s">
        <v>36</v>
      </c>
      <c r="Z470" s="132" t="s">
        <v>521</v>
      </c>
    </row>
    <row r="471" spans="1:26" ht="28.5" customHeight="1" x14ac:dyDescent="0.25">
      <c r="A471" s="132">
        <v>1</v>
      </c>
      <c r="B471" s="133" t="s">
        <v>604</v>
      </c>
      <c r="C471" s="134" t="s">
        <v>14</v>
      </c>
      <c r="D471" s="134">
        <v>19</v>
      </c>
      <c r="E471" s="134" t="s">
        <v>23</v>
      </c>
      <c r="F471" s="134"/>
      <c r="G471" s="134">
        <v>3</v>
      </c>
      <c r="H471" s="134"/>
      <c r="I471" s="134">
        <v>3</v>
      </c>
      <c r="J471" s="134"/>
      <c r="K471" s="134">
        <v>3</v>
      </c>
      <c r="L471" s="134"/>
      <c r="M471" s="134"/>
      <c r="N471" s="134"/>
      <c r="O471" s="134"/>
      <c r="P471" s="134"/>
      <c r="Q471" s="134"/>
      <c r="R471" s="180"/>
      <c r="S471" s="134"/>
      <c r="T471" s="153"/>
      <c r="U471" s="138"/>
      <c r="V471" s="139"/>
      <c r="W471" s="136"/>
      <c r="X471" s="137" t="s">
        <v>36</v>
      </c>
    </row>
    <row r="472" spans="1:26" ht="28.5" customHeight="1" x14ac:dyDescent="0.25">
      <c r="A472" s="132">
        <v>1</v>
      </c>
      <c r="B472" s="133" t="s">
        <v>604</v>
      </c>
      <c r="C472" s="134" t="s">
        <v>14</v>
      </c>
      <c r="D472" s="134">
        <v>20</v>
      </c>
      <c r="E472" s="134" t="s">
        <v>23</v>
      </c>
      <c r="F472" s="134"/>
      <c r="G472" s="134">
        <v>3</v>
      </c>
      <c r="H472" s="134"/>
      <c r="I472" s="134">
        <v>3</v>
      </c>
      <c r="J472" s="134"/>
      <c r="K472" s="134">
        <v>3</v>
      </c>
      <c r="L472" s="134"/>
      <c r="M472" s="134"/>
      <c r="N472" s="134"/>
      <c r="O472" s="134"/>
      <c r="P472" s="134"/>
      <c r="Q472" s="134"/>
      <c r="R472" s="180"/>
      <c r="S472" s="134"/>
      <c r="T472" s="153"/>
      <c r="U472" s="138"/>
      <c r="V472" s="139"/>
      <c r="W472" s="136"/>
      <c r="X472" s="137" t="s">
        <v>36</v>
      </c>
    </row>
    <row r="473" spans="1:26" ht="28.5" customHeight="1" x14ac:dyDescent="0.25">
      <c r="A473" s="132">
        <v>1</v>
      </c>
      <c r="B473" s="133" t="s">
        <v>604</v>
      </c>
      <c r="C473" s="134" t="s">
        <v>15</v>
      </c>
      <c r="D473" s="134">
        <v>1</v>
      </c>
      <c r="E473" s="134" t="s">
        <v>23</v>
      </c>
      <c r="F473" s="134">
        <v>24.5</v>
      </c>
      <c r="G473" s="134">
        <v>1</v>
      </c>
      <c r="H473" s="134">
        <v>25.4</v>
      </c>
      <c r="I473" s="134">
        <v>1</v>
      </c>
      <c r="J473" s="134">
        <v>25.4</v>
      </c>
      <c r="K473" s="134">
        <v>1</v>
      </c>
      <c r="L473" s="134">
        <v>25.6</v>
      </c>
      <c r="M473" s="134">
        <v>1</v>
      </c>
      <c r="N473" s="134">
        <v>25.4</v>
      </c>
      <c r="O473" s="134">
        <v>1</v>
      </c>
      <c r="P473" s="134">
        <v>25.9</v>
      </c>
      <c r="Q473" s="134">
        <v>2</v>
      </c>
      <c r="R473" s="181">
        <v>27.1</v>
      </c>
      <c r="S473" s="167">
        <v>2</v>
      </c>
      <c r="T473" s="167" t="s">
        <v>963</v>
      </c>
      <c r="U473" s="134"/>
      <c r="V473" s="135"/>
      <c r="W473" s="136"/>
      <c r="X473" s="137" t="s">
        <v>36</v>
      </c>
    </row>
    <row r="474" spans="1:26" ht="28.5" customHeight="1" x14ac:dyDescent="0.25">
      <c r="A474" s="132">
        <v>1</v>
      </c>
      <c r="B474" s="133" t="s">
        <v>604</v>
      </c>
      <c r="C474" s="134" t="s">
        <v>15</v>
      </c>
      <c r="D474" s="134">
        <v>2</v>
      </c>
      <c r="E474" s="134" t="s">
        <v>23</v>
      </c>
      <c r="F474" s="134">
        <v>20</v>
      </c>
      <c r="G474" s="134">
        <v>1</v>
      </c>
      <c r="H474" s="134">
        <v>20.6</v>
      </c>
      <c r="I474" s="134">
        <v>1</v>
      </c>
      <c r="J474" s="134">
        <v>20.9</v>
      </c>
      <c r="K474" s="134">
        <v>1</v>
      </c>
      <c r="L474" s="134">
        <v>21.1</v>
      </c>
      <c r="M474" s="134">
        <v>4</v>
      </c>
      <c r="N474" s="134"/>
      <c r="O474" s="134"/>
      <c r="P474" s="134"/>
      <c r="Q474" s="134"/>
      <c r="R474" s="181"/>
      <c r="S474" s="167"/>
      <c r="T474" s="167"/>
      <c r="U474" s="134"/>
      <c r="V474" s="135"/>
      <c r="W474" s="136" t="s">
        <v>224</v>
      </c>
      <c r="X474" s="137" t="s">
        <v>36</v>
      </c>
    </row>
    <row r="475" spans="1:26" ht="28.5" customHeight="1" x14ac:dyDescent="0.25">
      <c r="A475" s="132">
        <v>1</v>
      </c>
      <c r="B475" s="133" t="s">
        <v>604</v>
      </c>
      <c r="C475" s="134" t="s">
        <v>15</v>
      </c>
      <c r="D475" s="134">
        <v>4</v>
      </c>
      <c r="E475" s="134" t="s">
        <v>23</v>
      </c>
      <c r="F475" s="134">
        <v>21.1</v>
      </c>
      <c r="G475" s="134">
        <v>1</v>
      </c>
      <c r="H475" s="134">
        <v>34.5</v>
      </c>
      <c r="I475" s="134">
        <v>1</v>
      </c>
      <c r="J475" s="134">
        <v>36.9</v>
      </c>
      <c r="K475" s="134">
        <v>1</v>
      </c>
      <c r="L475" s="134">
        <v>40.200000000000003</v>
      </c>
      <c r="M475" s="134">
        <v>1</v>
      </c>
      <c r="N475" s="134">
        <v>42.7</v>
      </c>
      <c r="O475" s="134">
        <v>1</v>
      </c>
      <c r="P475" s="134">
        <v>47.1</v>
      </c>
      <c r="Q475" s="134">
        <v>1</v>
      </c>
      <c r="R475" s="181">
        <v>53.8</v>
      </c>
      <c r="S475" s="167">
        <v>1</v>
      </c>
      <c r="T475" s="167"/>
      <c r="U475" s="134"/>
      <c r="V475" s="135"/>
      <c r="W475" s="136"/>
      <c r="X475" s="137" t="s">
        <v>36</v>
      </c>
    </row>
    <row r="476" spans="1:26" ht="28.5" customHeight="1" x14ac:dyDescent="0.25">
      <c r="A476" s="132">
        <v>1</v>
      </c>
      <c r="B476" s="133" t="s">
        <v>604</v>
      </c>
      <c r="C476" s="134" t="s">
        <v>15</v>
      </c>
      <c r="D476" s="134">
        <v>5</v>
      </c>
      <c r="E476" s="134" t="s">
        <v>28</v>
      </c>
      <c r="F476" s="134">
        <v>25</v>
      </c>
      <c r="G476" s="134">
        <v>1</v>
      </c>
      <c r="H476" s="134">
        <v>25.2</v>
      </c>
      <c r="I476" s="134">
        <v>1</v>
      </c>
      <c r="J476" s="134">
        <v>25.2</v>
      </c>
      <c r="K476" s="134">
        <v>4</v>
      </c>
      <c r="L476" s="134">
        <v>25.4</v>
      </c>
      <c r="M476" s="134">
        <v>4</v>
      </c>
      <c r="N476" s="134"/>
      <c r="O476" s="134"/>
      <c r="P476" s="134"/>
      <c r="Q476" s="138"/>
      <c r="R476" s="181"/>
      <c r="S476" s="167"/>
      <c r="T476" s="167"/>
      <c r="U476" s="138"/>
      <c r="V476" s="139"/>
      <c r="W476" s="136"/>
      <c r="X476" s="137" t="s">
        <v>36</v>
      </c>
    </row>
    <row r="477" spans="1:26" ht="28.5" customHeight="1" x14ac:dyDescent="0.25">
      <c r="A477" s="132">
        <v>1</v>
      </c>
      <c r="B477" s="133" t="s">
        <v>604</v>
      </c>
      <c r="C477" s="134" t="s">
        <v>15</v>
      </c>
      <c r="D477" s="134">
        <v>6</v>
      </c>
      <c r="E477" s="134" t="s">
        <v>23</v>
      </c>
      <c r="F477" s="134">
        <v>32</v>
      </c>
      <c r="G477" s="134">
        <v>1</v>
      </c>
      <c r="H477" s="134">
        <v>34.4</v>
      </c>
      <c r="I477" s="134">
        <v>1</v>
      </c>
      <c r="J477" s="134">
        <v>36.5</v>
      </c>
      <c r="K477" s="134">
        <v>1</v>
      </c>
      <c r="L477" s="134">
        <v>38.4</v>
      </c>
      <c r="M477" s="134">
        <v>1</v>
      </c>
      <c r="N477" s="134">
        <v>40</v>
      </c>
      <c r="O477" s="134">
        <v>1</v>
      </c>
      <c r="P477" s="134">
        <v>42.5</v>
      </c>
      <c r="Q477" s="134">
        <v>1</v>
      </c>
      <c r="R477" s="181">
        <v>46.7</v>
      </c>
      <c r="S477" s="181">
        <v>1</v>
      </c>
      <c r="T477" s="167"/>
      <c r="U477" s="134"/>
      <c r="V477" s="135"/>
      <c r="W477" s="136"/>
      <c r="X477" s="137" t="s">
        <v>36</v>
      </c>
    </row>
    <row r="478" spans="1:26" ht="28.5" customHeight="1" x14ac:dyDescent="0.25">
      <c r="A478" s="132">
        <v>1</v>
      </c>
      <c r="B478" s="133" t="s">
        <v>604</v>
      </c>
      <c r="C478" s="134" t="s">
        <v>15</v>
      </c>
      <c r="D478" s="134">
        <v>7</v>
      </c>
      <c r="E478" s="134" t="s">
        <v>23</v>
      </c>
      <c r="F478" s="134">
        <v>20.2</v>
      </c>
      <c r="G478" s="134">
        <v>1</v>
      </c>
      <c r="H478" s="134">
        <v>21.8</v>
      </c>
      <c r="I478" s="134">
        <v>1</v>
      </c>
      <c r="J478" s="134">
        <v>23.1</v>
      </c>
      <c r="K478" s="134">
        <v>1</v>
      </c>
      <c r="L478" s="134">
        <v>24.5</v>
      </c>
      <c r="M478" s="134">
        <v>1</v>
      </c>
      <c r="N478" s="134">
        <v>24.6</v>
      </c>
      <c r="O478" s="134">
        <v>1</v>
      </c>
      <c r="P478" s="134">
        <v>24.5</v>
      </c>
      <c r="Q478" s="134">
        <v>2</v>
      </c>
      <c r="R478" s="181">
        <v>25.6</v>
      </c>
      <c r="S478" s="181">
        <v>2</v>
      </c>
      <c r="T478" s="167"/>
      <c r="U478" s="134"/>
      <c r="V478" s="135"/>
      <c r="W478" s="136" t="s">
        <v>128</v>
      </c>
      <c r="X478" s="137" t="s">
        <v>36</v>
      </c>
    </row>
    <row r="479" spans="1:26" ht="28.5" customHeight="1" x14ac:dyDescent="0.25">
      <c r="A479" s="132">
        <v>1</v>
      </c>
      <c r="B479" s="133" t="s">
        <v>604</v>
      </c>
      <c r="C479" s="134" t="s">
        <v>15</v>
      </c>
      <c r="D479" s="134">
        <v>8</v>
      </c>
      <c r="E479" s="134" t="s">
        <v>23</v>
      </c>
      <c r="F479" s="134">
        <v>25.5</v>
      </c>
      <c r="G479" s="134">
        <v>1</v>
      </c>
      <c r="H479" s="134">
        <v>26.4</v>
      </c>
      <c r="I479" s="134">
        <v>1</v>
      </c>
      <c r="J479" s="134">
        <v>26.8</v>
      </c>
      <c r="K479" s="134">
        <v>1</v>
      </c>
      <c r="L479" s="134">
        <v>27.2</v>
      </c>
      <c r="M479" s="134">
        <v>1</v>
      </c>
      <c r="N479" s="134">
        <v>28.9</v>
      </c>
      <c r="O479" s="134">
        <v>1</v>
      </c>
      <c r="P479" s="134">
        <v>28.5</v>
      </c>
      <c r="Q479" s="134">
        <v>2</v>
      </c>
      <c r="R479" s="181">
        <v>29.9</v>
      </c>
      <c r="S479" s="181">
        <v>2</v>
      </c>
      <c r="T479" s="167"/>
      <c r="U479" s="134"/>
      <c r="V479" s="135"/>
      <c r="W479" s="136" t="s">
        <v>129</v>
      </c>
      <c r="X479" s="137" t="s">
        <v>36</v>
      </c>
    </row>
    <row r="480" spans="1:26" ht="28.5" customHeight="1" x14ac:dyDescent="0.25">
      <c r="A480" s="132">
        <v>1</v>
      </c>
      <c r="B480" s="133" t="s">
        <v>604</v>
      </c>
      <c r="C480" s="134" t="s">
        <v>15</v>
      </c>
      <c r="D480" s="134">
        <v>9</v>
      </c>
      <c r="E480" s="134" t="s">
        <v>23</v>
      </c>
      <c r="F480" s="134">
        <v>34.200000000000003</v>
      </c>
      <c r="G480" s="134">
        <v>1</v>
      </c>
      <c r="H480" s="134">
        <v>34.5</v>
      </c>
      <c r="I480" s="134">
        <v>2</v>
      </c>
      <c r="J480" s="134">
        <v>34.799999999999997</v>
      </c>
      <c r="K480" s="134">
        <v>2</v>
      </c>
      <c r="L480" s="134">
        <v>34.9</v>
      </c>
      <c r="M480" s="134">
        <v>3</v>
      </c>
      <c r="N480" s="134"/>
      <c r="O480" s="134"/>
      <c r="P480" s="134"/>
      <c r="Q480" s="138"/>
      <c r="R480" s="181"/>
      <c r="S480" s="181"/>
      <c r="T480" s="167"/>
      <c r="U480" s="138"/>
      <c r="V480" s="139"/>
      <c r="W480" s="136"/>
      <c r="X480" s="137" t="s">
        <v>36</v>
      </c>
    </row>
    <row r="481" spans="1:26" ht="28.5" customHeight="1" x14ac:dyDescent="0.25">
      <c r="A481" s="132">
        <v>1</v>
      </c>
      <c r="B481" s="133" t="s">
        <v>604</v>
      </c>
      <c r="C481" s="134" t="s">
        <v>15</v>
      </c>
      <c r="D481" s="134">
        <v>10</v>
      </c>
      <c r="E481" s="134" t="s">
        <v>23</v>
      </c>
      <c r="F481" s="134">
        <v>19.5</v>
      </c>
      <c r="G481" s="134">
        <v>1</v>
      </c>
      <c r="H481" s="134">
        <v>21.2</v>
      </c>
      <c r="I481" s="134">
        <v>1</v>
      </c>
      <c r="J481" s="134">
        <v>21.5</v>
      </c>
      <c r="K481" s="134">
        <v>1</v>
      </c>
      <c r="L481" s="134">
        <v>22.5</v>
      </c>
      <c r="M481" s="134">
        <v>1</v>
      </c>
      <c r="N481" s="134">
        <v>24.1</v>
      </c>
      <c r="O481" s="134">
        <v>1</v>
      </c>
      <c r="P481" s="134">
        <v>25.6</v>
      </c>
      <c r="Q481" s="134">
        <v>2</v>
      </c>
      <c r="R481" s="91">
        <v>27.7</v>
      </c>
      <c r="S481" s="180">
        <v>2</v>
      </c>
      <c r="T481" s="167"/>
      <c r="U481" s="134"/>
      <c r="V481" s="135"/>
      <c r="W481" s="136" t="s">
        <v>129</v>
      </c>
      <c r="X481" s="137" t="s">
        <v>36</v>
      </c>
    </row>
    <row r="482" spans="1:26" ht="28.5" customHeight="1" x14ac:dyDescent="0.25">
      <c r="A482" s="132">
        <v>1</v>
      </c>
      <c r="B482" s="133" t="s">
        <v>604</v>
      </c>
      <c r="C482" s="134" t="s">
        <v>15</v>
      </c>
      <c r="D482" s="134">
        <v>11</v>
      </c>
      <c r="E482" s="134" t="s">
        <v>23</v>
      </c>
      <c r="F482" s="134">
        <v>22.7</v>
      </c>
      <c r="G482" s="134">
        <v>1</v>
      </c>
      <c r="H482" s="134">
        <v>24.2</v>
      </c>
      <c r="I482" s="134">
        <v>1</v>
      </c>
      <c r="J482" s="134">
        <v>25.6</v>
      </c>
      <c r="K482" s="134">
        <v>1</v>
      </c>
      <c r="L482" s="134">
        <v>26.7</v>
      </c>
      <c r="M482" s="134">
        <v>1</v>
      </c>
      <c r="N482" s="134">
        <v>27.5</v>
      </c>
      <c r="O482" s="134">
        <v>1</v>
      </c>
      <c r="P482" s="134">
        <v>28.8</v>
      </c>
      <c r="Q482" s="134">
        <v>1</v>
      </c>
      <c r="R482" s="181">
        <v>30.5</v>
      </c>
      <c r="S482" s="181">
        <v>1</v>
      </c>
      <c r="T482" s="167"/>
      <c r="U482" s="134"/>
      <c r="V482" s="135"/>
      <c r="W482" s="136"/>
      <c r="X482" s="137" t="s">
        <v>36</v>
      </c>
    </row>
    <row r="483" spans="1:26" ht="28.5" customHeight="1" x14ac:dyDescent="0.25">
      <c r="A483" s="132">
        <v>1</v>
      </c>
      <c r="B483" s="133" t="s">
        <v>604</v>
      </c>
      <c r="C483" s="134" t="s">
        <v>15</v>
      </c>
      <c r="D483" s="134">
        <v>12</v>
      </c>
      <c r="E483" s="134" t="s">
        <v>23</v>
      </c>
      <c r="F483" s="134">
        <v>29.7</v>
      </c>
      <c r="G483" s="134">
        <v>1</v>
      </c>
      <c r="H483" s="134">
        <v>32.4</v>
      </c>
      <c r="I483" s="134">
        <v>1</v>
      </c>
      <c r="J483" s="134">
        <v>34.299999999999997</v>
      </c>
      <c r="K483" s="134">
        <v>1</v>
      </c>
      <c r="L483" s="134">
        <v>36.799999999999997</v>
      </c>
      <c r="M483" s="134">
        <v>1</v>
      </c>
      <c r="N483" s="134">
        <v>38.799999999999997</v>
      </c>
      <c r="O483" s="134">
        <v>1</v>
      </c>
      <c r="P483" s="134">
        <v>41.9</v>
      </c>
      <c r="Q483" s="134">
        <v>1</v>
      </c>
      <c r="R483" s="181">
        <v>47.1</v>
      </c>
      <c r="S483" s="181">
        <v>1</v>
      </c>
      <c r="T483" s="167"/>
      <c r="U483" s="134"/>
      <c r="V483" s="135"/>
      <c r="W483" s="136"/>
      <c r="X483" s="137" t="s">
        <v>36</v>
      </c>
    </row>
    <row r="484" spans="1:26" ht="28.5" customHeight="1" x14ac:dyDescent="0.25">
      <c r="A484" s="132">
        <v>1</v>
      </c>
      <c r="B484" s="133" t="s">
        <v>604</v>
      </c>
      <c r="C484" s="134" t="s">
        <v>15</v>
      </c>
      <c r="D484" s="134">
        <v>13</v>
      </c>
      <c r="E484" s="134" t="s">
        <v>23</v>
      </c>
      <c r="F484" s="134">
        <v>17.8</v>
      </c>
      <c r="G484" s="134">
        <v>1</v>
      </c>
      <c r="H484" s="134">
        <v>18.7</v>
      </c>
      <c r="I484" s="134">
        <v>1</v>
      </c>
      <c r="J484" s="134">
        <v>18.8</v>
      </c>
      <c r="K484" s="134">
        <v>1</v>
      </c>
      <c r="L484" s="134">
        <v>19.2</v>
      </c>
      <c r="M484" s="134">
        <v>1</v>
      </c>
      <c r="N484" s="134"/>
      <c r="O484" s="134">
        <v>4</v>
      </c>
      <c r="P484" s="134"/>
      <c r="Q484" s="134"/>
      <c r="R484" s="181"/>
      <c r="S484" s="181"/>
      <c r="T484" s="167" t="s">
        <v>964</v>
      </c>
      <c r="U484" s="134"/>
      <c r="V484" s="135"/>
      <c r="W484" s="136" t="s">
        <v>244</v>
      </c>
      <c r="X484" s="137" t="s">
        <v>36</v>
      </c>
    </row>
    <row r="485" spans="1:26" ht="28.5" customHeight="1" x14ac:dyDescent="0.25">
      <c r="A485" s="132">
        <v>1</v>
      </c>
      <c r="B485" s="133" t="s">
        <v>604</v>
      </c>
      <c r="C485" s="134" t="s">
        <v>15</v>
      </c>
      <c r="D485" s="134">
        <v>14</v>
      </c>
      <c r="E485" s="134" t="s">
        <v>23</v>
      </c>
      <c r="F485" s="134">
        <v>25.6</v>
      </c>
      <c r="G485" s="134">
        <v>1</v>
      </c>
      <c r="H485" s="134">
        <v>27.8</v>
      </c>
      <c r="I485" s="134">
        <v>1</v>
      </c>
      <c r="J485" s="134">
        <v>29.9</v>
      </c>
      <c r="K485" s="134">
        <v>1</v>
      </c>
      <c r="L485" s="134">
        <v>31.7</v>
      </c>
      <c r="M485" s="134">
        <v>1</v>
      </c>
      <c r="N485" s="134">
        <v>33.299999999999997</v>
      </c>
      <c r="O485" s="134">
        <v>1</v>
      </c>
      <c r="P485" s="134">
        <v>36.200000000000003</v>
      </c>
      <c r="Q485" s="134">
        <v>1</v>
      </c>
      <c r="R485" s="181">
        <v>41</v>
      </c>
      <c r="S485" s="181">
        <v>1</v>
      </c>
      <c r="T485" s="167"/>
      <c r="U485" s="134"/>
      <c r="V485" s="135"/>
      <c r="W485" s="136"/>
      <c r="X485" s="137" t="s">
        <v>36</v>
      </c>
    </row>
    <row r="486" spans="1:26" ht="28.5" customHeight="1" x14ac:dyDescent="0.25">
      <c r="A486" s="132">
        <v>1</v>
      </c>
      <c r="B486" s="133" t="s">
        <v>604</v>
      </c>
      <c r="C486" s="134" t="s">
        <v>15</v>
      </c>
      <c r="D486" s="134">
        <v>15</v>
      </c>
      <c r="E486" s="134" t="s">
        <v>23</v>
      </c>
      <c r="F486" s="134">
        <v>15.6</v>
      </c>
      <c r="G486" s="134">
        <v>1</v>
      </c>
      <c r="H486" s="134">
        <v>16</v>
      </c>
      <c r="I486" s="134">
        <v>1</v>
      </c>
      <c r="J486" s="134">
        <v>16.2</v>
      </c>
      <c r="K486" s="134">
        <v>1</v>
      </c>
      <c r="L486" s="134">
        <v>17</v>
      </c>
      <c r="M486" s="134">
        <v>1</v>
      </c>
      <c r="N486" s="134"/>
      <c r="O486" s="134">
        <v>4</v>
      </c>
      <c r="P486" s="134"/>
      <c r="Q486" s="134"/>
      <c r="R486" s="181"/>
      <c r="S486" s="181"/>
      <c r="T486" s="167"/>
      <c r="U486" s="134"/>
      <c r="V486" s="135"/>
      <c r="W486" s="136" t="s">
        <v>245</v>
      </c>
      <c r="X486" s="137" t="s">
        <v>36</v>
      </c>
    </row>
    <row r="487" spans="1:26" ht="28.5" customHeight="1" x14ac:dyDescent="0.25">
      <c r="A487" s="132">
        <v>1</v>
      </c>
      <c r="B487" s="133" t="s">
        <v>604</v>
      </c>
      <c r="C487" s="134" t="s">
        <v>15</v>
      </c>
      <c r="D487" s="134">
        <v>16</v>
      </c>
      <c r="E487" s="134" t="s">
        <v>23</v>
      </c>
      <c r="F487" s="134">
        <v>22.6</v>
      </c>
      <c r="G487" s="134">
        <v>1</v>
      </c>
      <c r="H487" s="134">
        <v>23.8</v>
      </c>
      <c r="I487" s="134">
        <v>1</v>
      </c>
      <c r="J487" s="134">
        <v>24.7</v>
      </c>
      <c r="K487" s="134">
        <v>1</v>
      </c>
      <c r="L487" s="134">
        <v>25.4</v>
      </c>
      <c r="M487" s="134">
        <v>1</v>
      </c>
      <c r="N487" s="134">
        <v>25.7</v>
      </c>
      <c r="O487" s="134">
        <v>1</v>
      </c>
      <c r="P487" s="134">
        <v>26</v>
      </c>
      <c r="Q487" s="134">
        <v>2</v>
      </c>
      <c r="R487" s="181">
        <v>27.2</v>
      </c>
      <c r="S487" s="181">
        <v>2</v>
      </c>
      <c r="T487" s="167"/>
      <c r="U487" s="134"/>
      <c r="V487" s="135"/>
      <c r="W487" s="136" t="s">
        <v>129</v>
      </c>
      <c r="X487" s="137" t="s">
        <v>36</v>
      </c>
    </row>
    <row r="488" spans="1:26" ht="28.5" customHeight="1" x14ac:dyDescent="0.25">
      <c r="A488" s="132">
        <v>1</v>
      </c>
      <c r="B488" s="133" t="s">
        <v>604</v>
      </c>
      <c r="C488" s="134" t="s">
        <v>15</v>
      </c>
      <c r="D488" s="134">
        <v>17</v>
      </c>
      <c r="E488" s="134" t="s">
        <v>23</v>
      </c>
      <c r="F488" s="134">
        <v>20.3</v>
      </c>
      <c r="G488" s="134">
        <v>1</v>
      </c>
      <c r="H488" s="134">
        <v>21.2</v>
      </c>
      <c r="I488" s="134">
        <v>1</v>
      </c>
      <c r="J488" s="134">
        <v>22.2</v>
      </c>
      <c r="K488" s="134">
        <v>1</v>
      </c>
      <c r="L488" s="134">
        <v>22</v>
      </c>
      <c r="M488" s="134">
        <v>1</v>
      </c>
      <c r="N488" s="134">
        <v>21.4</v>
      </c>
      <c r="O488" s="134">
        <v>1</v>
      </c>
      <c r="P488" s="134">
        <v>20.9</v>
      </c>
      <c r="Q488" s="134">
        <v>2</v>
      </c>
      <c r="R488" s="181">
        <v>22</v>
      </c>
      <c r="S488" s="181">
        <v>2</v>
      </c>
      <c r="T488" s="167"/>
      <c r="U488" s="134"/>
      <c r="V488" s="135"/>
      <c r="W488" s="136" t="s">
        <v>246</v>
      </c>
      <c r="X488" s="137" t="s">
        <v>36</v>
      </c>
      <c r="Z488" s="132" t="s">
        <v>255</v>
      </c>
    </row>
    <row r="489" spans="1:26" ht="28.5" customHeight="1" thickBot="1" x14ac:dyDescent="0.3">
      <c r="A489" s="132">
        <v>1</v>
      </c>
      <c r="B489" s="133" t="s">
        <v>604</v>
      </c>
      <c r="C489" s="134" t="s">
        <v>15</v>
      </c>
      <c r="D489" s="134">
        <v>18</v>
      </c>
      <c r="E489" s="134" t="s">
        <v>23</v>
      </c>
      <c r="F489" s="134">
        <v>31.5</v>
      </c>
      <c r="G489" s="134">
        <v>1</v>
      </c>
      <c r="H489" s="134">
        <v>34.4</v>
      </c>
      <c r="I489" s="134">
        <v>1</v>
      </c>
      <c r="J489" s="134">
        <v>36.9</v>
      </c>
      <c r="K489" s="134">
        <v>1</v>
      </c>
      <c r="L489" s="134">
        <v>39.5</v>
      </c>
      <c r="M489" s="134">
        <v>1</v>
      </c>
      <c r="N489" s="134">
        <v>41.7</v>
      </c>
      <c r="O489" s="134">
        <v>1</v>
      </c>
      <c r="P489" s="134">
        <v>45.6</v>
      </c>
      <c r="Q489" s="134">
        <v>1</v>
      </c>
      <c r="R489" s="195">
        <v>51.9</v>
      </c>
      <c r="S489" s="167">
        <v>1</v>
      </c>
      <c r="T489" s="195"/>
      <c r="U489" s="134"/>
      <c r="V489" s="135"/>
      <c r="W489" s="136" t="s">
        <v>247</v>
      </c>
      <c r="X489" s="137" t="s">
        <v>36</v>
      </c>
      <c r="Z489" s="132" t="s">
        <v>987</v>
      </c>
    </row>
    <row r="490" spans="1:26" ht="28.5" customHeight="1" x14ac:dyDescent="0.25">
      <c r="A490" s="132">
        <v>1</v>
      </c>
      <c r="B490" s="133" t="s">
        <v>604</v>
      </c>
      <c r="C490" s="134" t="s">
        <v>15</v>
      </c>
      <c r="D490" s="134">
        <v>19</v>
      </c>
      <c r="E490" s="134" t="s">
        <v>23</v>
      </c>
      <c r="F490" s="134">
        <v>19</v>
      </c>
      <c r="G490" s="134">
        <v>1</v>
      </c>
      <c r="H490" s="134">
        <v>19.600000000000001</v>
      </c>
      <c r="I490" s="134">
        <v>1</v>
      </c>
      <c r="J490" s="134">
        <v>20</v>
      </c>
      <c r="K490" s="134">
        <v>1</v>
      </c>
      <c r="L490" s="134">
        <v>20.2</v>
      </c>
      <c r="M490" s="134">
        <v>1</v>
      </c>
      <c r="N490" s="134">
        <v>19.8</v>
      </c>
      <c r="O490" s="134">
        <v>1</v>
      </c>
      <c r="P490" s="134">
        <v>19.8</v>
      </c>
      <c r="Q490" s="134">
        <v>4</v>
      </c>
      <c r="R490" s="181"/>
      <c r="S490" s="167"/>
      <c r="T490" s="181" t="s">
        <v>738</v>
      </c>
      <c r="U490" s="134"/>
      <c r="V490" s="135"/>
      <c r="W490" s="136" t="s">
        <v>248</v>
      </c>
      <c r="X490" s="137" t="s">
        <v>36</v>
      </c>
      <c r="Z490" s="132" t="s">
        <v>257</v>
      </c>
    </row>
    <row r="491" spans="1:26" ht="28.5" customHeight="1" x14ac:dyDescent="0.25">
      <c r="A491" s="132">
        <v>1</v>
      </c>
      <c r="B491" s="133" t="s">
        <v>604</v>
      </c>
      <c r="C491" s="134" t="s">
        <v>15</v>
      </c>
      <c r="D491" s="134">
        <v>20</v>
      </c>
      <c r="E491" s="134" t="s">
        <v>23</v>
      </c>
      <c r="F491" s="134">
        <v>32.5</v>
      </c>
      <c r="G491" s="134">
        <v>1</v>
      </c>
      <c r="H491" s="134">
        <v>35.700000000000003</v>
      </c>
      <c r="I491" s="134">
        <v>1</v>
      </c>
      <c r="J491" s="134">
        <v>38.4</v>
      </c>
      <c r="K491" s="134">
        <v>1</v>
      </c>
      <c r="L491" s="134">
        <v>40.6</v>
      </c>
      <c r="M491" s="134">
        <v>1</v>
      </c>
      <c r="N491" s="134">
        <v>43</v>
      </c>
      <c r="O491" s="134">
        <v>1</v>
      </c>
      <c r="P491" s="134">
        <v>47.3</v>
      </c>
      <c r="Q491" s="134">
        <v>1</v>
      </c>
      <c r="R491" s="181">
        <v>52.5</v>
      </c>
      <c r="S491" s="167">
        <v>1</v>
      </c>
      <c r="T491" s="181"/>
      <c r="U491" s="134"/>
      <c r="V491" s="135"/>
      <c r="W491" s="136"/>
      <c r="X491" s="137" t="s">
        <v>36</v>
      </c>
      <c r="Z491" s="132" t="s">
        <v>258</v>
      </c>
    </row>
    <row r="492" spans="1:26" ht="28.5" customHeight="1" x14ac:dyDescent="0.25">
      <c r="A492" s="132">
        <v>1</v>
      </c>
      <c r="B492" s="133" t="s">
        <v>604</v>
      </c>
      <c r="C492" s="134" t="s">
        <v>15</v>
      </c>
      <c r="D492" s="134">
        <v>21</v>
      </c>
      <c r="E492" s="134" t="s">
        <v>23</v>
      </c>
      <c r="F492" s="134">
        <v>15.8</v>
      </c>
      <c r="G492" s="134">
        <v>1</v>
      </c>
      <c r="H492" s="134">
        <v>16</v>
      </c>
      <c r="I492" s="134">
        <v>1</v>
      </c>
      <c r="J492" s="134">
        <v>15.9</v>
      </c>
      <c r="K492" s="134">
        <v>1</v>
      </c>
      <c r="L492" s="134">
        <v>16</v>
      </c>
      <c r="M492" s="134">
        <v>1</v>
      </c>
      <c r="N492" s="134">
        <v>15.7</v>
      </c>
      <c r="O492" s="134">
        <v>1</v>
      </c>
      <c r="P492" s="134"/>
      <c r="Q492" s="134">
        <v>4</v>
      </c>
      <c r="R492" s="181"/>
      <c r="S492" s="167"/>
      <c r="T492" s="181"/>
      <c r="U492" s="134"/>
      <c r="V492" s="135"/>
      <c r="W492" s="136" t="s">
        <v>224</v>
      </c>
      <c r="X492" s="137" t="s">
        <v>36</v>
      </c>
    </row>
    <row r="493" spans="1:26" ht="28.5" customHeight="1" x14ac:dyDescent="0.25">
      <c r="A493" s="132">
        <v>1</v>
      </c>
      <c r="B493" s="133" t="s">
        <v>604</v>
      </c>
      <c r="C493" s="134" t="s">
        <v>15</v>
      </c>
      <c r="D493" s="134">
        <v>22</v>
      </c>
      <c r="E493" s="134" t="s">
        <v>23</v>
      </c>
      <c r="F493" s="134">
        <v>30</v>
      </c>
      <c r="G493" s="134">
        <v>1</v>
      </c>
      <c r="H493" s="134">
        <v>32.700000000000003</v>
      </c>
      <c r="I493" s="134">
        <v>1</v>
      </c>
      <c r="J493" s="134">
        <v>35</v>
      </c>
      <c r="K493" s="134">
        <v>1</v>
      </c>
      <c r="L493" s="134">
        <v>36.299999999999997</v>
      </c>
      <c r="M493" s="134">
        <v>1</v>
      </c>
      <c r="N493" s="134">
        <v>38.1</v>
      </c>
      <c r="O493" s="134">
        <v>1</v>
      </c>
      <c r="P493" s="134">
        <v>40.299999999999997</v>
      </c>
      <c r="Q493" s="134">
        <v>1</v>
      </c>
      <c r="R493" s="181">
        <v>43.7</v>
      </c>
      <c r="S493" s="167">
        <v>1</v>
      </c>
      <c r="T493" s="181"/>
      <c r="U493" s="134"/>
      <c r="V493" s="135"/>
      <c r="W493" s="136"/>
      <c r="X493" s="137" t="s">
        <v>36</v>
      </c>
    </row>
    <row r="494" spans="1:26" ht="28.5" customHeight="1" x14ac:dyDescent="0.25">
      <c r="A494" s="132">
        <v>1</v>
      </c>
      <c r="B494" s="133" t="s">
        <v>604</v>
      </c>
      <c r="C494" s="134" t="s">
        <v>15</v>
      </c>
      <c r="D494" s="134">
        <v>23</v>
      </c>
      <c r="E494" s="134" t="s">
        <v>23</v>
      </c>
      <c r="F494" s="134">
        <v>22.2</v>
      </c>
      <c r="G494" s="134">
        <v>1</v>
      </c>
      <c r="H494" s="134">
        <v>24</v>
      </c>
      <c r="I494" s="134">
        <v>1</v>
      </c>
      <c r="J494" s="134">
        <v>25.2</v>
      </c>
      <c r="K494" s="134">
        <v>1</v>
      </c>
      <c r="L494" s="134">
        <v>26.5</v>
      </c>
      <c r="M494" s="134">
        <v>1</v>
      </c>
      <c r="N494" s="134">
        <v>27.8</v>
      </c>
      <c r="O494" s="134">
        <v>1</v>
      </c>
      <c r="P494" s="134">
        <v>29.8</v>
      </c>
      <c r="Q494" s="134">
        <v>2</v>
      </c>
      <c r="R494" s="181">
        <v>30.9</v>
      </c>
      <c r="S494" s="167">
        <v>2</v>
      </c>
      <c r="T494" s="181"/>
      <c r="U494" s="134"/>
      <c r="V494" s="135"/>
      <c r="W494" s="136" t="s">
        <v>249</v>
      </c>
      <c r="X494" s="137" t="s">
        <v>36</v>
      </c>
    </row>
    <row r="495" spans="1:26" ht="28.5" customHeight="1" x14ac:dyDescent="0.25">
      <c r="A495" s="132">
        <v>1</v>
      </c>
      <c r="B495" s="133" t="s">
        <v>604</v>
      </c>
      <c r="C495" s="134" t="s">
        <v>15</v>
      </c>
      <c r="D495" s="134">
        <v>25</v>
      </c>
      <c r="E495" s="134" t="s">
        <v>23</v>
      </c>
      <c r="F495" s="134">
        <v>18.899999999999999</v>
      </c>
      <c r="G495" s="134">
        <v>1</v>
      </c>
      <c r="H495" s="134">
        <v>19.100000000000001</v>
      </c>
      <c r="I495" s="134">
        <v>1</v>
      </c>
      <c r="J495" s="134">
        <v>19.5</v>
      </c>
      <c r="K495" s="134">
        <v>1</v>
      </c>
      <c r="L495" s="134">
        <v>19.7</v>
      </c>
      <c r="M495" s="134">
        <v>1</v>
      </c>
      <c r="N495" s="134">
        <v>19.7</v>
      </c>
      <c r="O495" s="134">
        <v>1</v>
      </c>
      <c r="P495" s="134">
        <v>19.899999999999999</v>
      </c>
      <c r="Q495" s="134">
        <v>2</v>
      </c>
      <c r="R495" s="181"/>
      <c r="S495" s="167">
        <v>2</v>
      </c>
      <c r="T495" s="181"/>
      <c r="U495" s="134"/>
      <c r="V495" s="135"/>
      <c r="W495" s="136"/>
      <c r="X495" s="137" t="s">
        <v>36</v>
      </c>
    </row>
    <row r="496" spans="1:26" ht="28.5" customHeight="1" x14ac:dyDescent="0.25">
      <c r="A496" s="132">
        <v>1</v>
      </c>
      <c r="B496" s="133" t="s">
        <v>604</v>
      </c>
      <c r="C496" s="134" t="s">
        <v>15</v>
      </c>
      <c r="D496" s="134">
        <v>26</v>
      </c>
      <c r="E496" s="134" t="s">
        <v>23</v>
      </c>
      <c r="F496" s="134">
        <v>15.6</v>
      </c>
      <c r="G496" s="134">
        <v>1</v>
      </c>
      <c r="H496" s="134">
        <v>15.6</v>
      </c>
      <c r="I496" s="134">
        <v>4</v>
      </c>
      <c r="J496" s="134"/>
      <c r="K496" s="134">
        <v>4</v>
      </c>
      <c r="L496" s="134"/>
      <c r="M496" s="134"/>
      <c r="N496" s="134"/>
      <c r="O496" s="134"/>
      <c r="P496" s="134"/>
      <c r="Q496" s="138"/>
      <c r="R496" s="181"/>
      <c r="S496" s="167"/>
      <c r="T496" s="181"/>
      <c r="U496" s="138"/>
      <c r="V496" s="139"/>
      <c r="W496" s="136"/>
      <c r="X496" s="137" t="s">
        <v>36</v>
      </c>
    </row>
    <row r="497" spans="1:24" ht="28.5" customHeight="1" x14ac:dyDescent="0.25">
      <c r="A497" s="132">
        <v>1</v>
      </c>
      <c r="B497" s="133" t="s">
        <v>604</v>
      </c>
      <c r="C497" s="134" t="s">
        <v>15</v>
      </c>
      <c r="D497" s="134">
        <v>27</v>
      </c>
      <c r="E497" s="134" t="s">
        <v>23</v>
      </c>
      <c r="F497" s="134">
        <v>33</v>
      </c>
      <c r="G497" s="134">
        <v>1</v>
      </c>
      <c r="H497" s="134">
        <v>36.6</v>
      </c>
      <c r="I497" s="134">
        <v>1</v>
      </c>
      <c r="J497" s="134">
        <v>39.4</v>
      </c>
      <c r="K497" s="134">
        <v>1</v>
      </c>
      <c r="L497" s="134">
        <v>42.4</v>
      </c>
      <c r="M497" s="134">
        <v>1</v>
      </c>
      <c r="N497" s="134">
        <v>45.7</v>
      </c>
      <c r="O497" s="134">
        <v>1</v>
      </c>
      <c r="P497" s="134">
        <v>50.8</v>
      </c>
      <c r="Q497" s="134">
        <v>1</v>
      </c>
      <c r="R497" s="181"/>
      <c r="S497" s="167">
        <v>1</v>
      </c>
      <c r="T497" s="181"/>
      <c r="U497" s="134"/>
      <c r="V497" s="135"/>
      <c r="W497" s="136"/>
      <c r="X497" s="137" t="s">
        <v>36</v>
      </c>
    </row>
    <row r="498" spans="1:24" ht="28.5" customHeight="1" x14ac:dyDescent="0.25">
      <c r="A498" s="132">
        <v>1</v>
      </c>
      <c r="B498" s="133" t="s">
        <v>604</v>
      </c>
      <c r="C498" s="134" t="s">
        <v>15</v>
      </c>
      <c r="D498" s="134">
        <v>28</v>
      </c>
      <c r="E498" s="134" t="s">
        <v>23</v>
      </c>
      <c r="F498" s="134">
        <v>19.100000000000001</v>
      </c>
      <c r="G498" s="134">
        <v>1</v>
      </c>
      <c r="H498" s="134">
        <v>20</v>
      </c>
      <c r="I498" s="134">
        <v>1</v>
      </c>
      <c r="J498" s="134">
        <v>20.399999999999999</v>
      </c>
      <c r="K498" s="134">
        <v>1</v>
      </c>
      <c r="L498" s="134">
        <v>20.6</v>
      </c>
      <c r="M498" s="134">
        <v>1</v>
      </c>
      <c r="N498" s="134">
        <v>21.1</v>
      </c>
      <c r="O498" s="134">
        <v>1</v>
      </c>
      <c r="P498" s="134">
        <v>21.8</v>
      </c>
      <c r="Q498" s="134">
        <v>2</v>
      </c>
      <c r="R498" s="181"/>
      <c r="S498" s="167">
        <v>2</v>
      </c>
      <c r="T498" s="181"/>
      <c r="U498" s="134"/>
      <c r="V498" s="135"/>
      <c r="W498" s="136"/>
      <c r="X498" s="137" t="s">
        <v>36</v>
      </c>
    </row>
    <row r="499" spans="1:24" ht="28.5" customHeight="1" x14ac:dyDescent="0.25">
      <c r="A499" s="132">
        <v>1</v>
      </c>
      <c r="B499" s="133" t="s">
        <v>604</v>
      </c>
      <c r="C499" s="134" t="s">
        <v>15</v>
      </c>
      <c r="D499" s="134">
        <v>30</v>
      </c>
      <c r="E499" s="134" t="s">
        <v>23</v>
      </c>
      <c r="F499" s="134">
        <v>19.2</v>
      </c>
      <c r="G499" s="134">
        <v>1</v>
      </c>
      <c r="H499" s="134">
        <v>19.399999999999999</v>
      </c>
      <c r="I499" s="134">
        <v>1</v>
      </c>
      <c r="J499" s="134">
        <v>19.3</v>
      </c>
      <c r="K499" s="134">
        <v>4</v>
      </c>
      <c r="L499" s="134"/>
      <c r="M499" s="134"/>
      <c r="N499" s="134"/>
      <c r="O499" s="134"/>
      <c r="P499" s="134"/>
      <c r="Q499" s="134"/>
      <c r="R499" s="181"/>
      <c r="S499" s="167"/>
      <c r="T499" s="181"/>
      <c r="U499" s="134"/>
      <c r="V499" s="135"/>
      <c r="W499" s="136" t="s">
        <v>250</v>
      </c>
      <c r="X499" s="137" t="s">
        <v>36</v>
      </c>
    </row>
    <row r="500" spans="1:24" ht="28.5" customHeight="1" x14ac:dyDescent="0.25">
      <c r="A500" s="132">
        <v>1</v>
      </c>
      <c r="B500" s="133" t="s">
        <v>604</v>
      </c>
      <c r="C500" s="134" t="s">
        <v>15</v>
      </c>
      <c r="D500" s="134">
        <v>31</v>
      </c>
      <c r="E500" s="134" t="s">
        <v>23</v>
      </c>
      <c r="F500" s="134">
        <v>33.5</v>
      </c>
      <c r="G500" s="134">
        <v>1</v>
      </c>
      <c r="H500" s="134">
        <v>34.799999999999997</v>
      </c>
      <c r="I500" s="134">
        <v>1</v>
      </c>
      <c r="J500" s="134">
        <v>36.200000000000003</v>
      </c>
      <c r="K500" s="134">
        <v>1</v>
      </c>
      <c r="L500" s="134">
        <v>38.4</v>
      </c>
      <c r="M500" s="134">
        <v>1</v>
      </c>
      <c r="N500" s="134">
        <v>37.4</v>
      </c>
      <c r="O500" s="134">
        <v>1</v>
      </c>
      <c r="P500" s="134">
        <v>38.5</v>
      </c>
      <c r="Q500" s="134">
        <v>1</v>
      </c>
      <c r="R500" s="181">
        <v>41</v>
      </c>
      <c r="S500" s="167">
        <v>1</v>
      </c>
      <c r="T500" s="181"/>
      <c r="U500" s="134"/>
      <c r="V500" s="135"/>
      <c r="W500" s="136"/>
      <c r="X500" s="137" t="s">
        <v>36</v>
      </c>
    </row>
    <row r="501" spans="1:24" ht="28.5" customHeight="1" x14ac:dyDescent="0.25">
      <c r="A501" s="132">
        <v>1</v>
      </c>
      <c r="B501" s="133" t="s">
        <v>604</v>
      </c>
      <c r="C501" s="134" t="s">
        <v>15</v>
      </c>
      <c r="D501" s="134">
        <v>32</v>
      </c>
      <c r="E501" s="134" t="s">
        <v>23</v>
      </c>
      <c r="F501" s="134">
        <v>32.9</v>
      </c>
      <c r="G501" s="134">
        <v>1</v>
      </c>
      <c r="H501" s="134">
        <v>34.799999999999997</v>
      </c>
      <c r="I501" s="134">
        <v>1</v>
      </c>
      <c r="J501" s="134">
        <v>36.6</v>
      </c>
      <c r="K501" s="134">
        <v>1</v>
      </c>
      <c r="L501" s="134">
        <v>38.4</v>
      </c>
      <c r="M501" s="134">
        <v>1</v>
      </c>
      <c r="N501" s="134">
        <v>39.700000000000003</v>
      </c>
      <c r="O501" s="134">
        <v>1</v>
      </c>
      <c r="P501" s="134">
        <v>43.6</v>
      </c>
      <c r="Q501" s="134">
        <v>1</v>
      </c>
      <c r="R501" s="181">
        <v>48.2</v>
      </c>
      <c r="S501" s="167">
        <v>1</v>
      </c>
      <c r="T501" s="181"/>
      <c r="U501" s="134"/>
      <c r="V501" s="135"/>
      <c r="W501" s="136"/>
      <c r="X501" s="137" t="s">
        <v>36</v>
      </c>
    </row>
    <row r="502" spans="1:24" ht="28.5" customHeight="1" x14ac:dyDescent="0.25">
      <c r="A502" s="132">
        <v>1</v>
      </c>
      <c r="B502" s="133" t="s">
        <v>604</v>
      </c>
      <c r="C502" s="134" t="s">
        <v>15</v>
      </c>
      <c r="D502" s="134">
        <v>33</v>
      </c>
      <c r="E502" s="134" t="s">
        <v>23</v>
      </c>
      <c r="F502" s="134">
        <v>33.5</v>
      </c>
      <c r="G502" s="134">
        <v>1</v>
      </c>
      <c r="H502" s="134">
        <v>36.1</v>
      </c>
      <c r="I502" s="134">
        <v>1</v>
      </c>
      <c r="J502" s="134">
        <v>38</v>
      </c>
      <c r="K502" s="134">
        <v>1</v>
      </c>
      <c r="L502" s="134">
        <v>40.1</v>
      </c>
      <c r="M502" s="134">
        <v>1</v>
      </c>
      <c r="N502" s="134">
        <v>42.8</v>
      </c>
      <c r="O502" s="134">
        <v>1</v>
      </c>
      <c r="P502" s="134">
        <v>45.5</v>
      </c>
      <c r="Q502" s="134">
        <v>1</v>
      </c>
      <c r="R502" s="181"/>
      <c r="S502" s="167"/>
      <c r="T502" s="181"/>
      <c r="U502" s="134"/>
      <c r="V502" s="135"/>
      <c r="W502" s="136" t="s">
        <v>251</v>
      </c>
      <c r="X502" s="137" t="s">
        <v>36</v>
      </c>
    </row>
    <row r="503" spans="1:24" ht="28.5" customHeight="1" x14ac:dyDescent="0.25">
      <c r="A503" s="132">
        <v>1</v>
      </c>
      <c r="B503" s="133" t="s">
        <v>604</v>
      </c>
      <c r="C503" s="134" t="s">
        <v>15</v>
      </c>
      <c r="D503" s="134">
        <v>35</v>
      </c>
      <c r="E503" s="134" t="s">
        <v>23</v>
      </c>
      <c r="F503" s="134">
        <v>25</v>
      </c>
      <c r="G503" s="134">
        <v>1</v>
      </c>
      <c r="H503" s="134">
        <v>26.7</v>
      </c>
      <c r="I503" s="134">
        <v>1</v>
      </c>
      <c r="J503" s="134">
        <v>28</v>
      </c>
      <c r="K503" s="134">
        <v>1</v>
      </c>
      <c r="L503" s="134">
        <v>29.7</v>
      </c>
      <c r="M503" s="134">
        <v>1</v>
      </c>
      <c r="N503" s="134">
        <v>31.2</v>
      </c>
      <c r="O503" s="134">
        <v>1</v>
      </c>
      <c r="P503" s="134">
        <v>33.9</v>
      </c>
      <c r="Q503" s="134">
        <v>2</v>
      </c>
      <c r="R503" s="181">
        <v>35.6</v>
      </c>
      <c r="S503" s="167">
        <v>2</v>
      </c>
      <c r="T503" s="181"/>
      <c r="U503" s="134"/>
      <c r="V503" s="135"/>
      <c r="W503" s="136"/>
      <c r="X503" s="137" t="s">
        <v>36</v>
      </c>
    </row>
    <row r="504" spans="1:24" ht="28.5" customHeight="1" x14ac:dyDescent="0.25">
      <c r="A504" s="132">
        <v>1</v>
      </c>
      <c r="B504" s="133" t="s">
        <v>604</v>
      </c>
      <c r="C504" s="134" t="s">
        <v>15</v>
      </c>
      <c r="D504" s="134">
        <v>36</v>
      </c>
      <c r="E504" s="134" t="s">
        <v>25</v>
      </c>
      <c r="F504" s="134">
        <v>28</v>
      </c>
      <c r="G504" s="134">
        <v>1</v>
      </c>
      <c r="H504" s="134">
        <v>30.1</v>
      </c>
      <c r="I504" s="134">
        <v>1</v>
      </c>
      <c r="J504" s="134">
        <v>31.1</v>
      </c>
      <c r="K504" s="134">
        <v>1</v>
      </c>
      <c r="L504" s="134">
        <v>32.299999999999997</v>
      </c>
      <c r="M504" s="134">
        <v>1</v>
      </c>
      <c r="N504" s="134">
        <v>33.799999999999997</v>
      </c>
      <c r="O504" s="134">
        <v>1</v>
      </c>
      <c r="P504" s="134">
        <v>37</v>
      </c>
      <c r="Q504" s="134">
        <v>1</v>
      </c>
      <c r="R504" s="180"/>
      <c r="S504" s="153">
        <v>1</v>
      </c>
      <c r="T504" s="180"/>
      <c r="U504" s="134"/>
      <c r="V504" s="135"/>
      <c r="W504" s="136"/>
      <c r="X504" s="137" t="s">
        <v>36</v>
      </c>
    </row>
    <row r="505" spans="1:24" ht="28.5" customHeight="1" x14ac:dyDescent="0.25">
      <c r="A505" s="132">
        <v>1</v>
      </c>
      <c r="B505" s="133" t="s">
        <v>604</v>
      </c>
      <c r="C505" s="134" t="s">
        <v>15</v>
      </c>
      <c r="D505" s="134">
        <v>37</v>
      </c>
      <c r="E505" s="134" t="s">
        <v>23</v>
      </c>
      <c r="F505" s="134">
        <v>27.5</v>
      </c>
      <c r="G505" s="134">
        <v>1</v>
      </c>
      <c r="H505" s="134"/>
      <c r="I505" s="134">
        <v>1</v>
      </c>
      <c r="J505" s="134">
        <v>33.1</v>
      </c>
      <c r="K505" s="134">
        <v>1</v>
      </c>
      <c r="L505" s="134">
        <v>36</v>
      </c>
      <c r="M505" s="134">
        <v>1</v>
      </c>
      <c r="N505" s="134">
        <v>38.1</v>
      </c>
      <c r="O505" s="134">
        <v>1</v>
      </c>
      <c r="P505" s="134">
        <v>42</v>
      </c>
      <c r="Q505" s="134">
        <v>1</v>
      </c>
      <c r="R505" s="181">
        <v>44.9</v>
      </c>
      <c r="S505" s="167">
        <v>1</v>
      </c>
      <c r="T505" s="181"/>
      <c r="U505" s="134"/>
      <c r="V505" s="135"/>
      <c r="W505" s="136"/>
      <c r="X505" s="137" t="s">
        <v>36</v>
      </c>
    </row>
    <row r="506" spans="1:24" ht="28.5" customHeight="1" x14ac:dyDescent="0.25">
      <c r="A506" s="132">
        <v>1</v>
      </c>
      <c r="B506" s="133" t="s">
        <v>604</v>
      </c>
      <c r="C506" s="134" t="s">
        <v>15</v>
      </c>
      <c r="D506" s="134">
        <v>38</v>
      </c>
      <c r="E506" s="134" t="s">
        <v>23</v>
      </c>
      <c r="F506" s="134">
        <v>16.100000000000001</v>
      </c>
      <c r="G506" s="134">
        <v>1</v>
      </c>
      <c r="H506" s="134">
        <v>16</v>
      </c>
      <c r="I506" s="134">
        <v>1</v>
      </c>
      <c r="J506" s="134">
        <v>16</v>
      </c>
      <c r="K506" s="134">
        <v>1</v>
      </c>
      <c r="L506" s="134">
        <v>16.899999999999999</v>
      </c>
      <c r="M506" s="134">
        <v>4</v>
      </c>
      <c r="N506" s="134"/>
      <c r="O506" s="134"/>
      <c r="P506" s="134"/>
      <c r="Q506" s="134"/>
      <c r="R506" s="181"/>
      <c r="S506" s="167"/>
      <c r="T506" s="181"/>
      <c r="U506" s="134"/>
      <c r="V506" s="135"/>
      <c r="W506" s="136" t="s">
        <v>252</v>
      </c>
      <c r="X506" s="137" t="s">
        <v>36</v>
      </c>
    </row>
    <row r="507" spans="1:24" ht="28.5" customHeight="1" x14ac:dyDescent="0.25">
      <c r="A507" s="132">
        <v>1</v>
      </c>
      <c r="B507" s="133" t="s">
        <v>604</v>
      </c>
      <c r="C507" s="134" t="s">
        <v>15</v>
      </c>
      <c r="D507" s="134">
        <v>39</v>
      </c>
      <c r="E507" s="134" t="s">
        <v>23</v>
      </c>
      <c r="F507" s="134">
        <v>17.7</v>
      </c>
      <c r="G507" s="134">
        <v>1</v>
      </c>
      <c r="H507" s="134">
        <v>17.8</v>
      </c>
      <c r="I507" s="134">
        <v>1</v>
      </c>
      <c r="J507" s="134">
        <v>17.8</v>
      </c>
      <c r="K507" s="134">
        <v>1</v>
      </c>
      <c r="L507" s="134">
        <v>18</v>
      </c>
      <c r="M507" s="134">
        <v>1</v>
      </c>
      <c r="N507" s="134"/>
      <c r="O507" s="134">
        <v>4</v>
      </c>
      <c r="P507" s="134"/>
      <c r="Q507" s="134"/>
      <c r="R507" s="181"/>
      <c r="S507" s="167"/>
      <c r="T507" s="181"/>
      <c r="U507" s="134"/>
      <c r="V507" s="135"/>
      <c r="W507" s="136" t="s">
        <v>252</v>
      </c>
      <c r="X507" s="137" t="s">
        <v>36</v>
      </c>
    </row>
    <row r="508" spans="1:24" ht="28.5" customHeight="1" x14ac:dyDescent="0.25">
      <c r="A508" s="132">
        <v>1</v>
      </c>
      <c r="B508" s="133" t="s">
        <v>604</v>
      </c>
      <c r="C508" s="134" t="s">
        <v>15</v>
      </c>
      <c r="D508" s="134">
        <v>40</v>
      </c>
      <c r="E508" s="134" t="s">
        <v>23</v>
      </c>
      <c r="F508" s="134">
        <v>16.899999999999999</v>
      </c>
      <c r="G508" s="134">
        <v>1</v>
      </c>
      <c r="H508" s="134">
        <v>17.399999999999999</v>
      </c>
      <c r="I508" s="134">
        <v>1</v>
      </c>
      <c r="J508" s="134">
        <v>17.5</v>
      </c>
      <c r="K508" s="134">
        <v>1</v>
      </c>
      <c r="L508" s="134">
        <v>17.7</v>
      </c>
      <c r="M508" s="134">
        <v>4</v>
      </c>
      <c r="N508" s="134"/>
      <c r="O508" s="134"/>
      <c r="P508" s="134"/>
      <c r="Q508" s="134"/>
      <c r="R508" s="181"/>
      <c r="S508" s="167"/>
      <c r="T508" s="181"/>
      <c r="U508" s="134"/>
      <c r="V508" s="135"/>
      <c r="W508" s="136" t="s">
        <v>253</v>
      </c>
      <c r="X508" s="137" t="s">
        <v>36</v>
      </c>
    </row>
    <row r="509" spans="1:24" ht="28.5" customHeight="1" x14ac:dyDescent="0.25">
      <c r="A509" s="132">
        <v>1</v>
      </c>
      <c r="B509" s="133" t="s">
        <v>604</v>
      </c>
      <c r="C509" s="134" t="s">
        <v>15</v>
      </c>
      <c r="D509" s="134">
        <v>41</v>
      </c>
      <c r="E509" s="134" t="s">
        <v>23</v>
      </c>
      <c r="F509" s="134">
        <v>18.8</v>
      </c>
      <c r="G509" s="134">
        <v>1</v>
      </c>
      <c r="H509" s="134">
        <v>20</v>
      </c>
      <c r="I509" s="134">
        <v>1</v>
      </c>
      <c r="J509" s="134">
        <v>20.7</v>
      </c>
      <c r="K509" s="134">
        <v>1</v>
      </c>
      <c r="L509" s="134">
        <v>21.5</v>
      </c>
      <c r="M509" s="134">
        <v>1</v>
      </c>
      <c r="N509" s="134">
        <v>21.5</v>
      </c>
      <c r="O509" s="134">
        <v>1</v>
      </c>
      <c r="P509" s="134">
        <v>21.8</v>
      </c>
      <c r="Q509" s="134">
        <v>2</v>
      </c>
      <c r="R509" s="181">
        <v>22.1</v>
      </c>
      <c r="S509" s="167"/>
      <c r="T509" s="181"/>
      <c r="U509" s="134"/>
      <c r="V509" s="135"/>
      <c r="W509" s="136"/>
      <c r="X509" s="137" t="s">
        <v>36</v>
      </c>
    </row>
    <row r="510" spans="1:24" ht="28.5" customHeight="1" x14ac:dyDescent="0.25">
      <c r="A510" s="132">
        <v>1</v>
      </c>
      <c r="B510" s="133" t="s">
        <v>604</v>
      </c>
      <c r="C510" s="134" t="s">
        <v>15</v>
      </c>
      <c r="D510" s="134">
        <v>42</v>
      </c>
      <c r="E510" s="134" t="s">
        <v>23</v>
      </c>
      <c r="F510" s="134">
        <v>16.8</v>
      </c>
      <c r="G510" s="134">
        <v>1</v>
      </c>
      <c r="H510" s="134">
        <v>17</v>
      </c>
      <c r="I510" s="134">
        <v>1</v>
      </c>
      <c r="J510" s="134">
        <v>17.100000000000001</v>
      </c>
      <c r="K510" s="134">
        <v>1</v>
      </c>
      <c r="L510" s="134">
        <v>16.899999999999999</v>
      </c>
      <c r="M510" s="134">
        <v>4</v>
      </c>
      <c r="N510" s="134"/>
      <c r="O510" s="134"/>
      <c r="P510" s="134"/>
      <c r="Q510" s="134"/>
      <c r="R510" s="181"/>
      <c r="S510" s="167"/>
      <c r="T510" s="181"/>
      <c r="U510" s="134"/>
      <c r="V510" s="135"/>
      <c r="W510" s="136" t="s">
        <v>254</v>
      </c>
      <c r="X510" s="137" t="s">
        <v>36</v>
      </c>
    </row>
    <row r="511" spans="1:24" ht="28.5" customHeight="1" x14ac:dyDescent="0.25">
      <c r="A511" s="132">
        <v>1</v>
      </c>
      <c r="B511" s="133" t="s">
        <v>604</v>
      </c>
      <c r="C511" s="134" t="s">
        <v>15</v>
      </c>
      <c r="D511" s="134">
        <v>43</v>
      </c>
      <c r="E511" s="134" t="s">
        <v>23</v>
      </c>
      <c r="F511" s="134">
        <v>30.6</v>
      </c>
      <c r="G511" s="134">
        <v>1</v>
      </c>
      <c r="H511" s="134">
        <v>32.700000000000003</v>
      </c>
      <c r="I511" s="134">
        <v>1</v>
      </c>
      <c r="J511" s="134">
        <v>34.5</v>
      </c>
      <c r="K511" s="134">
        <v>1</v>
      </c>
      <c r="L511" s="134">
        <v>36</v>
      </c>
      <c r="M511" s="134">
        <v>1</v>
      </c>
      <c r="N511" s="134">
        <v>38</v>
      </c>
      <c r="O511" s="134">
        <v>1</v>
      </c>
      <c r="P511" s="134">
        <v>40.700000000000003</v>
      </c>
      <c r="Q511" s="134">
        <v>1</v>
      </c>
      <c r="R511" s="181">
        <v>43.7</v>
      </c>
      <c r="S511" s="167">
        <v>1</v>
      </c>
      <c r="T511" s="181"/>
      <c r="U511" s="134"/>
      <c r="V511" s="135"/>
      <c r="W511" s="136"/>
      <c r="X511" s="137" t="s">
        <v>36</v>
      </c>
    </row>
    <row r="512" spans="1:24" ht="28.5" customHeight="1" x14ac:dyDescent="0.25">
      <c r="A512" s="132">
        <v>1</v>
      </c>
      <c r="B512" s="133" t="s">
        <v>604</v>
      </c>
      <c r="C512" s="134" t="s">
        <v>15</v>
      </c>
      <c r="D512" s="134">
        <v>44</v>
      </c>
      <c r="E512" s="134" t="s">
        <v>23</v>
      </c>
      <c r="F512" s="134">
        <v>23.1</v>
      </c>
      <c r="G512" s="134">
        <v>1</v>
      </c>
      <c r="H512" s="134">
        <v>23.7</v>
      </c>
      <c r="I512" s="134">
        <v>1</v>
      </c>
      <c r="J512" s="134">
        <v>23.9</v>
      </c>
      <c r="K512" s="134">
        <v>1</v>
      </c>
      <c r="L512" s="134">
        <v>24.1</v>
      </c>
      <c r="M512" s="134">
        <v>1</v>
      </c>
      <c r="N512" s="134">
        <v>24.5</v>
      </c>
      <c r="O512" s="134">
        <v>1</v>
      </c>
      <c r="P512" s="134">
        <v>25</v>
      </c>
      <c r="Q512" s="134">
        <v>2</v>
      </c>
      <c r="R512" s="181">
        <v>25.1</v>
      </c>
      <c r="S512" s="167">
        <v>2</v>
      </c>
      <c r="T512" s="181"/>
      <c r="U512" s="134"/>
      <c r="V512" s="135"/>
      <c r="W512" s="136"/>
      <c r="X512" s="137" t="s">
        <v>36</v>
      </c>
    </row>
    <row r="513" spans="1:26" ht="28.5" customHeight="1" x14ac:dyDescent="0.25">
      <c r="A513" s="132">
        <v>1</v>
      </c>
      <c r="B513" s="133" t="s">
        <v>604</v>
      </c>
      <c r="C513" s="134" t="s">
        <v>15</v>
      </c>
      <c r="D513" s="134">
        <v>45</v>
      </c>
      <c r="E513" s="134" t="s">
        <v>23</v>
      </c>
      <c r="F513" s="134">
        <v>35.200000000000003</v>
      </c>
      <c r="G513" s="134">
        <v>1</v>
      </c>
      <c r="H513" s="134">
        <v>38.799999999999997</v>
      </c>
      <c r="I513" s="134">
        <v>1</v>
      </c>
      <c r="J513" s="134">
        <v>42</v>
      </c>
      <c r="K513" s="134">
        <v>1</v>
      </c>
      <c r="L513" s="134">
        <v>45</v>
      </c>
      <c r="M513" s="134">
        <v>1</v>
      </c>
      <c r="N513" s="134">
        <v>47.3</v>
      </c>
      <c r="O513" s="134">
        <v>1</v>
      </c>
      <c r="P513" s="134">
        <v>51.9</v>
      </c>
      <c r="Q513" s="134">
        <v>1</v>
      </c>
      <c r="R513" s="181">
        <v>57.4</v>
      </c>
      <c r="S513" s="167">
        <v>1</v>
      </c>
      <c r="T513" s="181"/>
      <c r="U513" s="134"/>
      <c r="V513" s="135"/>
      <c r="W513" s="136"/>
      <c r="X513" s="137" t="s">
        <v>36</v>
      </c>
    </row>
    <row r="514" spans="1:26" ht="28.5" customHeight="1" x14ac:dyDescent="0.25">
      <c r="A514" s="132">
        <v>1</v>
      </c>
      <c r="B514" s="133" t="s">
        <v>604</v>
      </c>
      <c r="C514" s="134" t="s">
        <v>15</v>
      </c>
      <c r="D514" s="134">
        <v>46</v>
      </c>
      <c r="E514" s="134" t="s">
        <v>23</v>
      </c>
      <c r="F514" s="134">
        <v>47.4</v>
      </c>
      <c r="G514" s="134">
        <v>1</v>
      </c>
      <c r="H514" s="134">
        <v>50.5</v>
      </c>
      <c r="I514" s="134">
        <v>1</v>
      </c>
      <c r="J514" s="134">
        <v>52.7</v>
      </c>
      <c r="K514" s="134">
        <v>1</v>
      </c>
      <c r="L514" s="134">
        <v>54.5</v>
      </c>
      <c r="M514" s="134">
        <v>1</v>
      </c>
      <c r="N514" s="134">
        <v>56.7</v>
      </c>
      <c r="O514" s="134">
        <v>1</v>
      </c>
      <c r="P514" s="134">
        <v>59.5</v>
      </c>
      <c r="Q514" s="134">
        <v>1</v>
      </c>
      <c r="R514" s="181">
        <v>62.1</v>
      </c>
      <c r="S514" s="167">
        <v>1</v>
      </c>
      <c r="T514" s="181"/>
      <c r="U514" s="134"/>
      <c r="V514" s="135"/>
      <c r="W514" s="136"/>
      <c r="X514" s="137" t="s">
        <v>36</v>
      </c>
    </row>
    <row r="515" spans="1:26" ht="28.5" customHeight="1" x14ac:dyDescent="0.25">
      <c r="A515" s="132">
        <v>1</v>
      </c>
      <c r="B515" s="133" t="s">
        <v>604</v>
      </c>
      <c r="C515" s="134" t="s">
        <v>15</v>
      </c>
      <c r="D515" s="134">
        <v>47</v>
      </c>
      <c r="E515" s="134" t="s">
        <v>23</v>
      </c>
      <c r="F515" s="134">
        <v>19</v>
      </c>
      <c r="G515" s="134">
        <v>1</v>
      </c>
      <c r="H515" s="134">
        <v>19.8</v>
      </c>
      <c r="I515" s="134">
        <v>1</v>
      </c>
      <c r="J515" s="134">
        <v>20.7</v>
      </c>
      <c r="K515" s="134">
        <v>1</v>
      </c>
      <c r="L515" s="134">
        <v>21.5</v>
      </c>
      <c r="M515" s="134">
        <v>1</v>
      </c>
      <c r="N515" s="134">
        <v>22</v>
      </c>
      <c r="O515" s="134">
        <v>1</v>
      </c>
      <c r="P515" s="134">
        <v>23.5</v>
      </c>
      <c r="Q515" s="134">
        <v>2</v>
      </c>
      <c r="R515" s="181">
        <v>25</v>
      </c>
      <c r="S515" s="167"/>
      <c r="T515" s="181"/>
      <c r="U515" s="134"/>
      <c r="V515" s="135"/>
      <c r="W515" s="136"/>
      <c r="X515" s="137" t="s">
        <v>36</v>
      </c>
    </row>
    <row r="516" spans="1:26" ht="28.5" customHeight="1" x14ac:dyDescent="0.25">
      <c r="A516" s="132">
        <v>1</v>
      </c>
      <c r="B516" s="133" t="s">
        <v>604</v>
      </c>
      <c r="C516" s="134" t="s">
        <v>16</v>
      </c>
      <c r="D516" s="134">
        <v>1</v>
      </c>
      <c r="E516" s="134" t="s">
        <v>23</v>
      </c>
      <c r="F516" s="134">
        <v>38.200000000000003</v>
      </c>
      <c r="G516" s="134">
        <v>1</v>
      </c>
      <c r="H516" s="134">
        <v>42.3</v>
      </c>
      <c r="I516" s="134">
        <v>1</v>
      </c>
      <c r="J516" s="134">
        <v>46.2</v>
      </c>
      <c r="K516" s="134">
        <v>1</v>
      </c>
      <c r="L516" s="134">
        <v>50.2</v>
      </c>
      <c r="M516" s="134">
        <v>1</v>
      </c>
      <c r="N516" s="134">
        <v>53</v>
      </c>
      <c r="O516" s="134">
        <v>1</v>
      </c>
      <c r="P516" s="134">
        <v>58.8</v>
      </c>
      <c r="Q516" s="134">
        <v>1</v>
      </c>
      <c r="R516" s="182">
        <v>60.8</v>
      </c>
      <c r="S516" s="167">
        <v>1</v>
      </c>
      <c r="T516" s="183" t="s">
        <v>1006</v>
      </c>
      <c r="U516" s="134"/>
      <c r="V516" s="135"/>
      <c r="W516" s="136"/>
      <c r="X516" s="137" t="s">
        <v>36</v>
      </c>
    </row>
    <row r="517" spans="1:26" ht="28.5" customHeight="1" x14ac:dyDescent="0.25">
      <c r="A517" s="132">
        <v>1</v>
      </c>
      <c r="B517" s="133" t="s">
        <v>604</v>
      </c>
      <c r="C517" s="134" t="s">
        <v>16</v>
      </c>
      <c r="D517" s="134">
        <v>2</v>
      </c>
      <c r="E517" s="134" t="s">
        <v>23</v>
      </c>
      <c r="F517" s="134">
        <v>23.4</v>
      </c>
      <c r="G517" s="134">
        <v>1</v>
      </c>
      <c r="H517" s="134">
        <v>25.8</v>
      </c>
      <c r="I517" s="134">
        <v>1</v>
      </c>
      <c r="J517" s="134">
        <v>26.3</v>
      </c>
      <c r="K517" s="134">
        <v>1</v>
      </c>
      <c r="L517" s="134">
        <v>27.6</v>
      </c>
      <c r="M517" s="134">
        <v>1</v>
      </c>
      <c r="N517" s="134">
        <v>29.2</v>
      </c>
      <c r="O517" s="134">
        <v>1</v>
      </c>
      <c r="P517" s="134">
        <v>30.9</v>
      </c>
      <c r="Q517" s="134">
        <v>2</v>
      </c>
      <c r="R517" s="182">
        <v>32.799999999999997</v>
      </c>
      <c r="S517" s="167">
        <v>2</v>
      </c>
      <c r="T517" s="181"/>
      <c r="U517" s="134"/>
      <c r="V517" s="135"/>
      <c r="W517" s="136" t="s">
        <v>259</v>
      </c>
      <c r="X517" s="137" t="s">
        <v>36</v>
      </c>
    </row>
    <row r="518" spans="1:26" ht="28.5" customHeight="1" x14ac:dyDescent="0.25">
      <c r="A518" s="132">
        <v>1</v>
      </c>
      <c r="B518" s="133" t="s">
        <v>604</v>
      </c>
      <c r="C518" s="134" t="s">
        <v>16</v>
      </c>
      <c r="D518" s="134">
        <v>3</v>
      </c>
      <c r="E518" s="134" t="s">
        <v>23</v>
      </c>
      <c r="F518" s="134">
        <v>20.6</v>
      </c>
      <c r="G518" s="134">
        <v>1</v>
      </c>
      <c r="H518" s="134">
        <v>20.8</v>
      </c>
      <c r="I518" s="134">
        <v>1</v>
      </c>
      <c r="J518" s="134">
        <v>20.8</v>
      </c>
      <c r="K518" s="134">
        <v>1</v>
      </c>
      <c r="L518" s="134">
        <v>20.7</v>
      </c>
      <c r="M518" s="134">
        <v>1</v>
      </c>
      <c r="N518" s="134">
        <v>20.8</v>
      </c>
      <c r="O518" s="134">
        <v>1</v>
      </c>
      <c r="P518" s="134">
        <v>20.9</v>
      </c>
      <c r="Q518" s="134">
        <v>2</v>
      </c>
      <c r="R518" s="182">
        <v>21.5</v>
      </c>
      <c r="S518" s="181">
        <v>2</v>
      </c>
      <c r="T518" s="181"/>
      <c r="U518" s="134"/>
      <c r="V518" s="135"/>
      <c r="W518" s="136" t="s">
        <v>260</v>
      </c>
      <c r="X518" s="137" t="s">
        <v>36</v>
      </c>
    </row>
    <row r="519" spans="1:26" ht="28.5" customHeight="1" x14ac:dyDescent="0.25">
      <c r="A519" s="132">
        <v>1</v>
      </c>
      <c r="B519" s="133" t="s">
        <v>604</v>
      </c>
      <c r="C519" s="134" t="s">
        <v>16</v>
      </c>
      <c r="D519" s="134">
        <v>4</v>
      </c>
      <c r="E519" s="134" t="s">
        <v>23</v>
      </c>
      <c r="F519" s="134">
        <v>38.5</v>
      </c>
      <c r="G519" s="134">
        <v>1</v>
      </c>
      <c r="H519" s="134">
        <v>42.3</v>
      </c>
      <c r="I519" s="134">
        <v>1</v>
      </c>
      <c r="J519" s="134">
        <v>45.6</v>
      </c>
      <c r="K519" s="134">
        <v>1</v>
      </c>
      <c r="L519" s="134">
        <v>48.6</v>
      </c>
      <c r="M519" s="134">
        <v>1</v>
      </c>
      <c r="N519" s="134">
        <v>52.7</v>
      </c>
      <c r="O519" s="134">
        <v>1</v>
      </c>
      <c r="P519" s="134">
        <v>57.7</v>
      </c>
      <c r="Q519" s="134">
        <v>1</v>
      </c>
      <c r="R519" s="182">
        <v>60.2</v>
      </c>
      <c r="S519" s="181">
        <v>1</v>
      </c>
      <c r="T519" s="181"/>
      <c r="U519" s="134"/>
      <c r="V519" s="135"/>
      <c r="W519" s="136"/>
      <c r="X519" s="137" t="s">
        <v>36</v>
      </c>
    </row>
    <row r="520" spans="1:26" ht="28.5" customHeight="1" x14ac:dyDescent="0.25">
      <c r="A520" s="132">
        <v>1</v>
      </c>
      <c r="B520" s="133" t="s">
        <v>604</v>
      </c>
      <c r="C520" s="134" t="s">
        <v>16</v>
      </c>
      <c r="D520" s="134">
        <v>5</v>
      </c>
      <c r="E520" s="134" t="s">
        <v>23</v>
      </c>
      <c r="F520" s="134">
        <v>43.4</v>
      </c>
      <c r="G520" s="134">
        <v>1</v>
      </c>
      <c r="H520" s="134">
        <v>47</v>
      </c>
      <c r="I520" s="134">
        <v>1</v>
      </c>
      <c r="J520" s="134">
        <v>49.7</v>
      </c>
      <c r="K520" s="134">
        <v>1</v>
      </c>
      <c r="L520" s="134">
        <v>53</v>
      </c>
      <c r="M520" s="134">
        <v>1</v>
      </c>
      <c r="N520" s="134">
        <v>53.6</v>
      </c>
      <c r="O520" s="134">
        <v>1</v>
      </c>
      <c r="P520" s="134">
        <v>57.7</v>
      </c>
      <c r="Q520" s="134">
        <v>1</v>
      </c>
      <c r="R520" s="182">
        <v>62.1</v>
      </c>
      <c r="S520" s="181">
        <v>1</v>
      </c>
      <c r="T520" s="181"/>
      <c r="U520" s="134"/>
      <c r="V520" s="135"/>
      <c r="W520" s="136" t="s">
        <v>261</v>
      </c>
      <c r="X520" s="137" t="s">
        <v>36</v>
      </c>
    </row>
    <row r="521" spans="1:26" ht="28.5" customHeight="1" x14ac:dyDescent="0.25">
      <c r="A521" s="132">
        <v>1</v>
      </c>
      <c r="B521" s="133" t="s">
        <v>604</v>
      </c>
      <c r="C521" s="134" t="s">
        <v>16</v>
      </c>
      <c r="D521" s="134">
        <v>6</v>
      </c>
      <c r="E521" s="134" t="s">
        <v>23</v>
      </c>
      <c r="F521" s="134">
        <v>25.7</v>
      </c>
      <c r="G521" s="134">
        <v>1</v>
      </c>
      <c r="H521" s="134">
        <v>26.2</v>
      </c>
      <c r="I521" s="134">
        <v>1</v>
      </c>
      <c r="J521" s="134">
        <v>25.9</v>
      </c>
      <c r="K521" s="134">
        <v>4</v>
      </c>
      <c r="L521" s="134"/>
      <c r="M521" s="134"/>
      <c r="N521" s="134"/>
      <c r="O521" s="134"/>
      <c r="P521" s="134"/>
      <c r="Q521" s="138"/>
      <c r="R521" s="182"/>
      <c r="S521" s="181"/>
      <c r="T521" s="181"/>
      <c r="U521" s="138"/>
      <c r="V521" s="139"/>
      <c r="W521" s="136" t="s">
        <v>262</v>
      </c>
      <c r="X521" s="137" t="s">
        <v>36</v>
      </c>
    </row>
    <row r="522" spans="1:26" ht="28.5" customHeight="1" x14ac:dyDescent="0.25">
      <c r="A522" s="132">
        <v>1</v>
      </c>
      <c r="B522" s="133" t="s">
        <v>604</v>
      </c>
      <c r="C522" s="134" t="s">
        <v>16</v>
      </c>
      <c r="D522" s="134">
        <v>7</v>
      </c>
      <c r="E522" s="134" t="s">
        <v>23</v>
      </c>
      <c r="F522" s="134">
        <v>30.2</v>
      </c>
      <c r="G522" s="134">
        <v>1</v>
      </c>
      <c r="H522" s="134">
        <v>33</v>
      </c>
      <c r="I522" s="134">
        <v>1</v>
      </c>
      <c r="J522" s="134">
        <v>35.1</v>
      </c>
      <c r="K522" s="134">
        <v>1</v>
      </c>
      <c r="L522" s="134">
        <v>37.299999999999997</v>
      </c>
      <c r="M522" s="134">
        <v>1</v>
      </c>
      <c r="N522" s="134">
        <v>37.9</v>
      </c>
      <c r="O522" s="134">
        <v>1</v>
      </c>
      <c r="P522" s="134">
        <v>40.9</v>
      </c>
      <c r="Q522" s="134">
        <v>1</v>
      </c>
      <c r="R522" s="182">
        <v>44.2</v>
      </c>
      <c r="S522" s="181">
        <v>1</v>
      </c>
      <c r="T522" s="181"/>
      <c r="U522" s="134"/>
      <c r="V522" s="135"/>
      <c r="W522" s="136" t="s">
        <v>263</v>
      </c>
      <c r="X522" s="137" t="s">
        <v>36</v>
      </c>
    </row>
    <row r="523" spans="1:26" ht="28.5" customHeight="1" x14ac:dyDescent="0.25">
      <c r="A523" s="132">
        <v>1</v>
      </c>
      <c r="B523" s="133" t="s">
        <v>604</v>
      </c>
      <c r="C523" s="134" t="s">
        <v>16</v>
      </c>
      <c r="D523" s="134">
        <v>8</v>
      </c>
      <c r="E523" s="134" t="s">
        <v>23</v>
      </c>
      <c r="F523" s="134">
        <v>17.100000000000001</v>
      </c>
      <c r="G523" s="134">
        <v>1</v>
      </c>
      <c r="H523" s="134">
        <v>17.100000000000001</v>
      </c>
      <c r="I523" s="134">
        <v>4</v>
      </c>
      <c r="J523" s="134"/>
      <c r="K523" s="134">
        <v>4</v>
      </c>
      <c r="L523" s="134"/>
      <c r="M523" s="134"/>
      <c r="N523" s="134"/>
      <c r="O523" s="134"/>
      <c r="P523" s="134"/>
      <c r="Q523" s="138"/>
      <c r="R523" s="182"/>
      <c r="S523" s="181"/>
      <c r="T523" s="181"/>
      <c r="U523" s="138"/>
      <c r="V523" s="139"/>
      <c r="W523" s="136"/>
      <c r="X523" s="137" t="s">
        <v>36</v>
      </c>
    </row>
    <row r="524" spans="1:26" ht="28.5" customHeight="1" x14ac:dyDescent="0.25">
      <c r="A524" s="132">
        <v>1</v>
      </c>
      <c r="B524" s="133" t="s">
        <v>604</v>
      </c>
      <c r="C524" s="134" t="s">
        <v>16</v>
      </c>
      <c r="D524" s="134">
        <v>9</v>
      </c>
      <c r="E524" s="134" t="s">
        <v>23</v>
      </c>
      <c r="F524" s="134">
        <v>31.5</v>
      </c>
      <c r="G524" s="134">
        <v>1</v>
      </c>
      <c r="H524" s="134">
        <v>29.9</v>
      </c>
      <c r="I524" s="134">
        <v>1</v>
      </c>
      <c r="J524" s="134">
        <v>33.799999999999997</v>
      </c>
      <c r="K524" s="134">
        <v>1</v>
      </c>
      <c r="L524" s="134">
        <v>34.9</v>
      </c>
      <c r="M524" s="134">
        <v>1</v>
      </c>
      <c r="N524" s="134">
        <v>34.5</v>
      </c>
      <c r="O524" s="134">
        <v>1</v>
      </c>
      <c r="P524" s="134">
        <v>35.5</v>
      </c>
      <c r="Q524" s="134">
        <v>2</v>
      </c>
      <c r="R524" s="182">
        <v>36.200000000000003</v>
      </c>
      <c r="S524" s="181">
        <v>2</v>
      </c>
      <c r="T524" s="181"/>
      <c r="U524" s="134"/>
      <c r="V524" s="135"/>
      <c r="W524" s="136" t="s">
        <v>264</v>
      </c>
      <c r="X524" s="137" t="s">
        <v>36</v>
      </c>
    </row>
    <row r="525" spans="1:26" ht="28.5" customHeight="1" x14ac:dyDescent="0.25">
      <c r="A525" s="132">
        <v>1</v>
      </c>
      <c r="B525" s="133" t="s">
        <v>604</v>
      </c>
      <c r="C525" s="134" t="s">
        <v>16</v>
      </c>
      <c r="D525" s="134">
        <v>10</v>
      </c>
      <c r="E525" s="134" t="s">
        <v>23</v>
      </c>
      <c r="F525" s="134">
        <v>26.5</v>
      </c>
      <c r="G525" s="134">
        <v>1</v>
      </c>
      <c r="H525" s="134">
        <v>28</v>
      </c>
      <c r="I525" s="134">
        <v>1</v>
      </c>
      <c r="J525" s="134">
        <v>29.4</v>
      </c>
      <c r="K525" s="134">
        <v>1</v>
      </c>
      <c r="L525" s="134">
        <v>30.4</v>
      </c>
      <c r="M525" s="134">
        <v>1</v>
      </c>
      <c r="N525" s="134">
        <v>31.4</v>
      </c>
      <c r="O525" s="134">
        <v>1</v>
      </c>
      <c r="P525" s="134"/>
      <c r="Q525" s="138"/>
      <c r="R525" s="169"/>
      <c r="S525" s="181"/>
      <c r="T525" s="167"/>
      <c r="U525" s="138"/>
      <c r="V525" s="139"/>
      <c r="W525" s="136" t="s">
        <v>265</v>
      </c>
      <c r="X525" s="137" t="s">
        <v>36</v>
      </c>
    </row>
    <row r="526" spans="1:26" ht="28.5" customHeight="1" x14ac:dyDescent="0.25">
      <c r="A526" s="132">
        <v>1</v>
      </c>
      <c r="B526" s="133" t="s">
        <v>604</v>
      </c>
      <c r="C526" s="134" t="s">
        <v>16</v>
      </c>
      <c r="D526" s="134">
        <v>11</v>
      </c>
      <c r="E526" s="134" t="s">
        <v>23</v>
      </c>
      <c r="F526" s="134">
        <v>15.5</v>
      </c>
      <c r="G526" s="134">
        <v>1</v>
      </c>
      <c r="H526" s="134">
        <v>15.6</v>
      </c>
      <c r="I526" s="134">
        <v>4</v>
      </c>
      <c r="J526" s="134"/>
      <c r="K526" s="134">
        <v>4</v>
      </c>
      <c r="L526" s="134"/>
      <c r="M526" s="134"/>
      <c r="N526" s="134"/>
      <c r="O526" s="134"/>
      <c r="P526" s="134"/>
      <c r="Q526" s="138"/>
      <c r="R526" s="169"/>
      <c r="S526" s="181"/>
      <c r="T526" s="167"/>
      <c r="U526" s="138"/>
      <c r="V526" s="139"/>
      <c r="W526" s="136"/>
      <c r="X526" s="137" t="s">
        <v>36</v>
      </c>
    </row>
    <row r="527" spans="1:26" ht="28.5" customHeight="1" x14ac:dyDescent="0.25">
      <c r="A527" s="132">
        <v>1</v>
      </c>
      <c r="B527" s="133" t="s">
        <v>604</v>
      </c>
      <c r="C527" s="134" t="s">
        <v>16</v>
      </c>
      <c r="D527" s="134">
        <v>12</v>
      </c>
      <c r="E527" s="134" t="s">
        <v>23</v>
      </c>
      <c r="F527" s="134">
        <v>18.899999999999999</v>
      </c>
      <c r="G527" s="134">
        <v>1</v>
      </c>
      <c r="H527" s="134">
        <v>19</v>
      </c>
      <c r="I527" s="134">
        <v>1</v>
      </c>
      <c r="J527" s="134">
        <v>19.100000000000001</v>
      </c>
      <c r="K527" s="134">
        <v>1</v>
      </c>
      <c r="L527" s="134">
        <v>19</v>
      </c>
      <c r="M527" s="134">
        <v>1</v>
      </c>
      <c r="N527" s="134">
        <v>19</v>
      </c>
      <c r="O527" s="134">
        <v>1</v>
      </c>
      <c r="P527" s="134">
        <v>18.7</v>
      </c>
      <c r="Q527" s="134">
        <v>4</v>
      </c>
      <c r="R527" s="169"/>
      <c r="S527" s="167"/>
      <c r="T527" s="167"/>
      <c r="U527" s="134"/>
      <c r="V527" s="135"/>
      <c r="W527" s="136" t="s">
        <v>114</v>
      </c>
      <c r="X527" s="137" t="s">
        <v>36</v>
      </c>
    </row>
    <row r="528" spans="1:26" ht="28.5" customHeight="1" x14ac:dyDescent="0.25">
      <c r="A528" s="132">
        <v>1</v>
      </c>
      <c r="B528" s="133" t="s">
        <v>604</v>
      </c>
      <c r="C528" s="134" t="s">
        <v>16</v>
      </c>
      <c r="D528" s="134">
        <v>13</v>
      </c>
      <c r="E528" s="134" t="s">
        <v>23</v>
      </c>
      <c r="F528" s="134">
        <v>19.600000000000001</v>
      </c>
      <c r="G528" s="134">
        <v>1</v>
      </c>
      <c r="H528" s="134">
        <v>19.600000000000001</v>
      </c>
      <c r="I528" s="134">
        <v>4</v>
      </c>
      <c r="J528" s="134"/>
      <c r="K528" s="134">
        <v>4</v>
      </c>
      <c r="L528" s="134"/>
      <c r="M528" s="134"/>
      <c r="N528" s="134"/>
      <c r="O528" s="134"/>
      <c r="P528" s="134"/>
      <c r="Q528" s="134"/>
      <c r="R528" s="169"/>
      <c r="S528" s="167"/>
      <c r="T528" s="167"/>
      <c r="U528" s="134"/>
      <c r="V528" s="135"/>
      <c r="W528" s="136" t="s">
        <v>266</v>
      </c>
      <c r="X528" s="137" t="s">
        <v>36</v>
      </c>
      <c r="Z528" s="132" t="s">
        <v>275</v>
      </c>
    </row>
    <row r="529" spans="1:26" ht="28.5" customHeight="1" x14ac:dyDescent="0.25">
      <c r="A529" s="132">
        <v>1</v>
      </c>
      <c r="B529" s="133" t="s">
        <v>604</v>
      </c>
      <c r="C529" s="134" t="s">
        <v>16</v>
      </c>
      <c r="D529" s="134">
        <v>14</v>
      </c>
      <c r="E529" s="134" t="s">
        <v>23</v>
      </c>
      <c r="F529" s="134">
        <v>19.399999999999999</v>
      </c>
      <c r="G529" s="134">
        <v>1</v>
      </c>
      <c r="H529" s="134">
        <v>20.2</v>
      </c>
      <c r="I529" s="134">
        <v>1</v>
      </c>
      <c r="J529" s="134">
        <v>20.3</v>
      </c>
      <c r="K529" s="134">
        <v>1</v>
      </c>
      <c r="L529" s="134">
        <v>20.6</v>
      </c>
      <c r="M529" s="134">
        <v>1</v>
      </c>
      <c r="N529" s="134">
        <v>20.6</v>
      </c>
      <c r="O529" s="134">
        <v>1</v>
      </c>
      <c r="P529" s="134">
        <v>20.5</v>
      </c>
      <c r="Q529" s="134">
        <v>4</v>
      </c>
      <c r="R529" s="169"/>
      <c r="S529" s="167"/>
      <c r="T529" s="167"/>
      <c r="U529" s="134"/>
      <c r="V529" s="135"/>
      <c r="W529" s="136" t="s">
        <v>267</v>
      </c>
      <c r="X529" s="137" t="s">
        <v>36</v>
      </c>
      <c r="Z529" s="132" t="s">
        <v>276</v>
      </c>
    </row>
    <row r="530" spans="1:26" ht="28.5" customHeight="1" x14ac:dyDescent="0.25">
      <c r="A530" s="132">
        <v>1</v>
      </c>
      <c r="B530" s="133" t="s">
        <v>604</v>
      </c>
      <c r="C530" s="134" t="s">
        <v>16</v>
      </c>
      <c r="D530" s="134">
        <v>15</v>
      </c>
      <c r="E530" s="134" t="s">
        <v>23</v>
      </c>
      <c r="F530" s="134">
        <v>17.7</v>
      </c>
      <c r="G530" s="134">
        <v>1</v>
      </c>
      <c r="H530" s="134">
        <v>18</v>
      </c>
      <c r="I530" s="134">
        <v>1</v>
      </c>
      <c r="J530" s="134">
        <v>18</v>
      </c>
      <c r="K530" s="134">
        <v>1</v>
      </c>
      <c r="L530" s="134">
        <v>18</v>
      </c>
      <c r="M530" s="134">
        <v>1</v>
      </c>
      <c r="N530" s="134">
        <v>18.3</v>
      </c>
      <c r="O530" s="134">
        <v>1</v>
      </c>
      <c r="P530" s="134">
        <v>18.2</v>
      </c>
      <c r="Q530" s="134">
        <v>4</v>
      </c>
      <c r="R530" s="169"/>
      <c r="S530" s="167"/>
      <c r="T530" s="167"/>
      <c r="U530" s="134"/>
      <c r="V530" s="135"/>
      <c r="W530" s="136" t="s">
        <v>114</v>
      </c>
      <c r="X530" s="137" t="s">
        <v>36</v>
      </c>
      <c r="Z530" s="132" t="s">
        <v>988</v>
      </c>
    </row>
    <row r="531" spans="1:26" ht="28.5" customHeight="1" x14ac:dyDescent="0.25">
      <c r="A531" s="132">
        <v>1</v>
      </c>
      <c r="B531" s="133" t="s">
        <v>604</v>
      </c>
      <c r="C531" s="134" t="s">
        <v>16</v>
      </c>
      <c r="D531" s="134">
        <v>16</v>
      </c>
      <c r="E531" s="134" t="s">
        <v>23</v>
      </c>
      <c r="F531" s="134">
        <v>35.9</v>
      </c>
      <c r="G531" s="134">
        <v>1</v>
      </c>
      <c r="H531" s="134">
        <v>38.4</v>
      </c>
      <c r="I531" s="134">
        <v>1</v>
      </c>
      <c r="J531" s="134">
        <v>40.6</v>
      </c>
      <c r="K531" s="134">
        <v>1</v>
      </c>
      <c r="L531" s="134">
        <v>42.3</v>
      </c>
      <c r="M531" s="134">
        <v>1</v>
      </c>
      <c r="N531" s="134">
        <v>44</v>
      </c>
      <c r="O531" s="134">
        <v>1</v>
      </c>
      <c r="P531" s="134">
        <v>45.4</v>
      </c>
      <c r="Q531" s="134">
        <v>2</v>
      </c>
      <c r="R531" s="169">
        <v>43.4</v>
      </c>
      <c r="S531" s="167">
        <v>2</v>
      </c>
      <c r="T531" s="167"/>
      <c r="U531" s="134"/>
      <c r="V531" s="135"/>
      <c r="W531" s="136" t="s">
        <v>268</v>
      </c>
      <c r="X531" s="137" t="s">
        <v>36</v>
      </c>
      <c r="Z531" s="132" t="s">
        <v>549</v>
      </c>
    </row>
    <row r="532" spans="1:26" ht="28.5" customHeight="1" x14ac:dyDescent="0.25">
      <c r="A532" s="132">
        <v>1</v>
      </c>
      <c r="B532" s="133" t="s">
        <v>604</v>
      </c>
      <c r="C532" s="134" t="s">
        <v>16</v>
      </c>
      <c r="D532" s="134">
        <v>17</v>
      </c>
      <c r="E532" s="134" t="s">
        <v>23</v>
      </c>
      <c r="F532" s="134">
        <v>35.700000000000003</v>
      </c>
      <c r="G532" s="134">
        <v>1</v>
      </c>
      <c r="H532" s="134">
        <v>39.1</v>
      </c>
      <c r="I532" s="134">
        <v>1</v>
      </c>
      <c r="J532" s="134">
        <v>41.6</v>
      </c>
      <c r="K532" s="134">
        <v>1</v>
      </c>
      <c r="L532" s="134">
        <v>43.7</v>
      </c>
      <c r="M532" s="134">
        <v>1</v>
      </c>
      <c r="N532" s="134">
        <v>46</v>
      </c>
      <c r="O532" s="134">
        <v>1</v>
      </c>
      <c r="P532" s="134">
        <v>49.8</v>
      </c>
      <c r="Q532" s="134">
        <v>1</v>
      </c>
      <c r="R532" s="169">
        <v>55.1</v>
      </c>
      <c r="S532" s="167">
        <v>1</v>
      </c>
      <c r="T532" s="167"/>
      <c r="U532" s="134"/>
      <c r="V532" s="135"/>
      <c r="W532" s="136" t="s">
        <v>269</v>
      </c>
      <c r="X532" s="137" t="s">
        <v>36</v>
      </c>
    </row>
    <row r="533" spans="1:26" ht="28.5" customHeight="1" x14ac:dyDescent="0.25">
      <c r="A533" s="132">
        <v>1</v>
      </c>
      <c r="B533" s="133" t="s">
        <v>604</v>
      </c>
      <c r="C533" s="134" t="s">
        <v>16</v>
      </c>
      <c r="D533" s="134">
        <v>18</v>
      </c>
      <c r="E533" s="134" t="s">
        <v>23</v>
      </c>
      <c r="F533" s="134">
        <v>32.4</v>
      </c>
      <c r="G533" s="134">
        <v>1</v>
      </c>
      <c r="H533" s="134">
        <v>36.299999999999997</v>
      </c>
      <c r="I533" s="134">
        <v>1</v>
      </c>
      <c r="J533" s="134">
        <v>38.9</v>
      </c>
      <c r="K533" s="134">
        <v>1</v>
      </c>
      <c r="L533" s="134">
        <v>40.5</v>
      </c>
      <c r="M533" s="134">
        <v>1</v>
      </c>
      <c r="N533" s="134">
        <v>42.5</v>
      </c>
      <c r="O533" s="134">
        <v>1</v>
      </c>
      <c r="P533" s="134">
        <v>46.3</v>
      </c>
      <c r="Q533" s="134">
        <v>1</v>
      </c>
      <c r="R533" s="169">
        <v>46.3</v>
      </c>
      <c r="S533" s="167">
        <v>1</v>
      </c>
      <c r="T533" s="167"/>
      <c r="U533" s="134"/>
      <c r="V533" s="135"/>
      <c r="W533" s="136"/>
      <c r="X533" s="137" t="s">
        <v>36</v>
      </c>
    </row>
    <row r="534" spans="1:26" ht="28.5" customHeight="1" x14ac:dyDescent="0.25">
      <c r="A534" s="132">
        <v>1</v>
      </c>
      <c r="B534" s="133" t="s">
        <v>604</v>
      </c>
      <c r="C534" s="134" t="s">
        <v>16</v>
      </c>
      <c r="D534" s="134">
        <v>19</v>
      </c>
      <c r="E534" s="134" t="s">
        <v>23</v>
      </c>
      <c r="F534" s="134">
        <v>17.7</v>
      </c>
      <c r="G534" s="134">
        <v>1</v>
      </c>
      <c r="H534" s="134">
        <v>17.8</v>
      </c>
      <c r="I534" s="134">
        <v>1</v>
      </c>
      <c r="J534" s="134">
        <v>17.600000000000001</v>
      </c>
      <c r="K534" s="134">
        <v>3</v>
      </c>
      <c r="L534" s="134"/>
      <c r="M534" s="134"/>
      <c r="N534" s="134"/>
      <c r="O534" s="134"/>
      <c r="P534" s="134"/>
      <c r="Q534" s="134"/>
      <c r="R534" s="134"/>
      <c r="S534" s="134"/>
      <c r="T534" s="167"/>
      <c r="U534" s="138"/>
      <c r="V534" s="139"/>
      <c r="W534" s="136"/>
      <c r="X534" s="137" t="s">
        <v>36</v>
      </c>
    </row>
    <row r="535" spans="1:26" ht="28.5" customHeight="1" x14ac:dyDescent="0.25">
      <c r="A535" s="132">
        <v>1</v>
      </c>
      <c r="B535" s="133" t="s">
        <v>604</v>
      </c>
      <c r="C535" s="134" t="s">
        <v>16</v>
      </c>
      <c r="D535" s="134">
        <v>20</v>
      </c>
      <c r="E535" s="134" t="s">
        <v>23</v>
      </c>
      <c r="F535" s="134">
        <v>19.5</v>
      </c>
      <c r="G535" s="134">
        <v>1</v>
      </c>
      <c r="H535" s="134">
        <v>19.600000000000001</v>
      </c>
      <c r="I535" s="134">
        <v>1</v>
      </c>
      <c r="J535" s="134"/>
      <c r="K535" s="134">
        <v>3</v>
      </c>
      <c r="L535" s="134"/>
      <c r="M535" s="134"/>
      <c r="N535" s="134"/>
      <c r="O535" s="134"/>
      <c r="P535" s="134"/>
      <c r="Q535" s="134"/>
      <c r="R535" s="134"/>
      <c r="S535" s="134"/>
      <c r="T535" s="167"/>
      <c r="U535" s="138"/>
      <c r="V535" s="139"/>
      <c r="W535" s="136" t="s">
        <v>122</v>
      </c>
      <c r="X535" s="137" t="s">
        <v>36</v>
      </c>
    </row>
    <row r="536" spans="1:26" ht="28.5" customHeight="1" x14ac:dyDescent="0.25">
      <c r="A536" s="132">
        <v>1</v>
      </c>
      <c r="B536" s="133" t="s">
        <v>604</v>
      </c>
      <c r="C536" s="134" t="s">
        <v>16</v>
      </c>
      <c r="D536" s="134">
        <v>21</v>
      </c>
      <c r="E536" s="134" t="s">
        <v>23</v>
      </c>
      <c r="F536" s="134">
        <v>32.700000000000003</v>
      </c>
      <c r="G536" s="134">
        <v>1</v>
      </c>
      <c r="H536" s="134">
        <v>34.1</v>
      </c>
      <c r="I536" s="134">
        <v>1</v>
      </c>
      <c r="J536" s="134">
        <v>34.799999999999997</v>
      </c>
      <c r="K536" s="134">
        <v>1</v>
      </c>
      <c r="L536" s="134">
        <v>35.9</v>
      </c>
      <c r="M536" s="134">
        <v>1</v>
      </c>
      <c r="N536" s="134">
        <v>35.9</v>
      </c>
      <c r="O536" s="134">
        <v>1</v>
      </c>
      <c r="P536" s="134" t="s">
        <v>801</v>
      </c>
      <c r="Q536" s="134">
        <v>4</v>
      </c>
      <c r="R536" s="169"/>
      <c r="S536" s="167"/>
      <c r="T536" s="167"/>
      <c r="U536" s="134"/>
      <c r="V536" s="135"/>
      <c r="W536" s="136" t="s">
        <v>270</v>
      </c>
      <c r="X536" s="137" t="s">
        <v>36</v>
      </c>
    </row>
    <row r="537" spans="1:26" ht="28.5" customHeight="1" x14ac:dyDescent="0.25">
      <c r="A537" s="132">
        <v>1</v>
      </c>
      <c r="B537" s="133" t="s">
        <v>604</v>
      </c>
      <c r="C537" s="134" t="s">
        <v>16</v>
      </c>
      <c r="D537" s="134">
        <v>22</v>
      </c>
      <c r="E537" s="134" t="s">
        <v>23</v>
      </c>
      <c r="F537" s="134">
        <v>15.6</v>
      </c>
      <c r="G537" s="134">
        <v>1</v>
      </c>
      <c r="H537" s="134">
        <v>15.6</v>
      </c>
      <c r="I537" s="134">
        <v>4</v>
      </c>
      <c r="J537" s="134"/>
      <c r="K537" s="134">
        <v>4</v>
      </c>
      <c r="L537" s="134"/>
      <c r="M537" s="134"/>
      <c r="N537" s="134"/>
      <c r="O537" s="134"/>
      <c r="P537" s="134"/>
      <c r="Q537" s="138"/>
      <c r="R537" s="169"/>
      <c r="S537" s="167"/>
      <c r="T537" s="167"/>
      <c r="U537" s="138"/>
      <c r="V537" s="139"/>
      <c r="W537" s="136"/>
      <c r="X537" s="137" t="s">
        <v>36</v>
      </c>
    </row>
    <row r="538" spans="1:26" ht="28.5" customHeight="1" x14ac:dyDescent="0.25">
      <c r="A538" s="132">
        <v>1</v>
      </c>
      <c r="B538" s="133" t="s">
        <v>604</v>
      </c>
      <c r="C538" s="134" t="s">
        <v>16</v>
      </c>
      <c r="D538" s="134">
        <v>23</v>
      </c>
      <c r="E538" s="134" t="s">
        <v>23</v>
      </c>
      <c r="F538" s="134">
        <v>20.6</v>
      </c>
      <c r="G538" s="134">
        <v>1</v>
      </c>
      <c r="H538" s="134">
        <v>21.2</v>
      </c>
      <c r="I538" s="134">
        <v>1</v>
      </c>
      <c r="J538" s="134">
        <v>20.9</v>
      </c>
      <c r="K538" s="134">
        <v>1</v>
      </c>
      <c r="L538" s="134">
        <v>21</v>
      </c>
      <c r="M538" s="134">
        <v>1</v>
      </c>
      <c r="N538" s="134">
        <v>21.2</v>
      </c>
      <c r="O538" s="134">
        <v>1</v>
      </c>
      <c r="P538" s="134">
        <v>21.4</v>
      </c>
      <c r="Q538" s="134">
        <v>4</v>
      </c>
      <c r="R538" s="169"/>
      <c r="S538" s="167"/>
      <c r="T538" s="167"/>
      <c r="U538" s="134"/>
      <c r="V538" s="135"/>
      <c r="W538" s="136" t="s">
        <v>114</v>
      </c>
      <c r="X538" s="137" t="s">
        <v>36</v>
      </c>
    </row>
    <row r="539" spans="1:26" ht="28.5" customHeight="1" x14ac:dyDescent="0.25">
      <c r="A539" s="132">
        <v>1</v>
      </c>
      <c r="B539" s="133" t="s">
        <v>604</v>
      </c>
      <c r="C539" s="134" t="s">
        <v>16</v>
      </c>
      <c r="D539" s="134">
        <v>25</v>
      </c>
      <c r="E539" s="134" t="s">
        <v>23</v>
      </c>
      <c r="F539" s="134">
        <v>21.6</v>
      </c>
      <c r="G539" s="134">
        <v>1</v>
      </c>
      <c r="H539" s="134">
        <v>23.3</v>
      </c>
      <c r="I539" s="134">
        <v>1</v>
      </c>
      <c r="J539" s="134">
        <v>24.2</v>
      </c>
      <c r="K539" s="134">
        <v>1</v>
      </c>
      <c r="L539" s="134">
        <v>24.7</v>
      </c>
      <c r="M539" s="134">
        <v>1</v>
      </c>
      <c r="N539" s="134">
        <v>25.9</v>
      </c>
      <c r="O539" s="134">
        <v>1</v>
      </c>
      <c r="P539" s="134">
        <v>27.3</v>
      </c>
      <c r="Q539" s="134">
        <v>2</v>
      </c>
      <c r="R539" s="169">
        <v>23.1</v>
      </c>
      <c r="S539" s="167">
        <v>2</v>
      </c>
      <c r="T539" s="167"/>
      <c r="U539" s="134"/>
      <c r="V539" s="135"/>
      <c r="W539" s="136" t="s">
        <v>271</v>
      </c>
      <c r="X539" s="137" t="s">
        <v>36</v>
      </c>
    </row>
    <row r="540" spans="1:26" ht="28.5" customHeight="1" x14ac:dyDescent="0.25">
      <c r="A540" s="132">
        <v>1</v>
      </c>
      <c r="B540" s="133" t="s">
        <v>604</v>
      </c>
      <c r="C540" s="134" t="s">
        <v>16</v>
      </c>
      <c r="D540" s="134">
        <v>26</v>
      </c>
      <c r="E540" s="134" t="s">
        <v>23</v>
      </c>
      <c r="F540" s="134">
        <v>27.2</v>
      </c>
      <c r="G540" s="134">
        <v>1</v>
      </c>
      <c r="H540" s="134">
        <v>29.8</v>
      </c>
      <c r="I540" s="134">
        <v>1</v>
      </c>
      <c r="J540" s="134">
        <v>33.1</v>
      </c>
      <c r="K540" s="134">
        <v>1</v>
      </c>
      <c r="L540" s="134">
        <v>34.4</v>
      </c>
      <c r="M540" s="134">
        <v>1</v>
      </c>
      <c r="N540" s="134">
        <v>36</v>
      </c>
      <c r="O540" s="134">
        <v>1</v>
      </c>
      <c r="P540" s="134">
        <v>37.299999999999997</v>
      </c>
      <c r="Q540" s="134">
        <v>2</v>
      </c>
      <c r="R540" s="169">
        <v>39</v>
      </c>
      <c r="S540" s="167">
        <v>2</v>
      </c>
      <c r="T540" s="167"/>
      <c r="U540" s="134"/>
      <c r="V540" s="135"/>
      <c r="W540" s="136" t="s">
        <v>263</v>
      </c>
      <c r="X540" s="137" t="s">
        <v>36</v>
      </c>
    </row>
    <row r="541" spans="1:26" ht="28.5" customHeight="1" x14ac:dyDescent="0.25">
      <c r="A541" s="132">
        <v>1</v>
      </c>
      <c r="B541" s="133" t="s">
        <v>604</v>
      </c>
      <c r="C541" s="134" t="s">
        <v>16</v>
      </c>
      <c r="D541" s="134">
        <v>27</v>
      </c>
      <c r="E541" s="134" t="s">
        <v>23</v>
      </c>
      <c r="F541" s="134">
        <v>15.7</v>
      </c>
      <c r="G541" s="134">
        <v>1</v>
      </c>
      <c r="H541" s="134">
        <v>16.899999999999999</v>
      </c>
      <c r="I541" s="134">
        <v>4</v>
      </c>
      <c r="J541" s="134"/>
      <c r="K541" s="134">
        <v>4</v>
      </c>
      <c r="L541" s="134"/>
      <c r="M541" s="134"/>
      <c r="N541" s="134"/>
      <c r="O541" s="134"/>
      <c r="P541" s="134"/>
      <c r="Q541" s="138"/>
      <c r="R541" s="169"/>
      <c r="S541" s="167"/>
      <c r="T541" s="167"/>
      <c r="U541" s="138"/>
      <c r="V541" s="139"/>
      <c r="W541" s="136" t="s">
        <v>272</v>
      </c>
      <c r="X541" s="137" t="s">
        <v>36</v>
      </c>
    </row>
    <row r="542" spans="1:26" ht="28.5" customHeight="1" x14ac:dyDescent="0.25">
      <c r="A542" s="132">
        <v>1</v>
      </c>
      <c r="B542" s="133" t="s">
        <v>604</v>
      </c>
      <c r="C542" s="134" t="s">
        <v>16</v>
      </c>
      <c r="D542" s="134">
        <v>28</v>
      </c>
      <c r="E542" s="134" t="s">
        <v>23</v>
      </c>
      <c r="F542" s="134">
        <v>16.7</v>
      </c>
      <c r="G542" s="134">
        <v>1</v>
      </c>
      <c r="H542" s="134">
        <v>16.7</v>
      </c>
      <c r="I542" s="134">
        <v>1</v>
      </c>
      <c r="J542" s="134">
        <v>16.8</v>
      </c>
      <c r="K542" s="134">
        <v>4</v>
      </c>
      <c r="L542" s="134"/>
      <c r="M542" s="134"/>
      <c r="N542" s="134"/>
      <c r="O542" s="134"/>
      <c r="P542" s="134"/>
      <c r="Q542" s="138"/>
      <c r="R542" s="169"/>
      <c r="S542" s="167"/>
      <c r="T542" s="167"/>
      <c r="U542" s="138"/>
      <c r="V542" s="139"/>
      <c r="W542" s="136"/>
      <c r="X542" s="137" t="s">
        <v>36</v>
      </c>
    </row>
    <row r="543" spans="1:26" ht="28.5" customHeight="1" x14ac:dyDescent="0.25">
      <c r="A543" s="132">
        <v>1</v>
      </c>
      <c r="B543" s="133" t="s">
        <v>604</v>
      </c>
      <c r="C543" s="134" t="s">
        <v>16</v>
      </c>
      <c r="D543" s="134">
        <v>29</v>
      </c>
      <c r="E543" s="134" t="s">
        <v>23</v>
      </c>
      <c r="F543" s="134">
        <v>20.399999999999999</v>
      </c>
      <c r="G543" s="134">
        <v>1</v>
      </c>
      <c r="H543" s="134">
        <v>20.5</v>
      </c>
      <c r="I543" s="134">
        <v>1</v>
      </c>
      <c r="J543" s="134">
        <v>20.3</v>
      </c>
      <c r="K543" s="134">
        <v>3</v>
      </c>
      <c r="L543" s="134"/>
      <c r="M543" s="134"/>
      <c r="N543" s="134"/>
      <c r="O543" s="134"/>
      <c r="P543" s="134"/>
      <c r="Q543" s="138"/>
      <c r="R543" s="169"/>
      <c r="S543" s="167"/>
      <c r="T543" s="167"/>
      <c r="U543" s="138"/>
      <c r="V543" s="139"/>
      <c r="W543" s="136"/>
      <c r="X543" s="137" t="s">
        <v>36</v>
      </c>
    </row>
    <row r="544" spans="1:26" ht="28.5" customHeight="1" x14ac:dyDescent="0.25">
      <c r="A544" s="132">
        <v>1</v>
      </c>
      <c r="B544" s="133" t="s">
        <v>604</v>
      </c>
      <c r="C544" s="134" t="s">
        <v>16</v>
      </c>
      <c r="D544" s="134">
        <v>30</v>
      </c>
      <c r="E544" s="134" t="s">
        <v>23</v>
      </c>
      <c r="F544" s="134">
        <v>22.8</v>
      </c>
      <c r="G544" s="134">
        <v>1</v>
      </c>
      <c r="H544" s="134">
        <v>22.1</v>
      </c>
      <c r="I544" s="134">
        <v>1</v>
      </c>
      <c r="J544" s="134">
        <v>22.3</v>
      </c>
      <c r="K544" s="134">
        <v>1</v>
      </c>
      <c r="L544" s="134">
        <v>22.1</v>
      </c>
      <c r="M544" s="134">
        <v>4</v>
      </c>
      <c r="N544" s="134"/>
      <c r="O544" s="134"/>
      <c r="P544" s="134"/>
      <c r="Q544" s="138"/>
      <c r="R544" s="169"/>
      <c r="S544" s="167"/>
      <c r="T544" s="167"/>
      <c r="U544" s="138"/>
      <c r="V544" s="139"/>
      <c r="W544" s="136"/>
      <c r="X544" s="137" t="s">
        <v>36</v>
      </c>
    </row>
    <row r="545" spans="1:24" ht="28.5" customHeight="1" x14ac:dyDescent="0.25">
      <c r="A545" s="132">
        <v>1</v>
      </c>
      <c r="B545" s="133" t="s">
        <v>604</v>
      </c>
      <c r="C545" s="134" t="s">
        <v>16</v>
      </c>
      <c r="D545" s="134">
        <v>31</v>
      </c>
      <c r="E545" s="134" t="s">
        <v>23</v>
      </c>
      <c r="F545" s="134">
        <v>45</v>
      </c>
      <c r="G545" s="134">
        <v>1</v>
      </c>
      <c r="H545" s="134">
        <v>48.1</v>
      </c>
      <c r="I545" s="134">
        <v>1</v>
      </c>
      <c r="J545" s="134">
        <v>50.2</v>
      </c>
      <c r="K545" s="134">
        <v>1</v>
      </c>
      <c r="L545" s="134">
        <v>52.4</v>
      </c>
      <c r="M545" s="134">
        <v>1</v>
      </c>
      <c r="N545" s="134">
        <v>55.4</v>
      </c>
      <c r="O545" s="134">
        <v>1</v>
      </c>
      <c r="P545" s="134">
        <v>60.5</v>
      </c>
      <c r="Q545" s="134">
        <v>1</v>
      </c>
      <c r="R545" s="169">
        <v>67.400000000000006</v>
      </c>
      <c r="S545" s="167">
        <v>1</v>
      </c>
      <c r="T545" s="167"/>
      <c r="U545" s="134"/>
      <c r="V545" s="135"/>
      <c r="W545" s="136" t="s">
        <v>273</v>
      </c>
      <c r="X545" s="137" t="s">
        <v>36</v>
      </c>
    </row>
    <row r="546" spans="1:24" ht="28.5" customHeight="1" x14ac:dyDescent="0.25">
      <c r="A546" s="132">
        <v>1</v>
      </c>
      <c r="B546" s="133" t="s">
        <v>604</v>
      </c>
      <c r="C546" s="134" t="s">
        <v>16</v>
      </c>
      <c r="D546" s="134">
        <v>32</v>
      </c>
      <c r="E546" s="134" t="s">
        <v>23</v>
      </c>
      <c r="F546" s="134">
        <v>23.2</v>
      </c>
      <c r="G546" s="134">
        <v>1</v>
      </c>
      <c r="H546" s="134">
        <v>22.5</v>
      </c>
      <c r="I546" s="134">
        <v>1</v>
      </c>
      <c r="J546" s="134">
        <v>23.3</v>
      </c>
      <c r="K546" s="134">
        <v>1</v>
      </c>
      <c r="L546" s="134">
        <v>24</v>
      </c>
      <c r="M546" s="134">
        <v>1</v>
      </c>
      <c r="N546" s="134">
        <v>24.4</v>
      </c>
      <c r="O546" s="134">
        <v>1</v>
      </c>
      <c r="P546" s="134">
        <v>24.8</v>
      </c>
      <c r="Q546" s="134">
        <v>2</v>
      </c>
      <c r="R546" s="169"/>
      <c r="S546" s="167"/>
      <c r="T546" s="167"/>
      <c r="U546" s="134"/>
      <c r="V546" s="135"/>
      <c r="W546" s="136"/>
      <c r="X546" s="137" t="s">
        <v>36</v>
      </c>
    </row>
    <row r="547" spans="1:24" ht="28.5" customHeight="1" x14ac:dyDescent="0.25">
      <c r="A547" s="132">
        <v>1</v>
      </c>
      <c r="B547" s="133" t="s">
        <v>604</v>
      </c>
      <c r="C547" s="134" t="s">
        <v>16</v>
      </c>
      <c r="D547" s="134">
        <v>33</v>
      </c>
      <c r="E547" s="134" t="s">
        <v>23</v>
      </c>
      <c r="F547" s="134">
        <v>16.2</v>
      </c>
      <c r="G547" s="134">
        <v>1</v>
      </c>
      <c r="H547" s="134">
        <v>16.600000000000001</v>
      </c>
      <c r="I547" s="134">
        <v>1</v>
      </c>
      <c r="J547" s="134">
        <v>16.600000000000001</v>
      </c>
      <c r="K547" s="134">
        <v>1</v>
      </c>
      <c r="L547" s="134">
        <v>16.399999999999999</v>
      </c>
      <c r="M547" s="134">
        <v>3</v>
      </c>
      <c r="N547" s="134"/>
      <c r="O547" s="134"/>
      <c r="P547" s="134"/>
      <c r="Q547" s="138"/>
      <c r="R547" s="169"/>
      <c r="S547" s="167"/>
      <c r="T547" s="167"/>
      <c r="U547" s="138"/>
      <c r="V547" s="139"/>
      <c r="W547" s="136" t="s">
        <v>114</v>
      </c>
      <c r="X547" s="137" t="s">
        <v>36</v>
      </c>
    </row>
    <row r="548" spans="1:24" ht="28.5" customHeight="1" x14ac:dyDescent="0.25">
      <c r="A548" s="132">
        <v>1</v>
      </c>
      <c r="B548" s="133" t="s">
        <v>604</v>
      </c>
      <c r="C548" s="134" t="s">
        <v>16</v>
      </c>
      <c r="D548" s="134">
        <v>34</v>
      </c>
      <c r="E548" s="134" t="s">
        <v>23</v>
      </c>
      <c r="F548" s="134">
        <v>18.8</v>
      </c>
      <c r="G548" s="134">
        <v>1</v>
      </c>
      <c r="H548" s="134">
        <v>19</v>
      </c>
      <c r="I548" s="134">
        <v>1</v>
      </c>
      <c r="J548" s="134">
        <v>19.100000000000001</v>
      </c>
      <c r="K548" s="134">
        <v>1</v>
      </c>
      <c r="L548" s="134">
        <v>19.100000000000001</v>
      </c>
      <c r="M548" s="134">
        <v>1</v>
      </c>
      <c r="N548" s="134">
        <v>19.3</v>
      </c>
      <c r="O548" s="134">
        <v>1</v>
      </c>
      <c r="P548" s="134">
        <v>19.100000000000001</v>
      </c>
      <c r="Q548" s="134">
        <v>4</v>
      </c>
      <c r="R548" s="169"/>
      <c r="S548" s="167"/>
      <c r="T548" s="167"/>
      <c r="U548" s="134"/>
      <c r="V548" s="135"/>
      <c r="W548" s="136" t="s">
        <v>114</v>
      </c>
      <c r="X548" s="137" t="s">
        <v>36</v>
      </c>
    </row>
    <row r="549" spans="1:24" ht="28.5" customHeight="1" x14ac:dyDescent="0.25">
      <c r="A549" s="132">
        <v>1</v>
      </c>
      <c r="B549" s="133" t="s">
        <v>604</v>
      </c>
      <c r="C549" s="134" t="s">
        <v>16</v>
      </c>
      <c r="D549" s="134">
        <v>35</v>
      </c>
      <c r="E549" s="134" t="s">
        <v>23</v>
      </c>
      <c r="F549" s="134">
        <v>20.100000000000001</v>
      </c>
      <c r="G549" s="134">
        <v>1</v>
      </c>
      <c r="H549" s="134">
        <v>20.5</v>
      </c>
      <c r="I549" s="134">
        <v>1</v>
      </c>
      <c r="J549" s="134">
        <v>20.7</v>
      </c>
      <c r="K549" s="134">
        <v>1</v>
      </c>
      <c r="L549" s="134">
        <v>20.9</v>
      </c>
      <c r="M549" s="134">
        <v>1</v>
      </c>
      <c r="N549" s="134">
        <v>20.9</v>
      </c>
      <c r="O549" s="134">
        <v>1</v>
      </c>
      <c r="P549" s="134">
        <v>21</v>
      </c>
      <c r="Q549" s="134">
        <v>2</v>
      </c>
      <c r="R549" s="169">
        <v>20.6</v>
      </c>
      <c r="S549" s="167">
        <v>2</v>
      </c>
      <c r="T549" s="167"/>
      <c r="U549" s="134"/>
      <c r="V549" s="135"/>
      <c r="W549" s="136"/>
      <c r="X549" s="137" t="s">
        <v>36</v>
      </c>
    </row>
    <row r="550" spans="1:24" ht="28.5" customHeight="1" x14ac:dyDescent="0.25">
      <c r="A550" s="132">
        <v>1</v>
      </c>
      <c r="B550" s="133" t="s">
        <v>604</v>
      </c>
      <c r="C550" s="134" t="s">
        <v>16</v>
      </c>
      <c r="D550" s="134">
        <v>36</v>
      </c>
      <c r="E550" s="134" t="s">
        <v>23</v>
      </c>
      <c r="F550" s="134">
        <v>22.1</v>
      </c>
      <c r="G550" s="134">
        <v>1</v>
      </c>
      <c r="H550" s="134">
        <v>23.3</v>
      </c>
      <c r="I550" s="134">
        <v>1</v>
      </c>
      <c r="J550" s="134">
        <v>24</v>
      </c>
      <c r="K550" s="134">
        <v>1</v>
      </c>
      <c r="L550" s="134">
        <v>24.4</v>
      </c>
      <c r="M550" s="134">
        <v>1</v>
      </c>
      <c r="N550" s="134">
        <v>24.6</v>
      </c>
      <c r="O550" s="134">
        <v>1</v>
      </c>
      <c r="P550" s="134">
        <v>24.7</v>
      </c>
      <c r="Q550" s="134">
        <v>2</v>
      </c>
      <c r="R550" s="169">
        <v>24.7</v>
      </c>
      <c r="S550" s="167">
        <v>2</v>
      </c>
      <c r="T550" s="167"/>
      <c r="U550" s="134"/>
      <c r="V550" s="135"/>
      <c r="W550" s="136"/>
      <c r="X550" s="137" t="s">
        <v>36</v>
      </c>
    </row>
    <row r="551" spans="1:24" ht="28.5" customHeight="1" x14ac:dyDescent="0.25">
      <c r="A551" s="132">
        <v>1</v>
      </c>
      <c r="B551" s="133" t="s">
        <v>604</v>
      </c>
      <c r="C551" s="134" t="s">
        <v>16</v>
      </c>
      <c r="D551" s="134">
        <v>38</v>
      </c>
      <c r="E551" s="134" t="s">
        <v>23</v>
      </c>
      <c r="F551" s="134">
        <v>16.899999999999999</v>
      </c>
      <c r="G551" s="134">
        <v>1</v>
      </c>
      <c r="H551" s="134">
        <v>17.2</v>
      </c>
      <c r="I551" s="134">
        <v>1</v>
      </c>
      <c r="J551" s="134">
        <v>17.600000000000001</v>
      </c>
      <c r="K551" s="134">
        <v>1</v>
      </c>
      <c r="L551" s="134">
        <v>17.8</v>
      </c>
      <c r="M551" s="134">
        <v>1</v>
      </c>
      <c r="N551" s="134">
        <v>18.899999999999999</v>
      </c>
      <c r="O551" s="134">
        <v>1</v>
      </c>
      <c r="P551" s="134">
        <v>19.100000000000001</v>
      </c>
      <c r="Q551" s="134">
        <v>2</v>
      </c>
      <c r="R551" s="169">
        <v>20</v>
      </c>
      <c r="S551" s="167">
        <v>2</v>
      </c>
      <c r="T551" s="167"/>
      <c r="U551" s="134"/>
      <c r="V551" s="135"/>
      <c r="W551" s="136" t="s">
        <v>274</v>
      </c>
      <c r="X551" s="137" t="s">
        <v>36</v>
      </c>
    </row>
    <row r="552" spans="1:24" ht="28.5" customHeight="1" x14ac:dyDescent="0.25">
      <c r="A552" s="132">
        <v>1</v>
      </c>
      <c r="B552" s="133" t="s">
        <v>604</v>
      </c>
      <c r="C552" s="134" t="s">
        <v>16</v>
      </c>
      <c r="D552" s="134">
        <v>39</v>
      </c>
      <c r="E552" s="134" t="s">
        <v>23</v>
      </c>
      <c r="F552" s="134">
        <v>33.1</v>
      </c>
      <c r="G552" s="134">
        <v>1</v>
      </c>
      <c r="H552" s="134">
        <v>36.700000000000003</v>
      </c>
      <c r="I552" s="134">
        <v>1</v>
      </c>
      <c r="J552" s="134">
        <v>40.200000000000003</v>
      </c>
      <c r="K552" s="134">
        <v>1</v>
      </c>
      <c r="L552" s="134">
        <v>43.1</v>
      </c>
      <c r="M552" s="134">
        <v>1</v>
      </c>
      <c r="N552" s="134">
        <v>46.7</v>
      </c>
      <c r="O552" s="134">
        <v>1</v>
      </c>
      <c r="P552" s="134">
        <v>53</v>
      </c>
      <c r="Q552" s="134">
        <v>1</v>
      </c>
      <c r="R552" s="169">
        <v>60.9</v>
      </c>
      <c r="S552" s="167">
        <v>1</v>
      </c>
      <c r="T552" s="167"/>
      <c r="U552" s="134"/>
      <c r="V552" s="135"/>
      <c r="W552" s="136" t="s">
        <v>274</v>
      </c>
      <c r="X552" s="137" t="s">
        <v>36</v>
      </c>
    </row>
    <row r="553" spans="1:24" ht="28.5" customHeight="1" x14ac:dyDescent="0.25">
      <c r="A553" s="132">
        <v>1</v>
      </c>
      <c r="B553" s="133" t="s">
        <v>604</v>
      </c>
      <c r="C553" s="134" t="s">
        <v>16</v>
      </c>
      <c r="D553" s="134">
        <v>40</v>
      </c>
      <c r="E553" s="134" t="s">
        <v>23</v>
      </c>
      <c r="F553" s="134">
        <v>19.3</v>
      </c>
      <c r="G553" s="134">
        <v>1</v>
      </c>
      <c r="H553" s="134">
        <v>20.5</v>
      </c>
      <c r="I553" s="134">
        <v>1</v>
      </c>
      <c r="J553" s="134">
        <v>21.6</v>
      </c>
      <c r="K553" s="134">
        <v>1</v>
      </c>
      <c r="L553" s="134">
        <v>22</v>
      </c>
      <c r="M553" s="134">
        <v>1</v>
      </c>
      <c r="N553" s="134"/>
      <c r="O553" s="134"/>
      <c r="P553" s="134" t="s">
        <v>801</v>
      </c>
      <c r="Q553" s="138">
        <v>4</v>
      </c>
      <c r="R553" s="169"/>
      <c r="S553" s="167"/>
      <c r="T553" s="167"/>
      <c r="U553" s="138"/>
      <c r="V553" s="139"/>
      <c r="W553" s="140" t="s">
        <v>605</v>
      </c>
      <c r="X553" s="137" t="s">
        <v>36</v>
      </c>
    </row>
    <row r="554" spans="1:24" ht="28.5" customHeight="1" x14ac:dyDescent="0.25">
      <c r="A554" s="132">
        <v>1</v>
      </c>
      <c r="B554" s="133" t="s">
        <v>604</v>
      </c>
      <c r="C554" s="134" t="s">
        <v>16</v>
      </c>
      <c r="D554" s="134">
        <v>42</v>
      </c>
      <c r="E554" s="134" t="s">
        <v>22</v>
      </c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8"/>
      <c r="R554" s="179">
        <v>22.2</v>
      </c>
      <c r="S554" s="167">
        <v>1</v>
      </c>
      <c r="T554" s="153" t="s">
        <v>809</v>
      </c>
      <c r="U554" s="138"/>
      <c r="V554" s="139"/>
      <c r="W554" s="140"/>
      <c r="X554" s="137"/>
    </row>
    <row r="555" spans="1:24" ht="28.5" customHeight="1" x14ac:dyDescent="0.25">
      <c r="A555" s="132">
        <v>1</v>
      </c>
      <c r="B555" s="133" t="s">
        <v>604</v>
      </c>
      <c r="C555" s="134" t="s">
        <v>17</v>
      </c>
      <c r="D555" s="134">
        <v>1</v>
      </c>
      <c r="E555" s="134" t="s">
        <v>23</v>
      </c>
      <c r="F555" s="134">
        <v>40.5</v>
      </c>
      <c r="G555" s="134">
        <v>1</v>
      </c>
      <c r="H555" s="134">
        <v>42.9</v>
      </c>
      <c r="I555" s="134">
        <v>1</v>
      </c>
      <c r="J555" s="134">
        <v>44.7</v>
      </c>
      <c r="K555" s="134">
        <v>1</v>
      </c>
      <c r="L555" s="134">
        <v>46.3</v>
      </c>
      <c r="M555" s="134">
        <v>1</v>
      </c>
      <c r="N555" s="134">
        <v>48</v>
      </c>
      <c r="O555" s="134">
        <v>1</v>
      </c>
      <c r="P555" s="134">
        <v>51</v>
      </c>
      <c r="Q555" s="134">
        <v>1</v>
      </c>
      <c r="R555" s="169">
        <v>57.5</v>
      </c>
      <c r="S555" s="167">
        <v>1</v>
      </c>
      <c r="T555" s="173"/>
      <c r="U555" s="134"/>
      <c r="V555" s="135"/>
      <c r="W555" s="136"/>
      <c r="X555" s="137" t="s">
        <v>36</v>
      </c>
    </row>
    <row r="556" spans="1:24" ht="28.5" customHeight="1" x14ac:dyDescent="0.25">
      <c r="A556" s="132">
        <v>1</v>
      </c>
      <c r="B556" s="133" t="s">
        <v>604</v>
      </c>
      <c r="C556" s="134" t="s">
        <v>17</v>
      </c>
      <c r="D556" s="134">
        <v>2</v>
      </c>
      <c r="E556" s="134" t="s">
        <v>23</v>
      </c>
      <c r="F556" s="134">
        <v>29</v>
      </c>
      <c r="G556" s="134">
        <v>1</v>
      </c>
      <c r="H556" s="134">
        <v>30.2</v>
      </c>
      <c r="I556" s="134">
        <v>1</v>
      </c>
      <c r="J556" s="134">
        <v>30.8</v>
      </c>
      <c r="K556" s="134">
        <v>1</v>
      </c>
      <c r="L556" s="134">
        <v>32.799999999999997</v>
      </c>
      <c r="M556" s="134">
        <v>1</v>
      </c>
      <c r="N556" s="134">
        <v>31.8</v>
      </c>
      <c r="O556" s="134">
        <v>1</v>
      </c>
      <c r="P556" s="134">
        <v>32.5</v>
      </c>
      <c r="Q556" s="134">
        <v>2</v>
      </c>
      <c r="R556" s="169">
        <v>36.1</v>
      </c>
      <c r="S556" s="167">
        <v>2</v>
      </c>
      <c r="T556" s="173" t="s">
        <v>756</v>
      </c>
      <c r="U556" s="134"/>
      <c r="V556" s="135"/>
      <c r="W556" s="136"/>
      <c r="X556" s="137" t="s">
        <v>36</v>
      </c>
    </row>
    <row r="557" spans="1:24" ht="28.5" customHeight="1" x14ac:dyDescent="0.25">
      <c r="A557" s="132">
        <v>1</v>
      </c>
      <c r="B557" s="133" t="s">
        <v>604</v>
      </c>
      <c r="C557" s="134" t="s">
        <v>17</v>
      </c>
      <c r="D557" s="134">
        <v>3</v>
      </c>
      <c r="E557" s="134" t="s">
        <v>23</v>
      </c>
      <c r="F557" s="134">
        <v>32.799999999999997</v>
      </c>
      <c r="G557" s="134">
        <v>1</v>
      </c>
      <c r="H557" s="134">
        <v>34.299999999999997</v>
      </c>
      <c r="I557" s="134">
        <v>1</v>
      </c>
      <c r="J557" s="134">
        <v>35.5</v>
      </c>
      <c r="K557" s="134">
        <v>1</v>
      </c>
      <c r="L557" s="134">
        <v>36.700000000000003</v>
      </c>
      <c r="M557" s="134">
        <v>1</v>
      </c>
      <c r="N557" s="134">
        <v>37.299999999999997</v>
      </c>
      <c r="O557" s="134">
        <v>1</v>
      </c>
      <c r="P557" s="134">
        <v>38.299999999999997</v>
      </c>
      <c r="Q557" s="134">
        <v>1</v>
      </c>
      <c r="R557" s="169">
        <v>42.9</v>
      </c>
      <c r="S557" s="167">
        <v>1</v>
      </c>
      <c r="T557" s="173"/>
      <c r="U557" s="134"/>
      <c r="V557" s="135"/>
      <c r="W557" s="136"/>
      <c r="X557" s="137" t="s">
        <v>36</v>
      </c>
    </row>
    <row r="558" spans="1:24" ht="28.5" customHeight="1" x14ac:dyDescent="0.25">
      <c r="A558" s="132">
        <v>1</v>
      </c>
      <c r="B558" s="133" t="s">
        <v>604</v>
      </c>
      <c r="C558" s="134" t="s">
        <v>17</v>
      </c>
      <c r="D558" s="134">
        <v>4</v>
      </c>
      <c r="E558" s="134" t="s">
        <v>23</v>
      </c>
      <c r="F558" s="134">
        <v>16.5</v>
      </c>
      <c r="G558" s="134">
        <v>1</v>
      </c>
      <c r="H558" s="134">
        <v>16.399999999999999</v>
      </c>
      <c r="I558" s="134">
        <v>3</v>
      </c>
      <c r="J558" s="134"/>
      <c r="K558" s="134">
        <v>3</v>
      </c>
      <c r="L558" s="134"/>
      <c r="M558" s="134"/>
      <c r="N558" s="134"/>
      <c r="O558" s="134"/>
      <c r="P558" s="134"/>
      <c r="Q558" s="138"/>
      <c r="R558" s="169"/>
      <c r="S558" s="167"/>
      <c r="T558" s="173" t="s">
        <v>757</v>
      </c>
      <c r="U558" s="138"/>
      <c r="V558" s="139"/>
      <c r="W558" s="136"/>
      <c r="X558" s="137" t="s">
        <v>36</v>
      </c>
    </row>
    <row r="559" spans="1:24" ht="28.5" customHeight="1" x14ac:dyDescent="0.25">
      <c r="A559" s="132">
        <v>1</v>
      </c>
      <c r="B559" s="133" t="s">
        <v>604</v>
      </c>
      <c r="C559" s="134" t="s">
        <v>17</v>
      </c>
      <c r="D559" s="134">
        <v>5</v>
      </c>
      <c r="E559" s="134" t="s">
        <v>23</v>
      </c>
      <c r="F559" s="134">
        <v>24.1</v>
      </c>
      <c r="G559" s="134">
        <v>1</v>
      </c>
      <c r="H559" s="134">
        <v>24.3</v>
      </c>
      <c r="I559" s="134">
        <v>1</v>
      </c>
      <c r="J559" s="134">
        <v>25.2</v>
      </c>
      <c r="K559" s="134">
        <v>1</v>
      </c>
      <c r="L559" s="134">
        <v>24.3</v>
      </c>
      <c r="M559" s="134">
        <v>4</v>
      </c>
      <c r="N559" s="134"/>
      <c r="O559" s="134"/>
      <c r="P559" s="134"/>
      <c r="Q559" s="134"/>
      <c r="R559" s="169"/>
      <c r="S559" s="167"/>
      <c r="T559" s="173" t="s">
        <v>278</v>
      </c>
      <c r="U559" s="134"/>
      <c r="V559" s="135"/>
      <c r="W559" s="136" t="s">
        <v>278</v>
      </c>
      <c r="X559" s="137" t="s">
        <v>36</v>
      </c>
    </row>
    <row r="560" spans="1:24" ht="28.5" customHeight="1" x14ac:dyDescent="0.25">
      <c r="A560" s="132">
        <v>1</v>
      </c>
      <c r="B560" s="133" t="s">
        <v>604</v>
      </c>
      <c r="C560" s="134" t="s">
        <v>17</v>
      </c>
      <c r="D560" s="134">
        <v>6</v>
      </c>
      <c r="E560" s="134" t="s">
        <v>23</v>
      </c>
      <c r="F560" s="134">
        <v>36.5</v>
      </c>
      <c r="G560" s="134">
        <v>1</v>
      </c>
      <c r="H560" s="134">
        <v>38.299999999999997</v>
      </c>
      <c r="I560" s="134">
        <v>1</v>
      </c>
      <c r="J560" s="134">
        <v>39.700000000000003</v>
      </c>
      <c r="K560" s="134">
        <v>1</v>
      </c>
      <c r="L560" s="134">
        <v>42.6</v>
      </c>
      <c r="M560" s="134">
        <v>1</v>
      </c>
      <c r="N560" s="134">
        <v>43</v>
      </c>
      <c r="O560" s="134">
        <v>1</v>
      </c>
      <c r="P560" s="134">
        <v>46.1</v>
      </c>
      <c r="Q560" s="134">
        <v>1</v>
      </c>
      <c r="R560" s="169">
        <v>51.5</v>
      </c>
      <c r="S560" s="167">
        <v>1</v>
      </c>
      <c r="T560" s="173"/>
      <c r="U560" s="134"/>
      <c r="V560" s="135"/>
      <c r="W560" s="136"/>
      <c r="X560" s="137" t="s">
        <v>36</v>
      </c>
    </row>
    <row r="561" spans="1:26" ht="28.5" customHeight="1" x14ac:dyDescent="0.25">
      <c r="A561" s="132">
        <v>1</v>
      </c>
      <c r="B561" s="133" t="s">
        <v>604</v>
      </c>
      <c r="C561" s="134" t="s">
        <v>17</v>
      </c>
      <c r="D561" s="134">
        <v>7</v>
      </c>
      <c r="E561" s="134" t="s">
        <v>23</v>
      </c>
      <c r="F561" s="134">
        <v>25.5</v>
      </c>
      <c r="G561" s="134">
        <v>1</v>
      </c>
      <c r="H561" s="134">
        <v>26.5</v>
      </c>
      <c r="I561" s="134">
        <v>1</v>
      </c>
      <c r="J561" s="134">
        <v>27.4</v>
      </c>
      <c r="K561" s="134">
        <v>1</v>
      </c>
      <c r="L561" s="134">
        <v>27.5</v>
      </c>
      <c r="M561" s="134">
        <v>1</v>
      </c>
      <c r="N561" s="134">
        <v>27.5</v>
      </c>
      <c r="O561" s="134">
        <v>1</v>
      </c>
      <c r="P561" s="134">
        <v>28.2</v>
      </c>
      <c r="Q561" s="134">
        <v>1</v>
      </c>
      <c r="R561" s="169">
        <v>31.1</v>
      </c>
      <c r="S561" s="167">
        <v>1</v>
      </c>
      <c r="T561" s="173"/>
      <c r="U561" s="134"/>
      <c r="V561" s="135"/>
      <c r="W561" s="136"/>
      <c r="X561" s="137" t="s">
        <v>36</v>
      </c>
    </row>
    <row r="562" spans="1:26" ht="28.5" customHeight="1" x14ac:dyDescent="0.25">
      <c r="A562" s="132">
        <v>1</v>
      </c>
      <c r="B562" s="133" t="s">
        <v>604</v>
      </c>
      <c r="C562" s="134" t="s">
        <v>17</v>
      </c>
      <c r="D562" s="134">
        <v>8</v>
      </c>
      <c r="E562" s="134" t="s">
        <v>23</v>
      </c>
      <c r="F562" s="134"/>
      <c r="G562" s="134">
        <v>4</v>
      </c>
      <c r="H562" s="134"/>
      <c r="I562" s="134">
        <v>3</v>
      </c>
      <c r="J562" s="134"/>
      <c r="K562" s="134">
        <v>3</v>
      </c>
      <c r="L562" s="134"/>
      <c r="M562" s="134"/>
      <c r="N562" s="134"/>
      <c r="O562" s="134"/>
      <c r="P562" s="134"/>
      <c r="Q562" s="134"/>
      <c r="R562" s="169"/>
      <c r="S562" s="167"/>
      <c r="T562" s="173" t="s">
        <v>758</v>
      </c>
      <c r="U562" s="134"/>
      <c r="V562" s="135"/>
      <c r="W562" s="136" t="s">
        <v>278</v>
      </c>
      <c r="X562" s="137" t="s">
        <v>36</v>
      </c>
    </row>
    <row r="563" spans="1:26" ht="28.5" customHeight="1" x14ac:dyDescent="0.25">
      <c r="A563" s="132">
        <v>1</v>
      </c>
      <c r="B563" s="133" t="s">
        <v>604</v>
      </c>
      <c r="C563" s="134" t="s">
        <v>17</v>
      </c>
      <c r="D563" s="134">
        <v>9</v>
      </c>
      <c r="E563" s="134" t="s">
        <v>23</v>
      </c>
      <c r="F563" s="134">
        <v>41.5</v>
      </c>
      <c r="G563" s="134">
        <v>1</v>
      </c>
      <c r="H563" s="134">
        <v>44</v>
      </c>
      <c r="I563" s="134">
        <v>1</v>
      </c>
      <c r="J563" s="134">
        <v>46</v>
      </c>
      <c r="K563" s="134">
        <v>1</v>
      </c>
      <c r="L563" s="134">
        <v>47</v>
      </c>
      <c r="M563" s="134">
        <v>1</v>
      </c>
      <c r="N563" s="134">
        <v>49.4</v>
      </c>
      <c r="O563" s="134">
        <v>1</v>
      </c>
      <c r="P563" s="134">
        <v>51.9</v>
      </c>
      <c r="Q563" s="134">
        <v>1</v>
      </c>
      <c r="R563" s="169">
        <v>57.5</v>
      </c>
      <c r="S563" s="167">
        <v>1</v>
      </c>
      <c r="T563" s="173"/>
      <c r="U563" s="134"/>
      <c r="V563" s="135"/>
      <c r="W563" s="136"/>
      <c r="X563" s="137" t="s">
        <v>36</v>
      </c>
    </row>
    <row r="564" spans="1:26" ht="28.5" customHeight="1" x14ac:dyDescent="0.25">
      <c r="A564" s="132">
        <v>1</v>
      </c>
      <c r="B564" s="133" t="s">
        <v>604</v>
      </c>
      <c r="C564" s="134" t="s">
        <v>17</v>
      </c>
      <c r="D564" s="134">
        <v>10</v>
      </c>
      <c r="E564" s="134" t="s">
        <v>23</v>
      </c>
      <c r="F564" s="134">
        <v>27.9</v>
      </c>
      <c r="G564" s="134">
        <v>1</v>
      </c>
      <c r="H564" s="134">
        <v>28.7</v>
      </c>
      <c r="I564" s="134">
        <v>1</v>
      </c>
      <c r="J564" s="134">
        <v>28.5</v>
      </c>
      <c r="K564" s="134">
        <v>1</v>
      </c>
      <c r="L564" s="134">
        <v>28.3</v>
      </c>
      <c r="M564" s="134">
        <v>1</v>
      </c>
      <c r="N564" s="134">
        <v>28.6</v>
      </c>
      <c r="O564" s="134">
        <v>1</v>
      </c>
      <c r="P564" s="134">
        <v>28.7</v>
      </c>
      <c r="Q564" s="134">
        <v>2</v>
      </c>
      <c r="R564" s="169">
        <v>32.299999999999997</v>
      </c>
      <c r="S564" s="167">
        <v>3</v>
      </c>
      <c r="T564" s="173" t="s">
        <v>759</v>
      </c>
      <c r="U564" s="134"/>
      <c r="V564" s="135"/>
      <c r="W564" s="136"/>
      <c r="X564" s="137" t="s">
        <v>36</v>
      </c>
    </row>
    <row r="565" spans="1:26" ht="28.5" customHeight="1" x14ac:dyDescent="0.25">
      <c r="A565" s="132">
        <v>1</v>
      </c>
      <c r="B565" s="133" t="s">
        <v>604</v>
      </c>
      <c r="C565" s="134" t="s">
        <v>17</v>
      </c>
      <c r="D565" s="134">
        <v>11</v>
      </c>
      <c r="E565" s="134" t="s">
        <v>23</v>
      </c>
      <c r="F565" s="134">
        <v>28.6</v>
      </c>
      <c r="G565" s="134">
        <v>1</v>
      </c>
      <c r="H565" s="134">
        <v>30.3</v>
      </c>
      <c r="I565" s="134">
        <v>1</v>
      </c>
      <c r="J565" s="134">
        <v>31.3</v>
      </c>
      <c r="K565" s="134">
        <v>1</v>
      </c>
      <c r="L565" s="134">
        <v>31.3</v>
      </c>
      <c r="M565" s="134">
        <v>4</v>
      </c>
      <c r="N565" s="134"/>
      <c r="O565" s="134"/>
      <c r="P565" s="134"/>
      <c r="Q565" s="134"/>
      <c r="R565" s="169"/>
      <c r="S565" s="167"/>
      <c r="T565" s="173" t="s">
        <v>760</v>
      </c>
      <c r="U565" s="134"/>
      <c r="V565" s="135"/>
      <c r="W565" s="136" t="s">
        <v>279</v>
      </c>
      <c r="X565" s="137" t="s">
        <v>36</v>
      </c>
    </row>
    <row r="566" spans="1:26" ht="28.5" customHeight="1" x14ac:dyDescent="0.25">
      <c r="A566" s="132">
        <v>1</v>
      </c>
      <c r="B566" s="133" t="s">
        <v>604</v>
      </c>
      <c r="C566" s="134" t="s">
        <v>17</v>
      </c>
      <c r="D566" s="134">
        <v>12</v>
      </c>
      <c r="E566" s="134" t="s">
        <v>23</v>
      </c>
      <c r="F566" s="134">
        <v>28.9</v>
      </c>
      <c r="G566" s="134">
        <v>1</v>
      </c>
      <c r="H566" s="134">
        <v>30.4</v>
      </c>
      <c r="I566" s="134">
        <v>1</v>
      </c>
      <c r="J566" s="134">
        <v>31.6</v>
      </c>
      <c r="K566" s="134">
        <v>1</v>
      </c>
      <c r="L566" s="134">
        <v>33.1</v>
      </c>
      <c r="M566" s="134">
        <v>1</v>
      </c>
      <c r="N566" s="134">
        <v>33.9</v>
      </c>
      <c r="O566" s="134">
        <v>1</v>
      </c>
      <c r="P566" s="134">
        <v>35.9</v>
      </c>
      <c r="Q566" s="134">
        <v>1</v>
      </c>
      <c r="R566" s="169">
        <v>40</v>
      </c>
      <c r="S566" s="167">
        <v>1</v>
      </c>
      <c r="T566" s="173"/>
      <c r="U566" s="134"/>
      <c r="V566" s="135"/>
      <c r="W566" s="136"/>
      <c r="X566" s="137" t="s">
        <v>36</v>
      </c>
    </row>
    <row r="567" spans="1:26" ht="28.5" customHeight="1" x14ac:dyDescent="0.25">
      <c r="A567" s="132">
        <v>1</v>
      </c>
      <c r="B567" s="133" t="s">
        <v>604</v>
      </c>
      <c r="C567" s="134" t="s">
        <v>17</v>
      </c>
      <c r="D567" s="134">
        <v>13</v>
      </c>
      <c r="E567" s="134" t="s">
        <v>23</v>
      </c>
      <c r="F567" s="134">
        <v>26.3</v>
      </c>
      <c r="G567" s="134">
        <v>1</v>
      </c>
      <c r="H567" s="134">
        <v>27</v>
      </c>
      <c r="I567" s="134">
        <v>1</v>
      </c>
      <c r="J567" s="134">
        <v>27.7</v>
      </c>
      <c r="K567" s="134">
        <v>1</v>
      </c>
      <c r="L567" s="134">
        <v>27.4</v>
      </c>
      <c r="M567" s="134">
        <v>1</v>
      </c>
      <c r="N567" s="134">
        <v>28.6</v>
      </c>
      <c r="O567" s="134">
        <v>1</v>
      </c>
      <c r="P567" s="134">
        <v>28.4</v>
      </c>
      <c r="Q567" s="134">
        <v>4</v>
      </c>
      <c r="R567" s="169"/>
      <c r="S567" s="167"/>
      <c r="T567" s="173" t="s">
        <v>757</v>
      </c>
      <c r="U567" s="134"/>
      <c r="V567" s="135"/>
      <c r="W567" s="136"/>
      <c r="X567" s="137" t="s">
        <v>36</v>
      </c>
    </row>
    <row r="568" spans="1:26" ht="28.5" customHeight="1" x14ac:dyDescent="0.25">
      <c r="A568" s="132">
        <v>1</v>
      </c>
      <c r="B568" s="133" t="s">
        <v>604</v>
      </c>
      <c r="C568" s="134" t="s">
        <v>17</v>
      </c>
      <c r="D568" s="134">
        <v>14</v>
      </c>
      <c r="E568" s="134" t="s">
        <v>23</v>
      </c>
      <c r="F568" s="134">
        <v>38.299999999999997</v>
      </c>
      <c r="G568" s="134">
        <v>1</v>
      </c>
      <c r="H568" s="134">
        <v>40.700000000000003</v>
      </c>
      <c r="I568" s="134">
        <v>1</v>
      </c>
      <c r="J568" s="134">
        <v>42.5</v>
      </c>
      <c r="K568" s="134">
        <v>1</v>
      </c>
      <c r="L568" s="134">
        <v>44.6</v>
      </c>
      <c r="M568" s="134">
        <v>1</v>
      </c>
      <c r="N568" s="134">
        <v>46.3</v>
      </c>
      <c r="O568" s="134">
        <v>1</v>
      </c>
      <c r="P568" s="134">
        <v>49.3</v>
      </c>
      <c r="Q568" s="134">
        <v>1</v>
      </c>
      <c r="R568" s="169">
        <v>55.8</v>
      </c>
      <c r="S568" s="167">
        <v>1</v>
      </c>
      <c r="T568" s="173"/>
      <c r="U568" s="134"/>
      <c r="V568" s="135"/>
      <c r="W568" s="136"/>
      <c r="X568" s="137" t="s">
        <v>36</v>
      </c>
      <c r="Z568" s="132" t="s">
        <v>280</v>
      </c>
    </row>
    <row r="569" spans="1:26" ht="28.5" customHeight="1" x14ac:dyDescent="0.25">
      <c r="A569" s="132">
        <v>1</v>
      </c>
      <c r="B569" s="133" t="s">
        <v>604</v>
      </c>
      <c r="C569" s="134" t="s">
        <v>17</v>
      </c>
      <c r="D569" s="134">
        <v>15</v>
      </c>
      <c r="E569" s="134" t="s">
        <v>23</v>
      </c>
      <c r="F569" s="134">
        <v>40.9</v>
      </c>
      <c r="G569" s="134">
        <v>1</v>
      </c>
      <c r="H569" s="134">
        <v>43.3</v>
      </c>
      <c r="I569" s="134">
        <v>1</v>
      </c>
      <c r="J569" s="134">
        <v>45</v>
      </c>
      <c r="K569" s="134">
        <v>1</v>
      </c>
      <c r="L569" s="134">
        <v>46.8</v>
      </c>
      <c r="M569" s="134">
        <v>1</v>
      </c>
      <c r="N569" s="134">
        <v>48.3</v>
      </c>
      <c r="O569" s="134">
        <v>1</v>
      </c>
      <c r="P569" s="134">
        <v>52.3</v>
      </c>
      <c r="Q569" s="134">
        <v>1</v>
      </c>
      <c r="R569" s="169">
        <v>60.9</v>
      </c>
      <c r="S569" s="167">
        <v>1</v>
      </c>
      <c r="T569" s="173"/>
      <c r="U569" s="134"/>
      <c r="V569" s="135"/>
      <c r="W569" s="136"/>
      <c r="X569" s="137" t="s">
        <v>36</v>
      </c>
      <c r="Z569" s="132" t="s">
        <v>989</v>
      </c>
    </row>
    <row r="570" spans="1:26" ht="28.5" customHeight="1" x14ac:dyDescent="0.25">
      <c r="A570" s="132">
        <v>1</v>
      </c>
      <c r="B570" s="133" t="s">
        <v>604</v>
      </c>
      <c r="C570" s="134" t="s">
        <v>17</v>
      </c>
      <c r="D570" s="134">
        <v>16</v>
      </c>
      <c r="E570" s="134" t="s">
        <v>23</v>
      </c>
      <c r="F570" s="134">
        <v>39.4</v>
      </c>
      <c r="G570" s="134">
        <v>1</v>
      </c>
      <c r="H570" s="134">
        <v>42.7</v>
      </c>
      <c r="I570" s="134">
        <v>1</v>
      </c>
      <c r="J570" s="134">
        <v>45.7</v>
      </c>
      <c r="K570" s="134">
        <v>1</v>
      </c>
      <c r="L570" s="134">
        <v>48.2</v>
      </c>
      <c r="M570" s="134">
        <v>1</v>
      </c>
      <c r="N570" s="134">
        <v>51.1</v>
      </c>
      <c r="O570" s="134">
        <v>1</v>
      </c>
      <c r="P570" s="134">
        <v>55.6</v>
      </c>
      <c r="Q570" s="134">
        <v>1</v>
      </c>
      <c r="R570" s="169">
        <v>64.400000000000006</v>
      </c>
      <c r="S570" s="167">
        <v>1</v>
      </c>
      <c r="T570" s="173"/>
      <c r="U570" s="134"/>
      <c r="V570" s="135"/>
      <c r="W570" s="136"/>
      <c r="X570" s="137" t="s">
        <v>36</v>
      </c>
      <c r="Z570" s="132" t="s">
        <v>282</v>
      </c>
    </row>
    <row r="571" spans="1:26" ht="28.5" customHeight="1" x14ac:dyDescent="0.25">
      <c r="A571" s="132">
        <v>1</v>
      </c>
      <c r="B571" s="133" t="s">
        <v>604</v>
      </c>
      <c r="C571" s="134" t="s">
        <v>17</v>
      </c>
      <c r="D571" s="134">
        <v>17</v>
      </c>
      <c r="E571" s="134" t="s">
        <v>23</v>
      </c>
      <c r="F571" s="134">
        <v>33.799999999999997</v>
      </c>
      <c r="G571" s="134">
        <v>1</v>
      </c>
      <c r="H571" s="134">
        <v>36.1</v>
      </c>
      <c r="I571" s="134">
        <v>1</v>
      </c>
      <c r="J571" s="134">
        <v>37.799999999999997</v>
      </c>
      <c r="K571" s="134">
        <v>1</v>
      </c>
      <c r="L571" s="134">
        <v>39.5</v>
      </c>
      <c r="M571" s="134">
        <v>1</v>
      </c>
      <c r="N571" s="134">
        <v>40.9</v>
      </c>
      <c r="O571" s="134">
        <v>1</v>
      </c>
      <c r="P571" s="134">
        <v>43.4</v>
      </c>
      <c r="Q571" s="134">
        <v>1</v>
      </c>
      <c r="R571" s="169">
        <v>48.4</v>
      </c>
      <c r="S571" s="167">
        <v>1</v>
      </c>
      <c r="T571" s="173"/>
      <c r="U571" s="134"/>
      <c r="V571" s="135"/>
      <c r="W571" s="136"/>
      <c r="X571" s="137" t="s">
        <v>36</v>
      </c>
      <c r="Z571" s="132" t="s">
        <v>550</v>
      </c>
    </row>
    <row r="572" spans="1:26" ht="28.5" customHeight="1" x14ac:dyDescent="0.25">
      <c r="A572" s="132">
        <v>1</v>
      </c>
      <c r="B572" s="133" t="s">
        <v>604</v>
      </c>
      <c r="C572" s="134" t="s">
        <v>17</v>
      </c>
      <c r="D572" s="134">
        <v>18</v>
      </c>
      <c r="E572" s="134" t="s">
        <v>23</v>
      </c>
      <c r="F572" s="134">
        <v>34.799999999999997</v>
      </c>
      <c r="G572" s="134">
        <v>1</v>
      </c>
      <c r="H572" s="134">
        <v>36.200000000000003</v>
      </c>
      <c r="I572" s="134">
        <v>1</v>
      </c>
      <c r="J572" s="134">
        <v>37.299999999999997</v>
      </c>
      <c r="K572" s="134">
        <v>1</v>
      </c>
      <c r="L572" s="134">
        <v>38.700000000000003</v>
      </c>
      <c r="M572" s="134">
        <v>1</v>
      </c>
      <c r="N572" s="134">
        <v>38.799999999999997</v>
      </c>
      <c r="O572" s="134">
        <v>1</v>
      </c>
      <c r="P572" s="134">
        <v>39.6</v>
      </c>
      <c r="Q572" s="134">
        <v>1</v>
      </c>
      <c r="R572" s="169">
        <v>44.1</v>
      </c>
      <c r="S572" s="167">
        <v>1</v>
      </c>
      <c r="T572" s="173"/>
      <c r="U572" s="134"/>
      <c r="V572" s="135"/>
      <c r="W572" s="136"/>
      <c r="X572" s="137" t="s">
        <v>36</v>
      </c>
    </row>
    <row r="573" spans="1:26" ht="28.5" customHeight="1" x14ac:dyDescent="0.25">
      <c r="A573" s="132">
        <v>1</v>
      </c>
      <c r="B573" s="133" t="s">
        <v>604</v>
      </c>
      <c r="C573" s="134" t="s">
        <v>17</v>
      </c>
      <c r="D573" s="134">
        <v>19</v>
      </c>
      <c r="E573" s="134" t="s">
        <v>23</v>
      </c>
      <c r="F573" s="134">
        <v>19</v>
      </c>
      <c r="G573" s="134">
        <v>1</v>
      </c>
      <c r="H573" s="134">
        <v>19</v>
      </c>
      <c r="I573" s="134">
        <v>1</v>
      </c>
      <c r="J573" s="134">
        <v>19.100000000000001</v>
      </c>
      <c r="K573" s="134">
        <v>1</v>
      </c>
      <c r="L573" s="134">
        <v>19.7</v>
      </c>
      <c r="M573" s="134">
        <v>4</v>
      </c>
      <c r="N573" s="134"/>
      <c r="O573" s="134"/>
      <c r="P573" s="134"/>
      <c r="Q573" s="134"/>
      <c r="R573" s="169"/>
      <c r="S573" s="167"/>
      <c r="T573" s="173" t="s">
        <v>758</v>
      </c>
      <c r="U573" s="134"/>
      <c r="V573" s="135"/>
      <c r="W573" s="136" t="s">
        <v>278</v>
      </c>
      <c r="X573" s="137" t="s">
        <v>36</v>
      </c>
    </row>
    <row r="574" spans="1:26" ht="28.5" customHeight="1" x14ac:dyDescent="0.25">
      <c r="A574" s="132">
        <v>1</v>
      </c>
      <c r="B574" s="133" t="s">
        <v>604</v>
      </c>
      <c r="C574" s="134" t="s">
        <v>17</v>
      </c>
      <c r="D574" s="134">
        <v>20</v>
      </c>
      <c r="E574" s="134" t="s">
        <v>23</v>
      </c>
      <c r="F574" s="134">
        <v>31.3</v>
      </c>
      <c r="G574" s="134">
        <v>1</v>
      </c>
      <c r="H574" s="134">
        <v>32.9</v>
      </c>
      <c r="I574" s="134">
        <v>1</v>
      </c>
      <c r="J574" s="134">
        <v>34.299999999999997</v>
      </c>
      <c r="K574" s="134">
        <v>1</v>
      </c>
      <c r="L574" s="134">
        <v>35.700000000000003</v>
      </c>
      <c r="M574" s="134">
        <v>1</v>
      </c>
      <c r="N574" s="134">
        <v>36.700000000000003</v>
      </c>
      <c r="O574" s="134">
        <v>1</v>
      </c>
      <c r="P574" s="134">
        <v>38.299999999999997</v>
      </c>
      <c r="Q574" s="134">
        <v>1</v>
      </c>
      <c r="R574" s="169">
        <v>42.9</v>
      </c>
      <c r="S574" s="167">
        <v>1</v>
      </c>
      <c r="T574" s="173"/>
      <c r="U574" s="134"/>
      <c r="V574" s="135"/>
      <c r="W574" s="136"/>
      <c r="X574" s="137" t="s">
        <v>36</v>
      </c>
    </row>
    <row r="575" spans="1:26" ht="28.5" customHeight="1" x14ac:dyDescent="0.25">
      <c r="A575" s="132">
        <v>1</v>
      </c>
      <c r="B575" s="133" t="s">
        <v>604</v>
      </c>
      <c r="C575" s="134" t="s">
        <v>17</v>
      </c>
      <c r="D575" s="134">
        <v>21</v>
      </c>
      <c r="E575" s="134" t="s">
        <v>23</v>
      </c>
      <c r="F575" s="134">
        <v>32.799999999999997</v>
      </c>
      <c r="G575" s="134">
        <v>1</v>
      </c>
      <c r="H575" s="134">
        <v>35.9</v>
      </c>
      <c r="I575" s="134">
        <v>1</v>
      </c>
      <c r="J575" s="134">
        <v>39.299999999999997</v>
      </c>
      <c r="K575" s="134">
        <v>1</v>
      </c>
      <c r="L575" s="134">
        <v>42.1</v>
      </c>
      <c r="M575" s="134">
        <v>1</v>
      </c>
      <c r="N575" s="134">
        <v>45.1</v>
      </c>
      <c r="O575" s="134">
        <v>1</v>
      </c>
      <c r="P575" s="134">
        <v>50.8</v>
      </c>
      <c r="Q575" s="134">
        <v>1</v>
      </c>
      <c r="R575" s="169">
        <v>64.400000000000006</v>
      </c>
      <c r="S575" s="167">
        <v>1</v>
      </c>
      <c r="T575" s="173" t="s">
        <v>761</v>
      </c>
      <c r="U575" s="134"/>
      <c r="V575" s="135"/>
      <c r="W575" s="136"/>
      <c r="X575" s="137" t="s">
        <v>36</v>
      </c>
    </row>
    <row r="576" spans="1:26" ht="28.5" customHeight="1" x14ac:dyDescent="0.25">
      <c r="A576" s="132">
        <v>1</v>
      </c>
      <c r="B576" s="133" t="s">
        <v>604</v>
      </c>
      <c r="C576" s="134" t="s">
        <v>17</v>
      </c>
      <c r="D576" s="134">
        <v>22</v>
      </c>
      <c r="E576" s="134" t="s">
        <v>23</v>
      </c>
      <c r="F576" s="134">
        <v>38.4</v>
      </c>
      <c r="G576" s="134">
        <v>1</v>
      </c>
      <c r="H576" s="134">
        <v>41.1</v>
      </c>
      <c r="I576" s="134">
        <v>1</v>
      </c>
      <c r="J576" s="134">
        <v>43.2</v>
      </c>
      <c r="K576" s="134">
        <v>1</v>
      </c>
      <c r="L576" s="134">
        <v>45.7</v>
      </c>
      <c r="M576" s="134">
        <v>1</v>
      </c>
      <c r="N576" s="134">
        <v>48.3</v>
      </c>
      <c r="O576" s="134">
        <v>1</v>
      </c>
      <c r="P576" s="134">
        <v>53.2</v>
      </c>
      <c r="Q576" s="134">
        <v>1</v>
      </c>
      <c r="R576" s="169">
        <v>62.7</v>
      </c>
      <c r="S576" s="167">
        <v>1</v>
      </c>
      <c r="T576" s="173"/>
      <c r="U576" s="134"/>
      <c r="V576" s="135"/>
      <c r="W576" s="136"/>
      <c r="X576" s="137" t="s">
        <v>36</v>
      </c>
    </row>
    <row r="577" spans="1:257" ht="28.5" customHeight="1" x14ac:dyDescent="0.25">
      <c r="A577" s="132">
        <v>1</v>
      </c>
      <c r="B577" s="133" t="s">
        <v>604</v>
      </c>
      <c r="C577" s="134" t="s">
        <v>17</v>
      </c>
      <c r="D577" s="134">
        <v>23</v>
      </c>
      <c r="E577" s="134" t="s">
        <v>23</v>
      </c>
      <c r="F577" s="134">
        <v>38.200000000000003</v>
      </c>
      <c r="G577" s="134">
        <v>1</v>
      </c>
      <c r="H577" s="134">
        <v>40.5</v>
      </c>
      <c r="I577" s="134">
        <v>1</v>
      </c>
      <c r="J577" s="134">
        <v>42.6</v>
      </c>
      <c r="K577" s="134">
        <v>1</v>
      </c>
      <c r="L577" s="134">
        <v>44.5</v>
      </c>
      <c r="M577" s="134">
        <v>1</v>
      </c>
      <c r="N577" s="134">
        <v>47.2</v>
      </c>
      <c r="O577" s="134">
        <v>1</v>
      </c>
      <c r="P577" s="134">
        <v>51.9</v>
      </c>
      <c r="Q577" s="134">
        <v>1</v>
      </c>
      <c r="R577" s="169">
        <v>59.7</v>
      </c>
      <c r="S577" s="167">
        <v>1</v>
      </c>
      <c r="T577" s="173"/>
      <c r="U577" s="134"/>
      <c r="V577" s="135"/>
      <c r="W577" s="136"/>
      <c r="X577" s="137" t="s">
        <v>36</v>
      </c>
    </row>
    <row r="578" spans="1:257" ht="28.5" customHeight="1" x14ac:dyDescent="0.25">
      <c r="A578" s="132">
        <v>1</v>
      </c>
      <c r="B578" s="133" t="s">
        <v>604</v>
      </c>
      <c r="C578" s="134" t="s">
        <v>17</v>
      </c>
      <c r="D578" s="134">
        <v>24</v>
      </c>
      <c r="E578" s="134" t="s">
        <v>23</v>
      </c>
      <c r="F578" s="134">
        <v>22</v>
      </c>
      <c r="G578" s="134">
        <v>1</v>
      </c>
      <c r="H578" s="134">
        <v>22</v>
      </c>
      <c r="I578" s="134">
        <v>4</v>
      </c>
      <c r="J578" s="134"/>
      <c r="K578" s="134">
        <v>4</v>
      </c>
      <c r="L578" s="134"/>
      <c r="M578" s="134"/>
      <c r="N578" s="134"/>
      <c r="O578" s="134"/>
      <c r="P578" s="134"/>
      <c r="Q578" s="138"/>
      <c r="R578" s="169"/>
      <c r="S578" s="167"/>
      <c r="T578" s="173" t="s">
        <v>757</v>
      </c>
      <c r="U578" s="138"/>
      <c r="V578" s="139"/>
      <c r="W578" s="136"/>
      <c r="X578" s="137" t="s">
        <v>36</v>
      </c>
    </row>
    <row r="579" spans="1:257" ht="28.5" customHeight="1" x14ac:dyDescent="0.25">
      <c r="A579" s="132">
        <v>1</v>
      </c>
      <c r="B579" s="133" t="s">
        <v>604</v>
      </c>
      <c r="C579" s="134" t="s">
        <v>17</v>
      </c>
      <c r="D579" s="134">
        <v>25</v>
      </c>
      <c r="E579" s="134" t="s">
        <v>23</v>
      </c>
      <c r="F579" s="134">
        <v>21.5</v>
      </c>
      <c r="G579" s="134">
        <v>1</v>
      </c>
      <c r="H579" s="134">
        <v>21.2</v>
      </c>
      <c r="I579" s="134">
        <v>4</v>
      </c>
      <c r="J579" s="134"/>
      <c r="K579" s="134">
        <v>4</v>
      </c>
      <c r="L579" s="134"/>
      <c r="M579" s="134"/>
      <c r="N579" s="134"/>
      <c r="O579" s="134"/>
      <c r="P579" s="134"/>
      <c r="Q579" s="138"/>
      <c r="R579" s="169"/>
      <c r="S579" s="167"/>
      <c r="T579" s="173" t="s">
        <v>757</v>
      </c>
      <c r="U579" s="134"/>
      <c r="V579" s="135"/>
      <c r="W579" s="136"/>
      <c r="X579" s="137" t="s">
        <v>36</v>
      </c>
    </row>
    <row r="580" spans="1:257" ht="28.5" customHeight="1" x14ac:dyDescent="0.25">
      <c r="A580" s="132">
        <v>1</v>
      </c>
      <c r="B580" s="133" t="s">
        <v>604</v>
      </c>
      <c r="C580" s="134" t="s">
        <v>17</v>
      </c>
      <c r="D580" s="134">
        <v>26</v>
      </c>
      <c r="E580" s="134" t="s">
        <v>23</v>
      </c>
      <c r="F580" s="134">
        <v>26.5</v>
      </c>
      <c r="G580" s="134">
        <v>1</v>
      </c>
      <c r="H580" s="134">
        <v>27.2</v>
      </c>
      <c r="I580" s="134">
        <v>1</v>
      </c>
      <c r="J580" s="134">
        <v>27.4</v>
      </c>
      <c r="K580" s="134">
        <v>1</v>
      </c>
      <c r="L580" s="134">
        <v>27.8</v>
      </c>
      <c r="M580" s="134">
        <v>1</v>
      </c>
      <c r="N580" s="134">
        <v>27.2</v>
      </c>
      <c r="O580" s="134">
        <v>1</v>
      </c>
      <c r="P580" s="134">
        <v>28</v>
      </c>
      <c r="Q580" s="134">
        <v>4</v>
      </c>
      <c r="R580" s="169"/>
      <c r="S580" s="167"/>
      <c r="T580" s="173" t="s">
        <v>762</v>
      </c>
      <c r="U580" s="134"/>
      <c r="V580" s="135"/>
      <c r="W580" s="136"/>
      <c r="X580" s="137" t="s">
        <v>36</v>
      </c>
    </row>
    <row r="581" spans="1:257" ht="28.5" customHeight="1" x14ac:dyDescent="0.25">
      <c r="A581" s="132">
        <v>1</v>
      </c>
      <c r="B581" s="133" t="s">
        <v>604</v>
      </c>
      <c r="C581" s="134" t="s">
        <v>17</v>
      </c>
      <c r="D581" s="134">
        <v>27</v>
      </c>
      <c r="E581" s="134" t="s">
        <v>23</v>
      </c>
      <c r="F581" s="134">
        <v>19.8</v>
      </c>
      <c r="G581" s="134">
        <v>1</v>
      </c>
      <c r="H581" s="134">
        <v>19.8</v>
      </c>
      <c r="I581" s="134">
        <v>4</v>
      </c>
      <c r="J581" s="134"/>
      <c r="K581" s="134">
        <v>4</v>
      </c>
      <c r="L581" s="134"/>
      <c r="M581" s="134"/>
      <c r="N581" s="134"/>
      <c r="O581" s="134"/>
      <c r="P581" s="134"/>
      <c r="Q581" s="138"/>
      <c r="R581" s="169"/>
      <c r="S581" s="167"/>
      <c r="T581" s="173"/>
      <c r="U581" s="138"/>
      <c r="V581" s="139"/>
      <c r="W581" s="136"/>
      <c r="X581" s="137" t="s">
        <v>36</v>
      </c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2"/>
      <c r="AY581" s="152"/>
      <c r="AZ581" s="152"/>
      <c r="BA581" s="152"/>
      <c r="BB581" s="152"/>
      <c r="BC581" s="152"/>
      <c r="BD581" s="152"/>
      <c r="BE581" s="152"/>
      <c r="BF581" s="152"/>
      <c r="BG581" s="152"/>
      <c r="BH581" s="152"/>
      <c r="BI581" s="152"/>
      <c r="BJ581" s="152"/>
      <c r="BK581" s="152"/>
      <c r="BL581" s="152"/>
      <c r="BM581" s="152"/>
      <c r="BN581" s="152"/>
      <c r="BO581" s="152"/>
      <c r="BP581" s="152"/>
      <c r="BQ581" s="152"/>
      <c r="BR581" s="152"/>
      <c r="BS581" s="152"/>
      <c r="BT581" s="152"/>
      <c r="BU581" s="152"/>
      <c r="BV581" s="152"/>
      <c r="BW581" s="152"/>
      <c r="BX581" s="152"/>
      <c r="BY581" s="152"/>
      <c r="BZ581" s="152"/>
      <c r="CA581" s="152"/>
      <c r="CB581" s="152"/>
      <c r="CC581" s="152"/>
      <c r="CD581" s="152"/>
      <c r="CE581" s="152"/>
      <c r="CF581" s="152"/>
      <c r="CG581" s="152"/>
      <c r="CH581" s="152"/>
      <c r="CI581" s="152"/>
      <c r="CJ581" s="152"/>
      <c r="CK581" s="152"/>
      <c r="CL581" s="152"/>
      <c r="CM581" s="152"/>
      <c r="CN581" s="152"/>
      <c r="CO581" s="152"/>
      <c r="CP581" s="152"/>
      <c r="CQ581" s="152"/>
      <c r="CR581" s="152"/>
      <c r="CS581" s="152"/>
      <c r="CT581" s="152"/>
      <c r="CU581" s="152"/>
      <c r="CV581" s="152"/>
      <c r="CW581" s="152"/>
      <c r="CX581" s="152"/>
      <c r="CY581" s="152"/>
      <c r="CZ581" s="152"/>
      <c r="DA581" s="152"/>
      <c r="DB581" s="152"/>
      <c r="DC581" s="152"/>
      <c r="DD581" s="152"/>
      <c r="DE581" s="152"/>
      <c r="DF581" s="152"/>
      <c r="DG581" s="152"/>
      <c r="DH581" s="152"/>
      <c r="DI581" s="152"/>
      <c r="DJ581" s="152"/>
      <c r="DK581" s="152"/>
      <c r="DL581" s="152"/>
      <c r="DM581" s="152"/>
      <c r="DN581" s="152"/>
      <c r="DO581" s="152"/>
      <c r="DP581" s="152"/>
      <c r="DQ581" s="152"/>
      <c r="DR581" s="152"/>
      <c r="DS581" s="152"/>
      <c r="DT581" s="152"/>
      <c r="DU581" s="152"/>
      <c r="DV581" s="152"/>
      <c r="DW581" s="152"/>
      <c r="DX581" s="152"/>
      <c r="DY581" s="152"/>
      <c r="DZ581" s="152"/>
      <c r="EA581" s="152"/>
      <c r="EB581" s="152"/>
      <c r="EC581" s="152"/>
      <c r="ED581" s="152"/>
      <c r="EE581" s="152"/>
      <c r="EF581" s="152"/>
      <c r="EG581" s="152"/>
      <c r="EH581" s="152"/>
      <c r="EI581" s="152"/>
      <c r="EJ581" s="152"/>
      <c r="EK581" s="152"/>
      <c r="EL581" s="152"/>
      <c r="EM581" s="152"/>
      <c r="EN581" s="152"/>
      <c r="EO581" s="152"/>
      <c r="EP581" s="152"/>
      <c r="EQ581" s="152"/>
      <c r="ER581" s="152"/>
      <c r="ES581" s="152"/>
      <c r="ET581" s="152"/>
      <c r="EU581" s="152"/>
      <c r="EV581" s="152"/>
      <c r="EW581" s="152"/>
      <c r="EX581" s="152"/>
      <c r="EY581" s="152"/>
      <c r="EZ581" s="152"/>
      <c r="FA581" s="152"/>
      <c r="FB581" s="152"/>
      <c r="FC581" s="152"/>
      <c r="FD581" s="152"/>
      <c r="FE581" s="152"/>
      <c r="FF581" s="152"/>
      <c r="FG581" s="152"/>
      <c r="FH581" s="152"/>
      <c r="FI581" s="152"/>
      <c r="FJ581" s="152"/>
      <c r="FK581" s="152"/>
      <c r="FL581" s="152"/>
      <c r="FM581" s="152"/>
      <c r="FN581" s="152"/>
      <c r="FO581" s="152"/>
      <c r="FP581" s="152"/>
      <c r="FQ581" s="152"/>
      <c r="FR581" s="152"/>
      <c r="FS581" s="152"/>
      <c r="FT581" s="152"/>
      <c r="FU581" s="152"/>
      <c r="FV581" s="152"/>
      <c r="FW581" s="152"/>
      <c r="FX581" s="152"/>
      <c r="FY581" s="152"/>
      <c r="FZ581" s="152"/>
      <c r="GA581" s="152"/>
      <c r="GB581" s="152"/>
      <c r="GC581" s="152"/>
      <c r="GD581" s="152"/>
      <c r="GE581" s="152"/>
      <c r="GF581" s="152"/>
      <c r="GG581" s="152"/>
      <c r="GH581" s="152"/>
      <c r="GI581" s="152"/>
      <c r="GJ581" s="152"/>
      <c r="GK581" s="152"/>
      <c r="GL581" s="152"/>
      <c r="GM581" s="152"/>
      <c r="GN581" s="152"/>
      <c r="GO581" s="152"/>
      <c r="GP581" s="152"/>
      <c r="GQ581" s="152"/>
      <c r="GR581" s="152"/>
      <c r="GS581" s="152"/>
      <c r="GT581" s="152"/>
      <c r="GU581" s="152"/>
      <c r="GV581" s="152"/>
      <c r="GW581" s="152"/>
      <c r="GX581" s="152"/>
      <c r="GY581" s="152"/>
      <c r="GZ581" s="152"/>
      <c r="HA581" s="152"/>
      <c r="HB581" s="152"/>
      <c r="HC581" s="152"/>
      <c r="HD581" s="152"/>
      <c r="HE581" s="152"/>
      <c r="HF581" s="152"/>
      <c r="HG581" s="152"/>
      <c r="HH581" s="152"/>
      <c r="HI581" s="152"/>
      <c r="HJ581" s="152"/>
      <c r="HK581" s="152"/>
      <c r="HL581" s="152"/>
      <c r="HM581" s="152"/>
      <c r="HN581" s="152"/>
      <c r="HO581" s="152"/>
      <c r="HP581" s="152"/>
      <c r="HQ581" s="152"/>
      <c r="HR581" s="152"/>
      <c r="HS581" s="152"/>
      <c r="HT581" s="152"/>
      <c r="HU581" s="152"/>
      <c r="HV581" s="152"/>
      <c r="HW581" s="152"/>
      <c r="HX581" s="152"/>
      <c r="HY581" s="152"/>
      <c r="HZ581" s="152"/>
      <c r="IA581" s="152"/>
      <c r="IB581" s="152"/>
      <c r="IC581" s="152"/>
      <c r="ID581" s="152"/>
      <c r="IE581" s="152"/>
      <c r="IF581" s="152"/>
      <c r="IG581" s="152"/>
      <c r="IH581" s="152"/>
      <c r="II581" s="152"/>
      <c r="IJ581" s="152"/>
      <c r="IK581" s="152"/>
      <c r="IL581" s="152"/>
      <c r="IM581" s="152"/>
      <c r="IN581" s="152"/>
      <c r="IO581" s="152"/>
      <c r="IP581" s="152"/>
      <c r="IQ581" s="152"/>
      <c r="IR581" s="152"/>
      <c r="IS581" s="152"/>
      <c r="IT581" s="152"/>
      <c r="IU581" s="152"/>
      <c r="IV581" s="152"/>
      <c r="IW581" s="152"/>
    </row>
    <row r="582" spans="1:257" ht="28.5" customHeight="1" x14ac:dyDescent="0.25">
      <c r="A582" s="132">
        <v>1</v>
      </c>
      <c r="B582" s="133" t="s">
        <v>604</v>
      </c>
      <c r="C582" s="134" t="s">
        <v>17</v>
      </c>
      <c r="D582" s="134">
        <v>28</v>
      </c>
      <c r="E582" s="134" t="s">
        <v>23</v>
      </c>
      <c r="F582" s="134">
        <v>27.2</v>
      </c>
      <c r="G582" s="134">
        <v>1</v>
      </c>
      <c r="H582" s="134">
        <v>29.2</v>
      </c>
      <c r="I582" s="134">
        <v>1</v>
      </c>
      <c r="J582" s="134">
        <v>30.6</v>
      </c>
      <c r="K582" s="134">
        <v>1</v>
      </c>
      <c r="L582" s="134">
        <v>32.299999999999997</v>
      </c>
      <c r="M582" s="134">
        <v>1</v>
      </c>
      <c r="N582" s="134">
        <v>33.5</v>
      </c>
      <c r="O582" s="134">
        <v>1</v>
      </c>
      <c r="P582" s="134">
        <v>35.299999999999997</v>
      </c>
      <c r="Q582" s="134">
        <v>1</v>
      </c>
      <c r="R582" s="169"/>
      <c r="S582" s="167">
        <v>1</v>
      </c>
      <c r="T582" s="173"/>
      <c r="U582" s="134"/>
      <c r="V582" s="135"/>
      <c r="W582" s="136"/>
      <c r="X582" s="137" t="s">
        <v>36</v>
      </c>
    </row>
    <row r="583" spans="1:257" ht="28.5" customHeight="1" x14ac:dyDescent="0.25">
      <c r="A583" s="132">
        <v>1</v>
      </c>
      <c r="B583" s="133" t="s">
        <v>604</v>
      </c>
      <c r="C583" s="134" t="s">
        <v>17</v>
      </c>
      <c r="D583" s="134">
        <v>29</v>
      </c>
      <c r="E583" s="134" t="s">
        <v>23</v>
      </c>
      <c r="F583" s="134">
        <v>23.8</v>
      </c>
      <c r="G583" s="134">
        <v>1</v>
      </c>
      <c r="H583" s="134">
        <v>24.2</v>
      </c>
      <c r="I583" s="134">
        <v>1</v>
      </c>
      <c r="J583" s="134">
        <v>24.3</v>
      </c>
      <c r="K583" s="134">
        <v>1</v>
      </c>
      <c r="L583" s="134"/>
      <c r="M583" s="134"/>
      <c r="N583" s="134"/>
      <c r="O583" s="134"/>
      <c r="P583" s="134" t="s">
        <v>801</v>
      </c>
      <c r="Q583" s="138">
        <v>4</v>
      </c>
      <c r="R583" s="169"/>
      <c r="S583" s="167"/>
      <c r="T583" s="187" t="s">
        <v>605</v>
      </c>
      <c r="U583" s="138"/>
      <c r="V583" s="139"/>
      <c r="W583" s="140" t="s">
        <v>605</v>
      </c>
      <c r="X583" s="137" t="s">
        <v>36</v>
      </c>
    </row>
    <row r="584" spans="1:257" ht="28.5" customHeight="1" x14ac:dyDescent="0.25">
      <c r="A584" s="132">
        <v>1</v>
      </c>
      <c r="B584" s="133" t="s">
        <v>604</v>
      </c>
      <c r="C584" s="134" t="s">
        <v>17</v>
      </c>
      <c r="D584" s="134">
        <v>30</v>
      </c>
      <c r="E584" s="134" t="s">
        <v>23</v>
      </c>
      <c r="F584" s="134">
        <v>35</v>
      </c>
      <c r="G584" s="134">
        <v>1</v>
      </c>
      <c r="H584" s="134">
        <v>37.5</v>
      </c>
      <c r="I584" s="134">
        <v>1</v>
      </c>
      <c r="J584" s="134">
        <v>39.799999999999997</v>
      </c>
      <c r="K584" s="134">
        <v>1</v>
      </c>
      <c r="L584" s="134">
        <v>42.5</v>
      </c>
      <c r="M584" s="134">
        <v>1</v>
      </c>
      <c r="N584" s="134">
        <v>45.1</v>
      </c>
      <c r="O584" s="134">
        <v>1</v>
      </c>
      <c r="P584" s="134">
        <v>49.3</v>
      </c>
      <c r="Q584" s="134">
        <v>1</v>
      </c>
      <c r="R584" s="169"/>
      <c r="S584" s="167">
        <v>1</v>
      </c>
      <c r="T584" s="173"/>
      <c r="U584" s="134"/>
      <c r="V584" s="135"/>
      <c r="W584" s="136"/>
      <c r="X584" s="137" t="s">
        <v>36</v>
      </c>
    </row>
    <row r="585" spans="1:257" s="152" customFormat="1" ht="28.5" customHeight="1" x14ac:dyDescent="0.25">
      <c r="A585" s="132">
        <v>1</v>
      </c>
      <c r="B585" s="133" t="s">
        <v>604</v>
      </c>
      <c r="C585" s="134" t="s">
        <v>17</v>
      </c>
      <c r="D585" s="134">
        <v>31</v>
      </c>
      <c r="E585" s="134" t="s">
        <v>23</v>
      </c>
      <c r="F585" s="134">
        <v>22</v>
      </c>
      <c r="G585" s="134">
        <v>1</v>
      </c>
      <c r="H585" s="134">
        <v>22.2</v>
      </c>
      <c r="I585" s="134">
        <v>2</v>
      </c>
      <c r="J585" s="134">
        <v>21.8</v>
      </c>
      <c r="K585" s="134">
        <v>4</v>
      </c>
      <c r="L585" s="134"/>
      <c r="M585" s="134"/>
      <c r="N585" s="134"/>
      <c r="O585" s="134"/>
      <c r="P585" s="134"/>
      <c r="Q585" s="138"/>
      <c r="R585" s="169"/>
      <c r="S585" s="167"/>
      <c r="T585" s="173"/>
      <c r="U585" s="138"/>
      <c r="V585" s="139"/>
      <c r="W585" s="136"/>
      <c r="X585" s="137" t="s">
        <v>36</v>
      </c>
      <c r="Y585" s="132"/>
      <c r="Z585" s="132"/>
      <c r="AA585" s="132"/>
      <c r="AB585" s="132"/>
      <c r="AC585" s="132"/>
      <c r="AD585" s="132"/>
      <c r="AE585" s="132"/>
      <c r="AF585" s="132"/>
      <c r="AG585" s="132"/>
      <c r="AH585" s="132"/>
      <c r="AI585" s="132"/>
      <c r="AJ585" s="132"/>
      <c r="AK585" s="132"/>
      <c r="AL585" s="132"/>
      <c r="AM585" s="132"/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  <c r="BF585" s="132"/>
      <c r="BG585" s="132"/>
      <c r="BH585" s="132"/>
      <c r="BI585" s="132"/>
      <c r="BJ585" s="132"/>
      <c r="BK585" s="132"/>
      <c r="BL585" s="132"/>
      <c r="BM585" s="132"/>
      <c r="BN585" s="132"/>
      <c r="BO585" s="132"/>
      <c r="BP585" s="132"/>
      <c r="BQ585" s="132"/>
      <c r="BR585" s="132"/>
      <c r="BS585" s="132"/>
      <c r="BT585" s="132"/>
      <c r="BU585" s="132"/>
      <c r="BV585" s="132"/>
      <c r="BW585" s="132"/>
      <c r="BX585" s="132"/>
      <c r="BY585" s="132"/>
      <c r="BZ585" s="132"/>
      <c r="CA585" s="132"/>
      <c r="CB585" s="132"/>
      <c r="CC585" s="132"/>
      <c r="CD585" s="132"/>
      <c r="CE585" s="132"/>
      <c r="CF585" s="132"/>
      <c r="CG585" s="132"/>
      <c r="CH585" s="132"/>
      <c r="CI585" s="132"/>
      <c r="CJ585" s="132"/>
      <c r="CK585" s="132"/>
      <c r="CL585" s="132"/>
      <c r="CM585" s="132"/>
      <c r="CN585" s="132"/>
      <c r="CO585" s="132"/>
      <c r="CP585" s="132"/>
      <c r="CQ585" s="132"/>
      <c r="CR585" s="132"/>
      <c r="CS585" s="132"/>
      <c r="CT585" s="132"/>
      <c r="CU585" s="132"/>
      <c r="CV585" s="132"/>
      <c r="CW585" s="132"/>
      <c r="CX585" s="132"/>
      <c r="CY585" s="132"/>
      <c r="CZ585" s="132"/>
      <c r="DA585" s="132"/>
      <c r="DB585" s="132"/>
      <c r="DC585" s="132"/>
      <c r="DD585" s="132"/>
      <c r="DE585" s="132"/>
      <c r="DF585" s="132"/>
      <c r="DG585" s="132"/>
      <c r="DH585" s="132"/>
      <c r="DI585" s="132"/>
      <c r="DJ585" s="132"/>
      <c r="DK585" s="132"/>
      <c r="DL585" s="132"/>
      <c r="DM585" s="132"/>
      <c r="DN585" s="132"/>
      <c r="DO585" s="132"/>
      <c r="DP585" s="132"/>
      <c r="DQ585" s="132"/>
      <c r="DR585" s="132"/>
      <c r="DS585" s="132"/>
      <c r="DT585" s="132"/>
      <c r="DU585" s="132"/>
      <c r="DV585" s="132"/>
      <c r="DW585" s="132"/>
      <c r="DX585" s="132"/>
      <c r="DY585" s="132"/>
      <c r="DZ585" s="132"/>
      <c r="EA585" s="132"/>
      <c r="EB585" s="132"/>
      <c r="EC585" s="132"/>
      <c r="ED585" s="132"/>
      <c r="EE585" s="132"/>
      <c r="EF585" s="132"/>
      <c r="EG585" s="132"/>
      <c r="EH585" s="132"/>
      <c r="EI585" s="132"/>
      <c r="EJ585" s="132"/>
      <c r="EK585" s="132"/>
      <c r="EL585" s="132"/>
      <c r="EM585" s="132"/>
      <c r="EN585" s="132"/>
      <c r="EO585" s="132"/>
      <c r="EP585" s="132"/>
      <c r="EQ585" s="132"/>
      <c r="ER585" s="132"/>
      <c r="ES585" s="132"/>
      <c r="ET585" s="132"/>
      <c r="EU585" s="132"/>
      <c r="EV585" s="132"/>
      <c r="EW585" s="132"/>
      <c r="EX585" s="132"/>
      <c r="EY585" s="132"/>
      <c r="EZ585" s="132"/>
      <c r="FA585" s="132"/>
      <c r="FB585" s="132"/>
      <c r="FC585" s="132"/>
      <c r="FD585" s="132"/>
      <c r="FE585" s="132"/>
      <c r="FF585" s="132"/>
      <c r="FG585" s="132"/>
      <c r="FH585" s="132"/>
      <c r="FI585" s="132"/>
      <c r="FJ585" s="132"/>
      <c r="FK585" s="132"/>
      <c r="FL585" s="132"/>
      <c r="FM585" s="132"/>
      <c r="FN585" s="132"/>
      <c r="FO585" s="132"/>
      <c r="FP585" s="132"/>
      <c r="FQ585" s="132"/>
      <c r="FR585" s="132"/>
      <c r="FS585" s="132"/>
      <c r="FT585" s="132"/>
      <c r="FU585" s="132"/>
      <c r="FV585" s="132"/>
      <c r="FW585" s="132"/>
      <c r="FX585" s="132"/>
      <c r="FY585" s="132"/>
      <c r="FZ585" s="132"/>
      <c r="GA585" s="132"/>
      <c r="GB585" s="132"/>
      <c r="GC585" s="132"/>
      <c r="GD585" s="132"/>
      <c r="GE585" s="132"/>
      <c r="GF585" s="132"/>
      <c r="GG585" s="132"/>
      <c r="GH585" s="132"/>
      <c r="GI585" s="132"/>
      <c r="GJ585" s="132"/>
      <c r="GK585" s="132"/>
      <c r="GL585" s="132"/>
      <c r="GM585" s="132"/>
      <c r="GN585" s="132"/>
      <c r="GO585" s="132"/>
      <c r="GP585" s="132"/>
      <c r="GQ585" s="132"/>
      <c r="GR585" s="132"/>
      <c r="GS585" s="132"/>
      <c r="GT585" s="132"/>
      <c r="GU585" s="132"/>
      <c r="GV585" s="132"/>
      <c r="GW585" s="132"/>
      <c r="GX585" s="132"/>
      <c r="GY585" s="132"/>
      <c r="GZ585" s="132"/>
      <c r="HA585" s="132"/>
      <c r="HB585" s="132"/>
      <c r="HC585" s="132"/>
      <c r="HD585" s="132"/>
      <c r="HE585" s="132"/>
      <c r="HF585" s="132"/>
      <c r="HG585" s="132"/>
      <c r="HH585" s="132"/>
      <c r="HI585" s="132"/>
      <c r="HJ585" s="132"/>
      <c r="HK585" s="132"/>
      <c r="HL585" s="132"/>
      <c r="HM585" s="132"/>
      <c r="HN585" s="132"/>
      <c r="HO585" s="132"/>
      <c r="HP585" s="132"/>
      <c r="HQ585" s="132"/>
      <c r="HR585" s="132"/>
      <c r="HS585" s="132"/>
      <c r="HT585" s="132"/>
      <c r="HU585" s="132"/>
      <c r="HV585" s="132"/>
      <c r="HW585" s="132"/>
      <c r="HX585" s="132"/>
      <c r="HY585" s="132"/>
      <c r="HZ585" s="132"/>
      <c r="IA585" s="132"/>
      <c r="IB585" s="132"/>
      <c r="IC585" s="132"/>
      <c r="ID585" s="132"/>
      <c r="IE585" s="132"/>
      <c r="IF585" s="132"/>
      <c r="IG585" s="132"/>
      <c r="IH585" s="132"/>
      <c r="II585" s="132"/>
      <c r="IJ585" s="132"/>
      <c r="IK585" s="132"/>
      <c r="IL585" s="132"/>
      <c r="IM585" s="132"/>
      <c r="IN585" s="132"/>
      <c r="IO585" s="132"/>
      <c r="IP585" s="132"/>
      <c r="IQ585" s="132"/>
      <c r="IR585" s="132"/>
      <c r="IS585" s="132"/>
      <c r="IT585" s="132"/>
      <c r="IU585" s="132"/>
      <c r="IV585" s="132"/>
      <c r="IW585" s="132"/>
    </row>
    <row r="586" spans="1:257" ht="28.5" customHeight="1" x14ac:dyDescent="0.25">
      <c r="A586" s="132">
        <v>1</v>
      </c>
      <c r="B586" s="133" t="s">
        <v>604</v>
      </c>
      <c r="C586" s="134" t="s">
        <v>17</v>
      </c>
      <c r="D586" s="134">
        <v>32</v>
      </c>
      <c r="E586" s="134" t="s">
        <v>23</v>
      </c>
      <c r="F586" s="134">
        <v>33</v>
      </c>
      <c r="G586" s="134">
        <v>1</v>
      </c>
      <c r="H586" s="134">
        <v>35</v>
      </c>
      <c r="I586" s="134">
        <v>1</v>
      </c>
      <c r="J586" s="134"/>
      <c r="K586" s="134">
        <v>3</v>
      </c>
      <c r="L586" s="134"/>
      <c r="M586" s="134"/>
      <c r="N586" s="134"/>
      <c r="O586" s="134"/>
      <c r="P586" s="134"/>
      <c r="Q586" s="138"/>
      <c r="R586" s="169"/>
      <c r="S586" s="167"/>
      <c r="T586" s="173"/>
      <c r="U586" s="138"/>
      <c r="V586" s="139"/>
      <c r="W586" s="136"/>
      <c r="X586" s="137" t="s">
        <v>36</v>
      </c>
    </row>
    <row r="587" spans="1:257" ht="28.5" customHeight="1" x14ac:dyDescent="0.25">
      <c r="A587" s="132">
        <v>1</v>
      </c>
      <c r="B587" s="133" t="s">
        <v>604</v>
      </c>
      <c r="C587" s="134" t="s">
        <v>17</v>
      </c>
      <c r="D587" s="134">
        <v>33</v>
      </c>
      <c r="E587" s="134" t="s">
        <v>23</v>
      </c>
      <c r="F587" s="134">
        <v>25.6</v>
      </c>
      <c r="G587" s="134">
        <v>1</v>
      </c>
      <c r="H587" s="134">
        <v>25.5</v>
      </c>
      <c r="I587" s="134">
        <v>4</v>
      </c>
      <c r="J587" s="134"/>
      <c r="K587" s="134">
        <v>4</v>
      </c>
      <c r="L587" s="134"/>
      <c r="M587" s="134"/>
      <c r="N587" s="134"/>
      <c r="O587" s="134"/>
      <c r="P587" s="134"/>
      <c r="Q587" s="138"/>
      <c r="R587" s="169"/>
      <c r="S587" s="167"/>
      <c r="T587" s="173"/>
      <c r="U587" s="138"/>
      <c r="V587" s="139"/>
      <c r="W587" s="136"/>
      <c r="X587" s="137" t="s">
        <v>36</v>
      </c>
    </row>
    <row r="588" spans="1:257" ht="28.5" customHeight="1" x14ac:dyDescent="0.25">
      <c r="A588" s="132">
        <v>1</v>
      </c>
      <c r="B588" s="133" t="s">
        <v>604</v>
      </c>
      <c r="C588" s="134" t="s">
        <v>17</v>
      </c>
      <c r="D588" s="134">
        <v>34</v>
      </c>
      <c r="E588" s="134" t="s">
        <v>23</v>
      </c>
      <c r="F588" s="134">
        <v>49.9</v>
      </c>
      <c r="G588" s="134">
        <v>1</v>
      </c>
      <c r="H588" s="134">
        <v>45.5</v>
      </c>
      <c r="I588" s="134">
        <v>1</v>
      </c>
      <c r="J588" s="134">
        <v>56</v>
      </c>
      <c r="K588" s="134">
        <v>1</v>
      </c>
      <c r="L588" s="134">
        <v>59.1</v>
      </c>
      <c r="M588" s="134">
        <v>1</v>
      </c>
      <c r="N588" s="134">
        <v>62.2</v>
      </c>
      <c r="O588" s="134">
        <v>1</v>
      </c>
      <c r="P588" s="134">
        <v>66.2</v>
      </c>
      <c r="Q588" s="134">
        <v>1</v>
      </c>
      <c r="R588" s="169"/>
      <c r="S588" s="167">
        <v>1</v>
      </c>
      <c r="T588" s="173"/>
      <c r="U588" s="134"/>
      <c r="V588" s="135"/>
      <c r="W588" s="136"/>
      <c r="X588" s="137" t="s">
        <v>36</v>
      </c>
    </row>
    <row r="589" spans="1:257" ht="28.5" customHeight="1" x14ac:dyDescent="0.25">
      <c r="A589" s="132">
        <v>1</v>
      </c>
      <c r="B589" s="133" t="s">
        <v>604</v>
      </c>
      <c r="C589" s="134" t="s">
        <v>17</v>
      </c>
      <c r="D589" s="134">
        <v>35</v>
      </c>
      <c r="E589" s="134" t="s">
        <v>23</v>
      </c>
      <c r="F589" s="134">
        <v>21.8</v>
      </c>
      <c r="G589" s="134">
        <v>1</v>
      </c>
      <c r="H589" s="134">
        <v>22.4</v>
      </c>
      <c r="I589" s="134">
        <v>1</v>
      </c>
      <c r="J589" s="134">
        <v>22.9</v>
      </c>
      <c r="K589" s="134">
        <v>1</v>
      </c>
      <c r="L589" s="134">
        <v>23.1</v>
      </c>
      <c r="M589" s="134">
        <v>1</v>
      </c>
      <c r="N589" s="134">
        <v>23</v>
      </c>
      <c r="O589" s="134">
        <v>1</v>
      </c>
      <c r="P589" s="134">
        <v>23</v>
      </c>
      <c r="Q589" s="134">
        <v>2</v>
      </c>
      <c r="R589" s="169"/>
      <c r="S589" s="167"/>
      <c r="T589" s="173"/>
      <c r="U589" s="134"/>
      <c r="V589" s="135"/>
      <c r="W589" s="136"/>
      <c r="X589" s="137" t="s">
        <v>36</v>
      </c>
    </row>
    <row r="590" spans="1:257" ht="28.5" customHeight="1" x14ac:dyDescent="0.25">
      <c r="A590" s="132">
        <v>1</v>
      </c>
      <c r="B590" s="133" t="s">
        <v>604</v>
      </c>
      <c r="C590" s="134" t="s">
        <v>17</v>
      </c>
      <c r="D590" s="134">
        <v>36</v>
      </c>
      <c r="E590" s="134" t="s">
        <v>23</v>
      </c>
      <c r="F590" s="134"/>
      <c r="G590" s="134"/>
      <c r="H590" s="134"/>
      <c r="I590" s="134"/>
      <c r="J590" s="134"/>
      <c r="K590" s="134"/>
      <c r="L590" s="134">
        <v>30</v>
      </c>
      <c r="M590" s="134">
        <v>1</v>
      </c>
      <c r="N590" s="134">
        <v>31.2</v>
      </c>
      <c r="O590" s="134">
        <v>1</v>
      </c>
      <c r="P590" s="134">
        <v>32.1</v>
      </c>
      <c r="Q590" s="134">
        <v>1</v>
      </c>
      <c r="R590" s="169"/>
      <c r="S590" s="167"/>
      <c r="T590" s="173"/>
      <c r="U590" s="134"/>
      <c r="V590" s="135"/>
      <c r="W590" s="136"/>
      <c r="X590" s="137" t="s">
        <v>36</v>
      </c>
    </row>
    <row r="591" spans="1:257" ht="28.5" customHeight="1" x14ac:dyDescent="0.25">
      <c r="A591" s="132">
        <v>1</v>
      </c>
      <c r="B591" s="133" t="s">
        <v>604</v>
      </c>
      <c r="C591" s="134" t="s">
        <v>19</v>
      </c>
      <c r="D591" s="134">
        <v>1</v>
      </c>
      <c r="E591" s="134" t="s">
        <v>23</v>
      </c>
      <c r="F591" s="134">
        <v>24.1</v>
      </c>
      <c r="G591" s="134">
        <v>1</v>
      </c>
      <c r="H591" s="134">
        <v>25.9</v>
      </c>
      <c r="I591" s="134">
        <v>1</v>
      </c>
      <c r="J591" s="134">
        <v>27.3</v>
      </c>
      <c r="K591" s="134">
        <v>1</v>
      </c>
      <c r="L591" s="134">
        <v>29.1</v>
      </c>
      <c r="M591" s="134">
        <v>1</v>
      </c>
      <c r="N591" s="134">
        <v>30</v>
      </c>
      <c r="O591" s="134">
        <v>1</v>
      </c>
      <c r="P591" s="134">
        <v>33</v>
      </c>
      <c r="Q591" s="134">
        <v>1</v>
      </c>
      <c r="R591" s="167">
        <v>35.200000000000003</v>
      </c>
      <c r="S591" s="167">
        <v>1</v>
      </c>
      <c r="T591" s="167"/>
      <c r="U591" s="134"/>
      <c r="V591" s="135"/>
      <c r="W591" s="136"/>
      <c r="X591" s="137" t="s">
        <v>36</v>
      </c>
    </row>
    <row r="592" spans="1:257" ht="28.5" customHeight="1" x14ac:dyDescent="0.25">
      <c r="A592" s="132">
        <v>1</v>
      </c>
      <c r="B592" s="133" t="s">
        <v>604</v>
      </c>
      <c r="C592" s="134" t="s">
        <v>19</v>
      </c>
      <c r="D592" s="134">
        <v>2</v>
      </c>
      <c r="E592" s="134" t="s">
        <v>23</v>
      </c>
      <c r="F592" s="134">
        <v>26.2</v>
      </c>
      <c r="G592" s="134">
        <v>1</v>
      </c>
      <c r="H592" s="134">
        <v>26.1</v>
      </c>
      <c r="I592" s="134">
        <v>1</v>
      </c>
      <c r="J592" s="134">
        <v>25.9</v>
      </c>
      <c r="K592" s="134">
        <v>4</v>
      </c>
      <c r="L592" s="134"/>
      <c r="M592" s="134"/>
      <c r="N592" s="134"/>
      <c r="O592" s="134"/>
      <c r="P592" s="134" t="s">
        <v>801</v>
      </c>
      <c r="Q592" s="138"/>
      <c r="R592" s="167"/>
      <c r="S592" s="167">
        <v>3</v>
      </c>
      <c r="T592" s="167" t="s">
        <v>965</v>
      </c>
      <c r="U592" s="138"/>
      <c r="V592" s="139"/>
      <c r="W592" s="136"/>
      <c r="X592" s="137" t="s">
        <v>36</v>
      </c>
    </row>
    <row r="593" spans="1:257" ht="28.5" customHeight="1" x14ac:dyDescent="0.25">
      <c r="A593" s="132">
        <v>1</v>
      </c>
      <c r="B593" s="133" t="s">
        <v>604</v>
      </c>
      <c r="C593" s="134" t="s">
        <v>19</v>
      </c>
      <c r="D593" s="134">
        <v>3</v>
      </c>
      <c r="E593" s="134" t="s">
        <v>23</v>
      </c>
      <c r="F593" s="134">
        <v>42.3</v>
      </c>
      <c r="G593" s="134">
        <v>1</v>
      </c>
      <c r="H593" s="134">
        <v>46.2</v>
      </c>
      <c r="I593" s="134">
        <v>1</v>
      </c>
      <c r="J593" s="134">
        <v>49.3</v>
      </c>
      <c r="K593" s="134">
        <v>1</v>
      </c>
      <c r="L593" s="134">
        <v>51.8</v>
      </c>
      <c r="M593" s="134">
        <v>1</v>
      </c>
      <c r="N593" s="134">
        <v>54.8</v>
      </c>
      <c r="O593" s="134">
        <v>1</v>
      </c>
      <c r="P593" s="134">
        <v>58.2</v>
      </c>
      <c r="Q593" s="134">
        <v>1</v>
      </c>
      <c r="R593" s="167">
        <v>65</v>
      </c>
      <c r="S593" s="167">
        <v>1</v>
      </c>
      <c r="T593" s="167"/>
      <c r="U593" s="134"/>
      <c r="V593" s="135"/>
      <c r="W593" s="136"/>
      <c r="X593" s="137" t="s">
        <v>36</v>
      </c>
    </row>
    <row r="594" spans="1:257" ht="28.5" customHeight="1" x14ac:dyDescent="0.25">
      <c r="A594" s="132">
        <v>1</v>
      </c>
      <c r="B594" s="133" t="s">
        <v>604</v>
      </c>
      <c r="C594" s="134" t="s">
        <v>19</v>
      </c>
      <c r="D594" s="134">
        <v>4</v>
      </c>
      <c r="E594" s="134" t="s">
        <v>23</v>
      </c>
      <c r="F594" s="134">
        <v>24</v>
      </c>
      <c r="G594" s="134">
        <v>1</v>
      </c>
      <c r="H594" s="134">
        <v>25</v>
      </c>
      <c r="I594" s="134">
        <v>1</v>
      </c>
      <c r="J594" s="134">
        <v>25.4</v>
      </c>
      <c r="K594" s="134">
        <v>1</v>
      </c>
      <c r="L594" s="134">
        <v>22.2</v>
      </c>
      <c r="M594" s="134">
        <v>1</v>
      </c>
      <c r="N594" s="134">
        <v>26.7</v>
      </c>
      <c r="O594" s="134">
        <v>1</v>
      </c>
      <c r="P594" s="134" t="s">
        <v>801</v>
      </c>
      <c r="Q594" s="134">
        <v>4</v>
      </c>
      <c r="R594" s="167"/>
      <c r="S594" s="167">
        <v>3</v>
      </c>
      <c r="T594" s="167" t="s">
        <v>966</v>
      </c>
      <c r="U594" s="134"/>
      <c r="V594" s="135"/>
      <c r="W594" s="136" t="s">
        <v>283</v>
      </c>
      <c r="X594" s="137" t="s">
        <v>36</v>
      </c>
    </row>
    <row r="595" spans="1:257" ht="28.5" customHeight="1" x14ac:dyDescent="0.25">
      <c r="A595" s="132">
        <v>1</v>
      </c>
      <c r="B595" s="133" t="s">
        <v>604</v>
      </c>
      <c r="C595" s="134" t="s">
        <v>19</v>
      </c>
      <c r="D595" s="134">
        <v>5</v>
      </c>
      <c r="E595" s="134" t="s">
        <v>23</v>
      </c>
      <c r="F595" s="134">
        <v>28.6</v>
      </c>
      <c r="G595" s="134">
        <v>1</v>
      </c>
      <c r="H595" s="134">
        <v>30.3</v>
      </c>
      <c r="I595" s="134">
        <v>1</v>
      </c>
      <c r="J595" s="134">
        <v>31.6</v>
      </c>
      <c r="K595" s="134">
        <v>1</v>
      </c>
      <c r="L595" s="134">
        <v>33.200000000000003</v>
      </c>
      <c r="M595" s="134">
        <v>1</v>
      </c>
      <c r="N595" s="134">
        <v>33.5</v>
      </c>
      <c r="O595" s="134">
        <v>1</v>
      </c>
      <c r="P595" s="134">
        <v>35</v>
      </c>
      <c r="Q595" s="134">
        <v>1</v>
      </c>
      <c r="R595" s="167">
        <v>35.799999999999997</v>
      </c>
      <c r="S595" s="167">
        <v>1</v>
      </c>
      <c r="T595" s="167"/>
      <c r="U595" s="134"/>
      <c r="V595" s="135"/>
      <c r="W595" s="136"/>
      <c r="X595" s="137" t="s">
        <v>36</v>
      </c>
    </row>
    <row r="596" spans="1:257" ht="28.5" customHeight="1" x14ac:dyDescent="0.25">
      <c r="A596" s="132">
        <v>1</v>
      </c>
      <c r="B596" s="133" t="s">
        <v>604</v>
      </c>
      <c r="C596" s="134" t="s">
        <v>19</v>
      </c>
      <c r="D596" s="134">
        <v>6</v>
      </c>
      <c r="E596" s="134" t="s">
        <v>23</v>
      </c>
      <c r="F596" s="134">
        <v>31.4</v>
      </c>
      <c r="G596" s="134">
        <v>1</v>
      </c>
      <c r="H596" s="134">
        <v>33.5</v>
      </c>
      <c r="I596" s="134">
        <v>1</v>
      </c>
      <c r="J596" s="134">
        <v>35.4</v>
      </c>
      <c r="K596" s="134">
        <v>1</v>
      </c>
      <c r="L596" s="134">
        <v>37.200000000000003</v>
      </c>
      <c r="M596" s="134">
        <v>1</v>
      </c>
      <c r="N596" s="134">
        <v>39</v>
      </c>
      <c r="O596" s="134">
        <v>1</v>
      </c>
      <c r="P596" s="134">
        <v>42</v>
      </c>
      <c r="Q596" s="134">
        <v>1</v>
      </c>
      <c r="R596" s="167">
        <v>44.7</v>
      </c>
      <c r="S596" s="167">
        <v>1</v>
      </c>
      <c r="T596" s="167"/>
      <c r="U596" s="134"/>
      <c r="V596" s="135"/>
      <c r="W596" s="136"/>
      <c r="X596" s="137" t="s">
        <v>36</v>
      </c>
    </row>
    <row r="597" spans="1:257" ht="28.5" customHeight="1" x14ac:dyDescent="0.25">
      <c r="A597" s="132">
        <v>1</v>
      </c>
      <c r="B597" s="133" t="s">
        <v>604</v>
      </c>
      <c r="C597" s="134" t="s">
        <v>19</v>
      </c>
      <c r="D597" s="134">
        <v>7</v>
      </c>
      <c r="E597" s="134" t="s">
        <v>23</v>
      </c>
      <c r="F597" s="134">
        <v>31</v>
      </c>
      <c r="G597" s="134">
        <v>1</v>
      </c>
      <c r="H597" s="134">
        <v>33.5</v>
      </c>
      <c r="I597" s="134">
        <v>1</v>
      </c>
      <c r="J597" s="134">
        <v>35.799999999999997</v>
      </c>
      <c r="K597" s="134">
        <v>1</v>
      </c>
      <c r="L597" s="134">
        <v>38.1</v>
      </c>
      <c r="M597" s="134">
        <v>1</v>
      </c>
      <c r="N597" s="134">
        <v>40.200000000000003</v>
      </c>
      <c r="O597" s="134">
        <v>1</v>
      </c>
      <c r="P597" s="134">
        <v>44</v>
      </c>
      <c r="Q597" s="134">
        <v>1</v>
      </c>
      <c r="R597" s="167">
        <v>48.4</v>
      </c>
      <c r="S597" s="167">
        <v>1</v>
      </c>
      <c r="T597" s="167"/>
      <c r="U597" s="134"/>
      <c r="V597" s="135"/>
      <c r="W597" s="136"/>
      <c r="X597" s="137" t="s">
        <v>36</v>
      </c>
    </row>
    <row r="598" spans="1:257" ht="28.5" customHeight="1" x14ac:dyDescent="0.25">
      <c r="A598" s="132">
        <v>1</v>
      </c>
      <c r="B598" s="133" t="s">
        <v>604</v>
      </c>
      <c r="C598" s="134" t="s">
        <v>19</v>
      </c>
      <c r="D598" s="134">
        <v>8</v>
      </c>
      <c r="E598" s="134" t="s">
        <v>23</v>
      </c>
      <c r="F598" s="134">
        <v>30.2</v>
      </c>
      <c r="G598" s="134">
        <v>1</v>
      </c>
      <c r="H598" s="134">
        <v>32.1</v>
      </c>
      <c r="I598" s="134">
        <v>1</v>
      </c>
      <c r="J598" s="134">
        <v>33.299999999999997</v>
      </c>
      <c r="K598" s="134">
        <v>1</v>
      </c>
      <c r="L598" s="134">
        <v>35.799999999999997</v>
      </c>
      <c r="M598" s="134">
        <v>1</v>
      </c>
      <c r="N598" s="134">
        <v>35.700000000000003</v>
      </c>
      <c r="O598" s="134">
        <v>1</v>
      </c>
      <c r="P598" s="134">
        <v>39.6</v>
      </c>
      <c r="Q598" s="134">
        <v>1</v>
      </c>
      <c r="R598" s="167">
        <v>39</v>
      </c>
      <c r="S598" s="167">
        <v>1</v>
      </c>
      <c r="T598" s="167"/>
      <c r="U598" s="134"/>
      <c r="V598" s="135"/>
      <c r="W598" s="136"/>
      <c r="X598" s="137" t="s">
        <v>36</v>
      </c>
    </row>
    <row r="599" spans="1:257" ht="28.5" customHeight="1" x14ac:dyDescent="0.25">
      <c r="A599" s="132">
        <v>1</v>
      </c>
      <c r="B599" s="133" t="s">
        <v>604</v>
      </c>
      <c r="C599" s="134" t="s">
        <v>19</v>
      </c>
      <c r="D599" s="134">
        <v>9</v>
      </c>
      <c r="E599" s="134" t="s">
        <v>23</v>
      </c>
      <c r="F599" s="134">
        <v>28.4</v>
      </c>
      <c r="G599" s="134">
        <v>1</v>
      </c>
      <c r="H599" s="134">
        <v>30</v>
      </c>
      <c r="I599" s="134">
        <v>1</v>
      </c>
      <c r="J599" s="134">
        <v>31.1</v>
      </c>
      <c r="K599" s="134">
        <v>1</v>
      </c>
      <c r="L599" s="134">
        <v>32.200000000000003</v>
      </c>
      <c r="M599" s="134">
        <v>1</v>
      </c>
      <c r="N599" s="134">
        <v>33</v>
      </c>
      <c r="O599" s="134">
        <v>1</v>
      </c>
      <c r="P599" s="134">
        <v>35.200000000000003</v>
      </c>
      <c r="Q599" s="134">
        <v>2</v>
      </c>
      <c r="R599" s="167">
        <v>36.700000000000003</v>
      </c>
      <c r="S599" s="167">
        <v>1</v>
      </c>
      <c r="T599" s="167"/>
      <c r="U599" s="134"/>
      <c r="V599" s="135"/>
      <c r="W599" s="136" t="s">
        <v>284</v>
      </c>
      <c r="X599" s="137" t="s">
        <v>36</v>
      </c>
    </row>
    <row r="600" spans="1:257" ht="28.5" customHeight="1" x14ac:dyDescent="0.25">
      <c r="A600" s="132">
        <v>1</v>
      </c>
      <c r="B600" s="133" t="s">
        <v>604</v>
      </c>
      <c r="C600" s="134" t="s">
        <v>19</v>
      </c>
      <c r="D600" s="134">
        <v>10</v>
      </c>
      <c r="E600" s="134" t="s">
        <v>23</v>
      </c>
      <c r="F600" s="134">
        <v>24.2</v>
      </c>
      <c r="G600" s="134">
        <v>1</v>
      </c>
      <c r="H600" s="134">
        <v>25.3</v>
      </c>
      <c r="I600" s="134">
        <v>1</v>
      </c>
      <c r="J600" s="134">
        <v>26</v>
      </c>
      <c r="K600" s="134">
        <v>1</v>
      </c>
      <c r="L600" s="134">
        <v>26.2</v>
      </c>
      <c r="M600" s="134">
        <v>1</v>
      </c>
      <c r="N600" s="134">
        <v>26.3</v>
      </c>
      <c r="O600" s="134">
        <v>1</v>
      </c>
      <c r="P600" s="134">
        <v>26.2</v>
      </c>
      <c r="Q600" s="134">
        <v>4</v>
      </c>
      <c r="R600" s="167"/>
      <c r="S600" s="167"/>
      <c r="T600" s="167"/>
      <c r="U600" s="134"/>
      <c r="V600" s="135"/>
      <c r="W600" s="136" t="s">
        <v>285</v>
      </c>
      <c r="X600" s="137" t="s">
        <v>36</v>
      </c>
    </row>
    <row r="601" spans="1:257" ht="28.5" customHeight="1" x14ac:dyDescent="0.25">
      <c r="A601" s="132">
        <v>1</v>
      </c>
      <c r="B601" s="133" t="s">
        <v>604</v>
      </c>
      <c r="C601" s="134" t="s">
        <v>19</v>
      </c>
      <c r="D601" s="134">
        <v>11</v>
      </c>
      <c r="E601" s="134" t="s">
        <v>23</v>
      </c>
      <c r="F601" s="134">
        <v>27.5</v>
      </c>
      <c r="G601" s="134">
        <v>1</v>
      </c>
      <c r="H601" s="134">
        <v>29.1</v>
      </c>
      <c r="I601" s="134">
        <v>1</v>
      </c>
      <c r="J601" s="134">
        <v>30.4</v>
      </c>
      <c r="K601" s="134">
        <v>1</v>
      </c>
      <c r="L601" s="134">
        <v>31.6</v>
      </c>
      <c r="M601" s="134">
        <v>1</v>
      </c>
      <c r="N601" s="134">
        <v>32.5</v>
      </c>
      <c r="O601" s="134">
        <v>1</v>
      </c>
      <c r="P601" s="134">
        <v>34.5</v>
      </c>
      <c r="Q601" s="134">
        <v>1</v>
      </c>
      <c r="R601" s="167">
        <v>35.5</v>
      </c>
      <c r="S601" s="167">
        <v>1</v>
      </c>
      <c r="T601" s="167"/>
      <c r="U601" s="134"/>
      <c r="V601" s="135"/>
      <c r="W601" s="136"/>
      <c r="X601" s="137" t="s">
        <v>36</v>
      </c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41"/>
      <c r="BF601" s="141"/>
      <c r="BG601" s="141"/>
      <c r="BH601" s="141"/>
      <c r="BI601" s="141"/>
      <c r="BJ601" s="141"/>
      <c r="BK601" s="141"/>
      <c r="BL601" s="141"/>
      <c r="BM601" s="141"/>
      <c r="BN601" s="141"/>
      <c r="BO601" s="141"/>
      <c r="BP601" s="141"/>
      <c r="BQ601" s="141"/>
      <c r="BR601" s="141"/>
      <c r="BS601" s="141"/>
      <c r="BT601" s="141"/>
      <c r="BU601" s="141"/>
      <c r="BV601" s="141"/>
      <c r="BW601" s="141"/>
      <c r="BX601" s="141"/>
      <c r="BY601" s="141"/>
      <c r="BZ601" s="141"/>
      <c r="CA601" s="141"/>
      <c r="CB601" s="141"/>
      <c r="CC601" s="141"/>
      <c r="CD601" s="141"/>
      <c r="CE601" s="141"/>
      <c r="CF601" s="141"/>
      <c r="CG601" s="141"/>
      <c r="CH601" s="141"/>
      <c r="CI601" s="141"/>
      <c r="CJ601" s="141"/>
      <c r="CK601" s="141"/>
      <c r="CL601" s="141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41"/>
      <c r="DN601" s="141"/>
      <c r="DO601" s="141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  <c r="EH601" s="141"/>
      <c r="EI601" s="141"/>
      <c r="EJ601" s="141"/>
      <c r="EK601" s="141"/>
      <c r="EL601" s="141"/>
      <c r="EM601" s="141"/>
      <c r="EN601" s="141"/>
      <c r="EO601" s="141"/>
      <c r="EP601" s="141"/>
      <c r="EQ601" s="141"/>
      <c r="ER601" s="141"/>
      <c r="ES601" s="141"/>
      <c r="ET601" s="141"/>
      <c r="EU601" s="141"/>
      <c r="EV601" s="141"/>
      <c r="EW601" s="141"/>
      <c r="EX601" s="141"/>
      <c r="EY601" s="141"/>
      <c r="EZ601" s="141"/>
      <c r="FA601" s="141"/>
      <c r="FB601" s="141"/>
      <c r="FC601" s="141"/>
      <c r="FD601" s="141"/>
      <c r="FE601" s="141"/>
      <c r="FF601" s="141"/>
      <c r="FG601" s="141"/>
      <c r="FH601" s="141"/>
      <c r="FI601" s="141"/>
      <c r="FJ601" s="141"/>
      <c r="FK601" s="141"/>
      <c r="FL601" s="141"/>
      <c r="FM601" s="141"/>
      <c r="FN601" s="141"/>
      <c r="FO601" s="141"/>
      <c r="FP601" s="141"/>
      <c r="FQ601" s="141"/>
      <c r="FR601" s="141"/>
      <c r="FS601" s="141"/>
      <c r="FT601" s="141"/>
      <c r="FU601" s="141"/>
      <c r="FV601" s="141"/>
      <c r="FW601" s="141"/>
      <c r="FX601" s="141"/>
      <c r="FY601" s="141"/>
      <c r="FZ601" s="141"/>
      <c r="GA601" s="141"/>
      <c r="GB601" s="141"/>
      <c r="GC601" s="141"/>
      <c r="GD601" s="141"/>
      <c r="GE601" s="141"/>
      <c r="GF601" s="141"/>
      <c r="GG601" s="141"/>
      <c r="GH601" s="141"/>
      <c r="GI601" s="141"/>
      <c r="GJ601" s="141"/>
      <c r="GK601" s="141"/>
      <c r="GL601" s="141"/>
      <c r="GM601" s="141"/>
      <c r="GN601" s="141"/>
      <c r="GO601" s="141"/>
      <c r="GP601" s="141"/>
      <c r="GQ601" s="141"/>
      <c r="GR601" s="141"/>
      <c r="GS601" s="141"/>
      <c r="GT601" s="141"/>
      <c r="GU601" s="141"/>
      <c r="GV601" s="141"/>
      <c r="GW601" s="141"/>
      <c r="GX601" s="141"/>
      <c r="GY601" s="141"/>
      <c r="GZ601" s="141"/>
      <c r="HA601" s="141"/>
      <c r="HB601" s="141"/>
      <c r="HC601" s="141"/>
      <c r="HD601" s="141"/>
      <c r="HE601" s="141"/>
      <c r="HF601" s="141"/>
      <c r="HG601" s="141"/>
      <c r="HH601" s="141"/>
      <c r="HI601" s="141"/>
      <c r="HJ601" s="141"/>
      <c r="HK601" s="141"/>
      <c r="HL601" s="141"/>
      <c r="HM601" s="141"/>
      <c r="HN601" s="141"/>
      <c r="HO601" s="141"/>
      <c r="HP601" s="141"/>
      <c r="HQ601" s="141"/>
      <c r="HR601" s="141"/>
      <c r="HS601" s="141"/>
      <c r="HT601" s="141"/>
      <c r="HU601" s="141"/>
      <c r="HV601" s="141"/>
      <c r="HW601" s="141"/>
      <c r="HX601" s="141"/>
      <c r="HY601" s="141"/>
      <c r="HZ601" s="141"/>
      <c r="IA601" s="141"/>
      <c r="IB601" s="141"/>
      <c r="IC601" s="141"/>
      <c r="ID601" s="141"/>
      <c r="IE601" s="141"/>
      <c r="IF601" s="141"/>
      <c r="IG601" s="141"/>
      <c r="IH601" s="141"/>
      <c r="II601" s="141"/>
      <c r="IJ601" s="141"/>
      <c r="IK601" s="141"/>
      <c r="IL601" s="141"/>
      <c r="IM601" s="141"/>
      <c r="IN601" s="141"/>
      <c r="IO601" s="141"/>
      <c r="IP601" s="141"/>
      <c r="IQ601" s="141"/>
      <c r="IR601" s="141"/>
      <c r="IS601" s="141"/>
      <c r="IT601" s="141"/>
      <c r="IU601" s="141"/>
      <c r="IV601" s="141"/>
      <c r="IW601" s="141"/>
    </row>
    <row r="602" spans="1:257" ht="28.5" customHeight="1" x14ac:dyDescent="0.25">
      <c r="A602" s="132">
        <v>1</v>
      </c>
      <c r="B602" s="133" t="s">
        <v>604</v>
      </c>
      <c r="C602" s="134" t="s">
        <v>19</v>
      </c>
      <c r="D602" s="134">
        <v>12</v>
      </c>
      <c r="E602" s="134" t="s">
        <v>23</v>
      </c>
      <c r="F602" s="134">
        <v>16.8</v>
      </c>
      <c r="G602" s="134">
        <v>1</v>
      </c>
      <c r="H602" s="134">
        <v>17</v>
      </c>
      <c r="I602" s="134">
        <v>3</v>
      </c>
      <c r="J602" s="134"/>
      <c r="K602" s="134">
        <v>3</v>
      </c>
      <c r="L602" s="134"/>
      <c r="M602" s="134"/>
      <c r="N602" s="134"/>
      <c r="O602" s="134"/>
      <c r="P602" s="134"/>
      <c r="Q602" s="138"/>
      <c r="R602" s="167"/>
      <c r="S602" s="167"/>
      <c r="T602" s="167"/>
      <c r="U602" s="138"/>
      <c r="V602" s="139"/>
      <c r="W602" s="136"/>
      <c r="X602" s="137" t="s">
        <v>36</v>
      </c>
    </row>
    <row r="603" spans="1:257" ht="28.5" customHeight="1" x14ac:dyDescent="0.25">
      <c r="A603" s="132">
        <v>1</v>
      </c>
      <c r="B603" s="133" t="s">
        <v>604</v>
      </c>
      <c r="C603" s="134" t="s">
        <v>19</v>
      </c>
      <c r="D603" s="134">
        <v>13</v>
      </c>
      <c r="E603" s="134" t="s">
        <v>23</v>
      </c>
      <c r="F603" s="134">
        <v>40.6</v>
      </c>
      <c r="G603" s="134">
        <v>1</v>
      </c>
      <c r="H603" s="134">
        <v>44.6</v>
      </c>
      <c r="I603" s="134">
        <v>1</v>
      </c>
      <c r="J603" s="134">
        <v>47.8</v>
      </c>
      <c r="K603" s="134">
        <v>1</v>
      </c>
      <c r="L603" s="134">
        <v>50.6</v>
      </c>
      <c r="M603" s="134">
        <v>1</v>
      </c>
      <c r="N603" s="134">
        <v>54.2</v>
      </c>
      <c r="O603" s="134">
        <v>1</v>
      </c>
      <c r="P603" s="134">
        <v>58.8</v>
      </c>
      <c r="Q603" s="134">
        <v>1</v>
      </c>
      <c r="R603" s="167">
        <v>68.599999999999994</v>
      </c>
      <c r="S603" s="167">
        <v>1</v>
      </c>
      <c r="T603" s="167"/>
      <c r="U603" s="134"/>
      <c r="V603" s="135"/>
      <c r="W603" s="136"/>
      <c r="X603" s="137" t="s">
        <v>36</v>
      </c>
    </row>
    <row r="604" spans="1:257" ht="28.5" customHeight="1" x14ac:dyDescent="0.25">
      <c r="A604" s="132">
        <v>1</v>
      </c>
      <c r="B604" s="133" t="s">
        <v>604</v>
      </c>
      <c r="C604" s="134" t="s">
        <v>19</v>
      </c>
      <c r="D604" s="134">
        <v>14</v>
      </c>
      <c r="E604" s="134" t="s">
        <v>23</v>
      </c>
      <c r="F604" s="134">
        <v>26</v>
      </c>
      <c r="G604" s="134">
        <v>1</v>
      </c>
      <c r="H604" s="134">
        <v>27.3</v>
      </c>
      <c r="I604" s="134">
        <v>1</v>
      </c>
      <c r="J604" s="134">
        <v>28.5</v>
      </c>
      <c r="K604" s="134">
        <v>1</v>
      </c>
      <c r="L604" s="134">
        <v>29.7</v>
      </c>
      <c r="M604" s="134">
        <v>1</v>
      </c>
      <c r="N604" s="134">
        <v>30.6</v>
      </c>
      <c r="O604" s="134">
        <v>1</v>
      </c>
      <c r="P604" s="134">
        <v>33.1</v>
      </c>
      <c r="Q604" s="134">
        <v>1</v>
      </c>
      <c r="R604" s="167">
        <v>34.4</v>
      </c>
      <c r="S604" s="167">
        <v>1</v>
      </c>
      <c r="T604" s="167"/>
      <c r="U604" s="134"/>
      <c r="V604" s="135"/>
      <c r="W604" s="136"/>
      <c r="X604" s="137" t="s">
        <v>36</v>
      </c>
      <c r="AA604" s="132" t="s">
        <v>294</v>
      </c>
    </row>
    <row r="605" spans="1:257" s="141" customFormat="1" ht="28.5" customHeight="1" x14ac:dyDescent="0.25">
      <c r="A605" s="132">
        <v>1</v>
      </c>
      <c r="B605" s="133" t="s">
        <v>604</v>
      </c>
      <c r="C605" s="134" t="s">
        <v>19</v>
      </c>
      <c r="D605" s="134">
        <v>15</v>
      </c>
      <c r="E605" s="134" t="s">
        <v>23</v>
      </c>
      <c r="F605" s="134">
        <v>31.8</v>
      </c>
      <c r="G605" s="134">
        <v>1</v>
      </c>
      <c r="H605" s="134">
        <v>33.9</v>
      </c>
      <c r="I605" s="134">
        <v>1</v>
      </c>
      <c r="J605" s="134">
        <v>35.5</v>
      </c>
      <c r="K605" s="134">
        <v>1</v>
      </c>
      <c r="L605" s="134">
        <v>36.4</v>
      </c>
      <c r="M605" s="134">
        <v>1</v>
      </c>
      <c r="N605" s="134">
        <v>37</v>
      </c>
      <c r="O605" s="134">
        <v>1</v>
      </c>
      <c r="P605" s="134">
        <v>38.6</v>
      </c>
      <c r="Q605" s="134">
        <v>1</v>
      </c>
      <c r="R605" s="167">
        <v>41.2</v>
      </c>
      <c r="S605" s="167">
        <v>1</v>
      </c>
      <c r="T605" s="167"/>
      <c r="U605" s="134"/>
      <c r="V605" s="135"/>
      <c r="W605" s="136" t="s">
        <v>286</v>
      </c>
      <c r="X605" s="137" t="s">
        <v>36</v>
      </c>
      <c r="Y605" s="132"/>
      <c r="Z605" s="132"/>
      <c r="AA605" s="132" t="s">
        <v>990</v>
      </c>
      <c r="AB605" s="132"/>
      <c r="AC605" s="132"/>
      <c r="AD605" s="132"/>
      <c r="AE605" s="132"/>
      <c r="AF605" s="132"/>
      <c r="AG605" s="132"/>
      <c r="AH605" s="132"/>
      <c r="AI605" s="132"/>
      <c r="AJ605" s="132"/>
      <c r="AK605" s="132"/>
      <c r="AL605" s="132"/>
      <c r="AM605" s="132"/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  <c r="BF605" s="132"/>
      <c r="BG605" s="132"/>
      <c r="BH605" s="132"/>
      <c r="BI605" s="132"/>
      <c r="BJ605" s="132"/>
      <c r="BK605" s="132"/>
      <c r="BL605" s="132"/>
      <c r="BM605" s="132"/>
      <c r="BN605" s="132"/>
      <c r="BO605" s="132"/>
      <c r="BP605" s="132"/>
      <c r="BQ605" s="132"/>
      <c r="BR605" s="132"/>
      <c r="BS605" s="132"/>
      <c r="BT605" s="132"/>
      <c r="BU605" s="132"/>
      <c r="BV605" s="132"/>
      <c r="BW605" s="132"/>
      <c r="BX605" s="132"/>
      <c r="BY605" s="132"/>
      <c r="BZ605" s="132"/>
      <c r="CA605" s="132"/>
      <c r="CB605" s="132"/>
      <c r="CC605" s="132"/>
      <c r="CD605" s="132"/>
      <c r="CE605" s="132"/>
      <c r="CF605" s="132"/>
      <c r="CG605" s="132"/>
      <c r="CH605" s="132"/>
      <c r="CI605" s="132"/>
      <c r="CJ605" s="132"/>
      <c r="CK605" s="132"/>
      <c r="CL605" s="132"/>
      <c r="CM605" s="132"/>
      <c r="CN605" s="132"/>
      <c r="CO605" s="132"/>
      <c r="CP605" s="132"/>
      <c r="CQ605" s="132"/>
      <c r="CR605" s="132"/>
      <c r="CS605" s="132"/>
      <c r="CT605" s="132"/>
      <c r="CU605" s="132"/>
      <c r="CV605" s="132"/>
      <c r="CW605" s="132"/>
      <c r="CX605" s="132"/>
      <c r="CY605" s="132"/>
      <c r="CZ605" s="132"/>
      <c r="DA605" s="132"/>
      <c r="DB605" s="132"/>
      <c r="DC605" s="132"/>
      <c r="DD605" s="132"/>
      <c r="DE605" s="132"/>
      <c r="DF605" s="132"/>
      <c r="DG605" s="132"/>
      <c r="DH605" s="132"/>
      <c r="DI605" s="132"/>
      <c r="DJ605" s="132"/>
      <c r="DK605" s="132"/>
      <c r="DL605" s="132"/>
      <c r="DM605" s="132"/>
      <c r="DN605" s="132"/>
      <c r="DO605" s="132"/>
      <c r="DP605" s="132"/>
      <c r="DQ605" s="132"/>
      <c r="DR605" s="132"/>
      <c r="DS605" s="132"/>
      <c r="DT605" s="132"/>
      <c r="DU605" s="132"/>
      <c r="DV605" s="132"/>
      <c r="DW605" s="132"/>
      <c r="DX605" s="132"/>
      <c r="DY605" s="132"/>
      <c r="DZ605" s="132"/>
      <c r="EA605" s="132"/>
      <c r="EB605" s="132"/>
      <c r="EC605" s="132"/>
      <c r="ED605" s="132"/>
      <c r="EE605" s="132"/>
      <c r="EF605" s="132"/>
      <c r="EG605" s="132"/>
      <c r="EH605" s="132"/>
      <c r="EI605" s="132"/>
      <c r="EJ605" s="132"/>
      <c r="EK605" s="132"/>
      <c r="EL605" s="132"/>
      <c r="EM605" s="132"/>
      <c r="EN605" s="132"/>
      <c r="EO605" s="132"/>
      <c r="EP605" s="132"/>
      <c r="EQ605" s="132"/>
      <c r="ER605" s="132"/>
      <c r="ES605" s="132"/>
      <c r="ET605" s="132"/>
      <c r="EU605" s="132"/>
      <c r="EV605" s="132"/>
      <c r="EW605" s="132"/>
      <c r="EX605" s="132"/>
      <c r="EY605" s="132"/>
      <c r="EZ605" s="132"/>
      <c r="FA605" s="132"/>
      <c r="FB605" s="132"/>
      <c r="FC605" s="132"/>
      <c r="FD605" s="132"/>
      <c r="FE605" s="132"/>
      <c r="FF605" s="132"/>
      <c r="FG605" s="132"/>
      <c r="FH605" s="132"/>
      <c r="FI605" s="132"/>
      <c r="FJ605" s="132"/>
      <c r="FK605" s="132"/>
      <c r="FL605" s="132"/>
      <c r="FM605" s="132"/>
      <c r="FN605" s="132"/>
      <c r="FO605" s="132"/>
      <c r="FP605" s="132"/>
      <c r="FQ605" s="132"/>
      <c r="FR605" s="132"/>
      <c r="FS605" s="132"/>
      <c r="FT605" s="132"/>
      <c r="FU605" s="132"/>
      <c r="FV605" s="132"/>
      <c r="FW605" s="132"/>
      <c r="FX605" s="132"/>
      <c r="FY605" s="132"/>
      <c r="FZ605" s="132"/>
      <c r="GA605" s="132"/>
      <c r="GB605" s="132"/>
      <c r="GC605" s="132"/>
      <c r="GD605" s="132"/>
      <c r="GE605" s="132"/>
      <c r="GF605" s="132"/>
      <c r="GG605" s="132"/>
      <c r="GH605" s="132"/>
      <c r="GI605" s="132"/>
      <c r="GJ605" s="132"/>
      <c r="GK605" s="132"/>
      <c r="GL605" s="132"/>
      <c r="GM605" s="132"/>
      <c r="GN605" s="132"/>
      <c r="GO605" s="132"/>
      <c r="GP605" s="132"/>
      <c r="GQ605" s="132"/>
      <c r="GR605" s="132"/>
      <c r="GS605" s="132"/>
      <c r="GT605" s="132"/>
      <c r="GU605" s="132"/>
      <c r="GV605" s="132"/>
      <c r="GW605" s="132"/>
      <c r="GX605" s="132"/>
      <c r="GY605" s="132"/>
      <c r="GZ605" s="132"/>
      <c r="HA605" s="132"/>
      <c r="HB605" s="132"/>
      <c r="HC605" s="132"/>
      <c r="HD605" s="132"/>
      <c r="HE605" s="132"/>
      <c r="HF605" s="132"/>
      <c r="HG605" s="132"/>
      <c r="HH605" s="132"/>
      <c r="HI605" s="132"/>
      <c r="HJ605" s="132"/>
      <c r="HK605" s="132"/>
      <c r="HL605" s="132"/>
      <c r="HM605" s="132"/>
      <c r="HN605" s="132"/>
      <c r="HO605" s="132"/>
      <c r="HP605" s="132"/>
      <c r="HQ605" s="132"/>
      <c r="HR605" s="132"/>
      <c r="HS605" s="132"/>
      <c r="HT605" s="132"/>
      <c r="HU605" s="132"/>
      <c r="HV605" s="132"/>
      <c r="HW605" s="132"/>
      <c r="HX605" s="132"/>
      <c r="HY605" s="132"/>
      <c r="HZ605" s="132"/>
      <c r="IA605" s="132"/>
      <c r="IB605" s="132"/>
      <c r="IC605" s="132"/>
      <c r="ID605" s="132"/>
      <c r="IE605" s="132"/>
      <c r="IF605" s="132"/>
      <c r="IG605" s="132"/>
      <c r="IH605" s="132"/>
      <c r="II605" s="132"/>
      <c r="IJ605" s="132"/>
      <c r="IK605" s="132"/>
      <c r="IL605" s="132"/>
      <c r="IM605" s="132"/>
      <c r="IN605" s="132"/>
      <c r="IO605" s="132"/>
      <c r="IP605" s="132"/>
      <c r="IQ605" s="132"/>
      <c r="IR605" s="132"/>
      <c r="IS605" s="132"/>
      <c r="IT605" s="132"/>
      <c r="IU605" s="132"/>
      <c r="IV605" s="132"/>
      <c r="IW605" s="132"/>
    </row>
    <row r="606" spans="1:257" ht="28.5" customHeight="1" x14ac:dyDescent="0.25">
      <c r="A606" s="132">
        <v>1</v>
      </c>
      <c r="B606" s="133" t="s">
        <v>604</v>
      </c>
      <c r="C606" s="134" t="s">
        <v>19</v>
      </c>
      <c r="D606" s="134">
        <v>16</v>
      </c>
      <c r="E606" s="134" t="s">
        <v>23</v>
      </c>
      <c r="F606" s="134">
        <v>20.3</v>
      </c>
      <c r="G606" s="134">
        <v>1</v>
      </c>
      <c r="H606" s="134">
        <v>20.7</v>
      </c>
      <c r="I606" s="134">
        <v>1</v>
      </c>
      <c r="J606" s="134">
        <v>20.7</v>
      </c>
      <c r="K606" s="134">
        <v>1</v>
      </c>
      <c r="L606" s="134">
        <v>21.8</v>
      </c>
      <c r="M606" s="134">
        <v>1</v>
      </c>
      <c r="N606" s="134">
        <v>20.9</v>
      </c>
      <c r="O606" s="134">
        <v>1</v>
      </c>
      <c r="P606" s="134">
        <v>21.2</v>
      </c>
      <c r="Q606" s="134">
        <v>4</v>
      </c>
      <c r="R606" s="167"/>
      <c r="S606" s="167"/>
      <c r="T606" s="167" t="s">
        <v>938</v>
      </c>
      <c r="U606" s="134"/>
      <c r="V606" s="135"/>
      <c r="W606" s="136" t="s">
        <v>285</v>
      </c>
      <c r="X606" s="137" t="s">
        <v>36</v>
      </c>
      <c r="AA606" s="132" t="s">
        <v>218</v>
      </c>
    </row>
    <row r="607" spans="1:257" ht="28.5" customHeight="1" x14ac:dyDescent="0.25">
      <c r="A607" s="132">
        <v>1</v>
      </c>
      <c r="B607" s="133" t="s">
        <v>604</v>
      </c>
      <c r="C607" s="134" t="s">
        <v>19</v>
      </c>
      <c r="D607" s="134">
        <v>17</v>
      </c>
      <c r="E607" s="134" t="s">
        <v>23</v>
      </c>
      <c r="F607" s="134">
        <v>24.4</v>
      </c>
      <c r="G607" s="134">
        <v>1</v>
      </c>
      <c r="H607" s="134">
        <v>25.1</v>
      </c>
      <c r="I607" s="134">
        <v>1</v>
      </c>
      <c r="J607" s="134">
        <v>25.5</v>
      </c>
      <c r="K607" s="134">
        <v>1</v>
      </c>
      <c r="L607" s="134">
        <v>25.7</v>
      </c>
      <c r="M607" s="134">
        <v>1</v>
      </c>
      <c r="N607" s="134">
        <v>25.7</v>
      </c>
      <c r="O607" s="134">
        <v>1</v>
      </c>
      <c r="P607" s="134">
        <v>25.8</v>
      </c>
      <c r="Q607" s="134">
        <v>4</v>
      </c>
      <c r="R607" s="167"/>
      <c r="S607" s="167"/>
      <c r="T607" s="167" t="s">
        <v>967</v>
      </c>
      <c r="U607" s="134"/>
      <c r="V607" s="135"/>
      <c r="W607" s="136" t="s">
        <v>287</v>
      </c>
      <c r="X607" s="137" t="s">
        <v>36</v>
      </c>
      <c r="AA607" s="132" t="s">
        <v>551</v>
      </c>
    </row>
    <row r="608" spans="1:257" ht="28.5" customHeight="1" x14ac:dyDescent="0.25">
      <c r="A608" s="132">
        <v>1</v>
      </c>
      <c r="B608" s="133" t="s">
        <v>604</v>
      </c>
      <c r="C608" s="134" t="s">
        <v>19</v>
      </c>
      <c r="D608" s="134">
        <v>18</v>
      </c>
      <c r="E608" s="134" t="s">
        <v>23</v>
      </c>
      <c r="F608" s="134">
        <v>17.899999999999999</v>
      </c>
      <c r="G608" s="134">
        <v>1</v>
      </c>
      <c r="H608" s="134">
        <v>17.8</v>
      </c>
      <c r="I608" s="134">
        <v>3</v>
      </c>
      <c r="J608" s="134">
        <v>17.8</v>
      </c>
      <c r="K608" s="134">
        <v>3</v>
      </c>
      <c r="L608" s="134"/>
      <c r="M608" s="134"/>
      <c r="N608" s="134"/>
      <c r="O608" s="134"/>
      <c r="P608" s="134"/>
      <c r="Q608" s="138"/>
      <c r="R608" s="167"/>
      <c r="S608" s="167"/>
      <c r="T608" s="167"/>
      <c r="U608" s="138"/>
      <c r="V608" s="139"/>
      <c r="W608" s="136"/>
      <c r="X608" s="137" t="s">
        <v>36</v>
      </c>
    </row>
    <row r="609" spans="1:24" ht="28.5" customHeight="1" x14ac:dyDescent="0.25">
      <c r="A609" s="132">
        <v>1</v>
      </c>
      <c r="B609" s="133" t="s">
        <v>604</v>
      </c>
      <c r="C609" s="134" t="s">
        <v>19</v>
      </c>
      <c r="D609" s="134">
        <v>19</v>
      </c>
      <c r="E609" s="134" t="s">
        <v>23</v>
      </c>
      <c r="F609" s="134">
        <v>33.4</v>
      </c>
      <c r="G609" s="134">
        <v>1</v>
      </c>
      <c r="H609" s="134">
        <v>35.299999999999997</v>
      </c>
      <c r="I609" s="134">
        <v>1</v>
      </c>
      <c r="J609" s="134">
        <v>36.5</v>
      </c>
      <c r="K609" s="134">
        <v>1</v>
      </c>
      <c r="L609" s="134">
        <v>38.299999999999997</v>
      </c>
      <c r="M609" s="134">
        <v>1</v>
      </c>
      <c r="N609" s="134">
        <v>38.9</v>
      </c>
      <c r="O609" s="134">
        <v>1</v>
      </c>
      <c r="P609" s="134">
        <v>40.200000000000003</v>
      </c>
      <c r="Q609" s="134">
        <v>1</v>
      </c>
      <c r="R609" s="167">
        <v>34.200000000000003</v>
      </c>
      <c r="S609" s="167">
        <v>1</v>
      </c>
      <c r="T609" s="167"/>
      <c r="U609" s="134"/>
      <c r="V609" s="135"/>
      <c r="W609" s="136"/>
      <c r="X609" s="137" t="s">
        <v>36</v>
      </c>
    </row>
    <row r="610" spans="1:24" ht="28.5" customHeight="1" x14ac:dyDescent="0.25">
      <c r="A610" s="132">
        <v>1</v>
      </c>
      <c r="B610" s="133" t="s">
        <v>604</v>
      </c>
      <c r="C610" s="134" t="s">
        <v>19</v>
      </c>
      <c r="D610" s="134">
        <v>20</v>
      </c>
      <c r="E610" s="134" t="s">
        <v>23</v>
      </c>
      <c r="F610" s="134">
        <v>25.8</v>
      </c>
      <c r="G610" s="134">
        <v>1</v>
      </c>
      <c r="H610" s="134">
        <v>26.9</v>
      </c>
      <c r="I610" s="134">
        <v>1</v>
      </c>
      <c r="J610" s="134">
        <v>27.6</v>
      </c>
      <c r="K610" s="134">
        <v>1</v>
      </c>
      <c r="L610" s="134">
        <v>29</v>
      </c>
      <c r="M610" s="134">
        <v>1</v>
      </c>
      <c r="N610" s="134">
        <v>29.2</v>
      </c>
      <c r="O610" s="134">
        <v>1</v>
      </c>
      <c r="P610" s="134">
        <v>29.5</v>
      </c>
      <c r="Q610" s="134">
        <v>2</v>
      </c>
      <c r="R610" s="167">
        <v>30.9</v>
      </c>
      <c r="S610" s="167">
        <v>2</v>
      </c>
      <c r="T610" s="167"/>
      <c r="U610" s="134"/>
      <c r="V610" s="135"/>
      <c r="W610" s="136"/>
      <c r="X610" s="137" t="s">
        <v>36</v>
      </c>
    </row>
    <row r="611" spans="1:24" ht="28.5" customHeight="1" x14ac:dyDescent="0.25">
      <c r="A611" s="132">
        <v>1</v>
      </c>
      <c r="B611" s="133" t="s">
        <v>604</v>
      </c>
      <c r="C611" s="134" t="s">
        <v>19</v>
      </c>
      <c r="D611" s="134">
        <v>21</v>
      </c>
      <c r="E611" s="134" t="s">
        <v>23</v>
      </c>
      <c r="F611" s="134">
        <v>36.1</v>
      </c>
      <c r="G611" s="134">
        <v>1</v>
      </c>
      <c r="H611" s="134">
        <v>39.1</v>
      </c>
      <c r="I611" s="134">
        <v>1</v>
      </c>
      <c r="J611" s="134">
        <v>41.6</v>
      </c>
      <c r="K611" s="134">
        <v>1</v>
      </c>
      <c r="L611" s="134">
        <v>44.1</v>
      </c>
      <c r="M611" s="134">
        <v>1</v>
      </c>
      <c r="N611" s="134">
        <v>46.5</v>
      </c>
      <c r="O611" s="134">
        <v>1</v>
      </c>
      <c r="P611" s="134">
        <v>50.7</v>
      </c>
      <c r="Q611" s="134">
        <v>1</v>
      </c>
      <c r="R611" s="167">
        <v>55</v>
      </c>
      <c r="S611" s="167">
        <v>1</v>
      </c>
      <c r="T611" s="167"/>
      <c r="U611" s="134"/>
      <c r="V611" s="135"/>
      <c r="W611" s="136" t="s">
        <v>288</v>
      </c>
      <c r="X611" s="137" t="s">
        <v>36</v>
      </c>
    </row>
    <row r="612" spans="1:24" ht="28.5" customHeight="1" x14ac:dyDescent="0.25">
      <c r="A612" s="132">
        <v>1</v>
      </c>
      <c r="B612" s="133" t="s">
        <v>604</v>
      </c>
      <c r="C612" s="134" t="s">
        <v>19</v>
      </c>
      <c r="D612" s="134">
        <v>23</v>
      </c>
      <c r="E612" s="134" t="s">
        <v>23</v>
      </c>
      <c r="F612" s="134">
        <v>18.100000000000001</v>
      </c>
      <c r="G612" s="134">
        <v>1</v>
      </c>
      <c r="H612" s="134">
        <v>18.3</v>
      </c>
      <c r="I612" s="134">
        <v>1</v>
      </c>
      <c r="J612" s="134">
        <v>18.2</v>
      </c>
      <c r="K612" s="134">
        <v>1</v>
      </c>
      <c r="L612" s="134">
        <v>19</v>
      </c>
      <c r="M612" s="134">
        <v>4</v>
      </c>
      <c r="N612" s="134"/>
      <c r="O612" s="134"/>
      <c r="P612" s="134"/>
      <c r="Q612" s="134"/>
      <c r="R612" s="167"/>
      <c r="S612" s="167"/>
      <c r="T612" s="167" t="s">
        <v>798</v>
      </c>
      <c r="U612" s="134"/>
      <c r="V612" s="135"/>
      <c r="W612" s="136" t="s">
        <v>285</v>
      </c>
      <c r="X612" s="137" t="s">
        <v>36</v>
      </c>
    </row>
    <row r="613" spans="1:24" ht="28.5" customHeight="1" x14ac:dyDescent="0.25">
      <c r="A613" s="132">
        <v>1</v>
      </c>
      <c r="B613" s="133" t="s">
        <v>604</v>
      </c>
      <c r="C613" s="134" t="s">
        <v>19</v>
      </c>
      <c r="D613" s="134">
        <v>24</v>
      </c>
      <c r="E613" s="134" t="s">
        <v>23</v>
      </c>
      <c r="F613" s="134">
        <v>38.799999999999997</v>
      </c>
      <c r="G613" s="134">
        <v>1</v>
      </c>
      <c r="H613" s="134">
        <v>42.7</v>
      </c>
      <c r="I613" s="134">
        <v>1</v>
      </c>
      <c r="J613" s="134">
        <v>45.7</v>
      </c>
      <c r="K613" s="134">
        <v>1</v>
      </c>
      <c r="L613" s="134">
        <v>48.8</v>
      </c>
      <c r="M613" s="134">
        <v>1</v>
      </c>
      <c r="N613" s="134">
        <v>51.2</v>
      </c>
      <c r="O613" s="134">
        <v>1</v>
      </c>
      <c r="P613" s="134">
        <v>55.2</v>
      </c>
      <c r="Q613" s="134">
        <v>1</v>
      </c>
      <c r="R613" s="167">
        <v>60.9</v>
      </c>
      <c r="S613" s="167">
        <v>1</v>
      </c>
      <c r="T613" s="167"/>
      <c r="U613" s="134"/>
      <c r="V613" s="135"/>
      <c r="W613" s="136" t="s">
        <v>290</v>
      </c>
      <c r="X613" s="137" t="s">
        <v>36</v>
      </c>
    </row>
    <row r="614" spans="1:24" ht="28.5" customHeight="1" x14ac:dyDescent="0.25">
      <c r="A614" s="132">
        <v>1</v>
      </c>
      <c r="B614" s="133" t="s">
        <v>604</v>
      </c>
      <c r="C614" s="134" t="s">
        <v>19</v>
      </c>
      <c r="D614" s="134">
        <v>25</v>
      </c>
      <c r="E614" s="134" t="s">
        <v>23</v>
      </c>
      <c r="F614" s="134">
        <v>23.4</v>
      </c>
      <c r="G614" s="134">
        <v>1</v>
      </c>
      <c r="H614" s="134">
        <v>24.7</v>
      </c>
      <c r="I614" s="134">
        <v>1</v>
      </c>
      <c r="J614" s="134">
        <v>25.3</v>
      </c>
      <c r="K614" s="134">
        <v>1</v>
      </c>
      <c r="L614" s="134">
        <v>26.3</v>
      </c>
      <c r="M614" s="134">
        <v>1</v>
      </c>
      <c r="N614" s="134">
        <v>25.9</v>
      </c>
      <c r="O614" s="134">
        <v>1</v>
      </c>
      <c r="P614" s="134">
        <v>26</v>
      </c>
      <c r="Q614" s="134">
        <v>2</v>
      </c>
      <c r="R614" s="167">
        <v>27.3</v>
      </c>
      <c r="S614" s="167">
        <v>2</v>
      </c>
      <c r="T614" s="167"/>
      <c r="U614" s="134"/>
      <c r="V614" s="135"/>
      <c r="W614" s="136"/>
      <c r="X614" s="137" t="s">
        <v>36</v>
      </c>
    </row>
    <row r="615" spans="1:24" ht="28.5" customHeight="1" x14ac:dyDescent="0.25">
      <c r="A615" s="132">
        <v>1</v>
      </c>
      <c r="B615" s="133" t="s">
        <v>604</v>
      </c>
      <c r="C615" s="134" t="s">
        <v>19</v>
      </c>
      <c r="D615" s="134">
        <v>26</v>
      </c>
      <c r="E615" s="134" t="s">
        <v>23</v>
      </c>
      <c r="F615" s="134">
        <v>24.2</v>
      </c>
      <c r="G615" s="134">
        <v>1</v>
      </c>
      <c r="H615" s="134">
        <v>26.2</v>
      </c>
      <c r="I615" s="134">
        <v>1</v>
      </c>
      <c r="J615" s="134">
        <v>27.5</v>
      </c>
      <c r="K615" s="134">
        <v>1</v>
      </c>
      <c r="L615" s="134">
        <v>29.8</v>
      </c>
      <c r="M615" s="134">
        <v>1</v>
      </c>
      <c r="N615" s="134">
        <v>29</v>
      </c>
      <c r="O615" s="134">
        <v>1</v>
      </c>
      <c r="P615" s="134">
        <v>30.5</v>
      </c>
      <c r="Q615" s="134">
        <v>1</v>
      </c>
      <c r="R615" s="167">
        <v>32</v>
      </c>
      <c r="S615" s="167">
        <v>1</v>
      </c>
      <c r="T615" s="167"/>
      <c r="U615" s="134"/>
      <c r="V615" s="135"/>
      <c r="W615" s="136" t="s">
        <v>291</v>
      </c>
      <c r="X615" s="137" t="s">
        <v>36</v>
      </c>
    </row>
    <row r="616" spans="1:24" ht="28.5" customHeight="1" x14ac:dyDescent="0.25">
      <c r="A616" s="132">
        <v>1</v>
      </c>
      <c r="B616" s="133" t="s">
        <v>604</v>
      </c>
      <c r="C616" s="134" t="s">
        <v>19</v>
      </c>
      <c r="D616" s="134">
        <v>27</v>
      </c>
      <c r="E616" s="134" t="s">
        <v>23</v>
      </c>
      <c r="F616" s="134">
        <v>22.1</v>
      </c>
      <c r="G616" s="134">
        <v>1</v>
      </c>
      <c r="H616" s="134">
        <v>22.9</v>
      </c>
      <c r="I616" s="134">
        <v>1</v>
      </c>
      <c r="J616" s="134">
        <v>23.1</v>
      </c>
      <c r="K616" s="134">
        <v>1</v>
      </c>
      <c r="L616" s="134">
        <v>23.3</v>
      </c>
      <c r="M616" s="134">
        <v>4</v>
      </c>
      <c r="N616" s="134"/>
      <c r="O616" s="134"/>
      <c r="P616" s="134"/>
      <c r="Q616" s="134"/>
      <c r="R616" s="167"/>
      <c r="S616" s="167"/>
      <c r="T616" s="167" t="s">
        <v>798</v>
      </c>
      <c r="U616" s="134"/>
      <c r="V616" s="135"/>
      <c r="W616" s="136"/>
      <c r="X616" s="137" t="s">
        <v>36</v>
      </c>
    </row>
    <row r="617" spans="1:24" ht="28.5" customHeight="1" x14ac:dyDescent="0.25">
      <c r="A617" s="132">
        <v>1</v>
      </c>
      <c r="B617" s="133" t="s">
        <v>604</v>
      </c>
      <c r="C617" s="134" t="s">
        <v>19</v>
      </c>
      <c r="D617" s="134">
        <v>29</v>
      </c>
      <c r="E617" s="134" t="s">
        <v>23</v>
      </c>
      <c r="F617" s="134">
        <v>33.1</v>
      </c>
      <c r="G617" s="134">
        <v>1</v>
      </c>
      <c r="H617" s="134">
        <v>36.700000000000003</v>
      </c>
      <c r="I617" s="134">
        <v>1</v>
      </c>
      <c r="J617" s="134">
        <v>38.700000000000003</v>
      </c>
      <c r="K617" s="134">
        <v>1</v>
      </c>
      <c r="L617" s="134">
        <v>41.5</v>
      </c>
      <c r="M617" s="134">
        <v>1</v>
      </c>
      <c r="N617" s="134">
        <v>42.3</v>
      </c>
      <c r="O617" s="134">
        <v>1</v>
      </c>
      <c r="P617" s="134">
        <v>46.3</v>
      </c>
      <c r="Q617" s="134">
        <v>1</v>
      </c>
      <c r="R617" s="167">
        <v>49.8</v>
      </c>
      <c r="S617" s="167">
        <v>1</v>
      </c>
      <c r="T617" s="167"/>
      <c r="U617" s="134"/>
      <c r="V617" s="135"/>
      <c r="W617" s="136"/>
      <c r="X617" s="137" t="s">
        <v>36</v>
      </c>
    </row>
    <row r="618" spans="1:24" ht="28.5" customHeight="1" x14ac:dyDescent="0.25">
      <c r="A618" s="132">
        <v>1</v>
      </c>
      <c r="B618" s="133" t="s">
        <v>604</v>
      </c>
      <c r="C618" s="134" t="s">
        <v>19</v>
      </c>
      <c r="D618" s="134">
        <v>30</v>
      </c>
      <c r="E618" s="134" t="s">
        <v>23</v>
      </c>
      <c r="F618" s="134">
        <v>22.7</v>
      </c>
      <c r="G618" s="134">
        <v>1</v>
      </c>
      <c r="H618" s="134">
        <v>23.2</v>
      </c>
      <c r="I618" s="134">
        <v>1</v>
      </c>
      <c r="J618" s="134">
        <v>23.1</v>
      </c>
      <c r="K618" s="134">
        <v>1</v>
      </c>
      <c r="L618" s="134">
        <v>24.5</v>
      </c>
      <c r="M618" s="134">
        <v>1</v>
      </c>
      <c r="N618" s="134"/>
      <c r="O618" s="134">
        <v>4</v>
      </c>
      <c r="P618" s="134"/>
      <c r="Q618" s="134"/>
      <c r="R618" s="167"/>
      <c r="S618" s="167"/>
      <c r="T618" s="167" t="s">
        <v>738</v>
      </c>
      <c r="U618" s="134"/>
      <c r="V618" s="135"/>
      <c r="W618" s="136" t="s">
        <v>285</v>
      </c>
      <c r="X618" s="137" t="s">
        <v>36</v>
      </c>
    </row>
    <row r="619" spans="1:24" ht="28.5" customHeight="1" x14ac:dyDescent="0.25">
      <c r="A619" s="132">
        <v>1</v>
      </c>
      <c r="B619" s="133" t="s">
        <v>604</v>
      </c>
      <c r="C619" s="134" t="s">
        <v>19</v>
      </c>
      <c r="D619" s="134">
        <v>31</v>
      </c>
      <c r="E619" s="134" t="s">
        <v>23</v>
      </c>
      <c r="F619" s="134">
        <v>37.5</v>
      </c>
      <c r="G619" s="134">
        <v>1</v>
      </c>
      <c r="H619" s="134">
        <v>41.2</v>
      </c>
      <c r="I619" s="134">
        <v>1</v>
      </c>
      <c r="J619" s="134">
        <v>44.7</v>
      </c>
      <c r="K619" s="134">
        <v>1</v>
      </c>
      <c r="L619" s="134">
        <v>48</v>
      </c>
      <c r="M619" s="134">
        <v>1</v>
      </c>
      <c r="N619" s="134">
        <v>51.5</v>
      </c>
      <c r="O619" s="134">
        <v>1</v>
      </c>
      <c r="P619" s="134">
        <v>57.4</v>
      </c>
      <c r="Q619" s="134">
        <v>1</v>
      </c>
      <c r="R619" s="167"/>
      <c r="S619" s="167"/>
      <c r="T619" s="167"/>
      <c r="U619" s="134"/>
      <c r="V619" s="135"/>
      <c r="W619" s="136"/>
      <c r="X619" s="137" t="s">
        <v>36</v>
      </c>
    </row>
    <row r="620" spans="1:24" ht="28.5" customHeight="1" x14ac:dyDescent="0.25">
      <c r="A620" s="132">
        <v>1</v>
      </c>
      <c r="B620" s="133" t="s">
        <v>604</v>
      </c>
      <c r="C620" s="134" t="s">
        <v>19</v>
      </c>
      <c r="D620" s="134">
        <v>32</v>
      </c>
      <c r="E620" s="134" t="s">
        <v>23</v>
      </c>
      <c r="F620" s="134">
        <v>44.6</v>
      </c>
      <c r="G620" s="134">
        <v>1</v>
      </c>
      <c r="H620" s="134">
        <v>25.4</v>
      </c>
      <c r="I620" s="134">
        <v>1</v>
      </c>
      <c r="J620" s="134">
        <v>25.8</v>
      </c>
      <c r="K620" s="134">
        <v>1</v>
      </c>
      <c r="L620" s="134">
        <v>26.7</v>
      </c>
      <c r="M620" s="134">
        <v>1</v>
      </c>
      <c r="N620" s="134">
        <v>26.2</v>
      </c>
      <c r="O620" s="134">
        <v>1</v>
      </c>
      <c r="P620" s="134">
        <v>26.5</v>
      </c>
      <c r="Q620" s="134">
        <v>2</v>
      </c>
      <c r="R620" s="167">
        <v>27.3</v>
      </c>
      <c r="S620" s="167">
        <v>4</v>
      </c>
      <c r="T620" s="167" t="s">
        <v>968</v>
      </c>
      <c r="U620" s="134"/>
      <c r="V620" s="135"/>
      <c r="W620" s="136"/>
      <c r="X620" s="137" t="s">
        <v>36</v>
      </c>
    </row>
    <row r="621" spans="1:24" ht="28.5" customHeight="1" x14ac:dyDescent="0.25">
      <c r="A621" s="132">
        <v>1</v>
      </c>
      <c r="B621" s="133" t="s">
        <v>604</v>
      </c>
      <c r="C621" s="134" t="s">
        <v>19</v>
      </c>
      <c r="D621" s="134">
        <v>33</v>
      </c>
      <c r="E621" s="134" t="s">
        <v>23</v>
      </c>
      <c r="F621" s="134">
        <v>19.5</v>
      </c>
      <c r="G621" s="134">
        <v>1</v>
      </c>
      <c r="H621" s="134">
        <v>19.899999999999999</v>
      </c>
      <c r="I621" s="134">
        <v>1</v>
      </c>
      <c r="J621" s="134">
        <v>19.899999999999999</v>
      </c>
      <c r="K621" s="134">
        <v>4</v>
      </c>
      <c r="L621" s="134"/>
      <c r="M621" s="134"/>
      <c r="N621" s="134"/>
      <c r="O621" s="134"/>
      <c r="P621" s="134" t="s">
        <v>801</v>
      </c>
      <c r="Q621" s="134">
        <v>3</v>
      </c>
      <c r="R621" s="167"/>
      <c r="S621" s="167"/>
      <c r="T621" s="167"/>
      <c r="U621" s="134"/>
      <c r="V621" s="135"/>
      <c r="W621" s="136" t="s">
        <v>292</v>
      </c>
      <c r="X621" s="137" t="s">
        <v>36</v>
      </c>
    </row>
    <row r="622" spans="1:24" ht="28.5" customHeight="1" x14ac:dyDescent="0.25">
      <c r="A622" s="132">
        <v>1</v>
      </c>
      <c r="B622" s="133" t="s">
        <v>604</v>
      </c>
      <c r="C622" s="134" t="s">
        <v>19</v>
      </c>
      <c r="D622" s="134">
        <v>34</v>
      </c>
      <c r="E622" s="134" t="s">
        <v>23</v>
      </c>
      <c r="F622" s="134">
        <v>25.7</v>
      </c>
      <c r="G622" s="134">
        <v>1</v>
      </c>
      <c r="H622" s="134">
        <v>26.9</v>
      </c>
      <c r="I622" s="134">
        <v>1</v>
      </c>
      <c r="J622" s="134">
        <v>27.8</v>
      </c>
      <c r="K622" s="134">
        <v>1</v>
      </c>
      <c r="L622" s="134">
        <v>29.4</v>
      </c>
      <c r="M622" s="134">
        <v>1</v>
      </c>
      <c r="N622" s="134">
        <v>28.5</v>
      </c>
      <c r="O622" s="134">
        <v>1</v>
      </c>
      <c r="P622" s="134">
        <v>29.1</v>
      </c>
      <c r="Q622" s="134">
        <v>2</v>
      </c>
      <c r="R622" s="167">
        <v>30.3</v>
      </c>
      <c r="S622" s="167">
        <v>2</v>
      </c>
      <c r="T622" s="167"/>
      <c r="U622" s="134"/>
      <c r="V622" s="135"/>
      <c r="W622" s="136"/>
      <c r="X622" s="137" t="s">
        <v>36</v>
      </c>
    </row>
    <row r="623" spans="1:24" ht="28.5" customHeight="1" x14ac:dyDescent="0.25">
      <c r="A623" s="132">
        <v>1</v>
      </c>
      <c r="B623" s="133" t="s">
        <v>604</v>
      </c>
      <c r="C623" s="134" t="s">
        <v>19</v>
      </c>
      <c r="D623" s="134">
        <v>35</v>
      </c>
      <c r="E623" s="134" t="s">
        <v>23</v>
      </c>
      <c r="F623" s="134">
        <v>17.2</v>
      </c>
      <c r="G623" s="134">
        <v>1</v>
      </c>
      <c r="H623" s="134">
        <v>17.2</v>
      </c>
      <c r="I623" s="134">
        <v>1</v>
      </c>
      <c r="J623" s="134">
        <v>17.100000000000001</v>
      </c>
      <c r="K623" s="134">
        <v>4</v>
      </c>
      <c r="L623" s="134"/>
      <c r="M623" s="134"/>
      <c r="N623" s="134"/>
      <c r="O623" s="134"/>
      <c r="P623" s="134"/>
      <c r="Q623" s="138"/>
      <c r="R623" s="167"/>
      <c r="S623" s="167"/>
      <c r="T623" s="167"/>
      <c r="U623" s="138"/>
      <c r="V623" s="139"/>
      <c r="W623" s="136"/>
      <c r="X623" s="137" t="s">
        <v>36</v>
      </c>
    </row>
    <row r="624" spans="1:24" ht="28.5" customHeight="1" x14ac:dyDescent="0.25">
      <c r="A624" s="132">
        <v>1</v>
      </c>
      <c r="B624" s="133" t="s">
        <v>604</v>
      </c>
      <c r="C624" s="134" t="s">
        <v>19</v>
      </c>
      <c r="D624" s="134">
        <v>36</v>
      </c>
      <c r="E624" s="134" t="s">
        <v>23</v>
      </c>
      <c r="F624" s="134">
        <v>19.7</v>
      </c>
      <c r="G624" s="134">
        <v>1</v>
      </c>
      <c r="H624" s="134">
        <v>19.7</v>
      </c>
      <c r="I624" s="134">
        <v>1</v>
      </c>
      <c r="J624" s="134">
        <v>19.600000000000001</v>
      </c>
      <c r="K624" s="134">
        <v>4</v>
      </c>
      <c r="L624" s="134"/>
      <c r="M624" s="134"/>
      <c r="N624" s="134"/>
      <c r="O624" s="134"/>
      <c r="P624" s="134"/>
      <c r="Q624" s="134"/>
      <c r="R624" s="167"/>
      <c r="S624" s="167"/>
      <c r="T624" s="167"/>
      <c r="U624" s="134"/>
      <c r="V624" s="135"/>
      <c r="W624" s="136" t="s">
        <v>285</v>
      </c>
      <c r="X624" s="137" t="s">
        <v>36</v>
      </c>
    </row>
    <row r="625" spans="1:25" ht="28.5" customHeight="1" x14ac:dyDescent="0.25">
      <c r="A625" s="132">
        <v>1</v>
      </c>
      <c r="B625" s="133" t="s">
        <v>604</v>
      </c>
      <c r="C625" s="134" t="s">
        <v>19</v>
      </c>
      <c r="D625" s="134">
        <v>37</v>
      </c>
      <c r="E625" s="134" t="s">
        <v>23</v>
      </c>
      <c r="F625" s="134">
        <v>22.6</v>
      </c>
      <c r="G625" s="134">
        <v>1</v>
      </c>
      <c r="H625" s="134">
        <v>23.4</v>
      </c>
      <c r="I625" s="134">
        <v>1</v>
      </c>
      <c r="J625" s="134">
        <v>24</v>
      </c>
      <c r="K625" s="134">
        <v>1</v>
      </c>
      <c r="L625" s="134">
        <v>25.5</v>
      </c>
      <c r="M625" s="134">
        <v>1</v>
      </c>
      <c r="N625" s="134">
        <v>24.7</v>
      </c>
      <c r="O625" s="134">
        <v>1</v>
      </c>
      <c r="P625" s="134">
        <v>25</v>
      </c>
      <c r="Q625" s="134">
        <v>2</v>
      </c>
      <c r="R625" s="167">
        <v>26</v>
      </c>
      <c r="S625" s="167">
        <v>2</v>
      </c>
      <c r="T625" s="167"/>
      <c r="U625" s="134"/>
      <c r="V625" s="135"/>
      <c r="W625" s="136"/>
      <c r="X625" s="137" t="s">
        <v>36</v>
      </c>
    </row>
    <row r="626" spans="1:25" ht="28.5" customHeight="1" x14ac:dyDescent="0.25">
      <c r="A626" s="132">
        <v>1</v>
      </c>
      <c r="B626" s="133" t="s">
        <v>604</v>
      </c>
      <c r="C626" s="134" t="s">
        <v>19</v>
      </c>
      <c r="D626" s="134">
        <v>38</v>
      </c>
      <c r="E626" s="134" t="s">
        <v>23</v>
      </c>
      <c r="F626" s="134">
        <v>25.1</v>
      </c>
      <c r="G626" s="134">
        <v>1</v>
      </c>
      <c r="H626" s="134">
        <v>27</v>
      </c>
      <c r="I626" s="134">
        <v>1</v>
      </c>
      <c r="J626" s="134">
        <v>28.5</v>
      </c>
      <c r="K626" s="134">
        <v>1</v>
      </c>
      <c r="L626" s="134">
        <v>30</v>
      </c>
      <c r="M626" s="134">
        <v>1</v>
      </c>
      <c r="N626" s="134">
        <v>31.1</v>
      </c>
      <c r="O626" s="134">
        <v>1</v>
      </c>
      <c r="P626" s="134">
        <v>32.9</v>
      </c>
      <c r="Q626" s="134">
        <v>1</v>
      </c>
      <c r="R626" s="167">
        <v>34.700000000000003</v>
      </c>
      <c r="S626" s="167">
        <v>1</v>
      </c>
      <c r="T626" s="167"/>
      <c r="U626" s="134"/>
      <c r="V626" s="135"/>
      <c r="W626" s="136"/>
      <c r="X626" s="137" t="s">
        <v>36</v>
      </c>
    </row>
    <row r="627" spans="1:25" ht="28.5" customHeight="1" x14ac:dyDescent="0.25">
      <c r="A627" s="132">
        <v>1</v>
      </c>
      <c r="B627" s="133" t="s">
        <v>604</v>
      </c>
      <c r="C627" s="134" t="s">
        <v>19</v>
      </c>
      <c r="D627" s="134">
        <v>39</v>
      </c>
      <c r="E627" s="134" t="s">
        <v>23</v>
      </c>
      <c r="F627" s="134">
        <v>20.5</v>
      </c>
      <c r="G627" s="134">
        <v>1</v>
      </c>
      <c r="H627" s="134">
        <v>28.5</v>
      </c>
      <c r="I627" s="134">
        <v>1</v>
      </c>
      <c r="J627" s="134">
        <v>29.6</v>
      </c>
      <c r="K627" s="134">
        <v>1</v>
      </c>
      <c r="L627" s="134">
        <v>30.9</v>
      </c>
      <c r="M627" s="134">
        <v>1</v>
      </c>
      <c r="N627" s="134">
        <v>31.9</v>
      </c>
      <c r="O627" s="134">
        <v>1</v>
      </c>
      <c r="P627" s="134">
        <v>33.9</v>
      </c>
      <c r="Q627" s="134">
        <v>1</v>
      </c>
      <c r="R627" s="167">
        <v>35.6</v>
      </c>
      <c r="S627" s="167">
        <v>1</v>
      </c>
      <c r="T627" s="167"/>
      <c r="U627" s="134"/>
      <c r="V627" s="135"/>
      <c r="W627" s="136"/>
      <c r="X627" s="137" t="s">
        <v>36</v>
      </c>
    </row>
    <row r="628" spans="1:25" ht="28.5" customHeight="1" x14ac:dyDescent="0.25">
      <c r="A628" s="132">
        <v>1</v>
      </c>
      <c r="B628" s="133" t="s">
        <v>604</v>
      </c>
      <c r="C628" s="134" t="s">
        <v>19</v>
      </c>
      <c r="D628" s="134">
        <v>40</v>
      </c>
      <c r="E628" s="134" t="s">
        <v>23</v>
      </c>
      <c r="F628" s="134">
        <v>20.3</v>
      </c>
      <c r="G628" s="134">
        <v>1</v>
      </c>
      <c r="H628" s="134">
        <v>21.3</v>
      </c>
      <c r="I628" s="134">
        <v>1</v>
      </c>
      <c r="J628" s="134"/>
      <c r="K628" s="134">
        <v>1</v>
      </c>
      <c r="L628" s="134">
        <v>22.2</v>
      </c>
      <c r="M628" s="134">
        <v>1</v>
      </c>
      <c r="N628" s="134">
        <v>22.3</v>
      </c>
      <c r="O628" s="134">
        <v>1</v>
      </c>
      <c r="P628" s="134">
        <v>22.8</v>
      </c>
      <c r="Q628" s="134">
        <v>2</v>
      </c>
      <c r="R628" s="167">
        <v>22.5</v>
      </c>
      <c r="S628" s="167">
        <v>2</v>
      </c>
      <c r="T628" s="167"/>
      <c r="U628" s="134"/>
      <c r="V628" s="135"/>
      <c r="W628" s="136" t="s">
        <v>293</v>
      </c>
      <c r="X628" s="137" t="s">
        <v>36</v>
      </c>
    </row>
    <row r="629" spans="1:25" ht="28.5" customHeight="1" x14ac:dyDescent="0.25">
      <c r="A629" s="132">
        <v>1</v>
      </c>
      <c r="B629" s="133" t="s">
        <v>604</v>
      </c>
      <c r="C629" s="134" t="s">
        <v>19</v>
      </c>
      <c r="D629" s="134">
        <v>41</v>
      </c>
      <c r="E629" s="134" t="s">
        <v>23</v>
      </c>
      <c r="F629" s="134">
        <v>16</v>
      </c>
      <c r="G629" s="134">
        <v>1</v>
      </c>
      <c r="H629" s="134">
        <v>16.2</v>
      </c>
      <c r="I629" s="134">
        <v>2</v>
      </c>
      <c r="J629" s="134">
        <v>15.9</v>
      </c>
      <c r="K629" s="134">
        <v>4</v>
      </c>
      <c r="L629" s="134"/>
      <c r="M629" s="134"/>
      <c r="N629" s="134"/>
      <c r="O629" s="134"/>
      <c r="P629" s="134"/>
      <c r="Q629" s="134"/>
      <c r="R629" s="167"/>
      <c r="S629" s="167"/>
      <c r="T629" s="167"/>
      <c r="U629" s="134"/>
      <c r="V629" s="135"/>
      <c r="W629" s="136" t="s">
        <v>285</v>
      </c>
      <c r="X629" s="137" t="s">
        <v>36</v>
      </c>
    </row>
    <row r="630" spans="1:25" ht="28.5" customHeight="1" x14ac:dyDescent="0.25">
      <c r="A630" s="132">
        <v>1</v>
      </c>
      <c r="B630" s="133" t="s">
        <v>604</v>
      </c>
      <c r="C630" s="134" t="s">
        <v>19</v>
      </c>
      <c r="D630" s="134">
        <v>42</v>
      </c>
      <c r="E630" s="134" t="s">
        <v>23</v>
      </c>
      <c r="F630" s="134">
        <v>17.5</v>
      </c>
      <c r="G630" s="134">
        <v>1</v>
      </c>
      <c r="H630" s="134">
        <v>17.600000000000001</v>
      </c>
      <c r="I630" s="134">
        <v>1</v>
      </c>
      <c r="J630" s="134">
        <v>17.5</v>
      </c>
      <c r="K630" s="134">
        <v>4</v>
      </c>
      <c r="L630" s="134"/>
      <c r="M630" s="134"/>
      <c r="N630" s="134"/>
      <c r="O630" s="134"/>
      <c r="P630" s="134"/>
      <c r="Q630" s="134"/>
      <c r="R630" s="167"/>
      <c r="S630" s="167"/>
      <c r="T630" s="167"/>
      <c r="U630" s="134"/>
      <c r="V630" s="135"/>
      <c r="W630" s="136" t="s">
        <v>285</v>
      </c>
      <c r="X630" s="137" t="s">
        <v>36</v>
      </c>
    </row>
    <row r="631" spans="1:25" ht="28.5" customHeight="1" x14ac:dyDescent="0.25">
      <c r="A631" s="132">
        <v>1</v>
      </c>
      <c r="B631" s="133" t="s">
        <v>604</v>
      </c>
      <c r="C631" s="134" t="s">
        <v>19</v>
      </c>
      <c r="D631" s="134">
        <v>43</v>
      </c>
      <c r="E631" s="134" t="s">
        <v>23</v>
      </c>
      <c r="F631" s="134">
        <v>20.2</v>
      </c>
      <c r="G631" s="134">
        <v>1</v>
      </c>
      <c r="H631" s="134">
        <v>20.2</v>
      </c>
      <c r="I631" s="134">
        <v>1</v>
      </c>
      <c r="J631" s="134">
        <v>20.399999999999999</v>
      </c>
      <c r="K631" s="134">
        <v>1</v>
      </c>
      <c r="L631" s="134">
        <v>20.8</v>
      </c>
      <c r="M631" s="134">
        <v>4</v>
      </c>
      <c r="N631" s="134"/>
      <c r="O631" s="134"/>
      <c r="P631" s="134"/>
      <c r="Q631" s="134"/>
      <c r="R631" s="167"/>
      <c r="S631" s="167"/>
      <c r="T631" s="167" t="s">
        <v>811</v>
      </c>
      <c r="U631" s="134"/>
      <c r="V631" s="135"/>
      <c r="W631" s="136" t="s">
        <v>285</v>
      </c>
      <c r="X631" s="137" t="s">
        <v>36</v>
      </c>
    </row>
    <row r="632" spans="1:25" ht="28.5" customHeight="1" x14ac:dyDescent="0.25">
      <c r="A632" s="132">
        <v>1</v>
      </c>
      <c r="B632" s="133" t="s">
        <v>604</v>
      </c>
      <c r="C632" s="134" t="s">
        <v>19</v>
      </c>
      <c r="D632" s="134">
        <v>44</v>
      </c>
      <c r="E632" s="134" t="s">
        <v>23</v>
      </c>
      <c r="F632" s="134">
        <v>29.5</v>
      </c>
      <c r="G632" s="134">
        <v>1</v>
      </c>
      <c r="H632" s="134">
        <v>32.200000000000003</v>
      </c>
      <c r="I632" s="134">
        <v>1</v>
      </c>
      <c r="J632" s="134">
        <v>34</v>
      </c>
      <c r="K632" s="134">
        <v>1</v>
      </c>
      <c r="L632" s="134">
        <v>34.700000000000003</v>
      </c>
      <c r="M632" s="134">
        <v>1</v>
      </c>
      <c r="N632" s="134">
        <v>36</v>
      </c>
      <c r="O632" s="134">
        <v>1</v>
      </c>
      <c r="P632" s="134">
        <v>39.1</v>
      </c>
      <c r="Q632" s="134">
        <v>1</v>
      </c>
      <c r="R632" s="167">
        <v>41.9</v>
      </c>
      <c r="S632" s="167">
        <v>1</v>
      </c>
      <c r="T632" s="167"/>
      <c r="U632" s="134"/>
      <c r="V632" s="135"/>
      <c r="W632" s="136"/>
      <c r="X632" s="137" t="s">
        <v>36</v>
      </c>
    </row>
    <row r="633" spans="1:25" ht="28.5" customHeight="1" x14ac:dyDescent="0.25">
      <c r="A633" s="132">
        <v>2</v>
      </c>
      <c r="B633" s="133" t="s">
        <v>600</v>
      </c>
      <c r="C633" s="134" t="s">
        <v>14</v>
      </c>
      <c r="D633" s="134">
        <v>1</v>
      </c>
      <c r="E633" s="134" t="s">
        <v>23</v>
      </c>
      <c r="F633" s="134">
        <v>47.2</v>
      </c>
      <c r="G633" s="134">
        <v>1</v>
      </c>
      <c r="H633" s="134">
        <v>49.6</v>
      </c>
      <c r="I633" s="134">
        <v>1</v>
      </c>
      <c r="J633" s="134">
        <v>50</v>
      </c>
      <c r="K633" s="134">
        <v>1</v>
      </c>
      <c r="L633" s="134">
        <v>52</v>
      </c>
      <c r="M633" s="134">
        <v>1</v>
      </c>
      <c r="N633" s="134">
        <v>53</v>
      </c>
      <c r="O633" s="134">
        <v>1</v>
      </c>
      <c r="P633" s="134">
        <v>58.8</v>
      </c>
      <c r="Q633" s="134">
        <v>1</v>
      </c>
      <c r="R633" s="153">
        <v>61.5</v>
      </c>
      <c r="S633" s="153">
        <v>1</v>
      </c>
      <c r="T633" s="153" t="s">
        <v>815</v>
      </c>
      <c r="U633" s="134"/>
      <c r="V633" s="135"/>
      <c r="W633" s="136"/>
      <c r="X633" s="137" t="s">
        <v>36</v>
      </c>
    </row>
    <row r="634" spans="1:25" ht="28.5" customHeight="1" x14ac:dyDescent="0.25">
      <c r="A634" s="132">
        <v>2</v>
      </c>
      <c r="B634" s="133" t="s">
        <v>600</v>
      </c>
      <c r="C634" s="134" t="s">
        <v>14</v>
      </c>
      <c r="D634" s="134">
        <v>2</v>
      </c>
      <c r="E634" s="134" t="s">
        <v>23</v>
      </c>
      <c r="F634" s="134">
        <v>45.2</v>
      </c>
      <c r="G634" s="134">
        <v>1</v>
      </c>
      <c r="H634" s="134">
        <v>46.8</v>
      </c>
      <c r="I634" s="134">
        <v>1</v>
      </c>
      <c r="J634" s="134"/>
      <c r="K634" s="134"/>
      <c r="L634" s="134"/>
      <c r="M634" s="134"/>
      <c r="N634" s="134"/>
      <c r="O634" s="134"/>
      <c r="P634" s="134" t="s">
        <v>801</v>
      </c>
      <c r="Q634" s="134"/>
      <c r="R634" s="153"/>
      <c r="S634" s="153"/>
      <c r="T634" s="153"/>
      <c r="U634" s="134"/>
      <c r="V634" s="135"/>
      <c r="W634" s="136"/>
      <c r="X634" s="137" t="s">
        <v>36</v>
      </c>
    </row>
    <row r="635" spans="1:25" ht="28.5" customHeight="1" x14ac:dyDescent="0.25">
      <c r="A635" s="132">
        <v>2</v>
      </c>
      <c r="B635" s="133" t="s">
        <v>600</v>
      </c>
      <c r="C635" s="134" t="s">
        <v>14</v>
      </c>
      <c r="D635" s="134">
        <v>3</v>
      </c>
      <c r="E635" s="134" t="s">
        <v>23</v>
      </c>
      <c r="F635" s="134">
        <v>66.3</v>
      </c>
      <c r="G635" s="134">
        <v>1</v>
      </c>
      <c r="H635" s="134"/>
      <c r="I635" s="134">
        <v>1</v>
      </c>
      <c r="J635" s="134">
        <v>73.3</v>
      </c>
      <c r="K635" s="134">
        <v>1</v>
      </c>
      <c r="L635" s="134">
        <v>76.3</v>
      </c>
      <c r="M635" s="134">
        <v>1</v>
      </c>
      <c r="N635" s="134">
        <v>79.8</v>
      </c>
      <c r="O635" s="134">
        <v>1</v>
      </c>
      <c r="P635" s="134">
        <v>86.8</v>
      </c>
      <c r="Q635" s="134">
        <v>1</v>
      </c>
      <c r="R635" s="153">
        <v>99.2</v>
      </c>
      <c r="S635" s="153">
        <v>1</v>
      </c>
      <c r="T635" s="153"/>
      <c r="U635" s="134"/>
      <c r="V635" s="135"/>
      <c r="W635" s="136"/>
      <c r="X635" s="137" t="s">
        <v>36</v>
      </c>
    </row>
    <row r="636" spans="1:25" ht="28.5" customHeight="1" x14ac:dyDescent="0.25">
      <c r="A636" s="132">
        <v>2</v>
      </c>
      <c r="B636" s="133" t="s">
        <v>600</v>
      </c>
      <c r="C636" s="134" t="s">
        <v>14</v>
      </c>
      <c r="D636" s="134">
        <v>4</v>
      </c>
      <c r="E636" s="134" t="s">
        <v>23</v>
      </c>
      <c r="F636" s="134">
        <v>59.4</v>
      </c>
      <c r="G636" s="134">
        <v>1</v>
      </c>
      <c r="H636" s="134">
        <v>62.1</v>
      </c>
      <c r="I636" s="134">
        <v>1</v>
      </c>
      <c r="J636" s="134">
        <v>64</v>
      </c>
      <c r="K636" s="134">
        <v>1</v>
      </c>
      <c r="L636" s="134">
        <v>65.599999999999994</v>
      </c>
      <c r="M636" s="134">
        <v>1</v>
      </c>
      <c r="N636" s="134">
        <v>68.2</v>
      </c>
      <c r="O636" s="134">
        <v>1</v>
      </c>
      <c r="P636" s="134">
        <v>77.400000000000006</v>
      </c>
      <c r="Q636" s="134">
        <v>1</v>
      </c>
      <c r="R636" s="153">
        <v>85.6</v>
      </c>
      <c r="S636" s="153">
        <v>1</v>
      </c>
      <c r="T636" s="153"/>
      <c r="U636" s="134"/>
      <c r="V636" s="135"/>
      <c r="W636" s="136"/>
      <c r="X636" s="137" t="s">
        <v>36</v>
      </c>
    </row>
    <row r="637" spans="1:25" ht="28.5" customHeight="1" x14ac:dyDescent="0.25">
      <c r="A637" s="132">
        <v>2</v>
      </c>
      <c r="B637" s="133" t="s">
        <v>600</v>
      </c>
      <c r="C637" s="134" t="s">
        <v>14</v>
      </c>
      <c r="D637" s="134">
        <v>5</v>
      </c>
      <c r="E637" s="134" t="s">
        <v>23</v>
      </c>
      <c r="F637" s="134">
        <v>38.6</v>
      </c>
      <c r="G637" s="134">
        <v>1</v>
      </c>
      <c r="H637" s="134">
        <v>41.3</v>
      </c>
      <c r="I637" s="134">
        <v>1</v>
      </c>
      <c r="J637" s="134">
        <v>43.3</v>
      </c>
      <c r="K637" s="134">
        <v>1</v>
      </c>
      <c r="L637" s="134">
        <v>45.7</v>
      </c>
      <c r="M637" s="134">
        <v>1</v>
      </c>
      <c r="N637" s="134">
        <v>48.1</v>
      </c>
      <c r="O637" s="134">
        <v>1</v>
      </c>
      <c r="P637" s="134">
        <v>54.5</v>
      </c>
      <c r="Q637" s="134">
        <v>1</v>
      </c>
      <c r="R637" s="153">
        <v>60.5</v>
      </c>
      <c r="S637" s="153">
        <v>1</v>
      </c>
      <c r="T637" s="153"/>
      <c r="U637" s="134"/>
      <c r="V637" s="135"/>
      <c r="W637" s="136"/>
      <c r="X637" s="137" t="s">
        <v>36</v>
      </c>
    </row>
    <row r="638" spans="1:25" ht="28.5" customHeight="1" x14ac:dyDescent="0.25">
      <c r="A638" s="132">
        <v>2</v>
      </c>
      <c r="B638" s="133" t="s">
        <v>600</v>
      </c>
      <c r="C638" s="134" t="s">
        <v>14</v>
      </c>
      <c r="D638" s="134">
        <v>6</v>
      </c>
      <c r="E638" s="134" t="s">
        <v>22</v>
      </c>
      <c r="F638" s="134">
        <v>33.299999999999997</v>
      </c>
      <c r="G638" s="134">
        <v>1</v>
      </c>
      <c r="H638" s="134">
        <v>54.1</v>
      </c>
      <c r="I638" s="134">
        <v>1</v>
      </c>
      <c r="J638" s="134"/>
      <c r="K638" s="134"/>
      <c r="L638" s="134"/>
      <c r="M638" s="134"/>
      <c r="N638" s="134"/>
      <c r="O638" s="134"/>
      <c r="P638" s="134" t="s">
        <v>801</v>
      </c>
      <c r="Q638" s="134"/>
      <c r="R638" s="153"/>
      <c r="S638" s="153"/>
      <c r="T638" s="153"/>
      <c r="U638" s="134"/>
      <c r="V638" s="135"/>
      <c r="W638" s="136"/>
      <c r="X638" s="137" t="s">
        <v>36</v>
      </c>
    </row>
    <row r="639" spans="1:25" ht="28.5" customHeight="1" x14ac:dyDescent="0.25">
      <c r="A639" s="132">
        <v>2</v>
      </c>
      <c r="B639" s="133" t="s">
        <v>600</v>
      </c>
      <c r="C639" s="134" t="s">
        <v>14</v>
      </c>
      <c r="D639" s="134">
        <v>7</v>
      </c>
      <c r="E639" s="134" t="s">
        <v>23</v>
      </c>
      <c r="F639" s="134">
        <v>22.1</v>
      </c>
      <c r="G639" s="134">
        <v>1</v>
      </c>
      <c r="H639" s="134">
        <v>23.4</v>
      </c>
      <c r="I639" s="134">
        <v>1</v>
      </c>
      <c r="J639" s="134"/>
      <c r="K639" s="134"/>
      <c r="L639" s="134"/>
      <c r="M639" s="134"/>
      <c r="N639" s="134"/>
      <c r="O639" s="134"/>
      <c r="P639" s="134" t="s">
        <v>801</v>
      </c>
      <c r="Q639" s="134"/>
      <c r="R639" s="153"/>
      <c r="S639" s="153"/>
      <c r="T639" s="153"/>
      <c r="U639" s="134"/>
      <c r="V639" s="135"/>
      <c r="W639" s="136"/>
      <c r="X639" s="137" t="s">
        <v>36</v>
      </c>
    </row>
    <row r="640" spans="1:25" ht="28.5" customHeight="1" x14ac:dyDescent="0.25">
      <c r="A640" s="132">
        <v>2</v>
      </c>
      <c r="B640" s="133" t="s">
        <v>600</v>
      </c>
      <c r="C640" s="134" t="s">
        <v>14</v>
      </c>
      <c r="D640" s="134">
        <v>8</v>
      </c>
      <c r="E640" s="134" t="s">
        <v>23</v>
      </c>
      <c r="F640" s="134"/>
      <c r="G640" s="134">
        <v>3</v>
      </c>
      <c r="H640" s="134"/>
      <c r="I640" s="134">
        <v>3</v>
      </c>
      <c r="J640" s="134"/>
      <c r="K640" s="134">
        <v>3</v>
      </c>
      <c r="L640" s="134"/>
      <c r="M640" s="134"/>
      <c r="N640" s="134"/>
      <c r="O640" s="134"/>
      <c r="P640" s="134"/>
      <c r="Q640" s="134"/>
      <c r="R640" s="153"/>
      <c r="S640" s="153"/>
      <c r="T640" s="153"/>
      <c r="U640" s="134"/>
      <c r="V640" s="135"/>
      <c r="W640" s="136"/>
      <c r="X640" s="137" t="s">
        <v>36</v>
      </c>
      <c r="Y640" s="132" t="s">
        <v>119</v>
      </c>
    </row>
    <row r="641" spans="1:25" ht="28.5" customHeight="1" x14ac:dyDescent="0.25">
      <c r="A641" s="132">
        <v>2</v>
      </c>
      <c r="B641" s="133" t="s">
        <v>600</v>
      </c>
      <c r="C641" s="134" t="s">
        <v>14</v>
      </c>
      <c r="D641" s="134">
        <v>9</v>
      </c>
      <c r="E641" s="134" t="s">
        <v>23</v>
      </c>
      <c r="F641" s="134">
        <v>41.4</v>
      </c>
      <c r="G641" s="134">
        <v>1</v>
      </c>
      <c r="H641" s="134">
        <v>44</v>
      </c>
      <c r="I641" s="134">
        <v>1</v>
      </c>
      <c r="J641" s="134"/>
      <c r="K641" s="134"/>
      <c r="L641" s="134"/>
      <c r="M641" s="134"/>
      <c r="N641" s="134"/>
      <c r="O641" s="134"/>
      <c r="P641" s="134" t="s">
        <v>801</v>
      </c>
      <c r="Q641" s="134"/>
      <c r="R641" s="153"/>
      <c r="S641" s="153"/>
      <c r="T641" s="153"/>
      <c r="U641" s="134"/>
      <c r="V641" s="135"/>
      <c r="W641" s="136"/>
      <c r="X641" s="137" t="s">
        <v>36</v>
      </c>
      <c r="Y641" s="132" t="s">
        <v>552</v>
      </c>
    </row>
    <row r="642" spans="1:25" ht="28.5" customHeight="1" x14ac:dyDescent="0.25">
      <c r="A642" s="132">
        <v>2</v>
      </c>
      <c r="B642" s="133" t="s">
        <v>600</v>
      </c>
      <c r="C642" s="134" t="s">
        <v>14</v>
      </c>
      <c r="D642" s="134">
        <v>10</v>
      </c>
      <c r="E642" s="134" t="s">
        <v>22</v>
      </c>
      <c r="F642" s="134">
        <v>26.4</v>
      </c>
      <c r="G642" s="134">
        <v>1</v>
      </c>
      <c r="H642" s="134">
        <v>28.7</v>
      </c>
      <c r="I642" s="134">
        <v>1</v>
      </c>
      <c r="J642" s="134"/>
      <c r="K642" s="134"/>
      <c r="L642" s="134"/>
      <c r="M642" s="134"/>
      <c r="N642" s="134"/>
      <c r="O642" s="134"/>
      <c r="P642" s="134" t="s">
        <v>801</v>
      </c>
      <c r="Q642" s="134"/>
      <c r="R642" s="153"/>
      <c r="S642" s="153"/>
      <c r="T642" s="153"/>
      <c r="U642" s="134"/>
      <c r="V642" s="135"/>
      <c r="W642" s="136"/>
      <c r="X642" s="137" t="s">
        <v>36</v>
      </c>
      <c r="Y642" s="132" t="s">
        <v>120</v>
      </c>
    </row>
    <row r="643" spans="1:25" ht="28.5" customHeight="1" x14ac:dyDescent="0.25">
      <c r="A643" s="132">
        <v>2</v>
      </c>
      <c r="B643" s="133" t="s">
        <v>600</v>
      </c>
      <c r="C643" s="134" t="s">
        <v>14</v>
      </c>
      <c r="D643" s="134">
        <v>11</v>
      </c>
      <c r="E643" s="134" t="s">
        <v>23</v>
      </c>
      <c r="F643" s="134">
        <v>37.299999999999997</v>
      </c>
      <c r="G643" s="134">
        <v>1</v>
      </c>
      <c r="H643" s="134">
        <v>41.5</v>
      </c>
      <c r="I643" s="134">
        <v>1</v>
      </c>
      <c r="J643" s="134"/>
      <c r="K643" s="134"/>
      <c r="L643" s="134"/>
      <c r="M643" s="134"/>
      <c r="N643" s="134"/>
      <c r="O643" s="134"/>
      <c r="P643" s="134" t="s">
        <v>801</v>
      </c>
      <c r="Q643" s="134"/>
      <c r="R643" s="153"/>
      <c r="S643" s="153"/>
      <c r="T643" s="153"/>
      <c r="U643" s="134"/>
      <c r="V643" s="135"/>
      <c r="W643" s="136"/>
      <c r="X643" s="137" t="s">
        <v>36</v>
      </c>
    </row>
    <row r="644" spans="1:25" ht="28.5" customHeight="1" x14ac:dyDescent="0.25">
      <c r="A644" s="132">
        <v>2</v>
      </c>
      <c r="B644" s="133" t="s">
        <v>600</v>
      </c>
      <c r="C644" s="134" t="s">
        <v>14</v>
      </c>
      <c r="D644" s="134">
        <v>12</v>
      </c>
      <c r="E644" s="134" t="s">
        <v>24</v>
      </c>
      <c r="F644" s="134">
        <v>16.8</v>
      </c>
      <c r="G644" s="134">
        <v>1</v>
      </c>
      <c r="H644" s="134">
        <v>17</v>
      </c>
      <c r="I644" s="134">
        <v>1</v>
      </c>
      <c r="J644" s="134"/>
      <c r="K644" s="134"/>
      <c r="L644" s="134"/>
      <c r="M644" s="134"/>
      <c r="N644" s="134"/>
      <c r="O644" s="134"/>
      <c r="P644" s="134" t="s">
        <v>801</v>
      </c>
      <c r="Q644" s="134"/>
      <c r="R644" s="153"/>
      <c r="S644" s="153"/>
      <c r="T644" s="153"/>
      <c r="U644" s="134"/>
      <c r="V644" s="135"/>
      <c r="W644" s="136"/>
      <c r="X644" s="137" t="s">
        <v>36</v>
      </c>
    </row>
    <row r="645" spans="1:25" ht="28.5" customHeight="1" x14ac:dyDescent="0.25">
      <c r="A645" s="132">
        <v>2</v>
      </c>
      <c r="B645" s="133" t="s">
        <v>600</v>
      </c>
      <c r="C645" s="134" t="s">
        <v>14</v>
      </c>
      <c r="D645" s="134">
        <v>13</v>
      </c>
      <c r="E645" s="134" t="s">
        <v>23</v>
      </c>
      <c r="F645" s="134">
        <v>30.7</v>
      </c>
      <c r="G645" s="134">
        <v>1</v>
      </c>
      <c r="H645" s="134">
        <v>32.299999999999997</v>
      </c>
      <c r="I645" s="134">
        <v>1</v>
      </c>
      <c r="J645" s="134"/>
      <c r="K645" s="134"/>
      <c r="L645" s="134"/>
      <c r="M645" s="134"/>
      <c r="N645" s="134"/>
      <c r="O645" s="134"/>
      <c r="P645" s="134" t="s">
        <v>801</v>
      </c>
      <c r="Q645" s="134"/>
      <c r="R645" s="153"/>
      <c r="S645" s="153"/>
      <c r="T645" s="153"/>
      <c r="U645" s="134"/>
      <c r="V645" s="135"/>
      <c r="W645" s="136"/>
      <c r="X645" s="137" t="s">
        <v>36</v>
      </c>
    </row>
    <row r="646" spans="1:25" ht="28.5" customHeight="1" x14ac:dyDescent="0.25">
      <c r="A646" s="132">
        <v>2</v>
      </c>
      <c r="B646" s="133" t="s">
        <v>600</v>
      </c>
      <c r="C646" s="134" t="s">
        <v>14</v>
      </c>
      <c r="D646" s="134">
        <v>14</v>
      </c>
      <c r="E646" s="134" t="s">
        <v>23</v>
      </c>
      <c r="F646" s="134">
        <v>59.2</v>
      </c>
      <c r="G646" s="134">
        <v>1</v>
      </c>
      <c r="H646" s="134">
        <v>62.9</v>
      </c>
      <c r="I646" s="134">
        <v>1</v>
      </c>
      <c r="J646" s="134">
        <v>66.099999999999994</v>
      </c>
      <c r="K646" s="134">
        <v>1</v>
      </c>
      <c r="L646" s="134">
        <v>68.8</v>
      </c>
      <c r="M646" s="134">
        <v>1</v>
      </c>
      <c r="N646" s="134">
        <v>71.2</v>
      </c>
      <c r="O646" s="134">
        <v>1</v>
      </c>
      <c r="P646" s="134">
        <v>76.900000000000006</v>
      </c>
      <c r="Q646" s="134">
        <v>1</v>
      </c>
      <c r="R646" s="153">
        <v>83</v>
      </c>
      <c r="S646" s="153">
        <v>1</v>
      </c>
      <c r="T646" s="153"/>
      <c r="U646" s="134"/>
      <c r="V646" s="135"/>
      <c r="W646" s="136"/>
      <c r="X646" s="137" t="s">
        <v>36</v>
      </c>
    </row>
    <row r="647" spans="1:25" ht="28.5" customHeight="1" x14ac:dyDescent="0.25">
      <c r="A647" s="132">
        <v>2</v>
      </c>
      <c r="B647" s="133" t="s">
        <v>600</v>
      </c>
      <c r="C647" s="134" t="s">
        <v>14</v>
      </c>
      <c r="D647" s="134">
        <v>15</v>
      </c>
      <c r="E647" s="134" t="s">
        <v>23</v>
      </c>
      <c r="F647" s="134">
        <v>46.5</v>
      </c>
      <c r="G647" s="134">
        <v>1</v>
      </c>
      <c r="H647" s="134">
        <v>59.2</v>
      </c>
      <c r="I647" s="134">
        <v>1</v>
      </c>
      <c r="J647" s="134">
        <v>62.7</v>
      </c>
      <c r="K647" s="134">
        <v>1</v>
      </c>
      <c r="L647" s="134">
        <v>65.7</v>
      </c>
      <c r="M647" s="134">
        <v>1</v>
      </c>
      <c r="N647" s="134">
        <v>70</v>
      </c>
      <c r="O647" s="134">
        <v>1</v>
      </c>
      <c r="P647" s="134">
        <v>74.400000000000006</v>
      </c>
      <c r="Q647" s="134">
        <v>1</v>
      </c>
      <c r="R647" s="153">
        <v>80.900000000000006</v>
      </c>
      <c r="S647" s="153">
        <v>1</v>
      </c>
      <c r="T647" s="153"/>
      <c r="U647" s="134"/>
      <c r="V647" s="135"/>
      <c r="W647" s="136"/>
      <c r="X647" s="137" t="s">
        <v>36</v>
      </c>
    </row>
    <row r="648" spans="1:25" ht="28.5" customHeight="1" x14ac:dyDescent="0.25">
      <c r="A648" s="132">
        <v>2</v>
      </c>
      <c r="B648" s="133" t="s">
        <v>600</v>
      </c>
      <c r="C648" s="134" t="s">
        <v>14</v>
      </c>
      <c r="D648" s="134">
        <v>16</v>
      </c>
      <c r="E648" s="134" t="s">
        <v>23</v>
      </c>
      <c r="F648" s="134">
        <v>56.6</v>
      </c>
      <c r="G648" s="134">
        <v>1</v>
      </c>
      <c r="H648" s="134">
        <v>58.7</v>
      </c>
      <c r="I648" s="134">
        <v>1</v>
      </c>
      <c r="J648" s="134"/>
      <c r="K648" s="134"/>
      <c r="L648" s="134"/>
      <c r="M648" s="134"/>
      <c r="N648" s="134"/>
      <c r="O648" s="134"/>
      <c r="P648" s="134" t="s">
        <v>801</v>
      </c>
      <c r="Q648" s="134"/>
      <c r="R648" s="153"/>
      <c r="S648" s="153"/>
      <c r="T648" s="153"/>
      <c r="U648" s="134"/>
      <c r="V648" s="135"/>
      <c r="W648" s="136"/>
      <c r="X648" s="137" t="s">
        <v>36</v>
      </c>
    </row>
    <row r="649" spans="1:25" ht="28.5" customHeight="1" x14ac:dyDescent="0.25">
      <c r="A649" s="132">
        <v>2</v>
      </c>
      <c r="B649" s="133" t="s">
        <v>600</v>
      </c>
      <c r="C649" s="134" t="s">
        <v>14</v>
      </c>
      <c r="D649" s="134">
        <v>17</v>
      </c>
      <c r="E649" s="134" t="s">
        <v>23</v>
      </c>
      <c r="F649" s="134"/>
      <c r="G649" s="134">
        <v>3</v>
      </c>
      <c r="H649" s="134"/>
      <c r="I649" s="134">
        <v>3</v>
      </c>
      <c r="J649" s="134"/>
      <c r="K649" s="134">
        <v>3</v>
      </c>
      <c r="L649" s="134"/>
      <c r="M649" s="134"/>
      <c r="N649" s="134"/>
      <c r="O649" s="134"/>
      <c r="P649" s="134"/>
      <c r="Q649" s="134"/>
      <c r="R649" s="153"/>
      <c r="S649" s="153"/>
      <c r="T649" s="153"/>
      <c r="U649" s="134"/>
      <c r="V649" s="135"/>
      <c r="W649" s="136"/>
      <c r="X649" s="137" t="s">
        <v>36</v>
      </c>
    </row>
    <row r="650" spans="1:25" ht="28.5" customHeight="1" x14ac:dyDescent="0.25">
      <c r="A650" s="132">
        <v>2</v>
      </c>
      <c r="B650" s="133" t="s">
        <v>600</v>
      </c>
      <c r="C650" s="134" t="s">
        <v>14</v>
      </c>
      <c r="D650" s="134">
        <v>18</v>
      </c>
      <c r="E650" s="134" t="s">
        <v>22</v>
      </c>
      <c r="F650" s="134">
        <v>32.799999999999997</v>
      </c>
      <c r="G650" s="134">
        <v>1</v>
      </c>
      <c r="H650" s="134">
        <v>36</v>
      </c>
      <c r="I650" s="134">
        <v>1</v>
      </c>
      <c r="J650" s="134">
        <v>38.299999999999997</v>
      </c>
      <c r="K650" s="134">
        <v>1</v>
      </c>
      <c r="L650" s="134">
        <v>43.3</v>
      </c>
      <c r="M650" s="134">
        <v>1</v>
      </c>
      <c r="N650" s="134">
        <v>48.7</v>
      </c>
      <c r="O650" s="134">
        <v>1</v>
      </c>
      <c r="P650" s="134">
        <v>56.5</v>
      </c>
      <c r="Q650" s="134">
        <v>1</v>
      </c>
      <c r="R650" s="153">
        <v>64.099999999999994</v>
      </c>
      <c r="S650" s="153">
        <v>1</v>
      </c>
      <c r="T650" s="153"/>
      <c r="U650" s="134"/>
      <c r="V650" s="135"/>
      <c r="W650" s="136"/>
      <c r="X650" s="137" t="s">
        <v>36</v>
      </c>
    </row>
    <row r="651" spans="1:25" ht="28.5" customHeight="1" x14ac:dyDescent="0.25">
      <c r="A651" s="132">
        <v>2</v>
      </c>
      <c r="B651" s="133" t="s">
        <v>600</v>
      </c>
      <c r="C651" s="134" t="s">
        <v>14</v>
      </c>
      <c r="D651" s="134">
        <v>19</v>
      </c>
      <c r="E651" s="134" t="s">
        <v>22</v>
      </c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53">
        <v>17.100000000000001</v>
      </c>
      <c r="S651" s="153">
        <v>1</v>
      </c>
      <c r="T651" s="153" t="s">
        <v>809</v>
      </c>
      <c r="U651" s="134"/>
      <c r="V651" s="135"/>
      <c r="W651" s="136"/>
      <c r="X651" s="137"/>
    </row>
    <row r="652" spans="1:25" ht="28.5" customHeight="1" x14ac:dyDescent="0.25">
      <c r="A652" s="132">
        <v>2</v>
      </c>
      <c r="B652" s="133" t="s">
        <v>600</v>
      </c>
      <c r="C652" s="134" t="s">
        <v>15</v>
      </c>
      <c r="D652" s="134">
        <v>1</v>
      </c>
      <c r="E652" s="134" t="s">
        <v>23</v>
      </c>
      <c r="F652" s="134">
        <v>54.1</v>
      </c>
      <c r="G652" s="134">
        <v>1</v>
      </c>
      <c r="H652" s="134">
        <v>58</v>
      </c>
      <c r="I652" s="134">
        <v>1</v>
      </c>
      <c r="J652" s="134">
        <v>60.5</v>
      </c>
      <c r="K652" s="134">
        <v>1</v>
      </c>
      <c r="L652" s="134">
        <v>63.9</v>
      </c>
      <c r="M652" s="134">
        <v>1</v>
      </c>
      <c r="N652" s="134">
        <v>67.099999999999994</v>
      </c>
      <c r="O652" s="134">
        <v>1</v>
      </c>
      <c r="P652" s="134">
        <v>73.599999999999994</v>
      </c>
      <c r="Q652" s="134">
        <v>1</v>
      </c>
      <c r="R652" s="153">
        <v>83.2</v>
      </c>
      <c r="S652" s="153">
        <v>1</v>
      </c>
      <c r="T652" s="153" t="s">
        <v>816</v>
      </c>
      <c r="U652" s="134"/>
      <c r="V652" s="135"/>
      <c r="W652" s="136"/>
      <c r="X652" s="137" t="s">
        <v>36</v>
      </c>
    </row>
    <row r="653" spans="1:25" ht="28.5" customHeight="1" x14ac:dyDescent="0.25">
      <c r="A653" s="132">
        <v>2</v>
      </c>
      <c r="B653" s="133" t="s">
        <v>600</v>
      </c>
      <c r="C653" s="134" t="s">
        <v>15</v>
      </c>
      <c r="D653" s="134">
        <v>2</v>
      </c>
      <c r="E653" s="134" t="s">
        <v>23</v>
      </c>
      <c r="F653" s="134">
        <v>29.5</v>
      </c>
      <c r="G653" s="134">
        <v>1</v>
      </c>
      <c r="H653" s="134">
        <v>29.6</v>
      </c>
      <c r="I653" s="134">
        <v>1</v>
      </c>
      <c r="J653" s="134"/>
      <c r="K653" s="134"/>
      <c r="L653" s="134"/>
      <c r="M653" s="134"/>
      <c r="N653" s="134"/>
      <c r="O653" s="134"/>
      <c r="P653" s="134" t="s">
        <v>801</v>
      </c>
      <c r="Q653" s="134"/>
      <c r="R653" s="153"/>
      <c r="S653" s="153"/>
      <c r="T653" s="153"/>
      <c r="U653" s="134"/>
      <c r="V653" s="135"/>
      <c r="W653" s="136"/>
      <c r="X653" s="137" t="s">
        <v>36</v>
      </c>
    </row>
    <row r="654" spans="1:25" ht="28.5" customHeight="1" x14ac:dyDescent="0.25">
      <c r="A654" s="132">
        <v>2</v>
      </c>
      <c r="B654" s="133" t="s">
        <v>600</v>
      </c>
      <c r="C654" s="134" t="s">
        <v>15</v>
      </c>
      <c r="D654" s="134">
        <v>3</v>
      </c>
      <c r="E654" s="134" t="s">
        <v>23</v>
      </c>
      <c r="F654" s="134">
        <v>42.9</v>
      </c>
      <c r="G654" s="134">
        <v>1</v>
      </c>
      <c r="H654" s="134">
        <v>44.8</v>
      </c>
      <c r="I654" s="134">
        <v>1</v>
      </c>
      <c r="J654" s="134"/>
      <c r="K654" s="134"/>
      <c r="L654" s="134"/>
      <c r="M654" s="134"/>
      <c r="N654" s="134"/>
      <c r="O654" s="134"/>
      <c r="P654" s="134" t="s">
        <v>801</v>
      </c>
      <c r="Q654" s="134"/>
      <c r="R654" s="153"/>
      <c r="S654" s="153"/>
      <c r="T654" s="153"/>
      <c r="U654" s="134"/>
      <c r="V654" s="135"/>
      <c r="W654" s="136"/>
      <c r="X654" s="137" t="s">
        <v>36</v>
      </c>
    </row>
    <row r="655" spans="1:25" ht="28.5" customHeight="1" x14ac:dyDescent="0.25">
      <c r="A655" s="132">
        <v>2</v>
      </c>
      <c r="B655" s="133" t="s">
        <v>600</v>
      </c>
      <c r="C655" s="134" t="s">
        <v>15</v>
      </c>
      <c r="D655" s="134">
        <v>4</v>
      </c>
      <c r="E655" s="134" t="s">
        <v>23</v>
      </c>
      <c r="F655" s="134">
        <v>65.5</v>
      </c>
      <c r="G655" s="134">
        <v>1</v>
      </c>
      <c r="H655" s="134">
        <v>69.099999999999994</v>
      </c>
      <c r="I655" s="134">
        <v>1</v>
      </c>
      <c r="J655" s="134">
        <v>72.400000000000006</v>
      </c>
      <c r="K655" s="134">
        <v>1</v>
      </c>
      <c r="L655" s="134">
        <v>75.599999999999994</v>
      </c>
      <c r="M655" s="134">
        <v>1</v>
      </c>
      <c r="N655" s="134">
        <v>80.2</v>
      </c>
      <c r="O655" s="134">
        <v>1</v>
      </c>
      <c r="P655" s="134">
        <v>86.4</v>
      </c>
      <c r="Q655" s="134">
        <v>1</v>
      </c>
      <c r="R655" s="153">
        <v>93.6</v>
      </c>
      <c r="S655" s="153">
        <v>1</v>
      </c>
      <c r="T655" s="153" t="s">
        <v>816</v>
      </c>
      <c r="U655" s="134"/>
      <c r="V655" s="135"/>
      <c r="W655" s="136"/>
      <c r="X655" s="137" t="s">
        <v>36</v>
      </c>
      <c r="Y655" s="132" t="s">
        <v>299</v>
      </c>
    </row>
    <row r="656" spans="1:25" ht="28.5" customHeight="1" x14ac:dyDescent="0.25">
      <c r="A656" s="132">
        <v>2</v>
      </c>
      <c r="B656" s="133" t="s">
        <v>600</v>
      </c>
      <c r="C656" s="134" t="s">
        <v>15</v>
      </c>
      <c r="D656" s="134">
        <v>5</v>
      </c>
      <c r="E656" s="134" t="s">
        <v>23</v>
      </c>
      <c r="F656" s="134">
        <v>33.5</v>
      </c>
      <c r="G656" s="134">
        <v>1</v>
      </c>
      <c r="H656" s="134">
        <v>35.299999999999997</v>
      </c>
      <c r="I656" s="134">
        <v>1</v>
      </c>
      <c r="J656" s="134"/>
      <c r="K656" s="134"/>
      <c r="L656" s="134"/>
      <c r="M656" s="134"/>
      <c r="N656" s="134"/>
      <c r="O656" s="134"/>
      <c r="P656" s="134" t="s">
        <v>801</v>
      </c>
      <c r="Q656" s="134"/>
      <c r="R656" s="153"/>
      <c r="S656" s="153"/>
      <c r="T656" s="153"/>
      <c r="U656" s="134"/>
      <c r="V656" s="135"/>
      <c r="W656" s="136"/>
      <c r="X656" s="137" t="s">
        <v>36</v>
      </c>
      <c r="Y656" s="132" t="s">
        <v>991</v>
      </c>
    </row>
    <row r="657" spans="1:33" ht="28.5" customHeight="1" x14ac:dyDescent="0.25">
      <c r="A657" s="132">
        <v>2</v>
      </c>
      <c r="B657" s="133" t="s">
        <v>600</v>
      </c>
      <c r="C657" s="134" t="s">
        <v>15</v>
      </c>
      <c r="D657" s="134">
        <v>6</v>
      </c>
      <c r="E657" s="134" t="s">
        <v>23</v>
      </c>
      <c r="F657" s="134">
        <v>59.2</v>
      </c>
      <c r="G657" s="134">
        <v>1</v>
      </c>
      <c r="H657" s="134">
        <v>63.5</v>
      </c>
      <c r="I657" s="134">
        <v>1</v>
      </c>
      <c r="J657" s="134">
        <v>65.5</v>
      </c>
      <c r="K657" s="134">
        <v>1</v>
      </c>
      <c r="L657" s="134"/>
      <c r="M657" s="134">
        <v>3</v>
      </c>
      <c r="N657" s="134"/>
      <c r="O657" s="134"/>
      <c r="P657" s="134"/>
      <c r="Q657" s="138"/>
      <c r="R657" s="153"/>
      <c r="S657" s="153"/>
      <c r="T657" s="153"/>
      <c r="U657" s="138"/>
      <c r="V657" s="139"/>
      <c r="W657" s="136"/>
      <c r="X657" s="137" t="s">
        <v>36</v>
      </c>
      <c r="Y657" s="132" t="s">
        <v>553</v>
      </c>
    </row>
    <row r="658" spans="1:33" ht="28.5" customHeight="1" x14ac:dyDescent="0.25">
      <c r="A658" s="132">
        <v>2</v>
      </c>
      <c r="B658" s="133" t="s">
        <v>600</v>
      </c>
      <c r="C658" s="134" t="s">
        <v>15</v>
      </c>
      <c r="D658" s="134">
        <v>7</v>
      </c>
      <c r="E658" s="134" t="s">
        <v>23</v>
      </c>
      <c r="F658" s="134">
        <v>36.799999999999997</v>
      </c>
      <c r="G658" s="134">
        <v>1</v>
      </c>
      <c r="H658" s="134">
        <v>38.299999999999997</v>
      </c>
      <c r="I658" s="134">
        <v>1</v>
      </c>
      <c r="J658" s="134">
        <v>39.1</v>
      </c>
      <c r="K658" s="134">
        <v>1</v>
      </c>
      <c r="L658" s="134">
        <v>41.5</v>
      </c>
      <c r="M658" s="134">
        <v>1</v>
      </c>
      <c r="N658" s="134">
        <v>45.1</v>
      </c>
      <c r="O658" s="134">
        <v>1</v>
      </c>
      <c r="P658" s="134">
        <v>48</v>
      </c>
      <c r="Q658" s="134">
        <v>2</v>
      </c>
      <c r="R658" s="153"/>
      <c r="S658" s="153"/>
      <c r="T658" s="153"/>
      <c r="U658" s="134"/>
      <c r="V658" s="135"/>
      <c r="W658" s="136" t="s">
        <v>296</v>
      </c>
      <c r="X658" s="137" t="s">
        <v>36</v>
      </c>
      <c r="Y658" s="132" t="s">
        <v>353</v>
      </c>
    </row>
    <row r="659" spans="1:33" ht="28.5" customHeight="1" x14ac:dyDescent="0.25">
      <c r="A659" s="132">
        <v>2</v>
      </c>
      <c r="B659" s="133" t="s">
        <v>600</v>
      </c>
      <c r="C659" s="134" t="s">
        <v>15</v>
      </c>
      <c r="D659" s="134">
        <v>8</v>
      </c>
      <c r="E659" s="134" t="s">
        <v>23</v>
      </c>
      <c r="F659" s="134">
        <v>34.299999999999997</v>
      </c>
      <c r="G659" s="134">
        <v>1</v>
      </c>
      <c r="H659" s="134">
        <v>35.299999999999997</v>
      </c>
      <c r="I659" s="134">
        <v>1</v>
      </c>
      <c r="J659" s="134"/>
      <c r="K659" s="134">
        <v>3</v>
      </c>
      <c r="L659" s="134"/>
      <c r="M659" s="134"/>
      <c r="N659" s="134"/>
      <c r="O659" s="134"/>
      <c r="P659" s="134"/>
      <c r="Q659" s="138"/>
      <c r="R659" s="153"/>
      <c r="S659" s="153"/>
      <c r="T659" s="153"/>
      <c r="U659" s="138"/>
      <c r="V659" s="139"/>
      <c r="W659" s="136"/>
      <c r="X659" s="137" t="s">
        <v>36</v>
      </c>
    </row>
    <row r="660" spans="1:33" ht="28.5" customHeight="1" x14ac:dyDescent="0.25">
      <c r="A660" s="132">
        <v>2</v>
      </c>
      <c r="B660" s="133" t="s">
        <v>600</v>
      </c>
      <c r="C660" s="134" t="s">
        <v>15</v>
      </c>
      <c r="D660" s="134">
        <v>9</v>
      </c>
      <c r="E660" s="134" t="s">
        <v>23</v>
      </c>
      <c r="F660" s="134"/>
      <c r="G660" s="134">
        <v>3</v>
      </c>
      <c r="H660" s="134"/>
      <c r="I660" s="134">
        <v>3</v>
      </c>
      <c r="J660" s="134"/>
      <c r="K660" s="134">
        <v>3</v>
      </c>
      <c r="L660" s="134"/>
      <c r="M660" s="134"/>
      <c r="N660" s="134"/>
      <c r="O660" s="134"/>
      <c r="P660" s="134"/>
      <c r="Q660" s="138"/>
      <c r="R660" s="153"/>
      <c r="S660" s="153"/>
      <c r="T660" s="153"/>
      <c r="U660" s="134"/>
      <c r="V660" s="135"/>
      <c r="W660" s="136"/>
      <c r="X660" s="137" t="s">
        <v>36</v>
      </c>
    </row>
    <row r="661" spans="1:33" ht="28.5" customHeight="1" x14ac:dyDescent="0.25">
      <c r="A661" s="132">
        <v>2</v>
      </c>
      <c r="B661" s="133" t="s">
        <v>600</v>
      </c>
      <c r="C661" s="134" t="s">
        <v>15</v>
      </c>
      <c r="D661" s="134">
        <v>10</v>
      </c>
      <c r="E661" s="134" t="s">
        <v>23</v>
      </c>
      <c r="F661" s="134">
        <v>40.1</v>
      </c>
      <c r="G661" s="134">
        <v>1</v>
      </c>
      <c r="H661" s="134">
        <v>42.6</v>
      </c>
      <c r="I661" s="134">
        <v>1</v>
      </c>
      <c r="J661" s="134">
        <v>44.8</v>
      </c>
      <c r="K661" s="134">
        <v>1</v>
      </c>
      <c r="L661" s="134">
        <v>47.2</v>
      </c>
      <c r="M661" s="134">
        <v>1</v>
      </c>
      <c r="N661" s="134">
        <v>50.8</v>
      </c>
      <c r="O661" s="134">
        <v>1</v>
      </c>
      <c r="P661" s="134">
        <v>57.8</v>
      </c>
      <c r="Q661" s="134">
        <v>1</v>
      </c>
      <c r="R661" s="153">
        <v>63.3</v>
      </c>
      <c r="S661" s="153">
        <v>1</v>
      </c>
      <c r="T661" s="153"/>
      <c r="U661" s="134"/>
      <c r="V661" s="135"/>
      <c r="W661" s="136"/>
      <c r="X661" s="137" t="s">
        <v>36</v>
      </c>
    </row>
    <row r="662" spans="1:33" ht="28.5" customHeight="1" x14ac:dyDescent="0.25">
      <c r="A662" s="132">
        <v>2</v>
      </c>
      <c r="B662" s="133" t="s">
        <v>600</v>
      </c>
      <c r="C662" s="134" t="s">
        <v>15</v>
      </c>
      <c r="D662" s="134">
        <v>11</v>
      </c>
      <c r="E662" s="134" t="s">
        <v>23</v>
      </c>
      <c r="F662" s="134">
        <v>47</v>
      </c>
      <c r="G662" s="134">
        <v>1</v>
      </c>
      <c r="H662" s="134">
        <v>50.5</v>
      </c>
      <c r="I662" s="134">
        <v>1</v>
      </c>
      <c r="J662" s="134">
        <v>53.9</v>
      </c>
      <c r="K662" s="134">
        <v>1</v>
      </c>
      <c r="L662" s="134">
        <v>56.5</v>
      </c>
      <c r="M662" s="134">
        <v>1</v>
      </c>
      <c r="N662" s="134">
        <v>60.2</v>
      </c>
      <c r="O662" s="134">
        <v>1</v>
      </c>
      <c r="P662" s="134">
        <v>66.599999999999994</v>
      </c>
      <c r="Q662" s="134">
        <v>1</v>
      </c>
      <c r="R662" s="153">
        <v>75.5</v>
      </c>
      <c r="S662" s="153">
        <v>1</v>
      </c>
      <c r="T662" s="153"/>
      <c r="U662" s="134">
        <v>73.5</v>
      </c>
      <c r="V662" s="135"/>
      <c r="W662" s="136"/>
      <c r="X662" s="137" t="s">
        <v>36</v>
      </c>
    </row>
    <row r="663" spans="1:33" ht="28.5" customHeight="1" x14ac:dyDescent="0.25">
      <c r="A663" s="132">
        <v>2</v>
      </c>
      <c r="B663" s="133" t="s">
        <v>600</v>
      </c>
      <c r="C663" s="134" t="s">
        <v>15</v>
      </c>
      <c r="D663" s="134">
        <v>12</v>
      </c>
      <c r="E663" s="134" t="s">
        <v>23</v>
      </c>
      <c r="F663" s="134">
        <v>23.4</v>
      </c>
      <c r="G663" s="134">
        <v>1</v>
      </c>
      <c r="H663" s="134">
        <v>25.5</v>
      </c>
      <c r="I663" s="134">
        <v>1</v>
      </c>
      <c r="J663" s="134">
        <v>27.2</v>
      </c>
      <c r="K663" s="134">
        <v>1</v>
      </c>
      <c r="L663" s="134">
        <v>29.4</v>
      </c>
      <c r="M663" s="134">
        <v>1</v>
      </c>
      <c r="N663" s="134">
        <v>33.200000000000003</v>
      </c>
      <c r="O663" s="134">
        <v>1</v>
      </c>
      <c r="P663" s="134">
        <v>36.6</v>
      </c>
      <c r="Q663" s="134">
        <v>4</v>
      </c>
      <c r="R663" s="153"/>
      <c r="S663" s="153"/>
      <c r="T663" s="153"/>
      <c r="U663" s="134"/>
      <c r="V663" s="135"/>
      <c r="W663" s="136" t="s">
        <v>297</v>
      </c>
      <c r="X663" s="137" t="s">
        <v>36</v>
      </c>
    </row>
    <row r="664" spans="1:33" ht="28.5" customHeight="1" x14ac:dyDescent="0.25">
      <c r="A664" s="132">
        <v>2</v>
      </c>
      <c r="B664" s="133" t="s">
        <v>600</v>
      </c>
      <c r="C664" s="134" t="s">
        <v>15</v>
      </c>
      <c r="D664" s="134">
        <v>13</v>
      </c>
      <c r="E664" s="134" t="s">
        <v>23</v>
      </c>
      <c r="F664" s="134">
        <v>45</v>
      </c>
      <c r="G664" s="134">
        <v>1</v>
      </c>
      <c r="H664" s="134">
        <v>48.3</v>
      </c>
      <c r="I664" s="134">
        <v>1</v>
      </c>
      <c r="J664" s="134"/>
      <c r="K664" s="134"/>
      <c r="L664" s="134"/>
      <c r="M664" s="134"/>
      <c r="N664" s="134"/>
      <c r="O664" s="134"/>
      <c r="P664" s="134" t="s">
        <v>801</v>
      </c>
      <c r="Q664" s="134"/>
      <c r="R664" s="153"/>
      <c r="S664" s="153"/>
      <c r="T664" s="153"/>
      <c r="U664" s="134"/>
      <c r="V664" s="135"/>
      <c r="W664" s="136"/>
      <c r="X664" s="137" t="s">
        <v>36</v>
      </c>
    </row>
    <row r="665" spans="1:33" ht="28.5" customHeight="1" x14ac:dyDescent="0.25">
      <c r="A665" s="132">
        <v>2</v>
      </c>
      <c r="B665" s="133" t="s">
        <v>600</v>
      </c>
      <c r="C665" s="134" t="s">
        <v>15</v>
      </c>
      <c r="D665" s="134">
        <v>14</v>
      </c>
      <c r="E665" s="134" t="s">
        <v>23</v>
      </c>
      <c r="F665" s="134"/>
      <c r="G665" s="134">
        <v>3</v>
      </c>
      <c r="H665" s="134"/>
      <c r="I665" s="134">
        <v>3</v>
      </c>
      <c r="J665" s="134"/>
      <c r="K665" s="134">
        <v>3</v>
      </c>
      <c r="L665" s="134"/>
      <c r="M665" s="134"/>
      <c r="N665" s="134"/>
      <c r="O665" s="134"/>
      <c r="P665" s="134"/>
      <c r="Q665" s="138"/>
      <c r="R665" s="153"/>
      <c r="S665" s="153"/>
      <c r="T665" s="153"/>
      <c r="U665" s="134"/>
      <c r="V665" s="135"/>
      <c r="W665" s="136"/>
      <c r="X665" s="137" t="s">
        <v>36</v>
      </c>
    </row>
    <row r="666" spans="1:33" ht="28.5" customHeight="1" x14ac:dyDescent="0.25">
      <c r="A666" s="132">
        <v>2</v>
      </c>
      <c r="B666" s="133" t="s">
        <v>600</v>
      </c>
      <c r="C666" s="134" t="s">
        <v>15</v>
      </c>
      <c r="D666" s="134">
        <v>15</v>
      </c>
      <c r="E666" s="134" t="s">
        <v>23</v>
      </c>
      <c r="F666" s="134"/>
      <c r="G666" s="134">
        <v>3</v>
      </c>
      <c r="H666" s="134"/>
      <c r="I666" s="134">
        <v>3</v>
      </c>
      <c r="J666" s="134"/>
      <c r="K666" s="134">
        <v>3</v>
      </c>
      <c r="L666" s="134"/>
      <c r="M666" s="134"/>
      <c r="N666" s="134"/>
      <c r="O666" s="134"/>
      <c r="P666" s="134"/>
      <c r="Q666" s="138"/>
      <c r="R666" s="153"/>
      <c r="S666" s="153"/>
      <c r="T666" s="153"/>
      <c r="U666" s="134"/>
      <c r="V666" s="135"/>
      <c r="W666" s="136"/>
      <c r="X666" s="137" t="s">
        <v>36</v>
      </c>
    </row>
    <row r="667" spans="1:33" ht="28.5" customHeight="1" x14ac:dyDescent="0.25">
      <c r="A667" s="132">
        <v>2</v>
      </c>
      <c r="B667" s="133" t="s">
        <v>600</v>
      </c>
      <c r="C667" s="134" t="s">
        <v>15</v>
      </c>
      <c r="D667" s="134">
        <v>16</v>
      </c>
      <c r="E667" s="134" t="s">
        <v>23</v>
      </c>
      <c r="F667" s="134">
        <v>33</v>
      </c>
      <c r="G667" s="134">
        <v>1</v>
      </c>
      <c r="H667" s="134">
        <v>35</v>
      </c>
      <c r="I667" s="134">
        <v>1</v>
      </c>
      <c r="J667" s="134"/>
      <c r="K667" s="134"/>
      <c r="L667" s="134"/>
      <c r="M667" s="134"/>
      <c r="N667" s="134"/>
      <c r="O667" s="134"/>
      <c r="P667" s="134" t="s">
        <v>801</v>
      </c>
      <c r="Q667" s="134"/>
      <c r="R667" s="153"/>
      <c r="S667" s="153"/>
      <c r="T667" s="153"/>
      <c r="U667" s="134"/>
      <c r="V667" s="135"/>
      <c r="W667" s="136"/>
      <c r="X667" s="137" t="s">
        <v>36</v>
      </c>
    </row>
    <row r="668" spans="1:33" ht="28.5" customHeight="1" x14ac:dyDescent="0.25">
      <c r="A668" s="132">
        <v>2</v>
      </c>
      <c r="B668" s="133" t="s">
        <v>600</v>
      </c>
      <c r="C668" s="134" t="s">
        <v>15</v>
      </c>
      <c r="D668" s="134">
        <v>17</v>
      </c>
      <c r="E668" s="134" t="s">
        <v>22</v>
      </c>
      <c r="F668" s="134">
        <v>17.3</v>
      </c>
      <c r="G668" s="134">
        <v>1</v>
      </c>
      <c r="H668" s="134">
        <v>17.8</v>
      </c>
      <c r="I668" s="134">
        <v>2</v>
      </c>
      <c r="J668" s="134">
        <v>17.899999999999999</v>
      </c>
      <c r="K668" s="134">
        <v>2</v>
      </c>
      <c r="L668" s="134">
        <v>21.2</v>
      </c>
      <c r="M668" s="134">
        <v>1</v>
      </c>
      <c r="N668" s="134">
        <v>25.1</v>
      </c>
      <c r="O668" s="134">
        <v>1</v>
      </c>
      <c r="P668" s="134">
        <v>28.5</v>
      </c>
      <c r="Q668" s="134">
        <v>2</v>
      </c>
      <c r="R668" s="153">
        <v>28.2</v>
      </c>
      <c r="S668" s="153">
        <v>2</v>
      </c>
      <c r="T668" s="153"/>
      <c r="U668" s="134"/>
      <c r="V668" s="135"/>
      <c r="W668" s="136" t="s">
        <v>298</v>
      </c>
      <c r="X668" s="137" t="s">
        <v>36</v>
      </c>
    </row>
    <row r="669" spans="1:33" ht="28.5" customHeight="1" x14ac:dyDescent="0.25">
      <c r="A669" s="132">
        <v>2</v>
      </c>
      <c r="B669" s="133" t="s">
        <v>600</v>
      </c>
      <c r="C669" s="134" t="s">
        <v>15</v>
      </c>
      <c r="D669" s="134">
        <v>18</v>
      </c>
      <c r="E669" s="134" t="s">
        <v>24</v>
      </c>
      <c r="F669" s="134">
        <v>15</v>
      </c>
      <c r="G669" s="134">
        <v>1</v>
      </c>
      <c r="H669" s="134">
        <v>16.8</v>
      </c>
      <c r="I669" s="134">
        <v>1</v>
      </c>
      <c r="J669" s="134">
        <v>18.3</v>
      </c>
      <c r="K669" s="134">
        <v>1</v>
      </c>
      <c r="L669" s="134">
        <v>23.4</v>
      </c>
      <c r="M669" s="134">
        <v>1</v>
      </c>
      <c r="N669" s="134">
        <v>31.3</v>
      </c>
      <c r="O669" s="134">
        <v>1</v>
      </c>
      <c r="P669" s="134">
        <v>42.1</v>
      </c>
      <c r="Q669" s="134">
        <v>1</v>
      </c>
      <c r="R669" s="153">
        <v>55.2</v>
      </c>
      <c r="S669" s="153">
        <v>1</v>
      </c>
      <c r="T669" s="153"/>
      <c r="U669" s="134"/>
      <c r="V669" s="135"/>
      <c r="W669" s="136"/>
      <c r="X669" s="137" t="s">
        <v>36</v>
      </c>
    </row>
    <row r="670" spans="1:33" ht="28.5" customHeight="1" x14ac:dyDescent="0.25">
      <c r="A670" s="141">
        <v>2</v>
      </c>
      <c r="B670" s="156" t="s">
        <v>600</v>
      </c>
      <c r="C670" s="135" t="s">
        <v>16</v>
      </c>
      <c r="D670" s="135">
        <v>1</v>
      </c>
      <c r="E670" s="135" t="s">
        <v>23</v>
      </c>
      <c r="F670" s="135">
        <v>58.7</v>
      </c>
      <c r="G670" s="135">
        <v>1</v>
      </c>
      <c r="H670" s="135">
        <v>63</v>
      </c>
      <c r="I670" s="135">
        <v>1</v>
      </c>
      <c r="J670" s="135"/>
      <c r="K670" s="135"/>
      <c r="L670" s="135"/>
      <c r="M670" s="135"/>
      <c r="N670" s="135"/>
      <c r="O670" s="135"/>
      <c r="P670" s="135" t="s">
        <v>801</v>
      </c>
      <c r="Q670" s="135"/>
      <c r="R670" s="157"/>
      <c r="S670" s="157"/>
      <c r="T670" s="157"/>
      <c r="U670" s="135"/>
      <c r="V670" s="135"/>
      <c r="W670" s="136"/>
      <c r="X670" s="136" t="s">
        <v>36</v>
      </c>
      <c r="Y670" s="141"/>
      <c r="Z670" s="141"/>
      <c r="AA670" s="141"/>
      <c r="AB670" s="141"/>
      <c r="AC670" s="141"/>
      <c r="AD670" s="141"/>
      <c r="AE670" s="141"/>
      <c r="AF670" s="141"/>
      <c r="AG670" s="141"/>
    </row>
    <row r="671" spans="1:33" ht="28.5" customHeight="1" x14ac:dyDescent="0.25">
      <c r="A671" s="132">
        <v>2</v>
      </c>
      <c r="B671" s="133" t="s">
        <v>600</v>
      </c>
      <c r="C671" s="134" t="s">
        <v>16</v>
      </c>
      <c r="D671" s="134">
        <v>2</v>
      </c>
      <c r="E671" s="134" t="s">
        <v>23</v>
      </c>
      <c r="F671" s="134">
        <v>40.9</v>
      </c>
      <c r="G671" s="134">
        <v>1</v>
      </c>
      <c r="H671" s="134">
        <v>44.5</v>
      </c>
      <c r="I671" s="134">
        <v>1</v>
      </c>
      <c r="J671" s="134"/>
      <c r="K671" s="134"/>
      <c r="L671" s="134"/>
      <c r="M671" s="134"/>
      <c r="N671" s="134"/>
      <c r="O671" s="134"/>
      <c r="P671" s="134" t="s">
        <v>801</v>
      </c>
      <c r="Q671" s="134"/>
      <c r="R671" s="153"/>
      <c r="S671" s="153"/>
      <c r="T671" s="153"/>
      <c r="U671" s="134"/>
      <c r="V671" s="135"/>
      <c r="W671" s="136"/>
      <c r="X671" s="137" t="s">
        <v>36</v>
      </c>
    </row>
    <row r="672" spans="1:33" ht="28.5" customHeight="1" x14ac:dyDescent="0.25">
      <c r="A672" s="132">
        <v>2</v>
      </c>
      <c r="B672" s="133" t="s">
        <v>600</v>
      </c>
      <c r="C672" s="134" t="s">
        <v>16</v>
      </c>
      <c r="D672" s="134">
        <v>3</v>
      </c>
      <c r="E672" s="134" t="s">
        <v>31</v>
      </c>
      <c r="F672" s="134">
        <v>25.1</v>
      </c>
      <c r="G672" s="134">
        <v>1</v>
      </c>
      <c r="H672" s="134">
        <v>25</v>
      </c>
      <c r="I672" s="134">
        <v>1</v>
      </c>
      <c r="J672" s="134"/>
      <c r="K672" s="134"/>
      <c r="L672" s="134">
        <v>27.3</v>
      </c>
      <c r="M672" s="134">
        <v>4</v>
      </c>
      <c r="N672" s="134"/>
      <c r="O672" s="134"/>
      <c r="P672" s="134"/>
      <c r="Q672" s="134"/>
      <c r="R672" s="153"/>
      <c r="S672" s="153"/>
      <c r="T672" s="153"/>
      <c r="U672" s="134"/>
      <c r="V672" s="135"/>
      <c r="W672" s="136" t="s">
        <v>114</v>
      </c>
      <c r="X672" s="137" t="s">
        <v>36</v>
      </c>
    </row>
    <row r="673" spans="1:28" ht="28.5" customHeight="1" x14ac:dyDescent="0.25">
      <c r="A673" s="132">
        <v>2</v>
      </c>
      <c r="B673" s="133" t="s">
        <v>600</v>
      </c>
      <c r="C673" s="134" t="s">
        <v>16</v>
      </c>
      <c r="D673" s="134">
        <v>4</v>
      </c>
      <c r="E673" s="134" t="s">
        <v>23</v>
      </c>
      <c r="F673" s="134"/>
      <c r="G673" s="134">
        <v>3</v>
      </c>
      <c r="H673" s="134"/>
      <c r="I673" s="138">
        <v>3</v>
      </c>
      <c r="J673" s="134"/>
      <c r="K673" s="134">
        <v>3</v>
      </c>
      <c r="L673" s="134"/>
      <c r="M673" s="134"/>
      <c r="N673" s="134"/>
      <c r="O673" s="134"/>
      <c r="P673" s="134"/>
      <c r="Q673" s="134"/>
      <c r="R673" s="153"/>
      <c r="S673" s="153"/>
      <c r="T673" s="153"/>
      <c r="U673" s="134"/>
      <c r="V673" s="135"/>
      <c r="W673" s="136"/>
      <c r="X673" s="137" t="s">
        <v>36</v>
      </c>
    </row>
    <row r="674" spans="1:28" ht="28.5" customHeight="1" x14ac:dyDescent="0.25">
      <c r="A674" s="132">
        <v>2</v>
      </c>
      <c r="B674" s="133" t="s">
        <v>600</v>
      </c>
      <c r="C674" s="134" t="s">
        <v>16</v>
      </c>
      <c r="D674" s="134">
        <v>5</v>
      </c>
      <c r="E674" s="134" t="s">
        <v>23</v>
      </c>
      <c r="F674" s="134">
        <v>27.4</v>
      </c>
      <c r="G674" s="134">
        <v>1</v>
      </c>
      <c r="H674" s="134">
        <v>27.6</v>
      </c>
      <c r="I674" s="134">
        <v>1</v>
      </c>
      <c r="J674" s="134"/>
      <c r="K674" s="134"/>
      <c r="L674" s="134"/>
      <c r="M674" s="134"/>
      <c r="N674" s="134"/>
      <c r="O674" s="134"/>
      <c r="P674" s="134" t="s">
        <v>801</v>
      </c>
      <c r="Q674" s="134"/>
      <c r="R674" s="153"/>
      <c r="S674" s="153"/>
      <c r="T674" s="153"/>
      <c r="U674" s="134"/>
      <c r="V674" s="135"/>
      <c r="W674" s="136"/>
      <c r="X674" s="137" t="s">
        <v>36</v>
      </c>
    </row>
    <row r="675" spans="1:28" ht="28.5" customHeight="1" x14ac:dyDescent="0.25">
      <c r="A675" s="132">
        <v>2</v>
      </c>
      <c r="B675" s="133" t="s">
        <v>600</v>
      </c>
      <c r="C675" s="134" t="s">
        <v>16</v>
      </c>
      <c r="D675" s="134">
        <v>6</v>
      </c>
      <c r="E675" s="134" t="s">
        <v>23</v>
      </c>
      <c r="F675" s="134">
        <v>18.5</v>
      </c>
      <c r="G675" s="134">
        <v>1</v>
      </c>
      <c r="H675" s="134">
        <v>18.3</v>
      </c>
      <c r="I675" s="134">
        <v>1</v>
      </c>
      <c r="J675" s="134"/>
      <c r="K675" s="134"/>
      <c r="L675" s="134"/>
      <c r="M675" s="134"/>
      <c r="N675" s="134"/>
      <c r="O675" s="134"/>
      <c r="P675" s="134" t="s">
        <v>801</v>
      </c>
      <c r="Q675" s="134"/>
      <c r="R675" s="153"/>
      <c r="S675" s="153"/>
      <c r="T675" s="153"/>
      <c r="U675" s="134"/>
      <c r="V675" s="135"/>
      <c r="W675" s="136"/>
      <c r="X675" s="137" t="s">
        <v>36</v>
      </c>
    </row>
    <row r="676" spans="1:28" ht="28.5" customHeight="1" x14ac:dyDescent="0.25">
      <c r="A676" s="132">
        <v>2</v>
      </c>
      <c r="B676" s="133" t="s">
        <v>600</v>
      </c>
      <c r="C676" s="134" t="s">
        <v>16</v>
      </c>
      <c r="D676" s="134">
        <v>7</v>
      </c>
      <c r="E676" s="134" t="s">
        <v>23</v>
      </c>
      <c r="F676" s="134">
        <v>30</v>
      </c>
      <c r="G676" s="134">
        <v>1</v>
      </c>
      <c r="H676" s="134">
        <v>31.9</v>
      </c>
      <c r="I676" s="134">
        <v>1</v>
      </c>
      <c r="J676" s="134">
        <v>33.299999999999997</v>
      </c>
      <c r="K676" s="134">
        <v>1</v>
      </c>
      <c r="L676" s="134">
        <v>36.200000000000003</v>
      </c>
      <c r="M676" s="134">
        <v>1</v>
      </c>
      <c r="N676" s="134">
        <v>39.9</v>
      </c>
      <c r="O676" s="134">
        <v>1</v>
      </c>
      <c r="P676" s="134">
        <v>44.5</v>
      </c>
      <c r="Q676" s="134">
        <v>1</v>
      </c>
      <c r="R676" s="153">
        <v>49.3</v>
      </c>
      <c r="S676" s="153">
        <v>1</v>
      </c>
      <c r="T676" s="153"/>
      <c r="U676" s="134"/>
      <c r="V676" s="135"/>
      <c r="W676" s="136"/>
      <c r="X676" s="137" t="s">
        <v>36</v>
      </c>
    </row>
    <row r="677" spans="1:28" ht="28.5" customHeight="1" x14ac:dyDescent="0.25">
      <c r="A677" s="132">
        <v>2</v>
      </c>
      <c r="B677" s="133" t="s">
        <v>600</v>
      </c>
      <c r="C677" s="134" t="s">
        <v>16</v>
      </c>
      <c r="D677" s="134">
        <v>8</v>
      </c>
      <c r="E677" s="134" t="s">
        <v>23</v>
      </c>
      <c r="F677" s="134">
        <v>57.2</v>
      </c>
      <c r="G677" s="134">
        <v>1</v>
      </c>
      <c r="H677" s="134">
        <v>61.4</v>
      </c>
      <c r="I677" s="134">
        <v>1</v>
      </c>
      <c r="J677" s="134"/>
      <c r="K677" s="134"/>
      <c r="L677" s="134"/>
      <c r="M677" s="134"/>
      <c r="N677" s="134"/>
      <c r="O677" s="134"/>
      <c r="P677" s="134" t="s">
        <v>801</v>
      </c>
      <c r="Q677" s="134"/>
      <c r="R677" s="153"/>
      <c r="S677" s="153"/>
      <c r="T677" s="153"/>
      <c r="U677" s="134"/>
      <c r="V677" s="135"/>
      <c r="W677" s="136"/>
      <c r="X677" s="137" t="s">
        <v>36</v>
      </c>
      <c r="Z677" s="143" t="s">
        <v>525</v>
      </c>
      <c r="AA677" s="143"/>
      <c r="AB677" s="143"/>
    </row>
    <row r="678" spans="1:28" ht="28.5" customHeight="1" x14ac:dyDescent="0.25">
      <c r="A678" s="132">
        <v>2</v>
      </c>
      <c r="B678" s="133" t="s">
        <v>600</v>
      </c>
      <c r="C678" s="134" t="s">
        <v>16</v>
      </c>
      <c r="D678" s="134">
        <v>9</v>
      </c>
      <c r="E678" s="134" t="s">
        <v>23</v>
      </c>
      <c r="F678" s="134">
        <v>32.799999999999997</v>
      </c>
      <c r="G678" s="134">
        <v>1</v>
      </c>
      <c r="H678" s="134">
        <v>33.6</v>
      </c>
      <c r="I678" s="134">
        <v>1</v>
      </c>
      <c r="J678" s="134"/>
      <c r="K678" s="134"/>
      <c r="L678" s="134"/>
      <c r="M678" s="134"/>
      <c r="N678" s="134"/>
      <c r="O678" s="134"/>
      <c r="P678" s="134" t="s">
        <v>801</v>
      </c>
      <c r="Q678" s="134"/>
      <c r="R678" s="153"/>
      <c r="S678" s="153"/>
      <c r="T678" s="153"/>
      <c r="U678" s="134"/>
      <c r="V678" s="135"/>
      <c r="W678" s="136"/>
      <c r="X678" s="137" t="s">
        <v>36</v>
      </c>
      <c r="Z678" s="143" t="s">
        <v>992</v>
      </c>
      <c r="AA678" s="143"/>
      <c r="AB678" s="143"/>
    </row>
    <row r="679" spans="1:28" ht="28.5" customHeight="1" x14ac:dyDescent="0.25">
      <c r="A679" s="132">
        <v>2</v>
      </c>
      <c r="B679" s="133" t="s">
        <v>600</v>
      </c>
      <c r="C679" s="134" t="s">
        <v>16</v>
      </c>
      <c r="D679" s="134">
        <v>10</v>
      </c>
      <c r="E679" s="134" t="s">
        <v>23</v>
      </c>
      <c r="F679" s="134">
        <v>25.4</v>
      </c>
      <c r="G679" s="134">
        <v>1</v>
      </c>
      <c r="H679" s="134">
        <v>25.8</v>
      </c>
      <c r="I679" s="134">
        <v>1</v>
      </c>
      <c r="J679" s="134"/>
      <c r="K679" s="134"/>
      <c r="L679" s="134"/>
      <c r="M679" s="134"/>
      <c r="N679" s="134"/>
      <c r="O679" s="134"/>
      <c r="P679" s="134" t="s">
        <v>801</v>
      </c>
      <c r="Q679" s="134"/>
      <c r="R679" s="153"/>
      <c r="S679" s="153"/>
      <c r="T679" s="153"/>
      <c r="U679" s="134"/>
      <c r="V679" s="135"/>
      <c r="W679" s="136"/>
      <c r="X679" s="137" t="s">
        <v>36</v>
      </c>
      <c r="Z679" s="143" t="s">
        <v>302</v>
      </c>
      <c r="AA679" s="143"/>
      <c r="AB679" s="143"/>
    </row>
    <row r="680" spans="1:28" ht="28.5" customHeight="1" x14ac:dyDescent="0.25">
      <c r="A680" s="132">
        <v>2</v>
      </c>
      <c r="B680" s="133" t="s">
        <v>600</v>
      </c>
      <c r="C680" s="134" t="s">
        <v>16</v>
      </c>
      <c r="D680" s="134">
        <v>11</v>
      </c>
      <c r="E680" s="134" t="s">
        <v>23</v>
      </c>
      <c r="F680" s="134">
        <v>50.5</v>
      </c>
      <c r="G680" s="134">
        <v>1</v>
      </c>
      <c r="H680" s="134">
        <v>53.8</v>
      </c>
      <c r="I680" s="134">
        <v>1</v>
      </c>
      <c r="J680" s="134">
        <v>56.5</v>
      </c>
      <c r="K680" s="134">
        <v>1</v>
      </c>
      <c r="L680" s="134">
        <v>61</v>
      </c>
      <c r="M680" s="134">
        <v>1</v>
      </c>
      <c r="N680" s="134">
        <v>64.5</v>
      </c>
      <c r="O680" s="134">
        <v>1</v>
      </c>
      <c r="P680" s="134">
        <v>70.900000000000006</v>
      </c>
      <c r="Q680" s="134">
        <v>1</v>
      </c>
      <c r="R680" s="153">
        <v>77.099999999999994</v>
      </c>
      <c r="S680" s="153">
        <v>1</v>
      </c>
      <c r="T680" s="153"/>
      <c r="U680" s="134"/>
      <c r="V680" s="135"/>
      <c r="W680" s="136"/>
      <c r="X680" s="137" t="s">
        <v>36</v>
      </c>
      <c r="Z680" s="143" t="s">
        <v>554</v>
      </c>
      <c r="AA680" s="143"/>
      <c r="AB680" s="143"/>
    </row>
    <row r="681" spans="1:28" ht="28.5" customHeight="1" x14ac:dyDescent="0.25">
      <c r="A681" s="132">
        <v>2</v>
      </c>
      <c r="B681" s="133" t="s">
        <v>600</v>
      </c>
      <c r="C681" s="134" t="s">
        <v>16</v>
      </c>
      <c r="D681" s="134">
        <v>12</v>
      </c>
      <c r="E681" s="134" t="s">
        <v>23</v>
      </c>
      <c r="F681" s="134">
        <v>23.6</v>
      </c>
      <c r="G681" s="134">
        <v>1</v>
      </c>
      <c r="H681" s="134">
        <v>23.5</v>
      </c>
      <c r="I681" s="134">
        <v>3</v>
      </c>
      <c r="J681" s="134"/>
      <c r="K681" s="134">
        <v>3</v>
      </c>
      <c r="L681" s="134"/>
      <c r="M681" s="134"/>
      <c r="N681" s="134"/>
      <c r="O681" s="134"/>
      <c r="P681" s="134"/>
      <c r="Q681" s="134"/>
      <c r="R681" s="153"/>
      <c r="S681" s="153"/>
      <c r="T681" s="153"/>
      <c r="U681" s="134"/>
      <c r="V681" s="135"/>
      <c r="W681" s="136"/>
      <c r="X681" s="137" t="s">
        <v>36</v>
      </c>
      <c r="Z681" s="143"/>
      <c r="AA681" s="143"/>
      <c r="AB681" s="143"/>
    </row>
    <row r="682" spans="1:28" ht="28.5" customHeight="1" x14ac:dyDescent="0.25">
      <c r="A682" s="132">
        <v>2</v>
      </c>
      <c r="B682" s="133" t="s">
        <v>600</v>
      </c>
      <c r="C682" s="134" t="s">
        <v>16</v>
      </c>
      <c r="D682" s="134">
        <v>13</v>
      </c>
      <c r="E682" s="134" t="s">
        <v>23</v>
      </c>
      <c r="F682" s="134">
        <v>45.7</v>
      </c>
      <c r="G682" s="134">
        <v>1</v>
      </c>
      <c r="H682" s="134">
        <v>48.2</v>
      </c>
      <c r="I682" s="134">
        <v>1</v>
      </c>
      <c r="J682" s="134">
        <v>50</v>
      </c>
      <c r="K682" s="134">
        <v>1</v>
      </c>
      <c r="L682" s="134">
        <v>52.7</v>
      </c>
      <c r="M682" s="134">
        <v>1</v>
      </c>
      <c r="N682" s="134">
        <v>57.2</v>
      </c>
      <c r="O682" s="134">
        <v>1</v>
      </c>
      <c r="P682" s="134">
        <v>62.7</v>
      </c>
      <c r="Q682" s="134">
        <v>1</v>
      </c>
      <c r="R682" s="153">
        <v>68</v>
      </c>
      <c r="S682" s="153">
        <v>1</v>
      </c>
      <c r="T682" s="153"/>
      <c r="U682" s="134"/>
      <c r="V682" s="135"/>
      <c r="W682" s="136"/>
      <c r="X682" s="137" t="s">
        <v>36</v>
      </c>
      <c r="Z682" s="143"/>
      <c r="AA682" s="143"/>
      <c r="AB682" s="143"/>
    </row>
    <row r="683" spans="1:28" ht="28.5" customHeight="1" x14ac:dyDescent="0.25">
      <c r="A683" s="132">
        <v>2</v>
      </c>
      <c r="B683" s="133" t="s">
        <v>600</v>
      </c>
      <c r="C683" s="134" t="s">
        <v>16</v>
      </c>
      <c r="D683" s="134">
        <v>14</v>
      </c>
      <c r="E683" s="134" t="s">
        <v>23</v>
      </c>
      <c r="F683" s="134"/>
      <c r="G683" s="134">
        <v>3</v>
      </c>
      <c r="H683" s="134"/>
      <c r="I683" s="134"/>
      <c r="J683" s="134"/>
      <c r="K683" s="134"/>
      <c r="L683" s="134"/>
      <c r="M683" s="134"/>
      <c r="N683" s="134"/>
      <c r="O683" s="134"/>
      <c r="P683" s="134" t="s">
        <v>801</v>
      </c>
      <c r="Q683" s="134">
        <v>3</v>
      </c>
      <c r="R683" s="153"/>
      <c r="S683" s="153"/>
      <c r="T683" s="153"/>
      <c r="U683" s="134"/>
      <c r="V683" s="135"/>
      <c r="W683" s="136"/>
      <c r="X683" s="137" t="s">
        <v>36</v>
      </c>
    </row>
    <row r="684" spans="1:28" ht="28.5" customHeight="1" x14ac:dyDescent="0.25">
      <c r="A684" s="132">
        <v>2</v>
      </c>
      <c r="B684" s="133" t="s">
        <v>600</v>
      </c>
      <c r="C684" s="134" t="s">
        <v>16</v>
      </c>
      <c r="D684" s="134">
        <v>15</v>
      </c>
      <c r="E684" s="134" t="s">
        <v>23</v>
      </c>
      <c r="F684" s="134"/>
      <c r="G684" s="134">
        <v>3</v>
      </c>
      <c r="H684" s="134"/>
      <c r="I684" s="134"/>
      <c r="J684" s="134"/>
      <c r="K684" s="134"/>
      <c r="L684" s="134"/>
      <c r="M684" s="134"/>
      <c r="N684" s="134"/>
      <c r="O684" s="134"/>
      <c r="P684" s="134" t="s">
        <v>801</v>
      </c>
      <c r="Q684" s="134">
        <v>3</v>
      </c>
      <c r="R684" s="153"/>
      <c r="S684" s="153"/>
      <c r="T684" s="153"/>
      <c r="U684" s="134"/>
      <c r="V684" s="135"/>
      <c r="W684" s="136"/>
      <c r="X684" s="137" t="s">
        <v>36</v>
      </c>
    </row>
    <row r="685" spans="1:28" ht="28.5" customHeight="1" x14ac:dyDescent="0.25">
      <c r="A685" s="132">
        <v>2</v>
      </c>
      <c r="B685" s="133" t="s">
        <v>600</v>
      </c>
      <c r="C685" s="134" t="s">
        <v>16</v>
      </c>
      <c r="D685" s="134">
        <v>16</v>
      </c>
      <c r="E685" s="134" t="s">
        <v>23</v>
      </c>
      <c r="F685" s="134">
        <v>31.8</v>
      </c>
      <c r="G685" s="134">
        <v>1</v>
      </c>
      <c r="H685" s="134">
        <v>33</v>
      </c>
      <c r="I685" s="134">
        <v>1</v>
      </c>
      <c r="J685" s="134"/>
      <c r="K685" s="134">
        <v>3</v>
      </c>
      <c r="L685" s="134"/>
      <c r="M685" s="134"/>
      <c r="N685" s="134"/>
      <c r="O685" s="134"/>
      <c r="P685" s="134"/>
      <c r="Q685" s="138"/>
      <c r="R685" s="153"/>
      <c r="S685" s="153"/>
      <c r="T685" s="153"/>
      <c r="U685" s="138"/>
      <c r="V685" s="139"/>
      <c r="W685" s="136"/>
      <c r="X685" s="137" t="s">
        <v>36</v>
      </c>
    </row>
    <row r="686" spans="1:28" ht="28.5" customHeight="1" x14ac:dyDescent="0.25">
      <c r="A686" s="132">
        <v>2</v>
      </c>
      <c r="B686" s="133" t="s">
        <v>600</v>
      </c>
      <c r="C686" s="134" t="s">
        <v>16</v>
      </c>
      <c r="D686" s="134">
        <v>17</v>
      </c>
      <c r="E686" s="134" t="s">
        <v>23</v>
      </c>
      <c r="F686" s="134">
        <v>37.6</v>
      </c>
      <c r="G686" s="134">
        <v>1</v>
      </c>
      <c r="H686" s="134">
        <v>38.9</v>
      </c>
      <c r="I686" s="134">
        <v>1</v>
      </c>
      <c r="J686" s="134"/>
      <c r="K686" s="134">
        <v>3</v>
      </c>
      <c r="L686" s="134"/>
      <c r="M686" s="134"/>
      <c r="N686" s="134"/>
      <c r="O686" s="134"/>
      <c r="P686" s="134"/>
      <c r="Q686" s="138"/>
      <c r="R686" s="153"/>
      <c r="S686" s="153"/>
      <c r="T686" s="153"/>
      <c r="U686" s="138"/>
      <c r="V686" s="139"/>
      <c r="W686" s="136"/>
      <c r="X686" s="137" t="s">
        <v>36</v>
      </c>
    </row>
    <row r="687" spans="1:28" ht="28.5" customHeight="1" x14ac:dyDescent="0.25">
      <c r="A687" s="132">
        <v>2</v>
      </c>
      <c r="B687" s="133" t="s">
        <v>600</v>
      </c>
      <c r="C687" s="134" t="s">
        <v>16</v>
      </c>
      <c r="D687" s="134">
        <v>18</v>
      </c>
      <c r="E687" s="134" t="s">
        <v>23</v>
      </c>
      <c r="F687" s="134">
        <v>27.7</v>
      </c>
      <c r="G687" s="134">
        <v>1</v>
      </c>
      <c r="H687" s="134">
        <v>27.6</v>
      </c>
      <c r="I687" s="134">
        <v>3</v>
      </c>
      <c r="J687" s="134"/>
      <c r="K687" s="134">
        <v>3</v>
      </c>
      <c r="L687" s="134"/>
      <c r="M687" s="134"/>
      <c r="N687" s="134"/>
      <c r="O687" s="134"/>
      <c r="P687" s="134"/>
      <c r="Q687" s="138"/>
      <c r="R687" s="153"/>
      <c r="S687" s="153"/>
      <c r="T687" s="153"/>
      <c r="U687" s="134"/>
      <c r="V687" s="135"/>
      <c r="W687" s="136"/>
      <c r="X687" s="137" t="s">
        <v>36</v>
      </c>
    </row>
    <row r="688" spans="1:28" ht="28.5" customHeight="1" x14ac:dyDescent="0.25">
      <c r="A688" s="132">
        <v>2</v>
      </c>
      <c r="B688" s="133" t="s">
        <v>600</v>
      </c>
      <c r="C688" s="134" t="s">
        <v>16</v>
      </c>
      <c r="D688" s="134">
        <v>19</v>
      </c>
      <c r="E688" s="134" t="s">
        <v>23</v>
      </c>
      <c r="F688" s="134">
        <v>40.6</v>
      </c>
      <c r="G688" s="134">
        <v>1</v>
      </c>
      <c r="H688" s="134">
        <v>43.9</v>
      </c>
      <c r="I688" s="134">
        <v>1</v>
      </c>
      <c r="J688" s="134"/>
      <c r="K688" s="134">
        <v>3</v>
      </c>
      <c r="L688" s="134"/>
      <c r="M688" s="134"/>
      <c r="N688" s="134"/>
      <c r="O688" s="134"/>
      <c r="P688" s="134"/>
      <c r="Q688" s="138"/>
      <c r="R688" s="153"/>
      <c r="S688" s="153"/>
      <c r="T688" s="153"/>
      <c r="U688" s="138"/>
      <c r="V688" s="139"/>
      <c r="W688" s="136"/>
      <c r="X688" s="137" t="s">
        <v>36</v>
      </c>
    </row>
    <row r="689" spans="1:257" ht="28.5" customHeight="1" x14ac:dyDescent="0.25">
      <c r="A689" s="132">
        <v>2</v>
      </c>
      <c r="B689" s="133" t="s">
        <v>600</v>
      </c>
      <c r="C689" s="134" t="s">
        <v>16</v>
      </c>
      <c r="D689" s="134">
        <v>20</v>
      </c>
      <c r="E689" s="134" t="s">
        <v>23</v>
      </c>
      <c r="F689" s="134"/>
      <c r="G689" s="134">
        <v>3</v>
      </c>
      <c r="H689" s="134"/>
      <c r="I689" s="134">
        <v>3</v>
      </c>
      <c r="J689" s="134"/>
      <c r="K689" s="134">
        <v>3</v>
      </c>
      <c r="L689" s="134"/>
      <c r="M689" s="134"/>
      <c r="N689" s="134"/>
      <c r="O689" s="134"/>
      <c r="P689" s="134"/>
      <c r="Q689" s="138"/>
      <c r="R689" s="153"/>
      <c r="S689" s="153"/>
      <c r="T689" s="153"/>
      <c r="U689" s="134"/>
      <c r="V689" s="135"/>
      <c r="W689" s="136"/>
      <c r="X689" s="137" t="s">
        <v>36</v>
      </c>
      <c r="AH689" s="152"/>
      <c r="AI689" s="152"/>
      <c r="AJ689" s="152"/>
      <c r="AK689" s="152"/>
      <c r="AL689" s="152"/>
      <c r="AM689" s="152"/>
      <c r="AN689" s="152"/>
      <c r="AO689" s="152"/>
      <c r="AP689" s="152"/>
      <c r="AQ689" s="152"/>
      <c r="AR689" s="152"/>
      <c r="AS689" s="152"/>
      <c r="AT689" s="152"/>
      <c r="AU689" s="152"/>
      <c r="AV689" s="152"/>
      <c r="AW689" s="152"/>
      <c r="AX689" s="152"/>
      <c r="AY689" s="152"/>
      <c r="AZ689" s="152"/>
      <c r="BA689" s="152"/>
      <c r="BB689" s="152"/>
      <c r="BC689" s="152"/>
      <c r="BD689" s="152"/>
      <c r="BE689" s="152"/>
      <c r="BF689" s="152"/>
      <c r="BG689" s="152"/>
      <c r="BH689" s="152"/>
      <c r="BI689" s="152"/>
      <c r="BJ689" s="152"/>
      <c r="BK689" s="152"/>
      <c r="BL689" s="152"/>
      <c r="BM689" s="152"/>
      <c r="BN689" s="152"/>
      <c r="BO689" s="152"/>
      <c r="BP689" s="152"/>
      <c r="BQ689" s="152"/>
      <c r="BR689" s="152"/>
      <c r="BS689" s="152"/>
      <c r="BT689" s="152"/>
      <c r="BU689" s="152"/>
      <c r="BV689" s="152"/>
      <c r="BW689" s="152"/>
      <c r="BX689" s="152"/>
      <c r="BY689" s="152"/>
      <c r="BZ689" s="152"/>
      <c r="CA689" s="152"/>
      <c r="CB689" s="152"/>
      <c r="CC689" s="152"/>
      <c r="CD689" s="152"/>
      <c r="CE689" s="152"/>
      <c r="CF689" s="152"/>
      <c r="CG689" s="152"/>
      <c r="CH689" s="152"/>
      <c r="CI689" s="152"/>
      <c r="CJ689" s="152"/>
      <c r="CK689" s="152"/>
      <c r="CL689" s="152"/>
      <c r="CM689" s="152"/>
      <c r="CN689" s="152"/>
      <c r="CO689" s="152"/>
      <c r="CP689" s="152"/>
      <c r="CQ689" s="152"/>
      <c r="CR689" s="152"/>
      <c r="CS689" s="152"/>
      <c r="CT689" s="152"/>
      <c r="CU689" s="152"/>
      <c r="CV689" s="152"/>
      <c r="CW689" s="152"/>
      <c r="CX689" s="152"/>
      <c r="CY689" s="152"/>
      <c r="CZ689" s="152"/>
      <c r="DA689" s="152"/>
      <c r="DB689" s="152"/>
      <c r="DC689" s="152"/>
      <c r="DD689" s="152"/>
      <c r="DE689" s="152"/>
      <c r="DF689" s="152"/>
      <c r="DG689" s="152"/>
      <c r="DH689" s="152"/>
      <c r="DI689" s="152"/>
      <c r="DJ689" s="152"/>
      <c r="DK689" s="152"/>
      <c r="DL689" s="152"/>
      <c r="DM689" s="152"/>
      <c r="DN689" s="152"/>
      <c r="DO689" s="152"/>
      <c r="DP689" s="152"/>
      <c r="DQ689" s="152"/>
      <c r="DR689" s="152"/>
      <c r="DS689" s="152"/>
      <c r="DT689" s="152"/>
      <c r="DU689" s="152"/>
      <c r="DV689" s="152"/>
      <c r="DW689" s="152"/>
      <c r="DX689" s="152"/>
      <c r="DY689" s="152"/>
      <c r="DZ689" s="152"/>
      <c r="EA689" s="152"/>
      <c r="EB689" s="152"/>
      <c r="EC689" s="152"/>
      <c r="ED689" s="152"/>
      <c r="EE689" s="152"/>
      <c r="EF689" s="152"/>
      <c r="EG689" s="152"/>
      <c r="EH689" s="152"/>
      <c r="EI689" s="152"/>
      <c r="EJ689" s="152"/>
      <c r="EK689" s="152"/>
      <c r="EL689" s="152"/>
      <c r="EM689" s="152"/>
      <c r="EN689" s="152"/>
      <c r="EO689" s="152"/>
      <c r="EP689" s="152"/>
      <c r="EQ689" s="152"/>
      <c r="ER689" s="152"/>
      <c r="ES689" s="152"/>
      <c r="ET689" s="152"/>
      <c r="EU689" s="152"/>
      <c r="EV689" s="152"/>
      <c r="EW689" s="152"/>
      <c r="EX689" s="152"/>
      <c r="EY689" s="152"/>
      <c r="EZ689" s="152"/>
      <c r="FA689" s="152"/>
      <c r="FB689" s="152"/>
      <c r="FC689" s="152"/>
      <c r="FD689" s="152"/>
      <c r="FE689" s="152"/>
      <c r="FF689" s="152"/>
      <c r="FG689" s="152"/>
      <c r="FH689" s="152"/>
      <c r="FI689" s="152"/>
      <c r="FJ689" s="152"/>
      <c r="FK689" s="152"/>
      <c r="FL689" s="152"/>
      <c r="FM689" s="152"/>
      <c r="FN689" s="152"/>
      <c r="FO689" s="152"/>
      <c r="FP689" s="152"/>
      <c r="FQ689" s="152"/>
      <c r="FR689" s="152"/>
      <c r="FS689" s="152"/>
      <c r="FT689" s="152"/>
      <c r="FU689" s="152"/>
      <c r="FV689" s="152"/>
      <c r="FW689" s="152"/>
      <c r="FX689" s="152"/>
      <c r="FY689" s="152"/>
      <c r="FZ689" s="152"/>
      <c r="GA689" s="152"/>
      <c r="GB689" s="152"/>
      <c r="GC689" s="152"/>
      <c r="GD689" s="152"/>
      <c r="GE689" s="152"/>
      <c r="GF689" s="152"/>
      <c r="GG689" s="152"/>
      <c r="GH689" s="152"/>
      <c r="GI689" s="152"/>
      <c r="GJ689" s="152"/>
      <c r="GK689" s="152"/>
      <c r="GL689" s="152"/>
      <c r="GM689" s="152"/>
      <c r="GN689" s="152"/>
      <c r="GO689" s="152"/>
      <c r="GP689" s="152"/>
      <c r="GQ689" s="152"/>
      <c r="GR689" s="152"/>
      <c r="GS689" s="152"/>
      <c r="GT689" s="152"/>
      <c r="GU689" s="152"/>
      <c r="GV689" s="152"/>
      <c r="GW689" s="152"/>
      <c r="GX689" s="152"/>
      <c r="GY689" s="152"/>
      <c r="GZ689" s="152"/>
      <c r="HA689" s="152"/>
      <c r="HB689" s="152"/>
      <c r="HC689" s="152"/>
      <c r="HD689" s="152"/>
      <c r="HE689" s="152"/>
      <c r="HF689" s="152"/>
      <c r="HG689" s="152"/>
      <c r="HH689" s="152"/>
      <c r="HI689" s="152"/>
      <c r="HJ689" s="152"/>
      <c r="HK689" s="152"/>
      <c r="HL689" s="152"/>
      <c r="HM689" s="152"/>
      <c r="HN689" s="152"/>
      <c r="HO689" s="152"/>
      <c r="HP689" s="152"/>
      <c r="HQ689" s="152"/>
      <c r="HR689" s="152"/>
      <c r="HS689" s="152"/>
      <c r="HT689" s="152"/>
      <c r="HU689" s="152"/>
      <c r="HV689" s="152"/>
      <c r="HW689" s="152"/>
      <c r="HX689" s="152"/>
      <c r="HY689" s="152"/>
      <c r="HZ689" s="152"/>
      <c r="IA689" s="152"/>
      <c r="IB689" s="152"/>
      <c r="IC689" s="152"/>
      <c r="ID689" s="152"/>
      <c r="IE689" s="152"/>
      <c r="IF689" s="152"/>
      <c r="IG689" s="152"/>
      <c r="IH689" s="152"/>
      <c r="II689" s="152"/>
      <c r="IJ689" s="152"/>
      <c r="IK689" s="152"/>
      <c r="IL689" s="152"/>
      <c r="IM689" s="152"/>
      <c r="IN689" s="152"/>
      <c r="IO689" s="152"/>
      <c r="IP689" s="152"/>
      <c r="IQ689" s="152"/>
      <c r="IR689" s="152"/>
      <c r="IS689" s="152"/>
      <c r="IT689" s="152"/>
      <c r="IU689" s="152"/>
      <c r="IV689" s="152"/>
      <c r="IW689" s="152"/>
    </row>
    <row r="690" spans="1:257" ht="28.5" customHeight="1" x14ac:dyDescent="0.25">
      <c r="A690" s="132">
        <v>2</v>
      </c>
      <c r="B690" s="133" t="s">
        <v>600</v>
      </c>
      <c r="C690" s="134" t="s">
        <v>16</v>
      </c>
      <c r="D690" s="134">
        <v>21</v>
      </c>
      <c r="E690" s="134" t="s">
        <v>23</v>
      </c>
      <c r="F690" s="134">
        <v>38.9</v>
      </c>
      <c r="G690" s="134">
        <v>1</v>
      </c>
      <c r="H690" s="134">
        <v>44</v>
      </c>
      <c r="I690" s="134">
        <v>1</v>
      </c>
      <c r="J690" s="134">
        <v>48.5</v>
      </c>
      <c r="K690" s="134">
        <v>1</v>
      </c>
      <c r="L690" s="134">
        <v>53.9</v>
      </c>
      <c r="M690" s="134">
        <v>1</v>
      </c>
      <c r="N690" s="134">
        <v>60.2</v>
      </c>
      <c r="O690" s="134">
        <v>1</v>
      </c>
      <c r="P690" s="134">
        <v>69</v>
      </c>
      <c r="Q690" s="134">
        <v>1</v>
      </c>
      <c r="R690" s="153">
        <v>77.8</v>
      </c>
      <c r="S690" s="153">
        <v>1</v>
      </c>
      <c r="T690" s="153"/>
      <c r="U690" s="134"/>
      <c r="V690" s="135"/>
      <c r="W690" s="136"/>
      <c r="X690" s="137" t="s">
        <v>36</v>
      </c>
    </row>
    <row r="691" spans="1:257" ht="28.5" customHeight="1" x14ac:dyDescent="0.25">
      <c r="A691" s="132">
        <v>2</v>
      </c>
      <c r="B691" s="133" t="s">
        <v>600</v>
      </c>
      <c r="C691" s="134" t="s">
        <v>16</v>
      </c>
      <c r="D691" s="134">
        <v>22</v>
      </c>
      <c r="E691" s="134" t="s">
        <v>23</v>
      </c>
      <c r="F691" s="134"/>
      <c r="G691" s="134">
        <v>3</v>
      </c>
      <c r="H691" s="134"/>
      <c r="I691" s="134">
        <v>3</v>
      </c>
      <c r="J691" s="134"/>
      <c r="K691" s="134">
        <v>3</v>
      </c>
      <c r="L691" s="134"/>
      <c r="M691" s="134"/>
      <c r="N691" s="134"/>
      <c r="O691" s="134"/>
      <c r="P691" s="134"/>
      <c r="Q691" s="134"/>
      <c r="R691" s="134"/>
      <c r="S691" s="134"/>
      <c r="T691" s="153"/>
      <c r="U691" s="134"/>
      <c r="V691" s="135"/>
      <c r="W691" s="136"/>
      <c r="X691" s="137" t="s">
        <v>36</v>
      </c>
    </row>
    <row r="692" spans="1:257" ht="28.5" customHeight="1" x14ac:dyDescent="0.25">
      <c r="A692" s="132">
        <v>2</v>
      </c>
      <c r="B692" s="133" t="s">
        <v>600</v>
      </c>
      <c r="C692" s="134" t="s">
        <v>16</v>
      </c>
      <c r="D692" s="134">
        <v>23</v>
      </c>
      <c r="E692" s="134" t="s">
        <v>23</v>
      </c>
      <c r="F692" s="134"/>
      <c r="G692" s="134">
        <v>3</v>
      </c>
      <c r="H692" s="134"/>
      <c r="I692" s="134">
        <v>3</v>
      </c>
      <c r="J692" s="134"/>
      <c r="K692" s="134">
        <v>3</v>
      </c>
      <c r="L692" s="134"/>
      <c r="M692" s="134"/>
      <c r="N692" s="134"/>
      <c r="O692" s="134"/>
      <c r="P692" s="134"/>
      <c r="Q692" s="134"/>
      <c r="R692" s="134"/>
      <c r="S692" s="134"/>
      <c r="T692" s="153"/>
      <c r="U692" s="134"/>
      <c r="V692" s="135"/>
      <c r="W692" s="136"/>
      <c r="X692" s="137" t="s">
        <v>36</v>
      </c>
    </row>
    <row r="693" spans="1:257" s="152" customFormat="1" ht="28.5" customHeight="1" x14ac:dyDescent="0.25">
      <c r="A693" s="132">
        <v>2</v>
      </c>
      <c r="B693" s="133" t="s">
        <v>600</v>
      </c>
      <c r="C693" s="134" t="s">
        <v>16</v>
      </c>
      <c r="D693" s="134">
        <v>24</v>
      </c>
      <c r="E693" s="134" t="s">
        <v>23</v>
      </c>
      <c r="F693" s="134"/>
      <c r="G693" s="134">
        <v>3</v>
      </c>
      <c r="H693" s="134"/>
      <c r="I693" s="134">
        <v>3</v>
      </c>
      <c r="J693" s="134"/>
      <c r="K693" s="134">
        <v>3</v>
      </c>
      <c r="L693" s="134"/>
      <c r="M693" s="134"/>
      <c r="N693" s="134"/>
      <c r="O693" s="134"/>
      <c r="P693" s="134"/>
      <c r="Q693" s="134"/>
      <c r="R693" s="134"/>
      <c r="S693" s="134"/>
      <c r="T693" s="153"/>
      <c r="U693" s="134"/>
      <c r="V693" s="135"/>
      <c r="W693" s="136"/>
      <c r="X693" s="137" t="s">
        <v>36</v>
      </c>
      <c r="Y693" s="132"/>
      <c r="Z693" s="132"/>
      <c r="AA693" s="132"/>
      <c r="AB693" s="132"/>
      <c r="AC693" s="132"/>
      <c r="AD693" s="132"/>
      <c r="AE693" s="132"/>
      <c r="AF693" s="132"/>
      <c r="AG693" s="132"/>
      <c r="AH693" s="132"/>
      <c r="AI693" s="132"/>
      <c r="AJ693" s="132"/>
      <c r="AK693" s="132"/>
      <c r="AL693" s="132"/>
      <c r="AM693" s="132"/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  <c r="BF693" s="132"/>
      <c r="BG693" s="132"/>
      <c r="BH693" s="132"/>
      <c r="BI693" s="132"/>
      <c r="BJ693" s="132"/>
      <c r="BK693" s="132"/>
      <c r="BL693" s="132"/>
      <c r="BM693" s="132"/>
      <c r="BN693" s="132"/>
      <c r="BO693" s="132"/>
      <c r="BP693" s="132"/>
      <c r="BQ693" s="132"/>
      <c r="BR693" s="132"/>
      <c r="BS693" s="132"/>
      <c r="BT693" s="132"/>
      <c r="BU693" s="132"/>
      <c r="BV693" s="132"/>
      <c r="BW693" s="132"/>
      <c r="BX693" s="132"/>
      <c r="BY693" s="132"/>
      <c r="BZ693" s="132"/>
      <c r="CA693" s="132"/>
      <c r="CB693" s="132"/>
      <c r="CC693" s="132"/>
      <c r="CD693" s="132"/>
      <c r="CE693" s="132"/>
      <c r="CF693" s="132"/>
      <c r="CG693" s="132"/>
      <c r="CH693" s="132"/>
      <c r="CI693" s="132"/>
      <c r="CJ693" s="132"/>
      <c r="CK693" s="132"/>
      <c r="CL693" s="132"/>
      <c r="CM693" s="132"/>
      <c r="CN693" s="132"/>
      <c r="CO693" s="132"/>
      <c r="CP693" s="132"/>
      <c r="CQ693" s="132"/>
      <c r="CR693" s="132"/>
      <c r="CS693" s="132"/>
      <c r="CT693" s="132"/>
      <c r="CU693" s="132"/>
      <c r="CV693" s="132"/>
      <c r="CW693" s="132"/>
      <c r="CX693" s="132"/>
      <c r="CY693" s="132"/>
      <c r="CZ693" s="132"/>
      <c r="DA693" s="132"/>
      <c r="DB693" s="132"/>
      <c r="DC693" s="132"/>
      <c r="DD693" s="132"/>
      <c r="DE693" s="132"/>
      <c r="DF693" s="132"/>
      <c r="DG693" s="132"/>
      <c r="DH693" s="132"/>
      <c r="DI693" s="132"/>
      <c r="DJ693" s="132"/>
      <c r="DK693" s="132"/>
      <c r="DL693" s="132"/>
      <c r="DM693" s="132"/>
      <c r="DN693" s="132"/>
      <c r="DO693" s="132"/>
      <c r="DP693" s="132"/>
      <c r="DQ693" s="132"/>
      <c r="DR693" s="132"/>
      <c r="DS693" s="132"/>
      <c r="DT693" s="132"/>
      <c r="DU693" s="132"/>
      <c r="DV693" s="132"/>
      <c r="DW693" s="132"/>
      <c r="DX693" s="132"/>
      <c r="DY693" s="132"/>
      <c r="DZ693" s="132"/>
      <c r="EA693" s="132"/>
      <c r="EB693" s="132"/>
      <c r="EC693" s="132"/>
      <c r="ED693" s="132"/>
      <c r="EE693" s="132"/>
      <c r="EF693" s="132"/>
      <c r="EG693" s="132"/>
      <c r="EH693" s="132"/>
      <c r="EI693" s="132"/>
      <c r="EJ693" s="132"/>
      <c r="EK693" s="132"/>
      <c r="EL693" s="132"/>
      <c r="EM693" s="132"/>
      <c r="EN693" s="132"/>
      <c r="EO693" s="132"/>
      <c r="EP693" s="132"/>
      <c r="EQ693" s="132"/>
      <c r="ER693" s="132"/>
      <c r="ES693" s="132"/>
      <c r="ET693" s="132"/>
      <c r="EU693" s="132"/>
      <c r="EV693" s="132"/>
      <c r="EW693" s="132"/>
      <c r="EX693" s="132"/>
      <c r="EY693" s="132"/>
      <c r="EZ693" s="132"/>
      <c r="FA693" s="132"/>
      <c r="FB693" s="132"/>
      <c r="FC693" s="132"/>
      <c r="FD693" s="132"/>
      <c r="FE693" s="132"/>
      <c r="FF693" s="132"/>
      <c r="FG693" s="132"/>
      <c r="FH693" s="132"/>
      <c r="FI693" s="132"/>
      <c r="FJ693" s="132"/>
      <c r="FK693" s="132"/>
      <c r="FL693" s="132"/>
      <c r="FM693" s="132"/>
      <c r="FN693" s="132"/>
      <c r="FO693" s="132"/>
      <c r="FP693" s="132"/>
      <c r="FQ693" s="132"/>
      <c r="FR693" s="132"/>
      <c r="FS693" s="132"/>
      <c r="FT693" s="132"/>
      <c r="FU693" s="132"/>
      <c r="FV693" s="132"/>
      <c r="FW693" s="132"/>
      <c r="FX693" s="132"/>
      <c r="FY693" s="132"/>
      <c r="FZ693" s="132"/>
      <c r="GA693" s="132"/>
      <c r="GB693" s="132"/>
      <c r="GC693" s="132"/>
      <c r="GD693" s="132"/>
      <c r="GE693" s="132"/>
      <c r="GF693" s="132"/>
      <c r="GG693" s="132"/>
      <c r="GH693" s="132"/>
      <c r="GI693" s="132"/>
      <c r="GJ693" s="132"/>
      <c r="GK693" s="132"/>
      <c r="GL693" s="132"/>
      <c r="GM693" s="132"/>
      <c r="GN693" s="132"/>
      <c r="GO693" s="132"/>
      <c r="GP693" s="132"/>
      <c r="GQ693" s="132"/>
      <c r="GR693" s="132"/>
      <c r="GS693" s="132"/>
      <c r="GT693" s="132"/>
      <c r="GU693" s="132"/>
      <c r="GV693" s="132"/>
      <c r="GW693" s="132"/>
      <c r="GX693" s="132"/>
      <c r="GY693" s="132"/>
      <c r="GZ693" s="132"/>
      <c r="HA693" s="132"/>
      <c r="HB693" s="132"/>
      <c r="HC693" s="132"/>
      <c r="HD693" s="132"/>
      <c r="HE693" s="132"/>
      <c r="HF693" s="132"/>
      <c r="HG693" s="132"/>
      <c r="HH693" s="132"/>
      <c r="HI693" s="132"/>
      <c r="HJ693" s="132"/>
      <c r="HK693" s="132"/>
      <c r="HL693" s="132"/>
      <c r="HM693" s="132"/>
      <c r="HN693" s="132"/>
      <c r="HO693" s="132"/>
      <c r="HP693" s="132"/>
      <c r="HQ693" s="132"/>
      <c r="HR693" s="132"/>
      <c r="HS693" s="132"/>
      <c r="HT693" s="132"/>
      <c r="HU693" s="132"/>
      <c r="HV693" s="132"/>
      <c r="HW693" s="132"/>
      <c r="HX693" s="132"/>
      <c r="HY693" s="132"/>
      <c r="HZ693" s="132"/>
      <c r="IA693" s="132"/>
      <c r="IB693" s="132"/>
      <c r="IC693" s="132"/>
      <c r="ID693" s="132"/>
      <c r="IE693" s="132"/>
      <c r="IF693" s="132"/>
      <c r="IG693" s="132"/>
      <c r="IH693" s="132"/>
      <c r="II693" s="132"/>
      <c r="IJ693" s="132"/>
      <c r="IK693" s="132"/>
      <c r="IL693" s="132"/>
      <c r="IM693" s="132"/>
      <c r="IN693" s="132"/>
      <c r="IO693" s="132"/>
      <c r="IP693" s="132"/>
      <c r="IQ693" s="132"/>
      <c r="IR693" s="132"/>
      <c r="IS693" s="132"/>
      <c r="IT693" s="132"/>
      <c r="IU693" s="132"/>
      <c r="IV693" s="132"/>
      <c r="IW693" s="132"/>
    </row>
    <row r="694" spans="1:257" ht="28.5" customHeight="1" x14ac:dyDescent="0.25">
      <c r="A694" s="132">
        <v>2</v>
      </c>
      <c r="B694" s="133" t="s">
        <v>600</v>
      </c>
      <c r="C694" s="134" t="s">
        <v>16</v>
      </c>
      <c r="D694" s="134">
        <v>25</v>
      </c>
      <c r="E694" s="134" t="s">
        <v>23</v>
      </c>
      <c r="F694" s="134">
        <v>22.1</v>
      </c>
      <c r="G694" s="134">
        <v>1</v>
      </c>
      <c r="H694" s="134">
        <v>22.5</v>
      </c>
      <c r="I694" s="134">
        <v>1</v>
      </c>
      <c r="J694" s="134">
        <v>23</v>
      </c>
      <c r="K694" s="134">
        <v>1</v>
      </c>
      <c r="L694" s="134">
        <v>23.7</v>
      </c>
      <c r="M694" s="134">
        <v>1</v>
      </c>
      <c r="N694" s="134">
        <v>25</v>
      </c>
      <c r="O694" s="134">
        <v>1</v>
      </c>
      <c r="P694" s="134">
        <v>26.6</v>
      </c>
      <c r="Q694" s="134">
        <v>2</v>
      </c>
      <c r="R694" s="153">
        <v>26.7</v>
      </c>
      <c r="S694" s="153">
        <v>4</v>
      </c>
      <c r="T694" s="153" t="s">
        <v>818</v>
      </c>
      <c r="U694" s="134"/>
      <c r="V694" s="135"/>
      <c r="W694" s="136"/>
      <c r="X694" s="137" t="s">
        <v>36</v>
      </c>
    </row>
    <row r="695" spans="1:257" ht="28.5" customHeight="1" x14ac:dyDescent="0.25">
      <c r="A695" s="132">
        <v>2</v>
      </c>
      <c r="B695" s="133" t="s">
        <v>600</v>
      </c>
      <c r="C695" s="134" t="s">
        <v>16</v>
      </c>
      <c r="D695" s="134">
        <v>26</v>
      </c>
      <c r="E695" s="134" t="s">
        <v>23</v>
      </c>
      <c r="F695" s="134"/>
      <c r="G695" s="134">
        <v>3</v>
      </c>
      <c r="H695" s="134"/>
      <c r="I695" s="134">
        <v>3</v>
      </c>
      <c r="J695" s="134"/>
      <c r="K695" s="134">
        <v>3</v>
      </c>
      <c r="L695" s="134"/>
      <c r="M695" s="134"/>
      <c r="N695" s="134"/>
      <c r="O695" s="134"/>
      <c r="P695" s="134"/>
      <c r="Q695" s="134"/>
      <c r="R695" s="134"/>
      <c r="S695" s="134"/>
      <c r="T695" s="153"/>
      <c r="U695" s="134"/>
      <c r="V695" s="135"/>
      <c r="W695" s="136"/>
      <c r="X695" s="137" t="s">
        <v>36</v>
      </c>
    </row>
    <row r="696" spans="1:257" ht="28.5" customHeight="1" x14ac:dyDescent="0.25">
      <c r="A696" s="132">
        <v>2</v>
      </c>
      <c r="B696" s="133" t="s">
        <v>600</v>
      </c>
      <c r="C696" s="134" t="s">
        <v>17</v>
      </c>
      <c r="D696" s="134">
        <v>2</v>
      </c>
      <c r="E696" s="134" t="s">
        <v>31</v>
      </c>
      <c r="F696" s="134">
        <v>19.8</v>
      </c>
      <c r="G696" s="134">
        <v>1</v>
      </c>
      <c r="H696" s="134">
        <v>19.8</v>
      </c>
      <c r="I696" s="134">
        <v>1</v>
      </c>
      <c r="J696" s="134"/>
      <c r="K696" s="134"/>
      <c r="L696" s="134"/>
      <c r="M696" s="134"/>
      <c r="N696" s="134"/>
      <c r="O696" s="134"/>
      <c r="P696" s="134" t="s">
        <v>801</v>
      </c>
      <c r="Q696" s="134"/>
      <c r="R696" s="153"/>
      <c r="S696" s="153"/>
      <c r="T696" s="153"/>
      <c r="U696" s="134"/>
      <c r="V696" s="135"/>
      <c r="W696" s="136"/>
      <c r="X696" s="137" t="s">
        <v>36</v>
      </c>
    </row>
    <row r="697" spans="1:257" ht="28.5" customHeight="1" x14ac:dyDescent="0.25">
      <c r="A697" s="132">
        <v>2</v>
      </c>
      <c r="B697" s="133" t="s">
        <v>600</v>
      </c>
      <c r="C697" s="134" t="s">
        <v>17</v>
      </c>
      <c r="D697" s="134">
        <v>3</v>
      </c>
      <c r="E697" s="134" t="s">
        <v>23</v>
      </c>
      <c r="F697" s="134">
        <v>21.6</v>
      </c>
      <c r="G697" s="134">
        <v>1</v>
      </c>
      <c r="H697" s="134">
        <v>22.7</v>
      </c>
      <c r="I697" s="134">
        <v>1</v>
      </c>
      <c r="J697" s="134"/>
      <c r="K697" s="134"/>
      <c r="L697" s="134"/>
      <c r="M697" s="134"/>
      <c r="N697" s="134"/>
      <c r="O697" s="134"/>
      <c r="P697" s="134" t="s">
        <v>801</v>
      </c>
      <c r="Q697" s="134"/>
      <c r="R697" s="153"/>
      <c r="S697" s="153"/>
      <c r="T697" s="153"/>
      <c r="U697" s="134"/>
      <c r="V697" s="135"/>
      <c r="W697" s="136"/>
      <c r="X697" s="137" t="s">
        <v>36</v>
      </c>
    </row>
    <row r="698" spans="1:257" ht="28.5" customHeight="1" x14ac:dyDescent="0.25">
      <c r="A698" s="132">
        <v>2</v>
      </c>
      <c r="B698" s="133" t="s">
        <v>600</v>
      </c>
      <c r="C698" s="134" t="s">
        <v>17</v>
      </c>
      <c r="D698" s="134">
        <v>4</v>
      </c>
      <c r="E698" s="134" t="s">
        <v>23</v>
      </c>
      <c r="F698" s="134"/>
      <c r="G698" s="134">
        <v>3</v>
      </c>
      <c r="H698" s="134"/>
      <c r="I698" s="134">
        <v>3</v>
      </c>
      <c r="J698" s="134"/>
      <c r="K698" s="134">
        <v>3</v>
      </c>
      <c r="L698" s="134"/>
      <c r="M698" s="134"/>
      <c r="N698" s="134"/>
      <c r="O698" s="134"/>
      <c r="P698" s="134"/>
      <c r="Q698" s="134"/>
      <c r="R698" s="134"/>
      <c r="S698" s="134"/>
      <c r="T698" s="153"/>
      <c r="U698" s="134"/>
      <c r="V698" s="135"/>
      <c r="W698" s="136"/>
      <c r="X698" s="137" t="s">
        <v>36</v>
      </c>
    </row>
    <row r="699" spans="1:257" ht="28.5" customHeight="1" x14ac:dyDescent="0.25">
      <c r="A699" s="132">
        <v>2</v>
      </c>
      <c r="B699" s="133" t="s">
        <v>600</v>
      </c>
      <c r="C699" s="134" t="s">
        <v>17</v>
      </c>
      <c r="D699" s="134">
        <v>5</v>
      </c>
      <c r="E699" s="134" t="s">
        <v>22</v>
      </c>
      <c r="F699" s="134">
        <v>26.2</v>
      </c>
      <c r="G699" s="134">
        <v>1</v>
      </c>
      <c r="H699" s="134">
        <v>29.1</v>
      </c>
      <c r="I699" s="134">
        <v>1</v>
      </c>
      <c r="J699" s="134"/>
      <c r="K699" s="134"/>
      <c r="L699" s="134"/>
      <c r="M699" s="134"/>
      <c r="N699" s="134"/>
      <c r="O699" s="134"/>
      <c r="P699" s="134" t="s">
        <v>801</v>
      </c>
      <c r="Q699" s="134"/>
      <c r="R699" s="153"/>
      <c r="S699" s="153"/>
      <c r="T699" s="153"/>
      <c r="U699" s="134"/>
      <c r="V699" s="135"/>
      <c r="W699" s="136"/>
      <c r="X699" s="137" t="s">
        <v>36</v>
      </c>
    </row>
    <row r="700" spans="1:257" ht="28.5" customHeight="1" x14ac:dyDescent="0.25">
      <c r="A700" s="132">
        <v>2</v>
      </c>
      <c r="B700" s="133" t="s">
        <v>600</v>
      </c>
      <c r="C700" s="134" t="s">
        <v>17</v>
      </c>
      <c r="D700" s="134">
        <v>6</v>
      </c>
      <c r="E700" s="134" t="s">
        <v>23</v>
      </c>
      <c r="F700" s="134">
        <v>22.9</v>
      </c>
      <c r="G700" s="134">
        <v>2</v>
      </c>
      <c r="H700" s="134">
        <v>24.5</v>
      </c>
      <c r="I700" s="134">
        <v>1</v>
      </c>
      <c r="J700" s="134">
        <v>25.8</v>
      </c>
      <c r="K700" s="134">
        <v>1</v>
      </c>
      <c r="L700" s="134">
        <v>27.8</v>
      </c>
      <c r="M700" s="134">
        <v>1</v>
      </c>
      <c r="N700" s="134">
        <v>30.1</v>
      </c>
      <c r="O700" s="134">
        <v>1</v>
      </c>
      <c r="P700" s="134">
        <v>34</v>
      </c>
      <c r="Q700" s="134">
        <v>2</v>
      </c>
      <c r="R700" s="153">
        <v>37.799999999999997</v>
      </c>
      <c r="S700" s="153">
        <v>2</v>
      </c>
      <c r="T700" s="153"/>
      <c r="U700" s="134"/>
      <c r="V700" s="135"/>
      <c r="W700" s="136"/>
      <c r="X700" s="137" t="s">
        <v>36</v>
      </c>
      <c r="Y700" s="132" t="s">
        <v>240</v>
      </c>
      <c r="AA700" s="132" t="s">
        <v>304</v>
      </c>
    </row>
    <row r="701" spans="1:257" ht="28.5" customHeight="1" x14ac:dyDescent="0.25">
      <c r="A701" s="132">
        <v>2</v>
      </c>
      <c r="B701" s="133" t="s">
        <v>600</v>
      </c>
      <c r="C701" s="134" t="s">
        <v>17</v>
      </c>
      <c r="D701" s="134">
        <v>7</v>
      </c>
      <c r="E701" s="134" t="s">
        <v>23</v>
      </c>
      <c r="F701" s="134">
        <v>32.5</v>
      </c>
      <c r="G701" s="134">
        <v>1</v>
      </c>
      <c r="H701" s="134">
        <v>36.1</v>
      </c>
      <c r="I701" s="134">
        <v>1</v>
      </c>
      <c r="J701" s="134"/>
      <c r="K701" s="134"/>
      <c r="L701" s="134"/>
      <c r="M701" s="134"/>
      <c r="N701" s="134"/>
      <c r="O701" s="134"/>
      <c r="P701" s="134" t="s">
        <v>801</v>
      </c>
      <c r="Q701" s="134"/>
      <c r="R701" s="153"/>
      <c r="S701" s="153"/>
      <c r="T701" s="153"/>
      <c r="U701" s="134"/>
      <c r="V701" s="135"/>
      <c r="W701" s="136"/>
      <c r="X701" s="137" t="s">
        <v>36</v>
      </c>
      <c r="Y701" s="132" t="s">
        <v>993</v>
      </c>
      <c r="AB701" s="132" t="s">
        <v>305</v>
      </c>
    </row>
    <row r="702" spans="1:257" ht="28.5" customHeight="1" x14ac:dyDescent="0.25">
      <c r="A702" s="132">
        <v>2</v>
      </c>
      <c r="B702" s="133" t="s">
        <v>600</v>
      </c>
      <c r="C702" s="134" t="s">
        <v>17</v>
      </c>
      <c r="D702" s="134">
        <v>8</v>
      </c>
      <c r="E702" s="134" t="s">
        <v>22</v>
      </c>
      <c r="F702" s="134">
        <v>36.299999999999997</v>
      </c>
      <c r="G702" s="134">
        <v>1</v>
      </c>
      <c r="H702" s="134">
        <v>39.700000000000003</v>
      </c>
      <c r="I702" s="134">
        <v>1</v>
      </c>
      <c r="J702" s="134"/>
      <c r="K702" s="134"/>
      <c r="L702" s="134"/>
      <c r="M702" s="134"/>
      <c r="N702" s="134"/>
      <c r="O702" s="134"/>
      <c r="P702" s="134" t="s">
        <v>801</v>
      </c>
      <c r="Q702" s="134"/>
      <c r="R702" s="153"/>
      <c r="S702" s="153"/>
      <c r="T702" s="153"/>
      <c r="U702" s="134"/>
      <c r="V702" s="135"/>
      <c r="W702" s="136"/>
      <c r="X702" s="137" t="s">
        <v>36</v>
      </c>
      <c r="Y702" s="132" t="s">
        <v>306</v>
      </c>
    </row>
    <row r="703" spans="1:257" ht="28.5" customHeight="1" x14ac:dyDescent="0.25">
      <c r="A703" s="132">
        <v>2</v>
      </c>
      <c r="B703" s="133" t="s">
        <v>600</v>
      </c>
      <c r="C703" s="134" t="s">
        <v>17</v>
      </c>
      <c r="D703" s="134">
        <v>9</v>
      </c>
      <c r="E703" s="134" t="s">
        <v>23</v>
      </c>
      <c r="F703" s="134">
        <v>58.9</v>
      </c>
      <c r="G703" s="134">
        <v>1</v>
      </c>
      <c r="H703" s="134">
        <v>64</v>
      </c>
      <c r="I703" s="134">
        <v>1</v>
      </c>
      <c r="J703" s="134">
        <v>65</v>
      </c>
      <c r="K703" s="134">
        <v>1</v>
      </c>
      <c r="L703" s="134">
        <v>68.8</v>
      </c>
      <c r="M703" s="134">
        <v>1</v>
      </c>
      <c r="N703" s="134">
        <v>73.099999999999994</v>
      </c>
      <c r="O703" s="134">
        <v>1</v>
      </c>
      <c r="P703" s="134">
        <v>79.5</v>
      </c>
      <c r="Q703" s="134">
        <v>1</v>
      </c>
      <c r="R703" s="153">
        <v>89.1</v>
      </c>
      <c r="S703" s="153">
        <v>1</v>
      </c>
      <c r="T703" s="153"/>
      <c r="U703" s="134"/>
      <c r="V703" s="135"/>
      <c r="W703" s="136"/>
      <c r="X703" s="137" t="s">
        <v>36</v>
      </c>
      <c r="Y703" s="132" t="s">
        <v>555</v>
      </c>
    </row>
    <row r="704" spans="1:257" ht="28.5" customHeight="1" x14ac:dyDescent="0.25">
      <c r="A704" s="132">
        <v>2</v>
      </c>
      <c r="B704" s="133" t="s">
        <v>600</v>
      </c>
      <c r="C704" s="134" t="s">
        <v>17</v>
      </c>
      <c r="D704" s="134">
        <v>10</v>
      </c>
      <c r="E704" s="134" t="s">
        <v>23</v>
      </c>
      <c r="F704" s="134">
        <v>62.5</v>
      </c>
      <c r="G704" s="134">
        <v>1</v>
      </c>
      <c r="H704" s="134">
        <v>68.099999999999994</v>
      </c>
      <c r="I704" s="134">
        <v>1</v>
      </c>
      <c r="J704" s="134">
        <v>69.2</v>
      </c>
      <c r="K704" s="134">
        <v>1</v>
      </c>
      <c r="L704" s="134">
        <v>76.099999999999994</v>
      </c>
      <c r="M704" s="134">
        <v>1</v>
      </c>
      <c r="N704" s="134">
        <v>76.7</v>
      </c>
      <c r="O704" s="134">
        <v>1</v>
      </c>
      <c r="P704" s="134">
        <v>83.6</v>
      </c>
      <c r="Q704" s="134">
        <v>1</v>
      </c>
      <c r="R704" s="153">
        <v>92.5</v>
      </c>
      <c r="S704" s="153">
        <v>1</v>
      </c>
      <c r="T704" s="153"/>
      <c r="U704" s="134"/>
      <c r="V704" s="135"/>
      <c r="W704" s="136"/>
      <c r="X704" s="137" t="s">
        <v>36</v>
      </c>
    </row>
    <row r="705" spans="1:24" ht="28.5" customHeight="1" x14ac:dyDescent="0.25">
      <c r="A705" s="132">
        <v>2</v>
      </c>
      <c r="B705" s="133" t="s">
        <v>600</v>
      </c>
      <c r="C705" s="134" t="s">
        <v>17</v>
      </c>
      <c r="D705" s="134">
        <v>12</v>
      </c>
      <c r="E705" s="134" t="s">
        <v>22</v>
      </c>
      <c r="F705" s="134">
        <v>16.3</v>
      </c>
      <c r="G705" s="134">
        <v>1</v>
      </c>
      <c r="H705" s="134">
        <v>16.399999999999999</v>
      </c>
      <c r="I705" s="134">
        <v>1</v>
      </c>
      <c r="J705" s="134"/>
      <c r="K705" s="134"/>
      <c r="L705" s="134"/>
      <c r="M705" s="134"/>
      <c r="N705" s="134"/>
      <c r="O705" s="134"/>
      <c r="P705" s="134" t="s">
        <v>801</v>
      </c>
      <c r="Q705" s="134"/>
      <c r="R705" s="153"/>
      <c r="S705" s="153"/>
      <c r="T705" s="153"/>
      <c r="U705" s="134"/>
      <c r="V705" s="135"/>
      <c r="W705" s="136"/>
      <c r="X705" s="137" t="s">
        <v>36</v>
      </c>
    </row>
    <row r="706" spans="1:24" ht="28.5" customHeight="1" x14ac:dyDescent="0.25">
      <c r="A706" s="132">
        <v>2</v>
      </c>
      <c r="B706" s="133" t="s">
        <v>600</v>
      </c>
      <c r="C706" s="134" t="s">
        <v>17</v>
      </c>
      <c r="D706" s="134">
        <v>13</v>
      </c>
      <c r="E706" s="134" t="s">
        <v>23</v>
      </c>
      <c r="F706" s="134">
        <v>46.5</v>
      </c>
      <c r="G706" s="134">
        <v>1</v>
      </c>
      <c r="H706" s="134">
        <v>50.7</v>
      </c>
      <c r="I706" s="134">
        <v>1</v>
      </c>
      <c r="J706" s="134"/>
      <c r="K706" s="134"/>
      <c r="L706" s="134"/>
      <c r="M706" s="134"/>
      <c r="N706" s="134"/>
      <c r="O706" s="134"/>
      <c r="P706" s="134" t="s">
        <v>801</v>
      </c>
      <c r="Q706" s="134"/>
      <c r="R706" s="153"/>
      <c r="S706" s="153"/>
      <c r="T706" s="153"/>
      <c r="U706" s="134"/>
      <c r="V706" s="135"/>
      <c r="W706" s="136"/>
      <c r="X706" s="137" t="s">
        <v>36</v>
      </c>
    </row>
    <row r="707" spans="1:24" ht="28.5" customHeight="1" x14ac:dyDescent="0.25">
      <c r="A707" s="132">
        <v>2</v>
      </c>
      <c r="B707" s="133" t="s">
        <v>600</v>
      </c>
      <c r="C707" s="134" t="s">
        <v>17</v>
      </c>
      <c r="D707" s="134">
        <v>14</v>
      </c>
      <c r="E707" s="134" t="s">
        <v>22</v>
      </c>
      <c r="F707" s="134">
        <v>52.3</v>
      </c>
      <c r="G707" s="134">
        <v>1</v>
      </c>
      <c r="H707" s="134">
        <v>58.5</v>
      </c>
      <c r="I707" s="134">
        <v>1</v>
      </c>
      <c r="J707" s="134">
        <v>60.2</v>
      </c>
      <c r="K707" s="134">
        <v>1</v>
      </c>
      <c r="L707" s="134">
        <v>60.6</v>
      </c>
      <c r="M707" s="134">
        <v>1</v>
      </c>
      <c r="N707" s="134">
        <v>63</v>
      </c>
      <c r="O707" s="134">
        <v>1</v>
      </c>
      <c r="P707" s="134">
        <v>64.599999999999994</v>
      </c>
      <c r="Q707" s="134">
        <v>1</v>
      </c>
      <c r="R707" s="153">
        <v>65.3</v>
      </c>
      <c r="S707" s="153">
        <v>1</v>
      </c>
      <c r="T707" s="153"/>
      <c r="U707" s="134"/>
      <c r="V707" s="135"/>
      <c r="W707" s="136"/>
      <c r="X707" s="137" t="s">
        <v>36</v>
      </c>
    </row>
    <row r="708" spans="1:24" ht="28.5" customHeight="1" x14ac:dyDescent="0.25">
      <c r="A708" s="132">
        <v>2</v>
      </c>
      <c r="B708" s="133" t="s">
        <v>600</v>
      </c>
      <c r="C708" s="134" t="s">
        <v>17</v>
      </c>
      <c r="D708" s="134">
        <v>15</v>
      </c>
      <c r="E708" s="134" t="s">
        <v>22</v>
      </c>
      <c r="F708" s="134">
        <v>19.100000000000001</v>
      </c>
      <c r="G708" s="134">
        <v>1</v>
      </c>
      <c r="H708" s="134">
        <v>19.5</v>
      </c>
      <c r="I708" s="134">
        <v>1</v>
      </c>
      <c r="J708" s="134"/>
      <c r="K708" s="134"/>
      <c r="L708" s="134"/>
      <c r="M708" s="134"/>
      <c r="N708" s="134"/>
      <c r="O708" s="134"/>
      <c r="P708" s="134" t="s">
        <v>801</v>
      </c>
      <c r="Q708" s="134"/>
      <c r="R708" s="153"/>
      <c r="S708" s="153"/>
      <c r="T708" s="153"/>
      <c r="U708" s="134"/>
      <c r="V708" s="135"/>
      <c r="W708" s="136"/>
      <c r="X708" s="137" t="s">
        <v>36</v>
      </c>
    </row>
    <row r="709" spans="1:24" ht="28.5" customHeight="1" x14ac:dyDescent="0.25">
      <c r="A709" s="132">
        <v>2</v>
      </c>
      <c r="B709" s="133" t="s">
        <v>600</v>
      </c>
      <c r="C709" s="134" t="s">
        <v>17</v>
      </c>
      <c r="D709" s="134">
        <v>16</v>
      </c>
      <c r="E709" s="134" t="s">
        <v>22</v>
      </c>
      <c r="F709" s="134">
        <v>19.8</v>
      </c>
      <c r="G709" s="134">
        <v>1</v>
      </c>
      <c r="H709" s="134">
        <v>20.100000000000001</v>
      </c>
      <c r="I709" s="134">
        <v>1</v>
      </c>
      <c r="J709" s="134"/>
      <c r="K709" s="134"/>
      <c r="L709" s="134"/>
      <c r="M709" s="134"/>
      <c r="N709" s="134"/>
      <c r="O709" s="134"/>
      <c r="P709" s="134" t="s">
        <v>801</v>
      </c>
      <c r="Q709" s="134"/>
      <c r="R709" s="153"/>
      <c r="S709" s="153"/>
      <c r="T709" s="153"/>
      <c r="U709" s="134"/>
      <c r="V709" s="135"/>
      <c r="W709" s="136"/>
      <c r="X709" s="137" t="s">
        <v>36</v>
      </c>
    </row>
    <row r="710" spans="1:24" ht="28.5" customHeight="1" x14ac:dyDescent="0.25">
      <c r="A710" s="132">
        <v>2</v>
      </c>
      <c r="B710" s="133" t="s">
        <v>600</v>
      </c>
      <c r="C710" s="134" t="s">
        <v>17</v>
      </c>
      <c r="D710" s="134">
        <v>17</v>
      </c>
      <c r="E710" s="134" t="s">
        <v>22</v>
      </c>
      <c r="F710" s="134">
        <v>34.799999999999997</v>
      </c>
      <c r="G710" s="134">
        <v>1</v>
      </c>
      <c r="H710" s="134">
        <v>37.1</v>
      </c>
      <c r="I710" s="134">
        <v>1</v>
      </c>
      <c r="J710" s="134">
        <v>38.200000000000003</v>
      </c>
      <c r="K710" s="134">
        <v>1</v>
      </c>
      <c r="L710" s="134">
        <v>42.2</v>
      </c>
      <c r="M710" s="134">
        <v>1</v>
      </c>
      <c r="N710" s="134">
        <v>45.1</v>
      </c>
      <c r="O710" s="134">
        <v>1</v>
      </c>
      <c r="P710" s="134">
        <v>50</v>
      </c>
      <c r="Q710" s="134">
        <v>1</v>
      </c>
      <c r="R710" s="153">
        <v>55.5</v>
      </c>
      <c r="S710" s="153">
        <v>1</v>
      </c>
      <c r="T710" s="153"/>
      <c r="U710" s="134"/>
      <c r="V710" s="135"/>
      <c r="W710" s="136" t="s">
        <v>296</v>
      </c>
      <c r="X710" s="137" t="s">
        <v>36</v>
      </c>
    </row>
    <row r="711" spans="1:24" ht="28.5" customHeight="1" x14ac:dyDescent="0.25">
      <c r="A711" s="132">
        <v>2</v>
      </c>
      <c r="B711" s="133" t="s">
        <v>600</v>
      </c>
      <c r="C711" s="134" t="s">
        <v>17</v>
      </c>
      <c r="D711" s="134">
        <v>18</v>
      </c>
      <c r="E711" s="134" t="s">
        <v>22</v>
      </c>
      <c r="F711" s="134">
        <v>44.2</v>
      </c>
      <c r="G711" s="134">
        <v>1</v>
      </c>
      <c r="H711" s="134">
        <v>46.9</v>
      </c>
      <c r="I711" s="134">
        <v>1</v>
      </c>
      <c r="J711" s="134"/>
      <c r="K711" s="134"/>
      <c r="L711" s="134"/>
      <c r="M711" s="134"/>
      <c r="N711" s="134"/>
      <c r="O711" s="134"/>
      <c r="P711" s="134" t="s">
        <v>801</v>
      </c>
      <c r="Q711" s="134"/>
      <c r="R711" s="153"/>
      <c r="S711" s="153"/>
      <c r="T711" s="153"/>
      <c r="U711" s="134"/>
      <c r="V711" s="135"/>
      <c r="W711" s="136"/>
      <c r="X711" s="137" t="s">
        <v>36</v>
      </c>
    </row>
    <row r="712" spans="1:24" ht="28.5" customHeight="1" x14ac:dyDescent="0.25">
      <c r="A712" s="132">
        <v>2</v>
      </c>
      <c r="B712" s="133" t="s">
        <v>600</v>
      </c>
      <c r="C712" s="134" t="s">
        <v>17</v>
      </c>
      <c r="D712" s="134">
        <v>19</v>
      </c>
      <c r="E712" s="134" t="s">
        <v>23</v>
      </c>
      <c r="F712" s="134"/>
      <c r="G712" s="134">
        <v>3</v>
      </c>
      <c r="H712" s="134"/>
      <c r="I712" s="134">
        <v>3</v>
      </c>
      <c r="J712" s="134"/>
      <c r="K712" s="134">
        <v>3</v>
      </c>
      <c r="L712" s="134"/>
      <c r="M712" s="134"/>
      <c r="N712" s="134"/>
      <c r="O712" s="134"/>
      <c r="P712" s="134"/>
      <c r="Q712" s="134"/>
      <c r="R712" s="134"/>
      <c r="S712" s="134"/>
      <c r="T712" s="153"/>
      <c r="U712" s="134"/>
      <c r="V712" s="135"/>
      <c r="W712" s="136"/>
      <c r="X712" s="137" t="s">
        <v>36</v>
      </c>
    </row>
    <row r="713" spans="1:24" ht="28.5" customHeight="1" x14ac:dyDescent="0.25">
      <c r="A713" s="132">
        <v>2</v>
      </c>
      <c r="B713" s="133" t="s">
        <v>600</v>
      </c>
      <c r="C713" s="134" t="s">
        <v>17</v>
      </c>
      <c r="D713" s="134">
        <v>20</v>
      </c>
      <c r="E713" s="134" t="s">
        <v>22</v>
      </c>
      <c r="F713" s="134">
        <v>29.2</v>
      </c>
      <c r="G713" s="134">
        <v>1</v>
      </c>
      <c r="H713" s="134">
        <v>31</v>
      </c>
      <c r="I713" s="134">
        <v>1</v>
      </c>
      <c r="J713" s="134"/>
      <c r="K713" s="134"/>
      <c r="L713" s="134"/>
      <c r="M713" s="134"/>
      <c r="N713" s="134"/>
      <c r="O713" s="134"/>
      <c r="P713" s="134" t="s">
        <v>801</v>
      </c>
      <c r="Q713" s="134"/>
      <c r="R713" s="153"/>
      <c r="S713" s="153"/>
      <c r="T713" s="153"/>
      <c r="U713" s="134"/>
      <c r="V713" s="135"/>
      <c r="W713" s="136"/>
      <c r="X713" s="137" t="s">
        <v>36</v>
      </c>
    </row>
    <row r="714" spans="1:24" ht="28.5" customHeight="1" x14ac:dyDescent="0.25">
      <c r="A714" s="132">
        <v>2</v>
      </c>
      <c r="B714" s="133" t="s">
        <v>600</v>
      </c>
      <c r="C714" s="134" t="s">
        <v>17</v>
      </c>
      <c r="D714" s="134">
        <v>21</v>
      </c>
      <c r="E714" s="134" t="s">
        <v>22</v>
      </c>
      <c r="F714" s="134">
        <v>23.1</v>
      </c>
      <c r="G714" s="134">
        <v>1</v>
      </c>
      <c r="H714" s="134">
        <v>24.1</v>
      </c>
      <c r="I714" s="134">
        <v>1</v>
      </c>
      <c r="J714" s="134"/>
      <c r="K714" s="134"/>
      <c r="L714" s="134"/>
      <c r="M714" s="134"/>
      <c r="N714" s="134"/>
      <c r="O714" s="134"/>
      <c r="P714" s="134" t="s">
        <v>801</v>
      </c>
      <c r="Q714" s="134"/>
      <c r="R714" s="153"/>
      <c r="S714" s="153"/>
      <c r="T714" s="153"/>
      <c r="U714" s="134"/>
      <c r="V714" s="135"/>
      <c r="W714" s="136"/>
      <c r="X714" s="137" t="s">
        <v>36</v>
      </c>
    </row>
    <row r="715" spans="1:24" ht="28.5" customHeight="1" x14ac:dyDescent="0.25">
      <c r="A715" s="132">
        <v>2</v>
      </c>
      <c r="B715" s="133" t="s">
        <v>600</v>
      </c>
      <c r="C715" s="134" t="s">
        <v>17</v>
      </c>
      <c r="D715" s="134">
        <v>22</v>
      </c>
      <c r="E715" s="134" t="s">
        <v>23</v>
      </c>
      <c r="F715" s="134">
        <v>52.1</v>
      </c>
      <c r="G715" s="134">
        <v>1</v>
      </c>
      <c r="H715" s="134">
        <v>56.4</v>
      </c>
      <c r="I715" s="134">
        <v>1</v>
      </c>
      <c r="J715" s="134"/>
      <c r="K715" s="134"/>
      <c r="L715" s="134"/>
      <c r="M715" s="134"/>
      <c r="N715" s="134"/>
      <c r="O715" s="134"/>
      <c r="P715" s="134" t="s">
        <v>801</v>
      </c>
      <c r="Q715" s="134"/>
      <c r="R715" s="153"/>
      <c r="S715" s="153"/>
      <c r="T715" s="153"/>
      <c r="U715" s="134"/>
      <c r="V715" s="135"/>
      <c r="W715" s="136"/>
      <c r="X715" s="137" t="s">
        <v>36</v>
      </c>
    </row>
    <row r="716" spans="1:24" ht="28.5" customHeight="1" x14ac:dyDescent="0.25">
      <c r="A716" s="132">
        <v>2</v>
      </c>
      <c r="B716" s="133" t="s">
        <v>600</v>
      </c>
      <c r="C716" s="134" t="s">
        <v>17</v>
      </c>
      <c r="D716" s="134">
        <v>23</v>
      </c>
      <c r="E716" s="134" t="s">
        <v>23</v>
      </c>
      <c r="F716" s="134">
        <v>22.6</v>
      </c>
      <c r="G716" s="134">
        <v>1</v>
      </c>
      <c r="H716" s="134">
        <v>22.7</v>
      </c>
      <c r="I716" s="134">
        <v>1</v>
      </c>
      <c r="J716" s="134"/>
      <c r="K716" s="134"/>
      <c r="L716" s="134"/>
      <c r="M716" s="134"/>
      <c r="N716" s="134"/>
      <c r="O716" s="134"/>
      <c r="P716" s="134" t="s">
        <v>801</v>
      </c>
      <c r="Q716" s="134"/>
      <c r="R716" s="153"/>
      <c r="S716" s="153"/>
      <c r="T716" s="153"/>
      <c r="U716" s="134"/>
      <c r="V716" s="135"/>
      <c r="W716" s="136"/>
      <c r="X716" s="137" t="s">
        <v>36</v>
      </c>
    </row>
    <row r="717" spans="1:24" ht="28.5" customHeight="1" x14ac:dyDescent="0.25">
      <c r="A717" s="132">
        <v>2</v>
      </c>
      <c r="B717" s="133" t="s">
        <v>600</v>
      </c>
      <c r="C717" s="134" t="s">
        <v>17</v>
      </c>
      <c r="D717" s="134">
        <v>24</v>
      </c>
      <c r="E717" s="134" t="s">
        <v>22</v>
      </c>
      <c r="F717" s="134">
        <v>40.6</v>
      </c>
      <c r="G717" s="134">
        <v>1</v>
      </c>
      <c r="H717" s="134">
        <v>43.5</v>
      </c>
      <c r="I717" s="134">
        <v>1</v>
      </c>
      <c r="J717" s="134"/>
      <c r="K717" s="134"/>
      <c r="L717" s="134"/>
      <c r="M717" s="134"/>
      <c r="N717" s="134"/>
      <c r="O717" s="134"/>
      <c r="P717" s="134" t="s">
        <v>801</v>
      </c>
      <c r="Q717" s="134"/>
      <c r="R717" s="153"/>
      <c r="S717" s="153"/>
      <c r="T717" s="153"/>
      <c r="U717" s="134"/>
      <c r="V717" s="135"/>
      <c r="W717" s="136"/>
      <c r="X717" s="137" t="s">
        <v>36</v>
      </c>
    </row>
    <row r="718" spans="1:24" ht="28.5" customHeight="1" x14ac:dyDescent="0.25">
      <c r="A718" s="132">
        <v>2</v>
      </c>
      <c r="B718" s="133" t="s">
        <v>600</v>
      </c>
      <c r="C718" s="134" t="s">
        <v>17</v>
      </c>
      <c r="D718" s="134">
        <v>25</v>
      </c>
      <c r="E718" s="134" t="s">
        <v>22</v>
      </c>
      <c r="F718" s="134">
        <v>20.100000000000001</v>
      </c>
      <c r="G718" s="134">
        <v>1</v>
      </c>
      <c r="H718" s="134">
        <v>20.6</v>
      </c>
      <c r="I718" s="134">
        <v>1</v>
      </c>
      <c r="J718" s="134"/>
      <c r="K718" s="134"/>
      <c r="L718" s="134"/>
      <c r="M718" s="134"/>
      <c r="N718" s="134"/>
      <c r="O718" s="134"/>
      <c r="P718" s="134" t="s">
        <v>801</v>
      </c>
      <c r="Q718" s="134"/>
      <c r="R718" s="153"/>
      <c r="S718" s="153"/>
      <c r="T718" s="153"/>
      <c r="U718" s="134"/>
      <c r="V718" s="135"/>
      <c r="W718" s="136"/>
      <c r="X718" s="137" t="s">
        <v>36</v>
      </c>
    </row>
    <row r="719" spans="1:24" ht="28.5" customHeight="1" x14ac:dyDescent="0.25">
      <c r="A719" s="132">
        <v>2</v>
      </c>
      <c r="B719" s="133" t="s">
        <v>600</v>
      </c>
      <c r="C719" s="134" t="s">
        <v>17</v>
      </c>
      <c r="D719" s="134">
        <v>26</v>
      </c>
      <c r="E719" s="134" t="s">
        <v>23</v>
      </c>
      <c r="F719" s="134">
        <v>24.6</v>
      </c>
      <c r="G719" s="134">
        <v>1</v>
      </c>
      <c r="H719" s="134">
        <v>25.4</v>
      </c>
      <c r="I719" s="134">
        <v>1</v>
      </c>
      <c r="J719" s="134"/>
      <c r="K719" s="134"/>
      <c r="L719" s="134"/>
      <c r="M719" s="134"/>
      <c r="N719" s="134"/>
      <c r="O719" s="134"/>
      <c r="P719" s="134" t="s">
        <v>801</v>
      </c>
      <c r="Q719" s="134"/>
      <c r="R719" s="153"/>
      <c r="S719" s="153"/>
      <c r="T719" s="153"/>
      <c r="U719" s="134"/>
      <c r="V719" s="135"/>
      <c r="W719" s="136"/>
      <c r="X719" s="137" t="s">
        <v>36</v>
      </c>
    </row>
    <row r="720" spans="1:24" ht="28.5" customHeight="1" x14ac:dyDescent="0.25">
      <c r="A720" s="132">
        <v>2</v>
      </c>
      <c r="B720" s="133" t="s">
        <v>600</v>
      </c>
      <c r="C720" s="134" t="s">
        <v>18</v>
      </c>
      <c r="D720" s="134">
        <v>1</v>
      </c>
      <c r="E720" s="134" t="s">
        <v>22</v>
      </c>
      <c r="F720" s="134">
        <v>38.4</v>
      </c>
      <c r="G720" s="134">
        <v>1</v>
      </c>
      <c r="H720" s="134">
        <v>41.1</v>
      </c>
      <c r="I720" s="134">
        <v>1</v>
      </c>
      <c r="J720" s="134">
        <v>42.7</v>
      </c>
      <c r="K720" s="134">
        <v>1</v>
      </c>
      <c r="L720" s="134">
        <v>44.4</v>
      </c>
      <c r="M720" s="134">
        <v>1</v>
      </c>
      <c r="N720" s="134">
        <v>47.1</v>
      </c>
      <c r="O720" s="134">
        <v>1</v>
      </c>
      <c r="P720" s="134">
        <v>50.8</v>
      </c>
      <c r="Q720" s="134">
        <v>1</v>
      </c>
      <c r="R720" s="153">
        <v>53.2</v>
      </c>
      <c r="S720" s="153">
        <v>1</v>
      </c>
      <c r="T720" s="153" t="s">
        <v>813</v>
      </c>
      <c r="U720" s="134"/>
      <c r="V720" s="135"/>
      <c r="W720" s="136"/>
      <c r="X720" s="137" t="s">
        <v>36</v>
      </c>
    </row>
    <row r="721" spans="1:31" ht="28.5" customHeight="1" x14ac:dyDescent="0.25">
      <c r="A721" s="132">
        <v>2</v>
      </c>
      <c r="B721" s="133" t="s">
        <v>600</v>
      </c>
      <c r="C721" s="134" t="s">
        <v>18</v>
      </c>
      <c r="D721" s="134">
        <v>2</v>
      </c>
      <c r="E721" s="134" t="s">
        <v>23</v>
      </c>
      <c r="F721" s="134">
        <v>21.6</v>
      </c>
      <c r="G721" s="134">
        <v>1</v>
      </c>
      <c r="H721" s="134">
        <v>21.5</v>
      </c>
      <c r="I721" s="134">
        <v>1</v>
      </c>
      <c r="J721" s="134">
        <v>21.4</v>
      </c>
      <c r="K721" s="134">
        <v>1</v>
      </c>
      <c r="L721" s="134">
        <v>21.1</v>
      </c>
      <c r="M721" s="134">
        <v>1</v>
      </c>
      <c r="N721" s="134">
        <v>21.1</v>
      </c>
      <c r="O721" s="134">
        <v>1</v>
      </c>
      <c r="P721" s="134">
        <v>21</v>
      </c>
      <c r="Q721" s="134">
        <v>4</v>
      </c>
      <c r="R721" s="153"/>
      <c r="S721" s="153"/>
      <c r="T721" s="153" t="s">
        <v>807</v>
      </c>
      <c r="U721" s="134"/>
      <c r="V721" s="135"/>
      <c r="W721" s="136" t="s">
        <v>114</v>
      </c>
      <c r="X721" s="137" t="s">
        <v>36</v>
      </c>
    </row>
    <row r="722" spans="1:31" ht="28.5" customHeight="1" x14ac:dyDescent="0.25">
      <c r="A722" s="132">
        <v>2</v>
      </c>
      <c r="B722" s="133" t="s">
        <v>600</v>
      </c>
      <c r="C722" s="134" t="s">
        <v>18</v>
      </c>
      <c r="D722" s="134">
        <v>3</v>
      </c>
      <c r="E722" s="134" t="s">
        <v>22</v>
      </c>
      <c r="F722" s="134">
        <v>23.4</v>
      </c>
      <c r="G722" s="134">
        <v>1</v>
      </c>
      <c r="H722" s="134">
        <v>25.3</v>
      </c>
      <c r="I722" s="134">
        <v>1</v>
      </c>
      <c r="J722" s="134"/>
      <c r="K722" s="134"/>
      <c r="L722" s="134"/>
      <c r="M722" s="134"/>
      <c r="N722" s="134"/>
      <c r="O722" s="134"/>
      <c r="P722" s="134" t="s">
        <v>801</v>
      </c>
      <c r="Q722" s="134"/>
      <c r="R722" s="153"/>
      <c r="S722" s="153"/>
      <c r="T722" s="153"/>
      <c r="U722" s="134"/>
      <c r="V722" s="135"/>
      <c r="W722" s="136"/>
      <c r="X722" s="137" t="s">
        <v>36</v>
      </c>
    </row>
    <row r="723" spans="1:31" ht="28.5" customHeight="1" x14ac:dyDescent="0.25">
      <c r="A723" s="132">
        <v>2</v>
      </c>
      <c r="B723" s="133" t="s">
        <v>600</v>
      </c>
      <c r="C723" s="134" t="s">
        <v>18</v>
      </c>
      <c r="D723" s="134">
        <v>4</v>
      </c>
      <c r="E723" s="134" t="s">
        <v>22</v>
      </c>
      <c r="F723" s="134">
        <v>22.4</v>
      </c>
      <c r="G723" s="134">
        <v>1</v>
      </c>
      <c r="H723" s="134">
        <v>23.6</v>
      </c>
      <c r="I723" s="134">
        <v>1</v>
      </c>
      <c r="J723" s="134"/>
      <c r="K723" s="134"/>
      <c r="L723" s="134"/>
      <c r="M723" s="134"/>
      <c r="N723" s="134"/>
      <c r="O723" s="134"/>
      <c r="P723" s="134" t="s">
        <v>801</v>
      </c>
      <c r="Q723" s="134"/>
      <c r="R723" s="153"/>
      <c r="S723" s="153"/>
      <c r="T723" s="153"/>
      <c r="U723" s="134"/>
      <c r="V723" s="135"/>
      <c r="W723" s="136"/>
      <c r="X723" s="137" t="s">
        <v>36</v>
      </c>
    </row>
    <row r="724" spans="1:31" ht="28.5" customHeight="1" x14ac:dyDescent="0.25">
      <c r="A724" s="132">
        <v>2</v>
      </c>
      <c r="B724" s="133" t="s">
        <v>600</v>
      </c>
      <c r="C724" s="134" t="s">
        <v>18</v>
      </c>
      <c r="D724" s="134">
        <v>5</v>
      </c>
      <c r="E724" s="134" t="s">
        <v>23</v>
      </c>
      <c r="F724" s="134">
        <v>39.6</v>
      </c>
      <c r="G724" s="134">
        <v>1</v>
      </c>
      <c r="H724" s="134">
        <v>42</v>
      </c>
      <c r="I724" s="134">
        <v>1</v>
      </c>
      <c r="J724" s="134">
        <v>44.3</v>
      </c>
      <c r="K724" s="134">
        <v>1</v>
      </c>
      <c r="L724" s="134">
        <v>47.4</v>
      </c>
      <c r="M724" s="134">
        <v>1</v>
      </c>
      <c r="N724" s="134">
        <v>50.5</v>
      </c>
      <c r="O724" s="134">
        <v>1</v>
      </c>
      <c r="P724" s="134">
        <v>55.8</v>
      </c>
      <c r="Q724" s="134">
        <v>1</v>
      </c>
      <c r="R724" s="153">
        <v>67.599999999999994</v>
      </c>
      <c r="S724" s="153">
        <v>1</v>
      </c>
      <c r="T724" s="153"/>
      <c r="U724" s="134"/>
      <c r="V724" s="135"/>
      <c r="W724" s="136"/>
      <c r="X724" s="137" t="s">
        <v>36</v>
      </c>
    </row>
    <row r="725" spans="1:31" ht="28.5" customHeight="1" x14ac:dyDescent="0.25">
      <c r="A725" s="132">
        <v>2</v>
      </c>
      <c r="B725" s="133" t="s">
        <v>600</v>
      </c>
      <c r="C725" s="134" t="s">
        <v>18</v>
      </c>
      <c r="D725" s="134">
        <v>6</v>
      </c>
      <c r="E725" s="134" t="s">
        <v>23</v>
      </c>
      <c r="F725" s="134">
        <v>19.3</v>
      </c>
      <c r="G725" s="134">
        <v>1</v>
      </c>
      <c r="H725" s="134">
        <v>18.5</v>
      </c>
      <c r="I725" s="134">
        <v>3</v>
      </c>
      <c r="J725" s="134">
        <v>18.399999999999999</v>
      </c>
      <c r="K725" s="134">
        <v>3</v>
      </c>
      <c r="L725" s="134"/>
      <c r="M725" s="134"/>
      <c r="N725" s="134"/>
      <c r="O725" s="134"/>
      <c r="P725" s="134"/>
      <c r="Q725" s="138"/>
      <c r="R725" s="153"/>
      <c r="S725" s="153"/>
      <c r="T725" s="153"/>
      <c r="U725" s="138"/>
      <c r="V725" s="139"/>
      <c r="W725" s="136"/>
      <c r="X725" s="137" t="s">
        <v>36</v>
      </c>
    </row>
    <row r="726" spans="1:31" ht="28.5" customHeight="1" x14ac:dyDescent="0.25">
      <c r="A726" s="132">
        <v>2</v>
      </c>
      <c r="B726" s="133" t="s">
        <v>600</v>
      </c>
      <c r="C726" s="134" t="s">
        <v>18</v>
      </c>
      <c r="D726" s="134">
        <v>7</v>
      </c>
      <c r="E726" s="134" t="s">
        <v>23</v>
      </c>
      <c r="F726" s="134">
        <v>30.5</v>
      </c>
      <c r="G726" s="134">
        <v>1</v>
      </c>
      <c r="H726" s="134">
        <v>33.799999999999997</v>
      </c>
      <c r="I726" s="134">
        <v>1</v>
      </c>
      <c r="J726" s="134"/>
      <c r="K726" s="134"/>
      <c r="L726" s="134"/>
      <c r="M726" s="134"/>
      <c r="N726" s="134"/>
      <c r="O726" s="134"/>
      <c r="P726" s="134" t="s">
        <v>801</v>
      </c>
      <c r="Q726" s="134"/>
      <c r="R726" s="153"/>
      <c r="S726" s="153"/>
      <c r="T726" s="153"/>
      <c r="U726" s="134"/>
      <c r="V726" s="135"/>
      <c r="W726" s="136"/>
      <c r="X726" s="137" t="s">
        <v>36</v>
      </c>
    </row>
    <row r="727" spans="1:31" ht="28.5" customHeight="1" x14ac:dyDescent="0.25">
      <c r="A727" s="132">
        <v>2</v>
      </c>
      <c r="B727" s="133" t="s">
        <v>600</v>
      </c>
      <c r="C727" s="134" t="s">
        <v>18</v>
      </c>
      <c r="D727" s="134">
        <v>8</v>
      </c>
      <c r="E727" s="134" t="s">
        <v>23</v>
      </c>
      <c r="F727" s="134">
        <v>22.9</v>
      </c>
      <c r="G727" s="134">
        <v>1</v>
      </c>
      <c r="H727" s="134">
        <v>24.1</v>
      </c>
      <c r="I727" s="134">
        <v>1</v>
      </c>
      <c r="J727" s="134"/>
      <c r="K727" s="134"/>
      <c r="L727" s="134"/>
      <c r="M727" s="134"/>
      <c r="N727" s="134"/>
      <c r="O727" s="134"/>
      <c r="P727" s="134" t="s">
        <v>801</v>
      </c>
      <c r="Q727" s="134"/>
      <c r="R727" s="153"/>
      <c r="S727" s="153"/>
      <c r="T727" s="153"/>
      <c r="U727" s="134"/>
      <c r="V727" s="135"/>
      <c r="W727" s="136"/>
      <c r="X727" s="137" t="s">
        <v>36</v>
      </c>
    </row>
    <row r="728" spans="1:31" ht="28.5" customHeight="1" x14ac:dyDescent="0.25">
      <c r="A728" s="132">
        <v>2</v>
      </c>
      <c r="B728" s="133" t="s">
        <v>600</v>
      </c>
      <c r="C728" s="134" t="s">
        <v>18</v>
      </c>
      <c r="D728" s="134">
        <v>9</v>
      </c>
      <c r="E728" s="134" t="s">
        <v>22</v>
      </c>
      <c r="F728" s="134">
        <v>22.1</v>
      </c>
      <c r="G728" s="134">
        <v>1</v>
      </c>
      <c r="H728" s="134">
        <v>24</v>
      </c>
      <c r="I728" s="134">
        <v>1</v>
      </c>
      <c r="J728" s="134"/>
      <c r="K728" s="134"/>
      <c r="L728" s="134"/>
      <c r="M728" s="134"/>
      <c r="N728" s="134"/>
      <c r="O728" s="134"/>
      <c r="P728" s="134" t="s">
        <v>801</v>
      </c>
      <c r="Q728" s="134"/>
      <c r="R728" s="153"/>
      <c r="S728" s="153"/>
      <c r="T728" s="153"/>
      <c r="U728" s="134"/>
      <c r="V728" s="135"/>
      <c r="W728" s="136"/>
      <c r="X728" s="137" t="s">
        <v>36</v>
      </c>
    </row>
    <row r="729" spans="1:31" ht="28.5" customHeight="1" x14ac:dyDescent="0.25">
      <c r="A729" s="132">
        <v>2</v>
      </c>
      <c r="B729" s="133" t="s">
        <v>600</v>
      </c>
      <c r="C729" s="134" t="s">
        <v>18</v>
      </c>
      <c r="D729" s="134">
        <v>10</v>
      </c>
      <c r="E729" s="134" t="s">
        <v>23</v>
      </c>
      <c r="F729" s="134">
        <v>52.3</v>
      </c>
      <c r="G729" s="134">
        <v>1</v>
      </c>
      <c r="H729" s="134">
        <v>56.3</v>
      </c>
      <c r="I729" s="134">
        <v>1</v>
      </c>
      <c r="J729" s="134"/>
      <c r="K729" s="134"/>
      <c r="L729" s="134"/>
      <c r="M729" s="134"/>
      <c r="N729" s="134"/>
      <c r="O729" s="134"/>
      <c r="P729" s="134" t="s">
        <v>801</v>
      </c>
      <c r="Q729" s="134"/>
      <c r="R729" s="153"/>
      <c r="S729" s="153"/>
      <c r="T729" s="153"/>
      <c r="U729" s="134"/>
      <c r="V729" s="135"/>
      <c r="W729" s="136"/>
      <c r="X729" s="137" t="s">
        <v>36</v>
      </c>
    </row>
    <row r="730" spans="1:31" ht="28.5" customHeight="1" x14ac:dyDescent="0.25">
      <c r="A730" s="132">
        <v>2</v>
      </c>
      <c r="B730" s="133" t="s">
        <v>600</v>
      </c>
      <c r="C730" s="134" t="s">
        <v>18</v>
      </c>
      <c r="D730" s="134">
        <v>11</v>
      </c>
      <c r="E730" s="134" t="s">
        <v>22</v>
      </c>
      <c r="F730" s="134">
        <v>15.5</v>
      </c>
      <c r="G730" s="134">
        <v>1</v>
      </c>
      <c r="H730" s="134">
        <v>16.5</v>
      </c>
      <c r="I730" s="134">
        <v>1</v>
      </c>
      <c r="J730" s="134"/>
      <c r="K730" s="134"/>
      <c r="L730" s="134">
        <v>20.399999999999999</v>
      </c>
      <c r="M730" s="134">
        <v>1</v>
      </c>
      <c r="N730" s="134">
        <v>24.1</v>
      </c>
      <c r="O730" s="134">
        <v>1</v>
      </c>
      <c r="P730" s="134">
        <v>29.2</v>
      </c>
      <c r="Q730" s="134">
        <v>1</v>
      </c>
      <c r="R730" s="153">
        <v>32.1</v>
      </c>
      <c r="S730" s="153">
        <v>2</v>
      </c>
      <c r="T730" s="153" t="s">
        <v>808</v>
      </c>
      <c r="U730" s="134"/>
      <c r="V730" s="135"/>
      <c r="W730" s="136" t="s">
        <v>308</v>
      </c>
      <c r="X730" s="137" t="s">
        <v>36</v>
      </c>
    </row>
    <row r="731" spans="1:31" ht="28.5" customHeight="1" x14ac:dyDescent="0.25">
      <c r="A731" s="132">
        <v>2</v>
      </c>
      <c r="B731" s="133" t="s">
        <v>600</v>
      </c>
      <c r="C731" s="134" t="s">
        <v>18</v>
      </c>
      <c r="D731" s="134">
        <v>13</v>
      </c>
      <c r="E731" s="134" t="s">
        <v>23</v>
      </c>
      <c r="F731" s="134">
        <v>49.3</v>
      </c>
      <c r="G731" s="134">
        <v>1</v>
      </c>
      <c r="H731" s="134">
        <v>51.4</v>
      </c>
      <c r="I731" s="134">
        <v>1</v>
      </c>
      <c r="J731" s="134">
        <v>52.4</v>
      </c>
      <c r="K731" s="134">
        <v>1</v>
      </c>
      <c r="L731" s="134">
        <v>54.2</v>
      </c>
      <c r="M731" s="134">
        <v>1</v>
      </c>
      <c r="N731" s="134">
        <v>56.4</v>
      </c>
      <c r="O731" s="134">
        <v>1</v>
      </c>
      <c r="P731" s="134">
        <v>60.8</v>
      </c>
      <c r="Q731" s="134">
        <v>1</v>
      </c>
      <c r="R731" s="153">
        <v>65.900000000000006</v>
      </c>
      <c r="S731" s="153">
        <v>1</v>
      </c>
      <c r="T731" s="153"/>
      <c r="U731" s="134"/>
      <c r="V731" s="135"/>
      <c r="W731" s="136"/>
      <c r="X731" s="137" t="s">
        <v>36</v>
      </c>
      <c r="AB731" s="132" t="s">
        <v>240</v>
      </c>
      <c r="AD731" s="132" t="s">
        <v>311</v>
      </c>
    </row>
    <row r="732" spans="1:31" ht="28.5" customHeight="1" x14ac:dyDescent="0.25">
      <c r="A732" s="132">
        <v>2</v>
      </c>
      <c r="B732" s="133" t="s">
        <v>600</v>
      </c>
      <c r="C732" s="134" t="s">
        <v>18</v>
      </c>
      <c r="D732" s="134">
        <v>14</v>
      </c>
      <c r="E732" s="134" t="s">
        <v>22</v>
      </c>
      <c r="F732" s="134">
        <v>24.1</v>
      </c>
      <c r="G732" s="134">
        <v>1</v>
      </c>
      <c r="H732" s="134">
        <v>26</v>
      </c>
      <c r="I732" s="134">
        <v>1</v>
      </c>
      <c r="J732" s="134"/>
      <c r="K732" s="134"/>
      <c r="L732" s="134"/>
      <c r="M732" s="134"/>
      <c r="N732" s="134"/>
      <c r="O732" s="134"/>
      <c r="P732" s="134" t="s">
        <v>801</v>
      </c>
      <c r="Q732" s="134"/>
      <c r="R732" s="153"/>
      <c r="S732" s="153"/>
      <c r="T732" s="153"/>
      <c r="U732" s="134"/>
      <c r="V732" s="135"/>
      <c r="W732" s="136"/>
      <c r="X732" s="137" t="s">
        <v>36</v>
      </c>
      <c r="AB732" s="132" t="s">
        <v>993</v>
      </c>
      <c r="AE732" s="132" t="s">
        <v>312</v>
      </c>
    </row>
    <row r="733" spans="1:31" ht="28.5" customHeight="1" x14ac:dyDescent="0.25">
      <c r="A733" s="132">
        <v>2</v>
      </c>
      <c r="B733" s="133" t="s">
        <v>600</v>
      </c>
      <c r="C733" s="134" t="s">
        <v>18</v>
      </c>
      <c r="D733" s="134">
        <v>15</v>
      </c>
      <c r="E733" s="134" t="s">
        <v>23</v>
      </c>
      <c r="F733" s="134">
        <v>26.7</v>
      </c>
      <c r="G733" s="134">
        <v>1</v>
      </c>
      <c r="H733" s="134">
        <v>28.6</v>
      </c>
      <c r="I733" s="134">
        <v>1</v>
      </c>
      <c r="J733" s="134">
        <v>30.2</v>
      </c>
      <c r="K733" s="134">
        <v>1</v>
      </c>
      <c r="L733" s="134">
        <v>31.7</v>
      </c>
      <c r="M733" s="134">
        <v>1</v>
      </c>
      <c r="N733" s="134"/>
      <c r="O733" s="134"/>
      <c r="P733" s="134">
        <v>38.5</v>
      </c>
      <c r="Q733" s="134">
        <v>1</v>
      </c>
      <c r="R733" s="153">
        <v>43.2</v>
      </c>
      <c r="S733" s="153">
        <v>1</v>
      </c>
      <c r="T733" s="153"/>
      <c r="U733" s="134"/>
      <c r="V733" s="135"/>
      <c r="W733" s="136"/>
      <c r="X733" s="137" t="s">
        <v>36</v>
      </c>
      <c r="AB733" s="132" t="s">
        <v>282</v>
      </c>
    </row>
    <row r="734" spans="1:31" ht="28.5" customHeight="1" x14ac:dyDescent="0.25">
      <c r="A734" s="132">
        <v>2</v>
      </c>
      <c r="B734" s="133" t="s">
        <v>600</v>
      </c>
      <c r="C734" s="134" t="s">
        <v>18</v>
      </c>
      <c r="D734" s="134">
        <v>16</v>
      </c>
      <c r="E734" s="134" t="s">
        <v>23</v>
      </c>
      <c r="F734" s="134">
        <v>20.8</v>
      </c>
      <c r="G734" s="134">
        <v>1</v>
      </c>
      <c r="H734" s="134">
        <v>21.7</v>
      </c>
      <c r="I734" s="134">
        <v>1</v>
      </c>
      <c r="J734" s="134"/>
      <c r="K734" s="134"/>
      <c r="L734" s="134"/>
      <c r="M734" s="134"/>
      <c r="N734" s="134"/>
      <c r="O734" s="134"/>
      <c r="P734" s="134" t="s">
        <v>801</v>
      </c>
      <c r="Q734" s="134"/>
      <c r="R734" s="153"/>
      <c r="S734" s="153"/>
      <c r="T734" s="153"/>
      <c r="U734" s="134"/>
      <c r="V734" s="135"/>
      <c r="W734" s="136"/>
      <c r="X734" s="137" t="s">
        <v>36</v>
      </c>
      <c r="AB734" s="132" t="s">
        <v>556</v>
      </c>
    </row>
    <row r="735" spans="1:31" ht="28.5" customHeight="1" x14ac:dyDescent="0.25">
      <c r="A735" s="132">
        <v>2</v>
      </c>
      <c r="B735" s="133" t="s">
        <v>600</v>
      </c>
      <c r="C735" s="134" t="s">
        <v>18</v>
      </c>
      <c r="D735" s="134">
        <v>17</v>
      </c>
      <c r="E735" s="134" t="s">
        <v>23</v>
      </c>
      <c r="F735" s="134">
        <v>30.7</v>
      </c>
      <c r="G735" s="134">
        <v>1</v>
      </c>
      <c r="H735" s="134">
        <v>33.200000000000003</v>
      </c>
      <c r="I735" s="134">
        <v>1</v>
      </c>
      <c r="J735" s="134">
        <v>34.799999999999997</v>
      </c>
      <c r="K735" s="134">
        <v>1</v>
      </c>
      <c r="L735" s="134">
        <v>37</v>
      </c>
      <c r="M735" s="134">
        <v>1</v>
      </c>
      <c r="N735" s="134">
        <v>39</v>
      </c>
      <c r="O735" s="134">
        <v>1</v>
      </c>
      <c r="P735" s="134">
        <v>43.1</v>
      </c>
      <c r="Q735" s="134">
        <v>1</v>
      </c>
      <c r="R735" s="153">
        <v>48.3</v>
      </c>
      <c r="S735" s="153">
        <v>1</v>
      </c>
      <c r="T735" s="153"/>
      <c r="U735" s="134"/>
      <c r="V735" s="135"/>
      <c r="W735" s="136"/>
      <c r="X735" s="137" t="s">
        <v>36</v>
      </c>
    </row>
    <row r="736" spans="1:31" ht="28.5" customHeight="1" x14ac:dyDescent="0.25">
      <c r="A736" s="132">
        <v>2</v>
      </c>
      <c r="B736" s="133" t="s">
        <v>600</v>
      </c>
      <c r="C736" s="134" t="s">
        <v>18</v>
      </c>
      <c r="D736" s="134">
        <v>18</v>
      </c>
      <c r="E736" s="134" t="s">
        <v>23</v>
      </c>
      <c r="F736" s="134">
        <v>18.8</v>
      </c>
      <c r="G736" s="134">
        <v>1</v>
      </c>
      <c r="H736" s="134">
        <v>19.2</v>
      </c>
      <c r="I736" s="134">
        <v>1</v>
      </c>
      <c r="J736" s="134">
        <v>18.600000000000001</v>
      </c>
      <c r="K736" s="134">
        <v>3</v>
      </c>
      <c r="L736" s="134"/>
      <c r="M736" s="134"/>
      <c r="N736" s="134"/>
      <c r="O736" s="134"/>
      <c r="P736" s="134"/>
      <c r="Q736" s="138"/>
      <c r="R736" s="153"/>
      <c r="S736" s="153"/>
      <c r="T736" s="153"/>
      <c r="U736" s="138"/>
      <c r="V736" s="139"/>
      <c r="W736" s="136"/>
      <c r="X736" s="137" t="s">
        <v>36</v>
      </c>
    </row>
    <row r="737" spans="1:24" ht="28.5" customHeight="1" x14ac:dyDescent="0.25">
      <c r="A737" s="132">
        <v>2</v>
      </c>
      <c r="B737" s="133" t="s">
        <v>600</v>
      </c>
      <c r="C737" s="134" t="s">
        <v>18</v>
      </c>
      <c r="D737" s="134">
        <v>19</v>
      </c>
      <c r="E737" s="134" t="s">
        <v>22</v>
      </c>
      <c r="F737" s="134">
        <v>19.8</v>
      </c>
      <c r="G737" s="134">
        <v>1</v>
      </c>
      <c r="H737" s="134">
        <v>20.7</v>
      </c>
      <c r="I737" s="134">
        <v>1</v>
      </c>
      <c r="J737" s="134">
        <v>20.9</v>
      </c>
      <c r="K737" s="134">
        <v>1</v>
      </c>
      <c r="L737" s="134">
        <v>21.8</v>
      </c>
      <c r="M737" s="134">
        <v>1</v>
      </c>
      <c r="N737" s="134">
        <v>23.4</v>
      </c>
      <c r="O737" s="134">
        <v>1</v>
      </c>
      <c r="P737" s="134">
        <v>25.1</v>
      </c>
      <c r="Q737" s="134">
        <v>1</v>
      </c>
      <c r="R737" s="153">
        <v>26.3</v>
      </c>
      <c r="S737" s="153">
        <v>1</v>
      </c>
      <c r="T737" s="153"/>
      <c r="U737" s="134"/>
      <c r="V737" s="135"/>
      <c r="W737" s="136"/>
      <c r="X737" s="137" t="s">
        <v>36</v>
      </c>
    </row>
    <row r="738" spans="1:24" ht="28.5" customHeight="1" x14ac:dyDescent="0.25">
      <c r="A738" s="132">
        <v>2</v>
      </c>
      <c r="B738" s="133" t="s">
        <v>600</v>
      </c>
      <c r="C738" s="134" t="s">
        <v>18</v>
      </c>
      <c r="D738" s="134">
        <v>20</v>
      </c>
      <c r="E738" s="134" t="s">
        <v>23</v>
      </c>
      <c r="F738" s="134">
        <v>25.1</v>
      </c>
      <c r="G738" s="134">
        <v>1</v>
      </c>
      <c r="H738" s="134">
        <v>26.7</v>
      </c>
      <c r="I738" s="134">
        <v>1</v>
      </c>
      <c r="J738" s="134">
        <v>27.1</v>
      </c>
      <c r="K738" s="134">
        <v>1</v>
      </c>
      <c r="L738" s="134">
        <v>27.7</v>
      </c>
      <c r="M738" s="134">
        <v>1</v>
      </c>
      <c r="N738" s="134">
        <v>28.3</v>
      </c>
      <c r="O738" s="134">
        <v>1</v>
      </c>
      <c r="P738" s="134">
        <v>29.5</v>
      </c>
      <c r="Q738" s="134">
        <v>1</v>
      </c>
      <c r="R738" s="153">
        <v>30.2</v>
      </c>
      <c r="S738" s="153">
        <v>1</v>
      </c>
      <c r="T738" s="153"/>
      <c r="U738" s="134"/>
      <c r="V738" s="135"/>
      <c r="W738" s="136"/>
      <c r="X738" s="137" t="s">
        <v>36</v>
      </c>
    </row>
    <row r="739" spans="1:24" ht="28.5" customHeight="1" x14ac:dyDescent="0.25">
      <c r="A739" s="132">
        <v>2</v>
      </c>
      <c r="B739" s="133" t="s">
        <v>600</v>
      </c>
      <c r="C739" s="134" t="s">
        <v>18</v>
      </c>
      <c r="D739" s="134">
        <v>21</v>
      </c>
      <c r="E739" s="134" t="s">
        <v>22</v>
      </c>
      <c r="F739" s="134">
        <v>23.9</v>
      </c>
      <c r="G739" s="134">
        <v>1</v>
      </c>
      <c r="H739" s="134">
        <v>25.2</v>
      </c>
      <c r="I739" s="134">
        <v>1</v>
      </c>
      <c r="J739" s="134">
        <v>25.2</v>
      </c>
      <c r="K739" s="134">
        <v>3</v>
      </c>
      <c r="L739" s="134"/>
      <c r="M739" s="134"/>
      <c r="N739" s="134"/>
      <c r="O739" s="134"/>
      <c r="P739" s="134"/>
      <c r="Q739" s="138"/>
      <c r="R739" s="153"/>
      <c r="S739" s="153"/>
      <c r="T739" s="153"/>
      <c r="U739" s="138"/>
      <c r="V739" s="139"/>
      <c r="W739" s="136"/>
      <c r="X739" s="137" t="s">
        <v>36</v>
      </c>
    </row>
    <row r="740" spans="1:24" ht="28.5" customHeight="1" x14ac:dyDescent="0.25">
      <c r="A740" s="132">
        <v>2</v>
      </c>
      <c r="B740" s="133" t="s">
        <v>600</v>
      </c>
      <c r="C740" s="134" t="s">
        <v>18</v>
      </c>
      <c r="D740" s="134">
        <v>22</v>
      </c>
      <c r="E740" s="134" t="s">
        <v>22</v>
      </c>
      <c r="F740" s="134">
        <v>15.7</v>
      </c>
      <c r="G740" s="134">
        <v>1</v>
      </c>
      <c r="H740" s="134">
        <v>16</v>
      </c>
      <c r="I740" s="134">
        <v>1</v>
      </c>
      <c r="J740" s="134">
        <v>16.100000000000001</v>
      </c>
      <c r="K740" s="134">
        <v>1</v>
      </c>
      <c r="L740" s="134">
        <v>16.5</v>
      </c>
      <c r="M740" s="134">
        <v>1</v>
      </c>
      <c r="N740" s="134">
        <v>17.600000000000001</v>
      </c>
      <c r="O740" s="134">
        <v>1</v>
      </c>
      <c r="P740" s="134">
        <v>18</v>
      </c>
      <c r="Q740" s="134">
        <v>2</v>
      </c>
      <c r="R740" s="153">
        <v>18</v>
      </c>
      <c r="S740" s="153">
        <v>2</v>
      </c>
      <c r="T740" s="153" t="s">
        <v>810</v>
      </c>
      <c r="U740" s="134"/>
      <c r="V740" s="135"/>
      <c r="W740" s="136" t="s">
        <v>307</v>
      </c>
      <c r="X740" s="137" t="s">
        <v>36</v>
      </c>
    </row>
    <row r="741" spans="1:24" ht="28.5" customHeight="1" x14ac:dyDescent="0.25">
      <c r="A741" s="132">
        <v>2</v>
      </c>
      <c r="B741" s="133" t="s">
        <v>600</v>
      </c>
      <c r="C741" s="134" t="s">
        <v>18</v>
      </c>
      <c r="D741" s="134">
        <v>23</v>
      </c>
      <c r="E741" s="134" t="s">
        <v>22</v>
      </c>
      <c r="F741" s="134">
        <v>46.7</v>
      </c>
      <c r="G741" s="134">
        <v>1</v>
      </c>
      <c r="H741" s="134">
        <v>50.1</v>
      </c>
      <c r="I741" s="134">
        <v>1</v>
      </c>
      <c r="J741" s="134">
        <v>51.8</v>
      </c>
      <c r="K741" s="134">
        <v>1</v>
      </c>
      <c r="L741" s="134">
        <v>54.8</v>
      </c>
      <c r="M741" s="134">
        <v>1</v>
      </c>
      <c r="N741" s="134">
        <v>59</v>
      </c>
      <c r="O741" s="134">
        <v>1</v>
      </c>
      <c r="P741" s="134">
        <v>63.2</v>
      </c>
      <c r="Q741" s="134">
        <v>1</v>
      </c>
      <c r="R741" s="153">
        <v>66.900000000000006</v>
      </c>
      <c r="S741" s="153">
        <v>1</v>
      </c>
      <c r="T741" s="153"/>
      <c r="U741" s="134"/>
      <c r="V741" s="135"/>
      <c r="W741" s="136"/>
      <c r="X741" s="137" t="s">
        <v>36</v>
      </c>
    </row>
    <row r="742" spans="1:24" ht="28.5" customHeight="1" x14ac:dyDescent="0.25">
      <c r="A742" s="132">
        <v>2</v>
      </c>
      <c r="B742" s="133" t="s">
        <v>600</v>
      </c>
      <c r="C742" s="134" t="s">
        <v>18</v>
      </c>
      <c r="D742" s="134">
        <v>24</v>
      </c>
      <c r="E742" s="134" t="s">
        <v>22</v>
      </c>
      <c r="F742" s="134">
        <v>39.1</v>
      </c>
      <c r="G742" s="134">
        <v>1</v>
      </c>
      <c r="H742" s="134">
        <v>42.5</v>
      </c>
      <c r="I742" s="134">
        <v>1</v>
      </c>
      <c r="J742" s="134"/>
      <c r="K742" s="134"/>
      <c r="L742" s="134"/>
      <c r="M742" s="134"/>
      <c r="N742" s="134"/>
      <c r="O742" s="134"/>
      <c r="P742" s="134" t="s">
        <v>801</v>
      </c>
      <c r="Q742" s="134"/>
      <c r="R742" s="153"/>
      <c r="S742" s="153"/>
      <c r="T742" s="153"/>
      <c r="U742" s="134"/>
      <c r="V742" s="135"/>
      <c r="W742" s="136"/>
      <c r="X742" s="137" t="s">
        <v>36</v>
      </c>
    </row>
    <row r="743" spans="1:24" ht="28.5" customHeight="1" x14ac:dyDescent="0.25">
      <c r="A743" s="132">
        <v>2</v>
      </c>
      <c r="B743" s="133" t="s">
        <v>600</v>
      </c>
      <c r="C743" s="134" t="s">
        <v>18</v>
      </c>
      <c r="D743" s="134">
        <v>25</v>
      </c>
      <c r="E743" s="134" t="s">
        <v>22</v>
      </c>
      <c r="F743" s="134">
        <v>15.5</v>
      </c>
      <c r="G743" s="134">
        <v>1</v>
      </c>
      <c r="H743" s="134">
        <v>16.7</v>
      </c>
      <c r="I743" s="134">
        <v>1</v>
      </c>
      <c r="J743" s="134"/>
      <c r="K743" s="134"/>
      <c r="L743" s="134"/>
      <c r="M743" s="134"/>
      <c r="N743" s="134"/>
      <c r="O743" s="134"/>
      <c r="P743" s="134" t="s">
        <v>801</v>
      </c>
      <c r="Q743" s="134"/>
      <c r="R743" s="153"/>
      <c r="S743" s="153"/>
      <c r="T743" s="153"/>
      <c r="U743" s="134"/>
      <c r="V743" s="135"/>
      <c r="W743" s="136"/>
      <c r="X743" s="137" t="s">
        <v>36</v>
      </c>
    </row>
    <row r="744" spans="1:24" ht="28.5" customHeight="1" x14ac:dyDescent="0.25">
      <c r="A744" s="132">
        <v>2</v>
      </c>
      <c r="B744" s="133" t="s">
        <v>600</v>
      </c>
      <c r="C744" s="134" t="s">
        <v>18</v>
      </c>
      <c r="D744" s="134">
        <v>26</v>
      </c>
      <c r="E744" s="134" t="s">
        <v>23</v>
      </c>
      <c r="F744" s="134">
        <v>44.2</v>
      </c>
      <c r="G744" s="134">
        <v>1</v>
      </c>
      <c r="H744" s="134">
        <v>47.4</v>
      </c>
      <c r="I744" s="134">
        <v>1</v>
      </c>
      <c r="J744" s="134">
        <v>48.9</v>
      </c>
      <c r="K744" s="134">
        <v>1</v>
      </c>
      <c r="L744" s="134">
        <v>50.9</v>
      </c>
      <c r="M744" s="134">
        <v>1</v>
      </c>
      <c r="N744" s="134">
        <v>53.7</v>
      </c>
      <c r="O744" s="134">
        <v>1</v>
      </c>
      <c r="P744" s="134">
        <v>57.6</v>
      </c>
      <c r="Q744" s="138">
        <v>1</v>
      </c>
      <c r="R744" s="153">
        <v>63.4</v>
      </c>
      <c r="S744" s="153">
        <v>1</v>
      </c>
      <c r="T744" s="153"/>
      <c r="U744" s="138"/>
      <c r="V744" s="139"/>
      <c r="W744" s="136"/>
      <c r="X744" s="137" t="s">
        <v>36</v>
      </c>
    </row>
    <row r="745" spans="1:24" ht="28.5" customHeight="1" x14ac:dyDescent="0.25">
      <c r="A745" s="132">
        <v>2</v>
      </c>
      <c r="B745" s="133" t="s">
        <v>600</v>
      </c>
      <c r="C745" s="134" t="s">
        <v>18</v>
      </c>
      <c r="D745" s="134">
        <v>27</v>
      </c>
      <c r="E745" s="134" t="s">
        <v>22</v>
      </c>
      <c r="F745" s="134">
        <v>23.9</v>
      </c>
      <c r="G745" s="134">
        <v>1</v>
      </c>
      <c r="H745" s="134">
        <v>24.3</v>
      </c>
      <c r="I745" s="134">
        <v>1</v>
      </c>
      <c r="J745" s="134">
        <v>24</v>
      </c>
      <c r="K745" s="134">
        <v>1</v>
      </c>
      <c r="L745" s="134">
        <v>24.8</v>
      </c>
      <c r="M745" s="134">
        <v>1</v>
      </c>
      <c r="N745" s="134">
        <v>26</v>
      </c>
      <c r="O745" s="134">
        <v>1</v>
      </c>
      <c r="P745" s="134">
        <v>27.2</v>
      </c>
      <c r="Q745" s="138">
        <v>1</v>
      </c>
      <c r="R745" s="153">
        <v>29.3</v>
      </c>
      <c r="S745" s="153">
        <v>1</v>
      </c>
      <c r="T745" s="153"/>
      <c r="U745" s="138"/>
      <c r="V745" s="139"/>
      <c r="W745" s="136"/>
      <c r="X745" s="137" t="s">
        <v>36</v>
      </c>
    </row>
    <row r="746" spans="1:24" ht="28.5" customHeight="1" x14ac:dyDescent="0.25">
      <c r="A746" s="132">
        <v>2</v>
      </c>
      <c r="B746" s="133" t="s">
        <v>600</v>
      </c>
      <c r="C746" s="134" t="s">
        <v>18</v>
      </c>
      <c r="D746" s="134">
        <v>28</v>
      </c>
      <c r="E746" s="134" t="s">
        <v>22</v>
      </c>
      <c r="F746" s="134">
        <v>21.1</v>
      </c>
      <c r="G746" s="134">
        <v>1</v>
      </c>
      <c r="H746" s="134">
        <v>21.7</v>
      </c>
      <c r="I746" s="134">
        <v>1</v>
      </c>
      <c r="J746" s="134"/>
      <c r="K746" s="134"/>
      <c r="L746" s="134"/>
      <c r="M746" s="134"/>
      <c r="N746" s="134"/>
      <c r="O746" s="134"/>
      <c r="P746" s="134" t="s">
        <v>801</v>
      </c>
      <c r="Q746" s="134"/>
      <c r="R746" s="153"/>
      <c r="S746" s="153"/>
      <c r="T746" s="153"/>
      <c r="U746" s="134"/>
      <c r="V746" s="135"/>
      <c r="W746" s="136"/>
      <c r="X746" s="137" t="s">
        <v>36</v>
      </c>
    </row>
    <row r="747" spans="1:24" ht="28.5" customHeight="1" x14ac:dyDescent="0.25">
      <c r="A747" s="132">
        <v>2</v>
      </c>
      <c r="B747" s="133" t="s">
        <v>600</v>
      </c>
      <c r="C747" s="134" t="s">
        <v>18</v>
      </c>
      <c r="D747" s="134">
        <v>29</v>
      </c>
      <c r="E747" s="134" t="s">
        <v>23</v>
      </c>
      <c r="F747" s="134">
        <v>37.6</v>
      </c>
      <c r="G747" s="134">
        <v>1</v>
      </c>
      <c r="H747" s="134">
        <v>39.700000000000003</v>
      </c>
      <c r="I747" s="134">
        <v>1</v>
      </c>
      <c r="J747" s="134">
        <v>40.5</v>
      </c>
      <c r="K747" s="134">
        <v>1</v>
      </c>
      <c r="L747" s="134">
        <v>42.8</v>
      </c>
      <c r="M747" s="134">
        <v>1</v>
      </c>
      <c r="N747" s="134">
        <v>46</v>
      </c>
      <c r="O747" s="134">
        <v>1</v>
      </c>
      <c r="P747" s="134">
        <v>50.2</v>
      </c>
      <c r="Q747" s="138">
        <v>1</v>
      </c>
      <c r="R747" s="153">
        <v>56</v>
      </c>
      <c r="S747" s="153">
        <v>1</v>
      </c>
      <c r="T747" s="153"/>
      <c r="U747" s="138"/>
      <c r="V747" s="139"/>
      <c r="W747" s="136" t="s">
        <v>309</v>
      </c>
      <c r="X747" s="137" t="s">
        <v>36</v>
      </c>
    </row>
    <row r="748" spans="1:24" ht="28.5" customHeight="1" x14ac:dyDescent="0.25">
      <c r="A748" s="132">
        <v>2</v>
      </c>
      <c r="B748" s="133" t="s">
        <v>600</v>
      </c>
      <c r="C748" s="134" t="s">
        <v>18</v>
      </c>
      <c r="D748" s="134">
        <v>30</v>
      </c>
      <c r="E748" s="134" t="s">
        <v>23</v>
      </c>
      <c r="F748" s="134">
        <v>28.7</v>
      </c>
      <c r="G748" s="134">
        <v>1</v>
      </c>
      <c r="H748" s="134">
        <v>30.4</v>
      </c>
      <c r="I748" s="134">
        <v>1</v>
      </c>
      <c r="J748" s="134"/>
      <c r="K748" s="134"/>
      <c r="L748" s="134"/>
      <c r="M748" s="134"/>
      <c r="N748" s="134"/>
      <c r="O748" s="134"/>
      <c r="P748" s="134" t="s">
        <v>801</v>
      </c>
      <c r="Q748" s="134"/>
      <c r="R748" s="153"/>
      <c r="S748" s="153"/>
      <c r="T748" s="153"/>
      <c r="U748" s="134"/>
      <c r="V748" s="135"/>
      <c r="W748" s="136"/>
      <c r="X748" s="137" t="s">
        <v>36</v>
      </c>
    </row>
    <row r="749" spans="1:24" ht="28.5" customHeight="1" x14ac:dyDescent="0.25">
      <c r="A749" s="132">
        <v>2</v>
      </c>
      <c r="B749" s="133" t="s">
        <v>600</v>
      </c>
      <c r="C749" s="134" t="s">
        <v>18</v>
      </c>
      <c r="D749" s="134">
        <v>31</v>
      </c>
      <c r="E749" s="134" t="s">
        <v>22</v>
      </c>
      <c r="F749" s="134">
        <v>26.2</v>
      </c>
      <c r="G749" s="134">
        <v>1</v>
      </c>
      <c r="H749" s="134">
        <v>28.3</v>
      </c>
      <c r="I749" s="134">
        <v>1</v>
      </c>
      <c r="J749" s="134"/>
      <c r="K749" s="134"/>
      <c r="L749" s="134"/>
      <c r="M749" s="134"/>
      <c r="N749" s="134"/>
      <c r="O749" s="134"/>
      <c r="P749" s="134" t="s">
        <v>801</v>
      </c>
      <c r="Q749" s="134"/>
      <c r="R749" s="153"/>
      <c r="S749" s="153"/>
      <c r="T749" s="153"/>
      <c r="U749" s="134"/>
      <c r="V749" s="135"/>
      <c r="W749" s="136"/>
      <c r="X749" s="137" t="s">
        <v>36</v>
      </c>
    </row>
    <row r="750" spans="1:24" ht="28.5" customHeight="1" x14ac:dyDescent="0.25">
      <c r="A750" s="132">
        <v>2</v>
      </c>
      <c r="B750" s="133" t="s">
        <v>600</v>
      </c>
      <c r="C750" s="134" t="s">
        <v>18</v>
      </c>
      <c r="D750" s="134">
        <v>32</v>
      </c>
      <c r="E750" s="134" t="s">
        <v>23</v>
      </c>
      <c r="F750" s="134">
        <v>37.4</v>
      </c>
      <c r="G750" s="134">
        <v>1</v>
      </c>
      <c r="H750" s="134">
        <v>40.299999999999997</v>
      </c>
      <c r="I750" s="134">
        <v>1</v>
      </c>
      <c r="J750" s="134">
        <v>42</v>
      </c>
      <c r="K750" s="134">
        <v>1</v>
      </c>
      <c r="L750" s="134">
        <v>42.2</v>
      </c>
      <c r="M750" s="134">
        <v>1</v>
      </c>
      <c r="N750" s="134">
        <v>45.9</v>
      </c>
      <c r="O750" s="134">
        <v>1</v>
      </c>
      <c r="P750" s="134">
        <v>49.6</v>
      </c>
      <c r="Q750" s="138">
        <v>1</v>
      </c>
      <c r="R750" s="153">
        <v>51.1</v>
      </c>
      <c r="S750" s="153">
        <v>1</v>
      </c>
      <c r="T750" s="153"/>
      <c r="U750" s="138"/>
      <c r="V750" s="139"/>
      <c r="W750" s="136"/>
      <c r="X750" s="137" t="s">
        <v>36</v>
      </c>
    </row>
    <row r="751" spans="1:24" ht="28.5" customHeight="1" x14ac:dyDescent="0.25">
      <c r="A751" s="132">
        <v>2</v>
      </c>
      <c r="B751" s="133" t="s">
        <v>600</v>
      </c>
      <c r="C751" s="134" t="s">
        <v>18</v>
      </c>
      <c r="D751" s="134">
        <v>33</v>
      </c>
      <c r="E751" s="134" t="s">
        <v>22</v>
      </c>
      <c r="F751" s="134">
        <v>41.1</v>
      </c>
      <c r="G751" s="134">
        <v>1</v>
      </c>
      <c r="H751" s="134">
        <v>44.8</v>
      </c>
      <c r="I751" s="134">
        <v>1</v>
      </c>
      <c r="J751" s="134">
        <v>46.4</v>
      </c>
      <c r="K751" s="134">
        <v>1</v>
      </c>
      <c r="L751" s="134">
        <v>50</v>
      </c>
      <c r="M751" s="134">
        <v>1</v>
      </c>
      <c r="N751" s="134">
        <v>52.7</v>
      </c>
      <c r="O751" s="134">
        <v>1</v>
      </c>
      <c r="P751" s="134">
        <v>55.8</v>
      </c>
      <c r="Q751" s="138">
        <v>1</v>
      </c>
      <c r="R751" s="153">
        <v>58.8</v>
      </c>
      <c r="S751" s="153">
        <v>1</v>
      </c>
      <c r="T751" s="153"/>
      <c r="U751" s="138"/>
      <c r="V751" s="139"/>
      <c r="W751" s="136"/>
      <c r="X751" s="137" t="s">
        <v>36</v>
      </c>
    </row>
    <row r="752" spans="1:24" ht="28.5" customHeight="1" x14ac:dyDescent="0.25">
      <c r="A752" s="132">
        <v>2</v>
      </c>
      <c r="B752" s="133" t="s">
        <v>600</v>
      </c>
      <c r="C752" s="134" t="s">
        <v>18</v>
      </c>
      <c r="D752" s="134">
        <v>34</v>
      </c>
      <c r="E752" s="134" t="s">
        <v>22</v>
      </c>
      <c r="F752" s="134">
        <v>17.8</v>
      </c>
      <c r="G752" s="134">
        <v>1</v>
      </c>
      <c r="H752" s="134">
        <v>17.600000000000001</v>
      </c>
      <c r="I752" s="134">
        <v>1</v>
      </c>
      <c r="J752" s="134">
        <v>17.7</v>
      </c>
      <c r="K752" s="134">
        <v>1</v>
      </c>
      <c r="L752" s="134">
        <v>18.2</v>
      </c>
      <c r="M752" s="134">
        <v>1</v>
      </c>
      <c r="N752" s="134">
        <v>18.7</v>
      </c>
      <c r="O752" s="134">
        <v>1</v>
      </c>
      <c r="P752" s="134">
        <v>18.899999999999999</v>
      </c>
      <c r="Q752" s="138">
        <v>1</v>
      </c>
      <c r="R752" s="153">
        <v>19.100000000000001</v>
      </c>
      <c r="S752" s="153">
        <v>1</v>
      </c>
      <c r="T752" s="153" t="s">
        <v>811</v>
      </c>
      <c r="U752" s="138"/>
      <c r="V752" s="139"/>
      <c r="W752" s="136" t="s">
        <v>260</v>
      </c>
      <c r="X752" s="137" t="s">
        <v>36</v>
      </c>
    </row>
    <row r="753" spans="1:24" ht="28.5" customHeight="1" x14ac:dyDescent="0.25">
      <c r="A753" s="132">
        <v>2</v>
      </c>
      <c r="B753" s="133" t="s">
        <v>600</v>
      </c>
      <c r="C753" s="134" t="s">
        <v>18</v>
      </c>
      <c r="D753" s="134">
        <v>35</v>
      </c>
      <c r="E753" s="134" t="s">
        <v>22</v>
      </c>
      <c r="F753" s="134">
        <v>16.8</v>
      </c>
      <c r="G753" s="134">
        <v>1</v>
      </c>
      <c r="H753" s="134">
        <v>16.7</v>
      </c>
      <c r="I753" s="134">
        <v>1</v>
      </c>
      <c r="J753" s="134">
        <v>16.8</v>
      </c>
      <c r="K753" s="134">
        <v>1</v>
      </c>
      <c r="L753" s="134">
        <v>18</v>
      </c>
      <c r="M753" s="134">
        <v>1</v>
      </c>
      <c r="N753" s="134">
        <v>18.7</v>
      </c>
      <c r="O753" s="134">
        <v>1</v>
      </c>
      <c r="P753" s="134">
        <v>19.899999999999999</v>
      </c>
      <c r="Q753" s="138">
        <v>1</v>
      </c>
      <c r="R753" s="153">
        <v>20.9</v>
      </c>
      <c r="S753" s="153">
        <v>1</v>
      </c>
      <c r="T753" s="153"/>
      <c r="U753" s="138"/>
      <c r="V753" s="139"/>
      <c r="W753" s="136" t="s">
        <v>310</v>
      </c>
      <c r="X753" s="137" t="s">
        <v>36</v>
      </c>
    </row>
    <row r="754" spans="1:24" ht="28.5" customHeight="1" x14ac:dyDescent="0.25">
      <c r="A754" s="132">
        <v>2</v>
      </c>
      <c r="B754" s="133" t="s">
        <v>600</v>
      </c>
      <c r="C754" s="134" t="s">
        <v>18</v>
      </c>
      <c r="D754" s="134">
        <v>36</v>
      </c>
      <c r="E754" s="134" t="s">
        <v>23</v>
      </c>
      <c r="F754" s="134">
        <v>41.1</v>
      </c>
      <c r="G754" s="134">
        <v>1</v>
      </c>
      <c r="H754" s="134">
        <v>44.2</v>
      </c>
      <c r="I754" s="134">
        <v>1</v>
      </c>
      <c r="J754" s="134">
        <v>46.6</v>
      </c>
      <c r="K754" s="134">
        <v>1</v>
      </c>
      <c r="L754" s="134">
        <v>48.2</v>
      </c>
      <c r="M754" s="134">
        <v>1</v>
      </c>
      <c r="N754" s="134">
        <v>51.1</v>
      </c>
      <c r="O754" s="134">
        <v>1</v>
      </c>
      <c r="P754" s="134">
        <v>57.1</v>
      </c>
      <c r="Q754" s="138">
        <v>1</v>
      </c>
      <c r="R754" s="153">
        <v>62.1</v>
      </c>
      <c r="S754" s="153">
        <v>1</v>
      </c>
      <c r="T754" s="153"/>
      <c r="U754" s="138"/>
      <c r="V754" s="139"/>
      <c r="W754" s="136"/>
      <c r="X754" s="137" t="s">
        <v>36</v>
      </c>
    </row>
    <row r="755" spans="1:24" ht="28.5" customHeight="1" x14ac:dyDescent="0.25">
      <c r="A755" s="132">
        <v>2</v>
      </c>
      <c r="B755" s="133" t="s">
        <v>600</v>
      </c>
      <c r="C755" s="134" t="s">
        <v>18</v>
      </c>
      <c r="D755" s="134">
        <v>39</v>
      </c>
      <c r="E755" s="134" t="s">
        <v>23</v>
      </c>
      <c r="F755" s="134">
        <v>24.1</v>
      </c>
      <c r="G755" s="134">
        <v>1</v>
      </c>
      <c r="H755" s="134">
        <v>25.3</v>
      </c>
      <c r="I755" s="134">
        <v>1</v>
      </c>
      <c r="J755" s="134"/>
      <c r="K755" s="134"/>
      <c r="L755" s="134"/>
      <c r="M755" s="134"/>
      <c r="N755" s="134"/>
      <c r="O755" s="134"/>
      <c r="P755" s="134" t="s">
        <v>801</v>
      </c>
      <c r="Q755" s="134"/>
      <c r="R755" s="153"/>
      <c r="S755" s="153"/>
      <c r="T755" s="153"/>
      <c r="U755" s="134"/>
      <c r="V755" s="135"/>
      <c r="W755" s="136"/>
      <c r="X755" s="137" t="s">
        <v>36</v>
      </c>
    </row>
    <row r="756" spans="1:24" ht="28.5" customHeight="1" x14ac:dyDescent="0.25">
      <c r="A756" s="132">
        <v>2</v>
      </c>
      <c r="B756" s="133" t="s">
        <v>600</v>
      </c>
      <c r="C756" s="134" t="s">
        <v>18</v>
      </c>
      <c r="D756" s="134">
        <v>40</v>
      </c>
      <c r="E756" s="134" t="s">
        <v>22</v>
      </c>
      <c r="F756" s="134">
        <v>36.799999999999997</v>
      </c>
      <c r="G756" s="134">
        <v>1</v>
      </c>
      <c r="H756" s="134">
        <v>39</v>
      </c>
      <c r="I756" s="134">
        <v>1</v>
      </c>
      <c r="J756" s="134">
        <v>40</v>
      </c>
      <c r="K756" s="134">
        <v>1</v>
      </c>
      <c r="L756" s="134">
        <v>43.1</v>
      </c>
      <c r="M756" s="134">
        <v>1</v>
      </c>
      <c r="N756" s="134">
        <v>46.3</v>
      </c>
      <c r="O756" s="134">
        <v>1</v>
      </c>
      <c r="P756" s="134">
        <v>50.9</v>
      </c>
      <c r="Q756" s="138">
        <v>1</v>
      </c>
      <c r="R756" s="153">
        <v>55</v>
      </c>
      <c r="S756" s="153">
        <v>1</v>
      </c>
      <c r="T756" s="153"/>
      <c r="U756" s="138"/>
      <c r="V756" s="139"/>
      <c r="W756" s="136"/>
      <c r="X756" s="137" t="s">
        <v>36</v>
      </c>
    </row>
    <row r="757" spans="1:24" ht="28.5" customHeight="1" x14ac:dyDescent="0.25">
      <c r="A757" s="132">
        <v>2</v>
      </c>
      <c r="B757" s="133" t="s">
        <v>600</v>
      </c>
      <c r="C757" s="134" t="s">
        <v>18</v>
      </c>
      <c r="D757" s="134">
        <v>41</v>
      </c>
      <c r="E757" s="134" t="s">
        <v>22</v>
      </c>
      <c r="F757" s="134">
        <v>31.5</v>
      </c>
      <c r="G757" s="134">
        <v>1</v>
      </c>
      <c r="H757" s="134">
        <v>34.5</v>
      </c>
      <c r="I757" s="134">
        <v>1</v>
      </c>
      <c r="J757" s="134"/>
      <c r="K757" s="134"/>
      <c r="L757" s="134"/>
      <c r="M757" s="134"/>
      <c r="N757" s="134"/>
      <c r="O757" s="134"/>
      <c r="P757" s="134" t="s">
        <v>801</v>
      </c>
      <c r="Q757" s="134"/>
      <c r="R757" s="153"/>
      <c r="S757" s="153"/>
      <c r="T757" s="153"/>
      <c r="U757" s="134"/>
      <c r="V757" s="135"/>
      <c r="W757" s="136"/>
      <c r="X757" s="137" t="s">
        <v>36</v>
      </c>
    </row>
    <row r="758" spans="1:24" ht="28.5" customHeight="1" x14ac:dyDescent="0.25">
      <c r="A758" s="132">
        <v>2</v>
      </c>
      <c r="B758" s="133" t="s">
        <v>600</v>
      </c>
      <c r="C758" s="134" t="s">
        <v>18</v>
      </c>
      <c r="D758" s="134">
        <v>42</v>
      </c>
      <c r="E758" s="134" t="s">
        <v>22</v>
      </c>
      <c r="F758" s="134">
        <v>19.600000000000001</v>
      </c>
      <c r="G758" s="134">
        <v>1</v>
      </c>
      <c r="H758" s="134">
        <v>20.3</v>
      </c>
      <c r="I758" s="134">
        <v>1</v>
      </c>
      <c r="J758" s="134">
        <v>20.5</v>
      </c>
      <c r="K758" s="134">
        <v>1</v>
      </c>
      <c r="L758" s="134">
        <v>22.9</v>
      </c>
      <c r="M758" s="134">
        <v>1</v>
      </c>
      <c r="N758" s="134">
        <v>25.5</v>
      </c>
      <c r="O758" s="134">
        <v>1</v>
      </c>
      <c r="P758" s="134">
        <v>28.6</v>
      </c>
      <c r="Q758" s="138">
        <v>1</v>
      </c>
      <c r="R758" s="153">
        <v>30.6</v>
      </c>
      <c r="S758" s="153">
        <v>1</v>
      </c>
      <c r="T758" s="153" t="s">
        <v>812</v>
      </c>
      <c r="U758" s="138"/>
      <c r="V758" s="139"/>
      <c r="W758" s="136"/>
      <c r="X758" s="137" t="s">
        <v>36</v>
      </c>
    </row>
    <row r="759" spans="1:24" ht="28.5" customHeight="1" x14ac:dyDescent="0.25">
      <c r="A759" s="132">
        <v>2</v>
      </c>
      <c r="B759" s="133" t="s">
        <v>600</v>
      </c>
      <c r="C759" s="134" t="s">
        <v>18</v>
      </c>
      <c r="D759" s="134">
        <v>43</v>
      </c>
      <c r="E759" s="134" t="s">
        <v>23</v>
      </c>
      <c r="F759" s="134">
        <v>21.3</v>
      </c>
      <c r="G759" s="134">
        <v>1</v>
      </c>
      <c r="H759" s="134">
        <v>21.3</v>
      </c>
      <c r="I759" s="134">
        <v>1</v>
      </c>
      <c r="J759" s="134"/>
      <c r="K759" s="134"/>
      <c r="L759" s="134"/>
      <c r="M759" s="134"/>
      <c r="N759" s="134"/>
      <c r="O759" s="134"/>
      <c r="P759" s="134" t="s">
        <v>801</v>
      </c>
      <c r="Q759" s="134"/>
      <c r="R759" s="153"/>
      <c r="S759" s="153"/>
      <c r="T759" s="153"/>
      <c r="U759" s="134"/>
      <c r="V759" s="135"/>
      <c r="W759" s="136"/>
      <c r="X759" s="137" t="s">
        <v>36</v>
      </c>
    </row>
    <row r="760" spans="1:24" ht="28.5" customHeight="1" x14ac:dyDescent="0.25">
      <c r="A760" s="132">
        <v>2</v>
      </c>
      <c r="B760" s="133" t="s">
        <v>600</v>
      </c>
      <c r="C760" s="134" t="s">
        <v>18</v>
      </c>
      <c r="D760" s="134">
        <v>44</v>
      </c>
      <c r="E760" s="134" t="s">
        <v>23</v>
      </c>
      <c r="F760" s="134">
        <v>19.3</v>
      </c>
      <c r="G760" s="134">
        <v>1</v>
      </c>
      <c r="H760" s="134">
        <v>20.8</v>
      </c>
      <c r="I760" s="134">
        <v>1</v>
      </c>
      <c r="J760" s="134"/>
      <c r="K760" s="134"/>
      <c r="L760" s="134"/>
      <c r="M760" s="134"/>
      <c r="N760" s="134"/>
      <c r="O760" s="134"/>
      <c r="P760" s="134" t="s">
        <v>801</v>
      </c>
      <c r="Q760" s="134"/>
      <c r="R760" s="153"/>
      <c r="S760" s="153"/>
      <c r="T760" s="153"/>
      <c r="U760" s="134"/>
      <c r="V760" s="135"/>
      <c r="W760" s="136"/>
      <c r="X760" s="137" t="s">
        <v>36</v>
      </c>
    </row>
    <row r="761" spans="1:24" ht="28.5" customHeight="1" x14ac:dyDescent="0.25">
      <c r="A761" s="132">
        <v>2</v>
      </c>
      <c r="B761" s="133" t="s">
        <v>601</v>
      </c>
      <c r="C761" s="134" t="s">
        <v>14</v>
      </c>
      <c r="D761" s="134">
        <v>1</v>
      </c>
      <c r="E761" s="134" t="s">
        <v>23</v>
      </c>
      <c r="F761" s="134">
        <v>25.1</v>
      </c>
      <c r="G761" s="134">
        <v>1</v>
      </c>
      <c r="H761" s="134">
        <v>25.7</v>
      </c>
      <c r="I761" s="134">
        <v>4</v>
      </c>
      <c r="J761" s="134"/>
      <c r="K761" s="134"/>
      <c r="L761" s="134"/>
      <c r="M761" s="134"/>
      <c r="N761" s="134"/>
      <c r="O761" s="134"/>
      <c r="P761" s="134" t="s">
        <v>801</v>
      </c>
      <c r="Q761" s="134"/>
      <c r="R761" s="153"/>
      <c r="S761" s="153"/>
      <c r="T761" s="153"/>
      <c r="U761" s="134"/>
      <c r="V761" s="135"/>
      <c r="W761" s="136"/>
      <c r="X761" s="137" t="s">
        <v>36</v>
      </c>
    </row>
    <row r="762" spans="1:24" ht="28.5" customHeight="1" x14ac:dyDescent="0.25">
      <c r="A762" s="132">
        <v>2</v>
      </c>
      <c r="B762" s="133" t="s">
        <v>601</v>
      </c>
      <c r="C762" s="134" t="s">
        <v>14</v>
      </c>
      <c r="D762" s="134">
        <v>2</v>
      </c>
      <c r="E762" s="134" t="s">
        <v>23</v>
      </c>
      <c r="F762" s="134">
        <v>18.8</v>
      </c>
      <c r="G762" s="134">
        <v>1</v>
      </c>
      <c r="H762" s="134">
        <v>18.600000000000001</v>
      </c>
      <c r="I762" s="134">
        <v>3</v>
      </c>
      <c r="J762" s="134"/>
      <c r="K762" s="134">
        <v>3</v>
      </c>
      <c r="L762" s="134"/>
      <c r="M762" s="134"/>
      <c r="N762" s="134"/>
      <c r="O762" s="134"/>
      <c r="P762" s="134"/>
      <c r="Q762" s="134"/>
      <c r="R762" s="153"/>
      <c r="S762" s="153"/>
      <c r="T762" s="153"/>
      <c r="U762" s="134"/>
      <c r="V762" s="135"/>
      <c r="W762" s="136"/>
      <c r="X762" s="137" t="s">
        <v>36</v>
      </c>
    </row>
    <row r="763" spans="1:24" ht="28.5" customHeight="1" x14ac:dyDescent="0.25">
      <c r="A763" s="132">
        <v>2</v>
      </c>
      <c r="B763" s="133" t="s">
        <v>601</v>
      </c>
      <c r="C763" s="134" t="s">
        <v>14</v>
      </c>
      <c r="D763" s="134">
        <v>3</v>
      </c>
      <c r="E763" s="134" t="s">
        <v>23</v>
      </c>
      <c r="F763" s="134">
        <v>33.299999999999997</v>
      </c>
      <c r="G763" s="134">
        <v>1</v>
      </c>
      <c r="H763" s="134">
        <v>32.700000000000003</v>
      </c>
      <c r="I763" s="134">
        <v>3</v>
      </c>
      <c r="J763" s="134"/>
      <c r="K763" s="134">
        <v>3</v>
      </c>
      <c r="L763" s="134"/>
      <c r="M763" s="134"/>
      <c r="N763" s="134"/>
      <c r="O763" s="134"/>
      <c r="P763" s="134"/>
      <c r="Q763" s="134"/>
      <c r="R763" s="153"/>
      <c r="S763" s="153"/>
      <c r="T763" s="153"/>
      <c r="U763" s="134"/>
      <c r="V763" s="135"/>
      <c r="W763" s="136"/>
      <c r="X763" s="137" t="s">
        <v>36</v>
      </c>
    </row>
    <row r="764" spans="1:24" ht="28.5" customHeight="1" x14ac:dyDescent="0.25">
      <c r="A764" s="132">
        <v>2</v>
      </c>
      <c r="B764" s="133" t="s">
        <v>601</v>
      </c>
      <c r="C764" s="134" t="s">
        <v>14</v>
      </c>
      <c r="D764" s="134">
        <v>4</v>
      </c>
      <c r="E764" s="134" t="s">
        <v>23</v>
      </c>
      <c r="F764" s="134">
        <v>30.2</v>
      </c>
      <c r="G764" s="134">
        <v>1</v>
      </c>
      <c r="H764" s="134">
        <v>31.3</v>
      </c>
      <c r="I764" s="134">
        <v>1</v>
      </c>
      <c r="J764" s="134"/>
      <c r="K764" s="134"/>
      <c r="L764" s="134">
        <v>32.700000000000003</v>
      </c>
      <c r="M764" s="134">
        <v>4</v>
      </c>
      <c r="N764" s="134"/>
      <c r="O764" s="134"/>
      <c r="P764" s="134"/>
      <c r="Q764" s="134"/>
      <c r="R764" s="153"/>
      <c r="S764" s="153"/>
      <c r="T764" s="153"/>
      <c r="U764" s="134"/>
      <c r="V764" s="135"/>
      <c r="W764" s="136"/>
      <c r="X764" s="137" t="s">
        <v>36</v>
      </c>
    </row>
    <row r="765" spans="1:24" ht="28.5" customHeight="1" x14ac:dyDescent="0.25">
      <c r="A765" s="132">
        <v>2</v>
      </c>
      <c r="B765" s="133" t="s">
        <v>601</v>
      </c>
      <c r="C765" s="134" t="s">
        <v>14</v>
      </c>
      <c r="D765" s="134">
        <v>5</v>
      </c>
      <c r="E765" s="134" t="s">
        <v>23</v>
      </c>
      <c r="F765" s="134">
        <v>57.7</v>
      </c>
      <c r="G765" s="134">
        <v>1</v>
      </c>
      <c r="H765" s="134">
        <v>61</v>
      </c>
      <c r="I765" s="134">
        <v>1</v>
      </c>
      <c r="J765" s="134">
        <v>61</v>
      </c>
      <c r="K765" s="134">
        <v>1</v>
      </c>
      <c r="L765" s="134">
        <v>64</v>
      </c>
      <c r="M765" s="134">
        <v>1</v>
      </c>
      <c r="N765" s="134">
        <v>67.3</v>
      </c>
      <c r="O765" s="134">
        <v>1</v>
      </c>
      <c r="P765" s="134">
        <v>72</v>
      </c>
      <c r="Q765" s="134">
        <v>1</v>
      </c>
      <c r="R765" s="153">
        <v>74.099999999999994</v>
      </c>
      <c r="S765" s="153">
        <v>1</v>
      </c>
      <c r="T765" s="153"/>
      <c r="U765" s="134"/>
      <c r="V765" s="135"/>
      <c r="W765" s="136"/>
      <c r="X765" s="137" t="s">
        <v>36</v>
      </c>
    </row>
    <row r="766" spans="1:24" ht="28.5" customHeight="1" x14ac:dyDescent="0.25">
      <c r="A766" s="132">
        <v>2</v>
      </c>
      <c r="B766" s="133" t="s">
        <v>601</v>
      </c>
      <c r="C766" s="134" t="s">
        <v>14</v>
      </c>
      <c r="D766" s="134">
        <v>6</v>
      </c>
      <c r="E766" s="134" t="s">
        <v>23</v>
      </c>
      <c r="F766" s="134">
        <v>41.9</v>
      </c>
      <c r="G766" s="134">
        <v>1</v>
      </c>
      <c r="H766" s="134">
        <v>47.5</v>
      </c>
      <c r="I766" s="134">
        <v>1</v>
      </c>
      <c r="J766" s="134">
        <v>47.5</v>
      </c>
      <c r="K766" s="134">
        <v>1</v>
      </c>
      <c r="L766" s="134">
        <v>58</v>
      </c>
      <c r="M766" s="134">
        <v>1</v>
      </c>
      <c r="N766" s="134">
        <v>65</v>
      </c>
      <c r="O766" s="134">
        <v>1</v>
      </c>
      <c r="P766" s="134">
        <v>75.2</v>
      </c>
      <c r="Q766" s="134">
        <v>1</v>
      </c>
      <c r="R766" s="153">
        <v>81.599999999999994</v>
      </c>
      <c r="S766" s="153">
        <v>1</v>
      </c>
      <c r="T766" s="153" t="s">
        <v>884</v>
      </c>
      <c r="U766" s="134"/>
      <c r="V766" s="135"/>
      <c r="W766" s="136"/>
      <c r="X766" s="137" t="s">
        <v>36</v>
      </c>
    </row>
    <row r="767" spans="1:24" ht="28.5" customHeight="1" x14ac:dyDescent="0.25">
      <c r="A767" s="132">
        <v>2</v>
      </c>
      <c r="B767" s="133" t="s">
        <v>601</v>
      </c>
      <c r="C767" s="134" t="s">
        <v>14</v>
      </c>
      <c r="D767" s="134">
        <v>7</v>
      </c>
      <c r="E767" s="134" t="s">
        <v>23</v>
      </c>
      <c r="F767" s="134">
        <v>24.9</v>
      </c>
      <c r="G767" s="134">
        <v>1</v>
      </c>
      <c r="H767" s="134">
        <v>24.5</v>
      </c>
      <c r="I767" s="134">
        <v>1</v>
      </c>
      <c r="J767" s="134"/>
      <c r="K767" s="134"/>
      <c r="L767" s="134">
        <v>24.5</v>
      </c>
      <c r="M767" s="134">
        <v>4</v>
      </c>
      <c r="N767" s="134"/>
      <c r="O767" s="134"/>
      <c r="P767" s="134"/>
      <c r="Q767" s="134"/>
      <c r="R767" s="153"/>
      <c r="S767" s="153"/>
      <c r="T767" s="153"/>
      <c r="U767" s="134"/>
      <c r="V767" s="135"/>
      <c r="W767" s="136" t="s">
        <v>114</v>
      </c>
      <c r="X767" s="137" t="s">
        <v>36</v>
      </c>
    </row>
    <row r="768" spans="1:24" ht="28.5" customHeight="1" x14ac:dyDescent="0.25">
      <c r="A768" s="132">
        <v>2</v>
      </c>
      <c r="B768" s="133" t="s">
        <v>601</v>
      </c>
      <c r="C768" s="134" t="s">
        <v>14</v>
      </c>
      <c r="D768" s="134">
        <v>8</v>
      </c>
      <c r="E768" s="134" t="s">
        <v>23</v>
      </c>
      <c r="F768" s="134">
        <v>16.3</v>
      </c>
      <c r="G768" s="134">
        <v>1</v>
      </c>
      <c r="H768" s="134">
        <v>16.3</v>
      </c>
      <c r="I768" s="134">
        <v>1</v>
      </c>
      <c r="J768" s="134"/>
      <c r="K768" s="134"/>
      <c r="L768" s="134">
        <v>15.8</v>
      </c>
      <c r="M768" s="134">
        <v>4</v>
      </c>
      <c r="N768" s="134"/>
      <c r="O768" s="134"/>
      <c r="P768" s="134"/>
      <c r="Q768" s="138"/>
      <c r="R768" s="153"/>
      <c r="S768" s="153"/>
      <c r="T768" s="153"/>
      <c r="U768" s="138"/>
      <c r="V768" s="139"/>
      <c r="W768" s="136"/>
      <c r="X768" s="137" t="s">
        <v>36</v>
      </c>
    </row>
    <row r="769" spans="1:31" ht="28.5" customHeight="1" x14ac:dyDescent="0.25">
      <c r="A769" s="132">
        <v>2</v>
      </c>
      <c r="B769" s="133" t="s">
        <v>601</v>
      </c>
      <c r="C769" s="134" t="s">
        <v>14</v>
      </c>
      <c r="D769" s="134">
        <v>9</v>
      </c>
      <c r="E769" s="134" t="s">
        <v>23</v>
      </c>
      <c r="F769" s="134">
        <v>27.7</v>
      </c>
      <c r="G769" s="134">
        <v>1</v>
      </c>
      <c r="H769" s="134">
        <v>28.4</v>
      </c>
      <c r="I769" s="134">
        <v>1</v>
      </c>
      <c r="J769" s="134">
        <v>28.4</v>
      </c>
      <c r="K769" s="134">
        <v>1</v>
      </c>
      <c r="L769" s="134">
        <v>31.2</v>
      </c>
      <c r="M769" s="134">
        <v>1</v>
      </c>
      <c r="N769" s="134">
        <v>32.5</v>
      </c>
      <c r="O769" s="134">
        <v>1</v>
      </c>
      <c r="P769" s="134">
        <v>32.4</v>
      </c>
      <c r="Q769" s="134">
        <v>4</v>
      </c>
      <c r="R769" s="153"/>
      <c r="S769" s="153"/>
      <c r="T769" s="153"/>
      <c r="U769" s="134"/>
      <c r="V769" s="135"/>
      <c r="W769" s="136" t="s">
        <v>314</v>
      </c>
      <c r="X769" s="137" t="s">
        <v>36</v>
      </c>
    </row>
    <row r="770" spans="1:31" ht="28.5" customHeight="1" x14ac:dyDescent="0.25">
      <c r="A770" s="132">
        <v>2</v>
      </c>
      <c r="B770" s="133" t="s">
        <v>601</v>
      </c>
      <c r="C770" s="134" t="s">
        <v>14</v>
      </c>
      <c r="D770" s="134">
        <v>10</v>
      </c>
      <c r="E770" s="134" t="s">
        <v>23</v>
      </c>
      <c r="F770" s="134">
        <v>30</v>
      </c>
      <c r="G770" s="134">
        <v>1</v>
      </c>
      <c r="H770" s="134">
        <v>31.9</v>
      </c>
      <c r="I770" s="134">
        <v>3</v>
      </c>
      <c r="J770" s="134"/>
      <c r="K770" s="134">
        <v>3</v>
      </c>
      <c r="L770" s="134"/>
      <c r="M770" s="134"/>
      <c r="N770" s="134"/>
      <c r="O770" s="134"/>
      <c r="P770" s="134"/>
      <c r="Q770" s="134"/>
      <c r="R770" s="153"/>
      <c r="S770" s="153"/>
      <c r="T770" s="153"/>
      <c r="U770" s="134"/>
      <c r="V770" s="135"/>
      <c r="W770" s="136"/>
      <c r="X770" s="137" t="s">
        <v>36</v>
      </c>
    </row>
    <row r="771" spans="1:31" ht="28.5" customHeight="1" x14ac:dyDescent="0.25">
      <c r="A771" s="132">
        <v>2</v>
      </c>
      <c r="B771" s="133" t="s">
        <v>601</v>
      </c>
      <c r="C771" s="134" t="s">
        <v>14</v>
      </c>
      <c r="D771" s="134">
        <v>11</v>
      </c>
      <c r="E771" s="134" t="s">
        <v>23</v>
      </c>
      <c r="F771" s="134">
        <v>24.1</v>
      </c>
      <c r="G771" s="134">
        <v>1</v>
      </c>
      <c r="H771" s="134">
        <v>25.3</v>
      </c>
      <c r="I771" s="134">
        <v>1</v>
      </c>
      <c r="J771" s="134"/>
      <c r="K771" s="134"/>
      <c r="L771" s="134">
        <v>27.8</v>
      </c>
      <c r="M771" s="134">
        <v>3</v>
      </c>
      <c r="N771" s="134"/>
      <c r="O771" s="134"/>
      <c r="P771" s="134"/>
      <c r="Q771" s="134"/>
      <c r="R771" s="153"/>
      <c r="S771" s="153"/>
      <c r="T771" s="153" t="s">
        <v>883</v>
      </c>
      <c r="U771" s="134"/>
      <c r="V771" s="135"/>
      <c r="W771" s="136" t="s">
        <v>315</v>
      </c>
      <c r="X771" s="137" t="s">
        <v>55</v>
      </c>
    </row>
    <row r="772" spans="1:31" ht="28.5" customHeight="1" x14ac:dyDescent="0.25">
      <c r="A772" s="132">
        <v>2</v>
      </c>
      <c r="B772" s="133" t="s">
        <v>601</v>
      </c>
      <c r="C772" s="134" t="s">
        <v>14</v>
      </c>
      <c r="D772" s="134">
        <v>13</v>
      </c>
      <c r="E772" s="134" t="s">
        <v>23</v>
      </c>
      <c r="F772" s="134">
        <v>23.9</v>
      </c>
      <c r="G772" s="134">
        <v>1</v>
      </c>
      <c r="H772" s="134">
        <v>23.6</v>
      </c>
      <c r="I772" s="134">
        <v>4</v>
      </c>
      <c r="J772" s="134"/>
      <c r="K772" s="134">
        <v>4</v>
      </c>
      <c r="L772" s="134"/>
      <c r="M772" s="134"/>
      <c r="N772" s="134"/>
      <c r="O772" s="134"/>
      <c r="P772" s="134"/>
      <c r="Q772" s="134"/>
      <c r="R772" s="153"/>
      <c r="S772" s="153"/>
      <c r="T772" s="153"/>
      <c r="U772" s="134"/>
      <c r="V772" s="135"/>
      <c r="W772" s="136"/>
      <c r="X772" s="137" t="s">
        <v>36</v>
      </c>
      <c r="AB772" s="132" t="s">
        <v>993</v>
      </c>
      <c r="AE772" s="132" t="s">
        <v>319</v>
      </c>
    </row>
    <row r="773" spans="1:31" ht="28.5" customHeight="1" x14ac:dyDescent="0.25">
      <c r="A773" s="132">
        <v>2</v>
      </c>
      <c r="B773" s="133" t="s">
        <v>601</v>
      </c>
      <c r="C773" s="134" t="s">
        <v>14</v>
      </c>
      <c r="D773" s="134">
        <v>14</v>
      </c>
      <c r="E773" s="134" t="s">
        <v>23</v>
      </c>
      <c r="F773" s="134">
        <v>23.6</v>
      </c>
      <c r="G773" s="134">
        <v>1</v>
      </c>
      <c r="H773" s="134">
        <v>23.5</v>
      </c>
      <c r="I773" s="134">
        <v>1</v>
      </c>
      <c r="J773" s="169">
        <v>23.5</v>
      </c>
      <c r="K773" s="169">
        <v>1</v>
      </c>
      <c r="L773" s="134">
        <v>24.3</v>
      </c>
      <c r="M773" s="134">
        <v>1</v>
      </c>
      <c r="N773" s="134"/>
      <c r="O773" s="134">
        <v>4</v>
      </c>
      <c r="P773" s="134" t="s">
        <v>801</v>
      </c>
      <c r="Q773" s="134"/>
      <c r="R773" s="153"/>
      <c r="S773" s="153"/>
      <c r="T773" s="153"/>
      <c r="U773" s="134"/>
      <c r="V773" s="135"/>
      <c r="W773" s="136"/>
      <c r="X773" s="137" t="s">
        <v>56</v>
      </c>
      <c r="AB773" s="132" t="s">
        <v>320</v>
      </c>
    </row>
    <row r="774" spans="1:31" ht="28.5" customHeight="1" x14ac:dyDescent="0.25">
      <c r="A774" s="132">
        <v>2</v>
      </c>
      <c r="B774" s="133" t="s">
        <v>601</v>
      </c>
      <c r="C774" s="134" t="s">
        <v>14</v>
      </c>
      <c r="D774" s="134">
        <v>15</v>
      </c>
      <c r="E774" s="134" t="s">
        <v>23</v>
      </c>
      <c r="F774" s="134">
        <v>23.4</v>
      </c>
      <c r="G774" s="134">
        <v>1</v>
      </c>
      <c r="H774" s="134">
        <v>21.7</v>
      </c>
      <c r="I774" s="134">
        <v>4</v>
      </c>
      <c r="J774" s="169"/>
      <c r="K774" s="169">
        <v>4</v>
      </c>
      <c r="L774" s="134"/>
      <c r="M774" s="134"/>
      <c r="N774" s="134"/>
      <c r="O774" s="134"/>
      <c r="P774" s="134"/>
      <c r="Q774" s="134"/>
      <c r="R774" s="153"/>
      <c r="S774" s="153"/>
      <c r="T774" s="153"/>
      <c r="U774" s="134"/>
      <c r="V774" s="135"/>
      <c r="W774" s="136"/>
      <c r="X774" s="137" t="s">
        <v>36</v>
      </c>
      <c r="AB774" s="132" t="s">
        <v>557</v>
      </c>
    </row>
    <row r="775" spans="1:31" ht="28.5" customHeight="1" x14ac:dyDescent="0.25">
      <c r="A775" s="132">
        <v>2</v>
      </c>
      <c r="B775" s="133" t="s">
        <v>601</v>
      </c>
      <c r="C775" s="134" t="s">
        <v>14</v>
      </c>
      <c r="D775" s="134">
        <v>16</v>
      </c>
      <c r="E775" s="134" t="s">
        <v>23</v>
      </c>
      <c r="F775" s="134">
        <v>33</v>
      </c>
      <c r="G775" s="134">
        <v>1</v>
      </c>
      <c r="H775" s="134">
        <v>35.5</v>
      </c>
      <c r="I775" s="134">
        <v>1</v>
      </c>
      <c r="J775" s="169">
        <v>35.5</v>
      </c>
      <c r="K775" s="169">
        <v>1</v>
      </c>
      <c r="L775" s="134">
        <v>40.6</v>
      </c>
      <c r="M775" s="134">
        <v>1</v>
      </c>
      <c r="N775" s="134">
        <v>42.4</v>
      </c>
      <c r="O775" s="134">
        <v>1</v>
      </c>
      <c r="P775" s="134">
        <v>44.5</v>
      </c>
      <c r="Q775" s="134">
        <v>2</v>
      </c>
      <c r="R775" s="153">
        <v>47.3</v>
      </c>
      <c r="S775" s="153">
        <v>2</v>
      </c>
      <c r="T775" s="153"/>
      <c r="U775" s="134"/>
      <c r="V775" s="135"/>
      <c r="W775" s="136" t="s">
        <v>316</v>
      </c>
      <c r="X775" s="137" t="s">
        <v>57</v>
      </c>
    </row>
    <row r="776" spans="1:31" ht="28.5" customHeight="1" x14ac:dyDescent="0.25">
      <c r="A776" s="132">
        <v>2</v>
      </c>
      <c r="B776" s="133" t="s">
        <v>601</v>
      </c>
      <c r="C776" s="134" t="s">
        <v>14</v>
      </c>
      <c r="D776" s="134">
        <v>17</v>
      </c>
      <c r="E776" s="134" t="s">
        <v>23</v>
      </c>
      <c r="F776" s="134">
        <v>51.8</v>
      </c>
      <c r="G776" s="134">
        <v>1</v>
      </c>
      <c r="H776" s="134">
        <v>56.8</v>
      </c>
      <c r="I776" s="134">
        <v>1</v>
      </c>
      <c r="J776" s="169">
        <v>56.8</v>
      </c>
      <c r="K776" s="169">
        <v>1</v>
      </c>
      <c r="L776" s="134">
        <v>67.5</v>
      </c>
      <c r="M776" s="134">
        <v>1</v>
      </c>
      <c r="N776" s="134">
        <v>71.900000000000006</v>
      </c>
      <c r="O776" s="134">
        <v>1</v>
      </c>
      <c r="P776" s="134">
        <v>80.3</v>
      </c>
      <c r="Q776" s="134">
        <v>1</v>
      </c>
      <c r="R776" s="153">
        <v>90.5</v>
      </c>
      <c r="S776" s="153">
        <v>1</v>
      </c>
      <c r="T776" s="153"/>
      <c r="U776" s="134"/>
      <c r="V776" s="135"/>
      <c r="W776" s="136"/>
      <c r="X776" s="137" t="s">
        <v>36</v>
      </c>
    </row>
    <row r="777" spans="1:31" ht="28.5" customHeight="1" x14ac:dyDescent="0.25">
      <c r="A777" s="132">
        <v>2</v>
      </c>
      <c r="B777" s="133" t="s">
        <v>601</v>
      </c>
      <c r="C777" s="134" t="s">
        <v>14</v>
      </c>
      <c r="D777" s="134">
        <v>18</v>
      </c>
      <c r="E777" s="134" t="s">
        <v>23</v>
      </c>
      <c r="F777" s="134">
        <v>33.5</v>
      </c>
      <c r="G777" s="134">
        <v>1</v>
      </c>
      <c r="H777" s="134">
        <v>34.6</v>
      </c>
      <c r="I777" s="134">
        <v>1</v>
      </c>
      <c r="J777" s="182">
        <v>34.6</v>
      </c>
      <c r="K777" s="182">
        <v>1</v>
      </c>
      <c r="L777" s="134"/>
      <c r="M777" s="134"/>
      <c r="N777" s="134"/>
      <c r="O777" s="134"/>
      <c r="P777" s="134" t="s">
        <v>801</v>
      </c>
      <c r="Q777" s="134"/>
      <c r="R777" s="153"/>
      <c r="S777" s="153"/>
      <c r="T777" s="153"/>
      <c r="U777" s="134"/>
      <c r="V777" s="135"/>
      <c r="W777" s="136"/>
      <c r="X777" s="137" t="s">
        <v>36</v>
      </c>
    </row>
    <row r="778" spans="1:31" ht="28.5" customHeight="1" x14ac:dyDescent="0.25">
      <c r="A778" s="132">
        <v>2</v>
      </c>
      <c r="B778" s="133" t="s">
        <v>601</v>
      </c>
      <c r="C778" s="134" t="s">
        <v>14</v>
      </c>
      <c r="D778" s="134">
        <v>19</v>
      </c>
      <c r="E778" s="134" t="s">
        <v>23</v>
      </c>
      <c r="F778" s="134">
        <v>57.9</v>
      </c>
      <c r="G778" s="134">
        <v>1</v>
      </c>
      <c r="H778" s="134">
        <v>62.1</v>
      </c>
      <c r="I778" s="134">
        <v>1</v>
      </c>
      <c r="J778" s="182">
        <v>62.1</v>
      </c>
      <c r="K778" s="182">
        <v>1</v>
      </c>
      <c r="L778" s="134">
        <v>69.5</v>
      </c>
      <c r="M778" s="134">
        <v>1</v>
      </c>
      <c r="N778" s="134">
        <v>75.900000000000006</v>
      </c>
      <c r="O778" s="134">
        <v>1</v>
      </c>
      <c r="P778" s="134">
        <v>88.4</v>
      </c>
      <c r="Q778" s="134">
        <v>1</v>
      </c>
      <c r="R778" s="153">
        <v>92.5</v>
      </c>
      <c r="S778" s="153">
        <v>1</v>
      </c>
      <c r="T778" s="153"/>
      <c r="U778" s="134"/>
      <c r="V778" s="135"/>
      <c r="W778" s="136"/>
      <c r="X778" s="137" t="s">
        <v>36</v>
      </c>
    </row>
    <row r="779" spans="1:31" ht="28.5" customHeight="1" x14ac:dyDescent="0.25">
      <c r="A779" s="132">
        <v>2</v>
      </c>
      <c r="B779" s="133" t="s">
        <v>601</v>
      </c>
      <c r="C779" s="134" t="s">
        <v>14</v>
      </c>
      <c r="D779" s="134">
        <v>20</v>
      </c>
      <c r="E779" s="134" t="s">
        <v>25</v>
      </c>
      <c r="F779" s="134"/>
      <c r="G779" s="134"/>
      <c r="H779" s="134"/>
      <c r="I779" s="134"/>
      <c r="J779" s="12"/>
      <c r="K779" s="12"/>
      <c r="L779" s="134">
        <v>25.1</v>
      </c>
      <c r="M779" s="134">
        <v>1</v>
      </c>
      <c r="N779" s="134">
        <v>26.7</v>
      </c>
      <c r="O779" s="134">
        <v>1</v>
      </c>
      <c r="P779" s="134">
        <v>27</v>
      </c>
      <c r="Q779" s="134">
        <v>1</v>
      </c>
      <c r="R779" s="153">
        <v>28</v>
      </c>
      <c r="S779" s="153">
        <v>1</v>
      </c>
      <c r="T779" s="153"/>
      <c r="U779" s="134"/>
      <c r="V779" s="135"/>
      <c r="W779" s="136"/>
      <c r="X779" s="137" t="s">
        <v>36</v>
      </c>
    </row>
    <row r="780" spans="1:31" ht="28.5" customHeight="1" x14ac:dyDescent="0.25">
      <c r="A780" s="132">
        <v>2</v>
      </c>
      <c r="B780" s="133" t="s">
        <v>601</v>
      </c>
      <c r="C780" s="134" t="s">
        <v>14</v>
      </c>
      <c r="D780" s="134">
        <v>21</v>
      </c>
      <c r="E780" s="134" t="s">
        <v>25</v>
      </c>
      <c r="F780" s="134"/>
      <c r="G780" s="134"/>
      <c r="H780" s="134"/>
      <c r="I780" s="134"/>
      <c r="J780" s="12"/>
      <c r="K780" s="12"/>
      <c r="L780" s="134">
        <v>21</v>
      </c>
      <c r="M780" s="134">
        <v>1</v>
      </c>
      <c r="N780" s="134">
        <v>22.4</v>
      </c>
      <c r="O780" s="134">
        <v>1</v>
      </c>
      <c r="P780" s="134">
        <v>22.2</v>
      </c>
      <c r="Q780" s="134">
        <v>1</v>
      </c>
      <c r="R780" s="153">
        <v>25.4</v>
      </c>
      <c r="S780" s="153">
        <v>1</v>
      </c>
      <c r="T780" s="153"/>
      <c r="U780" s="134"/>
      <c r="V780" s="135"/>
      <c r="W780" s="136" t="s">
        <v>317</v>
      </c>
      <c r="X780" s="137" t="s">
        <v>36</v>
      </c>
    </row>
    <row r="781" spans="1:31" ht="28.5" customHeight="1" x14ac:dyDescent="0.25">
      <c r="A781" s="132">
        <v>2</v>
      </c>
      <c r="B781" s="133" t="s">
        <v>601</v>
      </c>
      <c r="C781" s="134" t="s">
        <v>14</v>
      </c>
      <c r="D781" s="134">
        <v>22</v>
      </c>
      <c r="E781" s="134" t="s">
        <v>25</v>
      </c>
      <c r="F781" s="134"/>
      <c r="G781" s="134"/>
      <c r="H781" s="134"/>
      <c r="I781" s="134"/>
      <c r="J781" s="12"/>
      <c r="K781" s="12"/>
      <c r="L781" s="134">
        <v>20.5</v>
      </c>
      <c r="M781" s="134">
        <v>1</v>
      </c>
      <c r="N781" s="134"/>
      <c r="O781" s="134">
        <v>4</v>
      </c>
      <c r="P781" s="134" t="s">
        <v>801</v>
      </c>
      <c r="Q781" s="138"/>
      <c r="R781" s="153"/>
      <c r="S781" s="153"/>
      <c r="T781" s="153"/>
      <c r="U781" s="138"/>
      <c r="V781" s="139"/>
      <c r="W781" s="136"/>
      <c r="X781" s="137" t="s">
        <v>58</v>
      </c>
    </row>
    <row r="782" spans="1:31" ht="28.5" customHeight="1" x14ac:dyDescent="0.25">
      <c r="A782" s="132">
        <v>2</v>
      </c>
      <c r="B782" s="133" t="s">
        <v>601</v>
      </c>
      <c r="C782" s="134" t="s">
        <v>14</v>
      </c>
      <c r="D782" s="134">
        <v>23</v>
      </c>
      <c r="E782" s="134" t="s">
        <v>25</v>
      </c>
      <c r="F782" s="134"/>
      <c r="G782" s="134"/>
      <c r="H782" s="134"/>
      <c r="I782" s="134"/>
      <c r="J782" s="12"/>
      <c r="K782" s="12"/>
      <c r="L782" s="134">
        <v>22.3</v>
      </c>
      <c r="M782" s="134">
        <v>1</v>
      </c>
      <c r="N782" s="134">
        <v>26.9</v>
      </c>
      <c r="O782" s="134">
        <v>1</v>
      </c>
      <c r="P782" s="134">
        <v>28.2</v>
      </c>
      <c r="Q782" s="134">
        <v>1</v>
      </c>
      <c r="R782" s="153">
        <v>27.8</v>
      </c>
      <c r="S782" s="153">
        <v>1</v>
      </c>
      <c r="T782" s="153"/>
      <c r="U782" s="134"/>
      <c r="V782" s="135"/>
      <c r="W782" s="136"/>
      <c r="X782" s="137" t="s">
        <v>36</v>
      </c>
    </row>
    <row r="783" spans="1:31" ht="28.5" customHeight="1" x14ac:dyDescent="0.25">
      <c r="A783" s="132">
        <v>2</v>
      </c>
      <c r="B783" s="133" t="s">
        <v>601</v>
      </c>
      <c r="C783" s="134" t="s">
        <v>14</v>
      </c>
      <c r="D783" s="134">
        <v>24</v>
      </c>
      <c r="E783" s="134" t="s">
        <v>25</v>
      </c>
      <c r="F783" s="134"/>
      <c r="G783" s="134"/>
      <c r="H783" s="134"/>
      <c r="I783" s="134"/>
      <c r="J783" s="134"/>
      <c r="K783" s="134"/>
      <c r="L783" s="134">
        <v>24.3</v>
      </c>
      <c r="M783" s="134">
        <v>1</v>
      </c>
      <c r="N783" s="134">
        <v>29</v>
      </c>
      <c r="O783" s="134">
        <v>1</v>
      </c>
      <c r="P783" s="134">
        <v>29.9</v>
      </c>
      <c r="Q783" s="134">
        <v>1</v>
      </c>
      <c r="R783" s="153">
        <v>34.6</v>
      </c>
      <c r="S783" s="153">
        <v>1</v>
      </c>
      <c r="T783" s="153"/>
      <c r="U783" s="134"/>
      <c r="V783" s="135"/>
      <c r="W783" s="136"/>
      <c r="X783" s="137" t="s">
        <v>36</v>
      </c>
    </row>
    <row r="784" spans="1:31" ht="28.5" customHeight="1" x14ac:dyDescent="0.25">
      <c r="A784" s="132">
        <v>2</v>
      </c>
      <c r="B784" s="133" t="s">
        <v>601</v>
      </c>
      <c r="C784" s="134" t="s">
        <v>14</v>
      </c>
      <c r="D784" s="134">
        <v>25</v>
      </c>
      <c r="E784" s="134" t="s">
        <v>25</v>
      </c>
      <c r="F784" s="134"/>
      <c r="G784" s="134"/>
      <c r="H784" s="134"/>
      <c r="I784" s="134"/>
      <c r="J784" s="134"/>
      <c r="K784" s="134"/>
      <c r="L784" s="134">
        <v>42</v>
      </c>
      <c r="M784" s="134">
        <v>1</v>
      </c>
      <c r="N784" s="134">
        <v>45</v>
      </c>
      <c r="O784" s="134">
        <v>1</v>
      </c>
      <c r="P784" s="134" t="s">
        <v>801</v>
      </c>
      <c r="Q784" s="138">
        <v>4</v>
      </c>
      <c r="R784" s="153"/>
      <c r="S784" s="153"/>
      <c r="T784" s="153"/>
      <c r="U784" s="138"/>
      <c r="V784" s="139"/>
      <c r="W784" s="136" t="s">
        <v>313</v>
      </c>
      <c r="X784" s="137" t="s">
        <v>59</v>
      </c>
    </row>
    <row r="785" spans="1:30" ht="28.5" customHeight="1" x14ac:dyDescent="0.25">
      <c r="A785" s="132">
        <v>2</v>
      </c>
      <c r="B785" s="133" t="s">
        <v>601</v>
      </c>
      <c r="C785" s="134" t="s">
        <v>14</v>
      </c>
      <c r="D785" s="134">
        <v>26</v>
      </c>
      <c r="E785" s="134" t="s">
        <v>25</v>
      </c>
      <c r="F785" s="134"/>
      <c r="G785" s="134"/>
      <c r="H785" s="134"/>
      <c r="I785" s="134"/>
      <c r="J785" s="134"/>
      <c r="K785" s="134"/>
      <c r="L785" s="134">
        <v>60</v>
      </c>
      <c r="M785" s="134">
        <v>1</v>
      </c>
      <c r="N785" s="134">
        <v>48</v>
      </c>
      <c r="O785" s="134">
        <v>1</v>
      </c>
      <c r="P785" s="134" t="s">
        <v>801</v>
      </c>
      <c r="Q785" s="138"/>
      <c r="R785" s="153"/>
      <c r="S785" s="153"/>
      <c r="T785" s="153"/>
      <c r="U785" s="138"/>
      <c r="V785" s="139"/>
      <c r="W785" s="136"/>
      <c r="X785" s="137" t="s">
        <v>36</v>
      </c>
    </row>
    <row r="786" spans="1:30" ht="28.5" customHeight="1" x14ac:dyDescent="0.25">
      <c r="A786" s="132">
        <v>2</v>
      </c>
      <c r="B786" s="133" t="s">
        <v>601</v>
      </c>
      <c r="C786" s="134" t="s">
        <v>15</v>
      </c>
      <c r="D786" s="134">
        <v>1</v>
      </c>
      <c r="E786" s="134" t="s">
        <v>23</v>
      </c>
      <c r="F786" s="134"/>
      <c r="G786" s="134"/>
      <c r="H786" s="134">
        <v>100.2</v>
      </c>
      <c r="I786" s="134">
        <v>1</v>
      </c>
      <c r="J786" s="134">
        <v>101</v>
      </c>
      <c r="K786" s="134">
        <v>1</v>
      </c>
      <c r="L786" s="134">
        <v>101.7</v>
      </c>
      <c r="M786" s="134">
        <v>1</v>
      </c>
      <c r="N786" s="134">
        <v>104.1</v>
      </c>
      <c r="O786" s="134">
        <v>1</v>
      </c>
      <c r="P786" s="134">
        <v>104.9</v>
      </c>
      <c r="Q786" s="134">
        <v>1</v>
      </c>
      <c r="R786" s="153">
        <v>108.2</v>
      </c>
      <c r="S786" s="153">
        <v>1</v>
      </c>
      <c r="T786" s="153" t="s">
        <v>891</v>
      </c>
      <c r="U786" s="134"/>
      <c r="V786" s="135"/>
      <c r="W786" s="136" t="s">
        <v>321</v>
      </c>
      <c r="X786" s="137" t="s">
        <v>36</v>
      </c>
    </row>
    <row r="787" spans="1:30" ht="28.5" customHeight="1" x14ac:dyDescent="0.25">
      <c r="A787" s="132">
        <v>2</v>
      </c>
      <c r="B787" s="133" t="s">
        <v>601</v>
      </c>
      <c r="C787" s="134" t="s">
        <v>15</v>
      </c>
      <c r="D787" s="134">
        <v>2</v>
      </c>
      <c r="E787" s="134" t="s">
        <v>23</v>
      </c>
      <c r="F787" s="134"/>
      <c r="G787" s="134"/>
      <c r="H787" s="134">
        <v>47.3</v>
      </c>
      <c r="I787" s="134">
        <v>1</v>
      </c>
      <c r="J787" s="134">
        <v>50.1</v>
      </c>
      <c r="K787" s="134">
        <v>1</v>
      </c>
      <c r="L787" s="134">
        <v>53.6</v>
      </c>
      <c r="M787" s="134">
        <v>1</v>
      </c>
      <c r="N787" s="134">
        <v>57.9</v>
      </c>
      <c r="O787" s="134">
        <v>1</v>
      </c>
      <c r="P787" s="134">
        <v>64.8</v>
      </c>
      <c r="Q787" s="134">
        <v>1</v>
      </c>
      <c r="R787" s="153">
        <v>68.7</v>
      </c>
      <c r="S787" s="153">
        <v>1</v>
      </c>
      <c r="T787" s="153"/>
      <c r="U787" s="134"/>
      <c r="V787" s="135"/>
      <c r="W787" s="136"/>
      <c r="X787" s="137" t="s">
        <v>36</v>
      </c>
    </row>
    <row r="788" spans="1:30" ht="28.5" customHeight="1" x14ac:dyDescent="0.25">
      <c r="A788" s="132">
        <v>2</v>
      </c>
      <c r="B788" s="133" t="s">
        <v>601</v>
      </c>
      <c r="C788" s="134" t="s">
        <v>15</v>
      </c>
      <c r="D788" s="134">
        <v>3</v>
      </c>
      <c r="E788" s="134" t="s">
        <v>23</v>
      </c>
      <c r="F788" s="134"/>
      <c r="G788" s="134"/>
      <c r="H788" s="134">
        <v>30.2</v>
      </c>
      <c r="I788" s="134">
        <v>1</v>
      </c>
      <c r="J788" s="134"/>
      <c r="K788" s="134"/>
      <c r="L788" s="134"/>
      <c r="M788" s="134"/>
      <c r="N788" s="134"/>
      <c r="O788" s="134"/>
      <c r="P788" s="134" t="s">
        <v>801</v>
      </c>
      <c r="Q788" s="134"/>
      <c r="R788" s="153"/>
      <c r="S788" s="153"/>
      <c r="T788" s="153"/>
      <c r="U788" s="134"/>
      <c r="V788" s="135"/>
      <c r="W788" s="136"/>
      <c r="X788" s="137" t="s">
        <v>36</v>
      </c>
    </row>
    <row r="789" spans="1:30" ht="28.5" customHeight="1" x14ac:dyDescent="0.25">
      <c r="A789" s="132">
        <v>2</v>
      </c>
      <c r="B789" s="133" t="s">
        <v>601</v>
      </c>
      <c r="C789" s="134" t="s">
        <v>15</v>
      </c>
      <c r="D789" s="134">
        <v>4</v>
      </c>
      <c r="E789" s="134" t="s">
        <v>23</v>
      </c>
      <c r="F789" s="134"/>
      <c r="G789" s="134"/>
      <c r="H789" s="134">
        <v>24.7</v>
      </c>
      <c r="I789" s="134">
        <v>1</v>
      </c>
      <c r="J789" s="134"/>
      <c r="K789" s="134"/>
      <c r="L789" s="134"/>
      <c r="M789" s="134"/>
      <c r="N789" s="134"/>
      <c r="O789" s="134"/>
      <c r="P789" s="134" t="s">
        <v>801</v>
      </c>
      <c r="Q789" s="134"/>
      <c r="R789" s="153"/>
      <c r="S789" s="153"/>
      <c r="T789" s="153"/>
      <c r="U789" s="134"/>
      <c r="V789" s="135"/>
      <c r="W789" s="136"/>
      <c r="X789" s="137" t="s">
        <v>36</v>
      </c>
    </row>
    <row r="790" spans="1:30" ht="28.5" customHeight="1" x14ac:dyDescent="0.25">
      <c r="A790" s="132">
        <v>2</v>
      </c>
      <c r="B790" s="133" t="s">
        <v>601</v>
      </c>
      <c r="C790" s="134" t="s">
        <v>15</v>
      </c>
      <c r="D790" s="134">
        <v>5</v>
      </c>
      <c r="E790" s="134" t="s">
        <v>23</v>
      </c>
      <c r="F790" s="134"/>
      <c r="G790" s="134"/>
      <c r="H790" s="134">
        <v>24.8</v>
      </c>
      <c r="I790" s="134">
        <v>1</v>
      </c>
      <c r="J790" s="134"/>
      <c r="K790" s="134"/>
      <c r="L790" s="134"/>
      <c r="M790" s="134"/>
      <c r="N790" s="134"/>
      <c r="O790" s="134"/>
      <c r="P790" s="134" t="s">
        <v>801</v>
      </c>
      <c r="Q790" s="134"/>
      <c r="R790" s="153"/>
      <c r="S790" s="153"/>
      <c r="T790" s="153"/>
      <c r="U790" s="134"/>
      <c r="V790" s="135"/>
      <c r="W790" s="136"/>
      <c r="X790" s="137" t="s">
        <v>36</v>
      </c>
    </row>
    <row r="791" spans="1:30" ht="28.5" customHeight="1" x14ac:dyDescent="0.25">
      <c r="A791" s="132">
        <v>2</v>
      </c>
      <c r="B791" s="133" t="s">
        <v>601</v>
      </c>
      <c r="C791" s="134" t="s">
        <v>15</v>
      </c>
      <c r="D791" s="134">
        <v>6</v>
      </c>
      <c r="E791" s="134" t="s">
        <v>23</v>
      </c>
      <c r="F791" s="134"/>
      <c r="G791" s="134"/>
      <c r="H791" s="134">
        <v>28.7</v>
      </c>
      <c r="I791" s="134">
        <v>1</v>
      </c>
      <c r="J791" s="134">
        <v>29.5</v>
      </c>
      <c r="K791" s="134">
        <v>1</v>
      </c>
      <c r="L791" s="134">
        <v>31.2</v>
      </c>
      <c r="M791" s="134">
        <v>1</v>
      </c>
      <c r="N791" s="134">
        <v>31</v>
      </c>
      <c r="O791" s="134">
        <v>1</v>
      </c>
      <c r="P791" s="134">
        <v>32.4</v>
      </c>
      <c r="Q791" s="134">
        <v>2</v>
      </c>
      <c r="R791" s="153">
        <v>34.700000000000003</v>
      </c>
      <c r="S791" s="153">
        <v>2</v>
      </c>
      <c r="T791" s="153"/>
      <c r="U791" s="134"/>
      <c r="V791" s="135"/>
      <c r="W791" s="136" t="s">
        <v>322</v>
      </c>
      <c r="X791" s="137" t="s">
        <v>36</v>
      </c>
    </row>
    <row r="792" spans="1:30" ht="28.5" customHeight="1" x14ac:dyDescent="0.25">
      <c r="A792" s="132">
        <v>2</v>
      </c>
      <c r="B792" s="133" t="s">
        <v>601</v>
      </c>
      <c r="C792" s="134" t="s">
        <v>15</v>
      </c>
      <c r="D792" s="134">
        <v>7</v>
      </c>
      <c r="E792" s="134" t="s">
        <v>23</v>
      </c>
      <c r="F792" s="134"/>
      <c r="G792" s="134"/>
      <c r="H792" s="134">
        <v>38.9</v>
      </c>
      <c r="I792" s="134">
        <v>1</v>
      </c>
      <c r="J792" s="134">
        <v>41.5</v>
      </c>
      <c r="K792" s="134">
        <v>1</v>
      </c>
      <c r="L792" s="134">
        <v>45.5</v>
      </c>
      <c r="M792" s="134">
        <v>1</v>
      </c>
      <c r="N792" s="134">
        <v>49.5</v>
      </c>
      <c r="O792" s="134">
        <v>1</v>
      </c>
      <c r="P792" s="134">
        <v>54.4</v>
      </c>
      <c r="Q792" s="134">
        <v>2</v>
      </c>
      <c r="R792" s="153">
        <v>59.2</v>
      </c>
      <c r="S792" s="153">
        <v>2</v>
      </c>
      <c r="T792" s="153"/>
      <c r="U792" s="134"/>
      <c r="V792" s="135"/>
      <c r="W792" s="136"/>
      <c r="X792" s="137" t="s">
        <v>36</v>
      </c>
    </row>
    <row r="793" spans="1:30" ht="28.5" customHeight="1" x14ac:dyDescent="0.25">
      <c r="A793" s="132">
        <v>2</v>
      </c>
      <c r="B793" s="133" t="s">
        <v>601</v>
      </c>
      <c r="C793" s="134" t="s">
        <v>15</v>
      </c>
      <c r="D793" s="134">
        <v>8</v>
      </c>
      <c r="E793" s="134" t="s">
        <v>23</v>
      </c>
      <c r="F793" s="134"/>
      <c r="G793" s="134"/>
      <c r="H793" s="134">
        <v>16.899999999999999</v>
      </c>
      <c r="I793" s="134">
        <v>1</v>
      </c>
      <c r="J793" s="134"/>
      <c r="K793" s="134"/>
      <c r="L793" s="134"/>
      <c r="M793" s="134"/>
      <c r="N793" s="134"/>
      <c r="O793" s="134"/>
      <c r="P793" s="134" t="s">
        <v>801</v>
      </c>
      <c r="Q793" s="134"/>
      <c r="R793" s="153"/>
      <c r="S793" s="153"/>
      <c r="T793" s="153"/>
      <c r="U793" s="134"/>
      <c r="V793" s="135"/>
      <c r="W793" s="136"/>
      <c r="X793" s="137" t="s">
        <v>36</v>
      </c>
    </row>
    <row r="794" spans="1:30" ht="28.5" customHeight="1" x14ac:dyDescent="0.25">
      <c r="A794" s="132">
        <v>2</v>
      </c>
      <c r="B794" s="133" t="s">
        <v>601</v>
      </c>
      <c r="C794" s="134" t="s">
        <v>15</v>
      </c>
      <c r="D794" s="134">
        <v>9</v>
      </c>
      <c r="E794" s="134" t="s">
        <v>23</v>
      </c>
      <c r="F794" s="134"/>
      <c r="G794" s="134"/>
      <c r="H794" s="134">
        <v>21.8</v>
      </c>
      <c r="I794" s="134">
        <v>1</v>
      </c>
      <c r="J794" s="134">
        <v>24</v>
      </c>
      <c r="K794" s="134">
        <v>1</v>
      </c>
      <c r="L794" s="134">
        <v>26.5</v>
      </c>
      <c r="M794" s="134">
        <v>1</v>
      </c>
      <c r="N794" s="134">
        <v>28.7</v>
      </c>
      <c r="O794" s="134">
        <v>1</v>
      </c>
      <c r="P794" s="134">
        <v>33</v>
      </c>
      <c r="Q794" s="134">
        <v>1</v>
      </c>
      <c r="R794" s="153">
        <v>35.200000000000003</v>
      </c>
      <c r="S794" s="153">
        <v>1</v>
      </c>
      <c r="T794" s="153"/>
      <c r="U794" s="134"/>
      <c r="V794" s="135"/>
      <c r="W794" s="136"/>
      <c r="X794" s="137" t="s">
        <v>36</v>
      </c>
    </row>
    <row r="795" spans="1:30" ht="28.5" customHeight="1" x14ac:dyDescent="0.25">
      <c r="A795" s="132">
        <v>2</v>
      </c>
      <c r="B795" s="133" t="s">
        <v>601</v>
      </c>
      <c r="C795" s="134" t="s">
        <v>15</v>
      </c>
      <c r="D795" s="134">
        <v>10</v>
      </c>
      <c r="E795" s="134" t="s">
        <v>23</v>
      </c>
      <c r="F795" s="134"/>
      <c r="G795" s="134"/>
      <c r="H795" s="134">
        <v>22.1</v>
      </c>
      <c r="I795" s="134">
        <v>1</v>
      </c>
      <c r="J795" s="134">
        <v>24.1</v>
      </c>
      <c r="K795" s="134">
        <v>1</v>
      </c>
      <c r="L795" s="134">
        <v>26.8</v>
      </c>
      <c r="M795" s="134">
        <v>1</v>
      </c>
      <c r="N795" s="134">
        <v>28.7</v>
      </c>
      <c r="O795" s="134">
        <v>1</v>
      </c>
      <c r="P795" s="134">
        <v>31.7</v>
      </c>
      <c r="Q795" s="134">
        <v>1</v>
      </c>
      <c r="R795" s="153">
        <v>34.6</v>
      </c>
      <c r="S795" s="153">
        <v>1</v>
      </c>
      <c r="T795" s="153"/>
      <c r="U795" s="134"/>
      <c r="V795" s="135"/>
      <c r="W795" s="136"/>
      <c r="X795" s="137" t="s">
        <v>36</v>
      </c>
    </row>
    <row r="796" spans="1:30" ht="28.5" customHeight="1" x14ac:dyDescent="0.25">
      <c r="A796" s="132">
        <v>2</v>
      </c>
      <c r="B796" s="133" t="s">
        <v>601</v>
      </c>
      <c r="C796" s="134" t="s">
        <v>15</v>
      </c>
      <c r="D796" s="134">
        <v>11</v>
      </c>
      <c r="E796" s="134" t="s">
        <v>23</v>
      </c>
      <c r="F796" s="134"/>
      <c r="G796" s="134"/>
      <c r="H796" s="134">
        <v>16.100000000000001</v>
      </c>
      <c r="I796" s="134">
        <v>1</v>
      </c>
      <c r="J796" s="134"/>
      <c r="K796" s="134"/>
      <c r="L796" s="134"/>
      <c r="M796" s="134"/>
      <c r="N796" s="134"/>
      <c r="O796" s="134"/>
      <c r="P796" s="134" t="s">
        <v>801</v>
      </c>
      <c r="Q796" s="134"/>
      <c r="R796" s="153"/>
      <c r="S796" s="153"/>
      <c r="T796" s="153"/>
      <c r="U796" s="134"/>
      <c r="V796" s="135"/>
      <c r="W796" s="136"/>
      <c r="X796" s="137" t="s">
        <v>36</v>
      </c>
    </row>
    <row r="797" spans="1:30" ht="28.5" customHeight="1" x14ac:dyDescent="0.25">
      <c r="A797" s="132">
        <v>2</v>
      </c>
      <c r="B797" s="133" t="s">
        <v>601</v>
      </c>
      <c r="C797" s="134" t="s">
        <v>15</v>
      </c>
      <c r="D797" s="134">
        <v>12</v>
      </c>
      <c r="E797" s="134" t="s">
        <v>23</v>
      </c>
      <c r="F797" s="134"/>
      <c r="G797" s="134"/>
      <c r="H797" s="134">
        <v>24.3</v>
      </c>
      <c r="I797" s="134">
        <v>1</v>
      </c>
      <c r="J797" s="134">
        <v>26.8</v>
      </c>
      <c r="K797" s="134">
        <v>1</v>
      </c>
      <c r="L797" s="134">
        <v>29.3</v>
      </c>
      <c r="M797" s="134">
        <v>1</v>
      </c>
      <c r="N797" s="134">
        <v>30.5</v>
      </c>
      <c r="O797" s="134">
        <v>1</v>
      </c>
      <c r="P797" s="134">
        <v>34.6</v>
      </c>
      <c r="Q797" s="134">
        <v>1</v>
      </c>
      <c r="R797" s="153">
        <v>35.6</v>
      </c>
      <c r="S797" s="153">
        <v>1</v>
      </c>
      <c r="T797" s="153"/>
      <c r="U797" s="134"/>
      <c r="V797" s="135"/>
      <c r="W797" s="136"/>
      <c r="X797" s="137" t="s">
        <v>36</v>
      </c>
    </row>
    <row r="798" spans="1:30" ht="28.5" customHeight="1" x14ac:dyDescent="0.25">
      <c r="A798" s="132">
        <v>2</v>
      </c>
      <c r="B798" s="133" t="s">
        <v>601</v>
      </c>
      <c r="C798" s="134" t="s">
        <v>15</v>
      </c>
      <c r="D798" s="134">
        <v>13</v>
      </c>
      <c r="E798" s="134" t="s">
        <v>23</v>
      </c>
      <c r="F798" s="134"/>
      <c r="G798" s="134"/>
      <c r="H798" s="134">
        <v>17.399999999999999</v>
      </c>
      <c r="I798" s="134">
        <v>1</v>
      </c>
      <c r="J798" s="134"/>
      <c r="K798" s="134"/>
      <c r="L798" s="134"/>
      <c r="M798" s="134"/>
      <c r="N798" s="134"/>
      <c r="O798" s="134"/>
      <c r="P798" s="134" t="s">
        <v>801</v>
      </c>
      <c r="Q798" s="134"/>
      <c r="R798" s="153"/>
      <c r="S798" s="153"/>
      <c r="T798" s="153"/>
      <c r="U798" s="134"/>
      <c r="V798" s="135"/>
      <c r="W798" s="136"/>
      <c r="X798" s="137" t="s">
        <v>36</v>
      </c>
    </row>
    <row r="799" spans="1:30" ht="28.5" customHeight="1" x14ac:dyDescent="0.25">
      <c r="A799" s="132">
        <v>2</v>
      </c>
      <c r="B799" s="133" t="s">
        <v>601</v>
      </c>
      <c r="C799" s="134" t="s">
        <v>15</v>
      </c>
      <c r="D799" s="134">
        <v>14</v>
      </c>
      <c r="E799" s="134" t="s">
        <v>23</v>
      </c>
      <c r="F799" s="134"/>
      <c r="G799" s="134"/>
      <c r="H799" s="134">
        <v>26.3</v>
      </c>
      <c r="I799" s="134">
        <v>1</v>
      </c>
      <c r="J799" s="134"/>
      <c r="K799" s="134"/>
      <c r="L799" s="134"/>
      <c r="M799" s="134"/>
      <c r="N799" s="134"/>
      <c r="O799" s="134"/>
      <c r="P799" s="134" t="s">
        <v>801</v>
      </c>
      <c r="Q799" s="134"/>
      <c r="R799" s="153"/>
      <c r="S799" s="153"/>
      <c r="T799" s="153"/>
      <c r="U799" s="134"/>
      <c r="V799" s="135"/>
      <c r="W799" s="136"/>
      <c r="X799" s="137" t="s">
        <v>36</v>
      </c>
      <c r="AA799" s="132" t="s">
        <v>240</v>
      </c>
      <c r="AC799" s="132" t="s">
        <v>323</v>
      </c>
    </row>
    <row r="800" spans="1:30" ht="28.5" customHeight="1" x14ac:dyDescent="0.25">
      <c r="A800" s="132">
        <v>2</v>
      </c>
      <c r="B800" s="133" t="s">
        <v>601</v>
      </c>
      <c r="C800" s="134" t="s">
        <v>15</v>
      </c>
      <c r="D800" s="134">
        <v>15</v>
      </c>
      <c r="E800" s="134" t="s">
        <v>23</v>
      </c>
      <c r="F800" s="134"/>
      <c r="G800" s="134"/>
      <c r="H800" s="134">
        <v>36.799999999999997</v>
      </c>
      <c r="I800" s="134">
        <v>1</v>
      </c>
      <c r="J800" s="134">
        <v>40.1</v>
      </c>
      <c r="K800" s="134">
        <v>1</v>
      </c>
      <c r="L800" s="134">
        <v>43.8</v>
      </c>
      <c r="M800" s="134">
        <v>1</v>
      </c>
      <c r="N800" s="134">
        <v>48.5</v>
      </c>
      <c r="O800" s="134">
        <v>1</v>
      </c>
      <c r="P800" s="134">
        <v>55.2</v>
      </c>
      <c r="Q800" s="134">
        <v>1</v>
      </c>
      <c r="R800" s="153">
        <v>62.7</v>
      </c>
      <c r="S800" s="153">
        <v>1</v>
      </c>
      <c r="T800" s="153"/>
      <c r="U800" s="134"/>
      <c r="V800" s="135"/>
      <c r="W800" s="136"/>
      <c r="X800" s="137" t="s">
        <v>36</v>
      </c>
      <c r="AA800" s="132" t="s">
        <v>993</v>
      </c>
      <c r="AD800" s="132">
        <v>52</v>
      </c>
    </row>
    <row r="801" spans="1:30" ht="28.5" customHeight="1" x14ac:dyDescent="0.25">
      <c r="A801" s="132">
        <v>2</v>
      </c>
      <c r="B801" s="133" t="s">
        <v>601</v>
      </c>
      <c r="C801" s="134" t="s">
        <v>15</v>
      </c>
      <c r="D801" s="134">
        <v>16</v>
      </c>
      <c r="E801" s="134" t="s">
        <v>23</v>
      </c>
      <c r="F801" s="134"/>
      <c r="G801" s="134"/>
      <c r="H801" s="134">
        <v>30.9</v>
      </c>
      <c r="I801" s="134">
        <v>1</v>
      </c>
      <c r="J801" s="134"/>
      <c r="K801" s="134"/>
      <c r="L801" s="134"/>
      <c r="M801" s="134"/>
      <c r="N801" s="134"/>
      <c r="O801" s="134"/>
      <c r="P801" s="134" t="s">
        <v>801</v>
      </c>
      <c r="Q801" s="134"/>
      <c r="R801" s="153"/>
      <c r="S801" s="153"/>
      <c r="T801" s="153"/>
      <c r="U801" s="134"/>
      <c r="V801" s="135"/>
      <c r="W801" s="136"/>
      <c r="X801" s="137" t="s">
        <v>36</v>
      </c>
      <c r="AA801" s="132" t="s">
        <v>324</v>
      </c>
    </row>
    <row r="802" spans="1:30" ht="28.5" customHeight="1" x14ac:dyDescent="0.25">
      <c r="A802" s="132">
        <v>2</v>
      </c>
      <c r="B802" s="133" t="s">
        <v>601</v>
      </c>
      <c r="C802" s="134" t="s">
        <v>15</v>
      </c>
      <c r="D802" s="134">
        <v>17</v>
      </c>
      <c r="E802" s="134" t="s">
        <v>23</v>
      </c>
      <c r="F802" s="134"/>
      <c r="G802" s="134"/>
      <c r="H802" s="134">
        <v>20.9</v>
      </c>
      <c r="I802" s="134">
        <v>1</v>
      </c>
      <c r="J802" s="134">
        <v>23</v>
      </c>
      <c r="K802" s="134">
        <v>1</v>
      </c>
      <c r="L802" s="134">
        <v>22.6</v>
      </c>
      <c r="M802" s="134">
        <v>1</v>
      </c>
      <c r="N802" s="134">
        <v>26.7</v>
      </c>
      <c r="O802" s="134">
        <v>1</v>
      </c>
      <c r="P802" s="134">
        <v>29.2</v>
      </c>
      <c r="Q802" s="134">
        <v>2</v>
      </c>
      <c r="R802" s="153">
        <v>31.9</v>
      </c>
      <c r="S802" s="153">
        <v>2</v>
      </c>
      <c r="T802" s="153"/>
      <c r="U802" s="134"/>
      <c r="V802" s="135"/>
      <c r="W802" s="136"/>
      <c r="X802" s="137" t="s">
        <v>36</v>
      </c>
      <c r="AA802" s="132" t="s">
        <v>558</v>
      </c>
    </row>
    <row r="803" spans="1:30" ht="28.5" customHeight="1" x14ac:dyDescent="0.25">
      <c r="A803" s="132">
        <v>2</v>
      </c>
      <c r="B803" s="133" t="s">
        <v>601</v>
      </c>
      <c r="C803" s="134" t="s">
        <v>15</v>
      </c>
      <c r="D803" s="134">
        <v>18</v>
      </c>
      <c r="E803" s="134" t="s">
        <v>23</v>
      </c>
      <c r="F803" s="134"/>
      <c r="G803" s="134"/>
      <c r="H803" s="134">
        <v>22.3</v>
      </c>
      <c r="I803" s="134">
        <v>1</v>
      </c>
      <c r="J803" s="134"/>
      <c r="K803" s="134"/>
      <c r="L803" s="134"/>
      <c r="M803" s="134"/>
      <c r="N803" s="134"/>
      <c r="O803" s="134"/>
      <c r="P803" s="134" t="s">
        <v>801</v>
      </c>
      <c r="Q803" s="134"/>
      <c r="R803" s="153"/>
      <c r="S803" s="153"/>
      <c r="T803" s="153"/>
      <c r="U803" s="134"/>
      <c r="V803" s="135"/>
      <c r="W803" s="136"/>
      <c r="X803" s="137" t="s">
        <v>36</v>
      </c>
    </row>
    <row r="804" spans="1:30" ht="28.5" customHeight="1" x14ac:dyDescent="0.25">
      <c r="A804" s="132">
        <v>2</v>
      </c>
      <c r="B804" s="133" t="s">
        <v>601</v>
      </c>
      <c r="C804" s="134" t="s">
        <v>15</v>
      </c>
      <c r="D804" s="134">
        <v>19</v>
      </c>
      <c r="E804" s="134" t="s">
        <v>23</v>
      </c>
      <c r="F804" s="134"/>
      <c r="G804" s="134"/>
      <c r="H804" s="134">
        <v>30</v>
      </c>
      <c r="I804" s="134">
        <v>1</v>
      </c>
      <c r="J804" s="134"/>
      <c r="K804" s="134"/>
      <c r="L804" s="134"/>
      <c r="M804" s="134"/>
      <c r="N804" s="134"/>
      <c r="O804" s="134"/>
      <c r="P804" s="134" t="s">
        <v>801</v>
      </c>
      <c r="Q804" s="134"/>
      <c r="R804" s="153"/>
      <c r="S804" s="153"/>
      <c r="T804" s="153"/>
      <c r="U804" s="134"/>
      <c r="V804" s="135"/>
      <c r="W804" s="136"/>
      <c r="X804" s="137" t="s">
        <v>36</v>
      </c>
    </row>
    <row r="805" spans="1:30" ht="28.5" customHeight="1" x14ac:dyDescent="0.25">
      <c r="A805" s="132">
        <v>2</v>
      </c>
      <c r="B805" s="133" t="s">
        <v>601</v>
      </c>
      <c r="C805" s="134" t="s">
        <v>15</v>
      </c>
      <c r="D805" s="134">
        <v>20</v>
      </c>
      <c r="E805" s="134" t="s">
        <v>23</v>
      </c>
      <c r="F805" s="134"/>
      <c r="G805" s="134"/>
      <c r="H805" s="134">
        <v>18.600000000000001</v>
      </c>
      <c r="I805" s="134">
        <v>1</v>
      </c>
      <c r="J805" s="134"/>
      <c r="K805" s="134"/>
      <c r="L805" s="134"/>
      <c r="M805" s="134"/>
      <c r="N805" s="134"/>
      <c r="O805" s="134"/>
      <c r="P805" s="134" t="s">
        <v>801</v>
      </c>
      <c r="Q805" s="134"/>
      <c r="R805" s="153"/>
      <c r="S805" s="153"/>
      <c r="T805" s="153"/>
      <c r="U805" s="134"/>
      <c r="V805" s="135"/>
      <c r="W805" s="136"/>
      <c r="X805" s="137" t="s">
        <v>36</v>
      </c>
    </row>
    <row r="806" spans="1:30" ht="28.5" customHeight="1" x14ac:dyDescent="0.25">
      <c r="A806" s="132">
        <v>2</v>
      </c>
      <c r="B806" s="133" t="s">
        <v>601</v>
      </c>
      <c r="C806" s="134" t="s">
        <v>15</v>
      </c>
      <c r="D806" s="134">
        <v>21</v>
      </c>
      <c r="E806" s="134" t="s">
        <v>23</v>
      </c>
      <c r="F806" s="134"/>
      <c r="G806" s="134"/>
      <c r="H806" s="134">
        <v>23.4</v>
      </c>
      <c r="I806" s="134">
        <v>1</v>
      </c>
      <c r="J806" s="134"/>
      <c r="K806" s="134"/>
      <c r="L806" s="134"/>
      <c r="M806" s="134"/>
      <c r="N806" s="134"/>
      <c r="O806" s="134"/>
      <c r="P806" s="134" t="s">
        <v>801</v>
      </c>
      <c r="Q806" s="134"/>
      <c r="R806" s="153"/>
      <c r="S806" s="153"/>
      <c r="T806" s="153"/>
      <c r="U806" s="134"/>
      <c r="V806" s="135"/>
      <c r="W806" s="136"/>
      <c r="X806" s="137" t="s">
        <v>36</v>
      </c>
    </row>
    <row r="807" spans="1:30" ht="28.5" customHeight="1" x14ac:dyDescent="0.25">
      <c r="A807" s="132">
        <v>2</v>
      </c>
      <c r="B807" s="133" t="s">
        <v>601</v>
      </c>
      <c r="C807" s="134" t="s">
        <v>15</v>
      </c>
      <c r="D807" s="134">
        <v>22</v>
      </c>
      <c r="E807" s="134" t="s">
        <v>23</v>
      </c>
      <c r="F807" s="134"/>
      <c r="G807" s="134"/>
      <c r="H807" s="134">
        <v>47.3</v>
      </c>
      <c r="I807" s="134">
        <v>1</v>
      </c>
      <c r="J807" s="134">
        <v>51.6</v>
      </c>
      <c r="K807" s="134">
        <v>1</v>
      </c>
      <c r="L807" s="134">
        <v>56.2</v>
      </c>
      <c r="M807" s="134">
        <v>1</v>
      </c>
      <c r="N807" s="134">
        <v>59.4</v>
      </c>
      <c r="O807" s="134">
        <v>1</v>
      </c>
      <c r="P807" s="134">
        <v>66</v>
      </c>
      <c r="Q807" s="134">
        <v>1</v>
      </c>
      <c r="R807" s="153">
        <v>71.400000000000006</v>
      </c>
      <c r="S807" s="153">
        <v>1</v>
      </c>
      <c r="T807" s="153"/>
      <c r="U807" s="134"/>
      <c r="V807" s="135"/>
      <c r="W807" s="136"/>
      <c r="X807" s="137" t="s">
        <v>36</v>
      </c>
    </row>
    <row r="808" spans="1:30" ht="28.5" customHeight="1" x14ac:dyDescent="0.25">
      <c r="A808" s="132">
        <v>2</v>
      </c>
      <c r="B808" s="133" t="s">
        <v>601</v>
      </c>
      <c r="C808" s="134" t="s">
        <v>15</v>
      </c>
      <c r="D808" s="134">
        <v>23</v>
      </c>
      <c r="E808" s="134" t="s">
        <v>23</v>
      </c>
      <c r="F808" s="134"/>
      <c r="G808" s="134"/>
      <c r="H808" s="134">
        <v>32.5</v>
      </c>
      <c r="I808" s="134">
        <v>1</v>
      </c>
      <c r="J808" s="134">
        <v>35.1</v>
      </c>
      <c r="K808" s="134">
        <v>1</v>
      </c>
      <c r="L808" s="134">
        <v>36.299999999999997</v>
      </c>
      <c r="M808" s="134">
        <v>1</v>
      </c>
      <c r="N808" s="134">
        <v>39.6</v>
      </c>
      <c r="O808" s="134">
        <v>1</v>
      </c>
      <c r="P808" s="134">
        <v>39.5</v>
      </c>
      <c r="Q808" s="134">
        <v>2</v>
      </c>
      <c r="R808" s="153">
        <v>40.4</v>
      </c>
      <c r="S808" s="153">
        <v>2</v>
      </c>
      <c r="T808" s="153" t="s">
        <v>875</v>
      </c>
      <c r="U808" s="134"/>
      <c r="V808" s="135"/>
      <c r="W808" s="136"/>
      <c r="X808" s="137" t="s">
        <v>36</v>
      </c>
    </row>
    <row r="809" spans="1:30" ht="28.5" customHeight="1" x14ac:dyDescent="0.25">
      <c r="A809" s="132">
        <v>2</v>
      </c>
      <c r="B809" s="133" t="s">
        <v>601</v>
      </c>
      <c r="C809" s="134" t="s">
        <v>15</v>
      </c>
      <c r="D809" s="134">
        <v>24</v>
      </c>
      <c r="E809" s="134" t="s">
        <v>23</v>
      </c>
      <c r="F809" s="134"/>
      <c r="G809" s="134"/>
      <c r="H809" s="134">
        <v>19.8</v>
      </c>
      <c r="I809" s="134">
        <v>1</v>
      </c>
      <c r="J809" s="134"/>
      <c r="K809" s="134"/>
      <c r="L809" s="134"/>
      <c r="M809" s="134"/>
      <c r="N809" s="134"/>
      <c r="O809" s="134"/>
      <c r="P809" s="134" t="s">
        <v>801</v>
      </c>
      <c r="Q809" s="134"/>
      <c r="R809" s="153"/>
      <c r="S809" s="153"/>
      <c r="T809" s="153"/>
      <c r="U809" s="134"/>
      <c r="V809" s="135"/>
      <c r="W809" s="136"/>
      <c r="X809" s="137" t="s">
        <v>36</v>
      </c>
    </row>
    <row r="810" spans="1:30" ht="28.5" customHeight="1" x14ac:dyDescent="0.25">
      <c r="A810" s="132">
        <v>2</v>
      </c>
      <c r="B810" s="133" t="s">
        <v>601</v>
      </c>
      <c r="C810" s="134" t="s">
        <v>15</v>
      </c>
      <c r="D810" s="134">
        <v>25</v>
      </c>
      <c r="E810" s="134" t="s">
        <v>23</v>
      </c>
      <c r="F810" s="134"/>
      <c r="G810" s="134"/>
      <c r="H810" s="134">
        <v>57.9</v>
      </c>
      <c r="I810" s="134">
        <v>1</v>
      </c>
      <c r="J810" s="134">
        <v>61.6</v>
      </c>
      <c r="K810" s="134">
        <v>1</v>
      </c>
      <c r="L810" s="134">
        <v>64.8</v>
      </c>
      <c r="M810" s="134">
        <v>1</v>
      </c>
      <c r="N810" s="134">
        <v>69.3</v>
      </c>
      <c r="O810" s="134">
        <v>1</v>
      </c>
      <c r="P810" s="134">
        <v>75.8</v>
      </c>
      <c r="Q810" s="134">
        <v>1</v>
      </c>
      <c r="R810" s="153">
        <v>84</v>
      </c>
      <c r="S810" s="153">
        <v>1</v>
      </c>
      <c r="T810" s="153"/>
      <c r="U810" s="134"/>
      <c r="V810" s="135"/>
      <c r="W810" s="136"/>
      <c r="X810" s="137" t="s">
        <v>36</v>
      </c>
    </row>
    <row r="811" spans="1:30" ht="28.5" customHeight="1" x14ac:dyDescent="0.25">
      <c r="A811" s="132">
        <v>2</v>
      </c>
      <c r="B811" s="133" t="s">
        <v>601</v>
      </c>
      <c r="C811" s="134" t="s">
        <v>16</v>
      </c>
      <c r="D811" s="134">
        <v>1</v>
      </c>
      <c r="E811" s="134" t="s">
        <v>23</v>
      </c>
      <c r="F811" s="134">
        <v>73.400000000000006</v>
      </c>
      <c r="G811" s="134">
        <v>1</v>
      </c>
      <c r="H811" s="134">
        <v>78.5</v>
      </c>
      <c r="I811" s="134">
        <v>1</v>
      </c>
      <c r="J811" s="134"/>
      <c r="K811" s="134"/>
      <c r="L811" s="134"/>
      <c r="M811" s="134"/>
      <c r="N811" s="134"/>
      <c r="O811" s="134"/>
      <c r="P811" s="134" t="s">
        <v>801</v>
      </c>
      <c r="Q811" s="134"/>
      <c r="R811" s="153"/>
      <c r="S811" s="153"/>
      <c r="T811" s="153"/>
      <c r="U811" s="134"/>
      <c r="V811" s="135"/>
      <c r="W811" s="136"/>
      <c r="X811" s="137" t="s">
        <v>36</v>
      </c>
    </row>
    <row r="812" spans="1:30" ht="28.5" customHeight="1" x14ac:dyDescent="0.25">
      <c r="A812" s="132">
        <v>2</v>
      </c>
      <c r="B812" s="133" t="s">
        <v>601</v>
      </c>
      <c r="C812" s="134" t="s">
        <v>16</v>
      </c>
      <c r="D812" s="134">
        <v>2</v>
      </c>
      <c r="E812" s="134" t="s">
        <v>23</v>
      </c>
      <c r="F812" s="134">
        <v>55.1</v>
      </c>
      <c r="G812" s="134">
        <v>1</v>
      </c>
      <c r="H812" s="134">
        <v>64.599999999999994</v>
      </c>
      <c r="I812" s="134">
        <v>1</v>
      </c>
      <c r="J812" s="134"/>
      <c r="K812" s="134"/>
      <c r="L812" s="134"/>
      <c r="M812" s="134"/>
      <c r="N812" s="134"/>
      <c r="O812" s="134"/>
      <c r="P812" s="134" t="s">
        <v>801</v>
      </c>
      <c r="Q812" s="134"/>
      <c r="R812" s="153"/>
      <c r="S812" s="153"/>
      <c r="T812" s="153"/>
      <c r="U812" s="134"/>
      <c r="V812" s="135"/>
      <c r="W812" s="136"/>
      <c r="X812" s="137" t="s">
        <v>36</v>
      </c>
    </row>
    <row r="813" spans="1:30" ht="28.5" customHeight="1" x14ac:dyDescent="0.25">
      <c r="A813" s="132">
        <v>2</v>
      </c>
      <c r="B813" s="133" t="s">
        <v>601</v>
      </c>
      <c r="C813" s="134" t="s">
        <v>16</v>
      </c>
      <c r="D813" s="134">
        <v>3</v>
      </c>
      <c r="E813" s="134" t="s">
        <v>23</v>
      </c>
      <c r="F813" s="134">
        <v>74.900000000000006</v>
      </c>
      <c r="G813" s="134">
        <v>1</v>
      </c>
      <c r="H813" s="134">
        <v>84</v>
      </c>
      <c r="I813" s="134">
        <v>1</v>
      </c>
      <c r="J813" s="134">
        <v>91.5</v>
      </c>
      <c r="K813" s="134">
        <v>1</v>
      </c>
      <c r="L813" s="134">
        <v>97.3</v>
      </c>
      <c r="M813" s="134">
        <v>1</v>
      </c>
      <c r="N813" s="134">
        <v>106.9</v>
      </c>
      <c r="O813" s="134">
        <v>1</v>
      </c>
      <c r="P813" s="134">
        <v>119.2</v>
      </c>
      <c r="Q813" s="134">
        <v>1</v>
      </c>
      <c r="R813" s="153">
        <v>127.8</v>
      </c>
      <c r="S813" s="153">
        <v>4</v>
      </c>
      <c r="T813" s="153" t="s">
        <v>1010</v>
      </c>
      <c r="U813" s="134"/>
      <c r="V813" s="135"/>
      <c r="W813" s="136"/>
      <c r="X813" s="137" t="s">
        <v>36</v>
      </c>
      <c r="AA813" s="132" t="s">
        <v>240</v>
      </c>
      <c r="AC813" s="132" t="s">
        <v>328</v>
      </c>
    </row>
    <row r="814" spans="1:30" ht="28.5" customHeight="1" x14ac:dyDescent="0.25">
      <c r="A814" s="132">
        <v>2</v>
      </c>
      <c r="B814" s="133" t="s">
        <v>601</v>
      </c>
      <c r="C814" s="134" t="s">
        <v>16</v>
      </c>
      <c r="D814" s="134">
        <v>4</v>
      </c>
      <c r="E814" s="134" t="s">
        <v>23</v>
      </c>
      <c r="F814" s="134">
        <v>48</v>
      </c>
      <c r="G814" s="134">
        <v>1</v>
      </c>
      <c r="H814" s="134">
        <v>53.9</v>
      </c>
      <c r="I814" s="134">
        <v>1</v>
      </c>
      <c r="J814" s="134">
        <v>58.6</v>
      </c>
      <c r="K814" s="134">
        <v>1</v>
      </c>
      <c r="L814" s="134">
        <v>65.8</v>
      </c>
      <c r="M814" s="134">
        <v>1</v>
      </c>
      <c r="N814" s="134">
        <v>71.900000000000006</v>
      </c>
      <c r="O814" s="134">
        <v>1</v>
      </c>
      <c r="P814" s="134">
        <v>82.8</v>
      </c>
      <c r="Q814" s="134">
        <v>1</v>
      </c>
      <c r="R814" s="153">
        <v>92.8</v>
      </c>
      <c r="S814" s="153">
        <v>1</v>
      </c>
      <c r="T814" s="153" t="s">
        <v>886</v>
      </c>
      <c r="U814" s="134"/>
      <c r="V814" s="135"/>
      <c r="W814" s="136" t="s">
        <v>325</v>
      </c>
      <c r="X814" s="137" t="s">
        <v>36</v>
      </c>
      <c r="AA814" s="132" t="s">
        <v>993</v>
      </c>
      <c r="AD814" s="132" t="s">
        <v>329</v>
      </c>
    </row>
    <row r="815" spans="1:30" ht="28.5" customHeight="1" x14ac:dyDescent="0.25">
      <c r="A815" s="132">
        <v>2</v>
      </c>
      <c r="B815" s="133" t="s">
        <v>601</v>
      </c>
      <c r="C815" s="134" t="s">
        <v>16</v>
      </c>
      <c r="D815" s="134">
        <v>5</v>
      </c>
      <c r="E815" s="134" t="s">
        <v>23</v>
      </c>
      <c r="F815" s="134">
        <v>42.2</v>
      </c>
      <c r="G815" s="134">
        <v>1</v>
      </c>
      <c r="H815" s="134">
        <v>44.6</v>
      </c>
      <c r="I815" s="134">
        <v>1</v>
      </c>
      <c r="J815" s="134">
        <v>46.9</v>
      </c>
      <c r="K815" s="134">
        <v>1</v>
      </c>
      <c r="L815" s="134">
        <v>50</v>
      </c>
      <c r="M815" s="134">
        <v>2</v>
      </c>
      <c r="N815" s="134">
        <v>52.1</v>
      </c>
      <c r="O815" s="134">
        <v>2</v>
      </c>
      <c r="P815" s="134">
        <v>54.8</v>
      </c>
      <c r="Q815" s="134">
        <v>2</v>
      </c>
      <c r="R815" s="153">
        <v>56.6</v>
      </c>
      <c r="S815" s="153">
        <v>3</v>
      </c>
      <c r="T815" s="153" t="s">
        <v>885</v>
      </c>
      <c r="U815" s="134"/>
      <c r="V815" s="135"/>
      <c r="W815" s="136" t="s">
        <v>326</v>
      </c>
      <c r="X815" s="137" t="s">
        <v>60</v>
      </c>
      <c r="AA815" s="132" t="s">
        <v>330</v>
      </c>
    </row>
    <row r="816" spans="1:30" ht="28.5" customHeight="1" x14ac:dyDescent="0.25">
      <c r="A816" s="132">
        <v>2</v>
      </c>
      <c r="B816" s="133" t="s">
        <v>601</v>
      </c>
      <c r="C816" s="134" t="s">
        <v>16</v>
      </c>
      <c r="D816" s="134">
        <v>6</v>
      </c>
      <c r="E816" s="134" t="s">
        <v>23</v>
      </c>
      <c r="F816" s="134">
        <v>40.1</v>
      </c>
      <c r="G816" s="134">
        <v>1</v>
      </c>
      <c r="H816" s="134">
        <v>45.2</v>
      </c>
      <c r="I816" s="134">
        <v>1</v>
      </c>
      <c r="J816" s="134">
        <v>52.7</v>
      </c>
      <c r="K816" s="134">
        <v>1</v>
      </c>
      <c r="L816" s="134">
        <v>59.5</v>
      </c>
      <c r="M816" s="134">
        <v>1</v>
      </c>
      <c r="N816" s="134">
        <v>67.8</v>
      </c>
      <c r="O816" s="134">
        <v>1</v>
      </c>
      <c r="P816" s="134">
        <v>78.400000000000006</v>
      </c>
      <c r="Q816" s="134">
        <v>1</v>
      </c>
      <c r="R816" s="153">
        <v>95</v>
      </c>
      <c r="S816" s="153">
        <v>1</v>
      </c>
      <c r="T816" s="153" t="s">
        <v>890</v>
      </c>
      <c r="U816" s="134"/>
      <c r="V816" s="135"/>
      <c r="W816" s="136" t="s">
        <v>327</v>
      </c>
      <c r="X816" s="137" t="s">
        <v>61</v>
      </c>
      <c r="AA816" s="132" t="s">
        <v>559</v>
      </c>
    </row>
    <row r="817" spans="1:31" ht="28.5" customHeight="1" x14ac:dyDescent="0.25">
      <c r="A817" s="132">
        <v>2</v>
      </c>
      <c r="B817" s="133" t="s">
        <v>601</v>
      </c>
      <c r="C817" s="134" t="s">
        <v>17</v>
      </c>
      <c r="D817" s="134">
        <v>1</v>
      </c>
      <c r="E817" s="134" t="s">
        <v>23</v>
      </c>
      <c r="F817" s="134">
        <v>33</v>
      </c>
      <c r="G817" s="134">
        <v>1</v>
      </c>
      <c r="H817" s="134">
        <v>35.5</v>
      </c>
      <c r="I817" s="134">
        <v>1</v>
      </c>
      <c r="J817" s="134"/>
      <c r="K817" s="134"/>
      <c r="L817" s="134"/>
      <c r="M817" s="134"/>
      <c r="N817" s="134"/>
      <c r="O817" s="134"/>
      <c r="P817" s="134" t="s">
        <v>801</v>
      </c>
      <c r="Q817" s="134"/>
      <c r="R817" s="153"/>
      <c r="S817" s="153"/>
      <c r="T817" s="153"/>
      <c r="U817" s="134"/>
      <c r="V817" s="135"/>
      <c r="W817" s="136"/>
      <c r="X817" s="137" t="s">
        <v>36</v>
      </c>
    </row>
    <row r="818" spans="1:31" ht="28.5" customHeight="1" x14ac:dyDescent="0.25">
      <c r="A818" s="132">
        <v>2</v>
      </c>
      <c r="B818" s="133" t="s">
        <v>601</v>
      </c>
      <c r="C818" s="134" t="s">
        <v>17</v>
      </c>
      <c r="D818" s="134">
        <v>2</v>
      </c>
      <c r="E818" s="134" t="s">
        <v>23</v>
      </c>
      <c r="F818" s="134">
        <v>49.8</v>
      </c>
      <c r="G818" s="134">
        <v>1</v>
      </c>
      <c r="H818" s="134">
        <v>52.7</v>
      </c>
      <c r="I818" s="134">
        <v>1</v>
      </c>
      <c r="J818" s="134">
        <v>55.3</v>
      </c>
      <c r="K818" s="134">
        <v>1</v>
      </c>
      <c r="L818" s="134">
        <v>57.5</v>
      </c>
      <c r="M818" s="134">
        <v>1</v>
      </c>
      <c r="N818" s="134">
        <v>59.1</v>
      </c>
      <c r="O818" s="134">
        <v>1</v>
      </c>
      <c r="P818" s="134">
        <v>57.1</v>
      </c>
      <c r="Q818" s="134">
        <v>2</v>
      </c>
      <c r="R818" s="153"/>
      <c r="S818" s="153"/>
      <c r="T818" s="153" t="s">
        <v>731</v>
      </c>
      <c r="U818" s="134"/>
      <c r="V818" s="135"/>
      <c r="W818" s="136" t="s">
        <v>331</v>
      </c>
      <c r="X818" s="137" t="s">
        <v>62</v>
      </c>
    </row>
    <row r="819" spans="1:31" ht="28.5" customHeight="1" x14ac:dyDescent="0.25">
      <c r="A819" s="132">
        <v>2</v>
      </c>
      <c r="B819" s="133" t="s">
        <v>601</v>
      </c>
      <c r="C819" s="134" t="s">
        <v>17</v>
      </c>
      <c r="D819" s="134">
        <v>3</v>
      </c>
      <c r="E819" s="134" t="s">
        <v>23</v>
      </c>
      <c r="F819" s="134">
        <v>23.9</v>
      </c>
      <c r="G819" s="134">
        <v>1</v>
      </c>
      <c r="H819" s="134">
        <v>23.7</v>
      </c>
      <c r="I819" s="134">
        <v>1</v>
      </c>
      <c r="J819" s="134"/>
      <c r="K819" s="134"/>
      <c r="L819" s="134"/>
      <c r="M819" s="134"/>
      <c r="N819" s="134"/>
      <c r="O819" s="134"/>
      <c r="P819" s="134" t="s">
        <v>801</v>
      </c>
      <c r="Q819" s="134"/>
      <c r="R819" s="153"/>
      <c r="S819" s="153"/>
      <c r="T819" s="153"/>
      <c r="U819" s="134"/>
      <c r="V819" s="135"/>
      <c r="W819" s="136"/>
      <c r="X819" s="137" t="s">
        <v>36</v>
      </c>
    </row>
    <row r="820" spans="1:31" ht="28.5" customHeight="1" x14ac:dyDescent="0.25">
      <c r="A820" s="132">
        <v>2</v>
      </c>
      <c r="B820" s="133" t="s">
        <v>601</v>
      </c>
      <c r="C820" s="134" t="s">
        <v>17</v>
      </c>
      <c r="D820" s="134">
        <v>4</v>
      </c>
      <c r="E820" s="134" t="s">
        <v>23</v>
      </c>
      <c r="F820" s="134">
        <v>48.5</v>
      </c>
      <c r="G820" s="134">
        <v>1</v>
      </c>
      <c r="H820" s="134">
        <v>51.5</v>
      </c>
      <c r="I820" s="134">
        <v>1</v>
      </c>
      <c r="J820" s="134">
        <v>53.7</v>
      </c>
      <c r="K820" s="134">
        <v>1</v>
      </c>
      <c r="L820" s="134">
        <v>54.9</v>
      </c>
      <c r="M820" s="134">
        <v>1</v>
      </c>
      <c r="N820" s="134">
        <v>56.5</v>
      </c>
      <c r="O820" s="134">
        <v>1</v>
      </c>
      <c r="P820" s="134" t="s">
        <v>801</v>
      </c>
      <c r="Q820" s="134">
        <v>4</v>
      </c>
      <c r="R820" s="153"/>
      <c r="S820" s="153"/>
      <c r="T820" s="153"/>
      <c r="U820" s="134"/>
      <c r="V820" s="135"/>
      <c r="W820" s="136" t="s">
        <v>612</v>
      </c>
      <c r="X820" s="137" t="s">
        <v>36</v>
      </c>
    </row>
    <row r="821" spans="1:31" ht="28.5" customHeight="1" x14ac:dyDescent="0.25">
      <c r="A821" s="132">
        <v>2</v>
      </c>
      <c r="B821" s="133" t="s">
        <v>601</v>
      </c>
      <c r="C821" s="134" t="s">
        <v>17</v>
      </c>
      <c r="D821" s="134">
        <v>5</v>
      </c>
      <c r="E821" s="134" t="s">
        <v>23</v>
      </c>
      <c r="F821" s="134">
        <v>27.2</v>
      </c>
      <c r="G821" s="134">
        <v>1</v>
      </c>
      <c r="H821" s="134">
        <v>29</v>
      </c>
      <c r="I821" s="134">
        <v>1</v>
      </c>
      <c r="J821" s="134"/>
      <c r="K821" s="134"/>
      <c r="L821" s="134"/>
      <c r="M821" s="134"/>
      <c r="N821" s="134"/>
      <c r="O821" s="134"/>
      <c r="P821" s="134" t="s">
        <v>801</v>
      </c>
      <c r="Q821" s="134"/>
      <c r="R821" s="153"/>
      <c r="S821" s="153"/>
      <c r="T821" s="153"/>
      <c r="U821" s="134"/>
      <c r="V821" s="135"/>
      <c r="W821" s="136"/>
      <c r="X821" s="137" t="s">
        <v>36</v>
      </c>
    </row>
    <row r="822" spans="1:31" ht="28.5" customHeight="1" x14ac:dyDescent="0.25">
      <c r="A822" s="132">
        <v>2</v>
      </c>
      <c r="B822" s="133" t="s">
        <v>601</v>
      </c>
      <c r="C822" s="134" t="s">
        <v>17</v>
      </c>
      <c r="D822" s="134">
        <v>6</v>
      </c>
      <c r="E822" s="134" t="s">
        <v>23</v>
      </c>
      <c r="F822" s="134">
        <v>23.1</v>
      </c>
      <c r="G822" s="134">
        <v>1</v>
      </c>
      <c r="H822" s="134">
        <v>36.799999999999997</v>
      </c>
      <c r="I822" s="134">
        <v>1</v>
      </c>
      <c r="J822" s="134"/>
      <c r="K822" s="134"/>
      <c r="L822" s="134"/>
      <c r="M822" s="134"/>
      <c r="N822" s="134"/>
      <c r="O822" s="134"/>
      <c r="P822" s="134" t="s">
        <v>801</v>
      </c>
      <c r="Q822" s="134"/>
      <c r="R822" s="153"/>
      <c r="S822" s="153"/>
      <c r="T822" s="153"/>
      <c r="U822" s="134"/>
      <c r="V822" s="135"/>
      <c r="W822" s="136"/>
      <c r="X822" s="137" t="s">
        <v>36</v>
      </c>
    </row>
    <row r="823" spans="1:31" ht="28.5" customHeight="1" x14ac:dyDescent="0.25">
      <c r="A823" s="132">
        <v>2</v>
      </c>
      <c r="B823" s="133" t="s">
        <v>601</v>
      </c>
      <c r="C823" s="134" t="s">
        <v>17</v>
      </c>
      <c r="D823" s="134">
        <v>7</v>
      </c>
      <c r="E823" s="134" t="s">
        <v>23</v>
      </c>
      <c r="F823" s="134">
        <v>28.7</v>
      </c>
      <c r="G823" s="134">
        <v>1</v>
      </c>
      <c r="H823" s="134">
        <v>32.200000000000003</v>
      </c>
      <c r="I823" s="134">
        <v>1</v>
      </c>
      <c r="J823" s="134"/>
      <c r="K823" s="134"/>
      <c r="L823" s="134"/>
      <c r="M823" s="134"/>
      <c r="N823" s="134"/>
      <c r="O823" s="134"/>
      <c r="P823" s="134" t="s">
        <v>801</v>
      </c>
      <c r="Q823" s="134"/>
      <c r="R823" s="153"/>
      <c r="S823" s="153"/>
      <c r="T823" s="153"/>
      <c r="U823" s="134"/>
      <c r="V823" s="135"/>
      <c r="W823" s="136"/>
      <c r="X823" s="137" t="s">
        <v>36</v>
      </c>
    </row>
    <row r="824" spans="1:31" ht="28.5" customHeight="1" x14ac:dyDescent="0.25">
      <c r="A824" s="132">
        <v>2</v>
      </c>
      <c r="B824" s="133" t="s">
        <v>601</v>
      </c>
      <c r="C824" s="134" t="s">
        <v>17</v>
      </c>
      <c r="D824" s="134">
        <v>8</v>
      </c>
      <c r="E824" s="134" t="s">
        <v>23</v>
      </c>
      <c r="F824" s="134">
        <v>32.299999999999997</v>
      </c>
      <c r="G824" s="134">
        <v>1</v>
      </c>
      <c r="H824" s="134">
        <v>33.799999999999997</v>
      </c>
      <c r="I824" s="134">
        <v>1</v>
      </c>
      <c r="J824" s="134"/>
      <c r="K824" s="134"/>
      <c r="L824" s="134"/>
      <c r="M824" s="134"/>
      <c r="N824" s="134"/>
      <c r="O824" s="134"/>
      <c r="P824" s="134" t="s">
        <v>801</v>
      </c>
      <c r="Q824" s="134"/>
      <c r="R824" s="153"/>
      <c r="S824" s="153"/>
      <c r="T824" s="153"/>
      <c r="U824" s="134"/>
      <c r="V824" s="135"/>
      <c r="W824" s="136"/>
      <c r="X824" s="137" t="s">
        <v>36</v>
      </c>
    </row>
    <row r="825" spans="1:31" ht="28.5" customHeight="1" x14ac:dyDescent="0.25">
      <c r="A825" s="132">
        <v>2</v>
      </c>
      <c r="B825" s="133" t="s">
        <v>601</v>
      </c>
      <c r="C825" s="134" t="s">
        <v>17</v>
      </c>
      <c r="D825" s="134">
        <v>9</v>
      </c>
      <c r="E825" s="134" t="s">
        <v>23</v>
      </c>
      <c r="F825" s="134">
        <v>38.1</v>
      </c>
      <c r="G825" s="134">
        <v>1</v>
      </c>
      <c r="H825" s="134">
        <v>41</v>
      </c>
      <c r="I825" s="134">
        <v>1</v>
      </c>
      <c r="J825" s="134"/>
      <c r="K825" s="134"/>
      <c r="L825" s="134"/>
      <c r="M825" s="134"/>
      <c r="N825" s="134"/>
      <c r="O825" s="134"/>
      <c r="P825" s="134" t="s">
        <v>801</v>
      </c>
      <c r="Q825" s="134"/>
      <c r="R825" s="153"/>
      <c r="S825" s="153"/>
      <c r="T825" s="153"/>
      <c r="U825" s="134"/>
      <c r="V825" s="135"/>
      <c r="W825" s="136"/>
      <c r="X825" s="137" t="s">
        <v>36</v>
      </c>
    </row>
    <row r="826" spans="1:31" ht="28.5" customHeight="1" x14ac:dyDescent="0.25">
      <c r="A826" s="132">
        <v>2</v>
      </c>
      <c r="B826" s="133" t="s">
        <v>601</v>
      </c>
      <c r="C826" s="134" t="s">
        <v>17</v>
      </c>
      <c r="D826" s="134">
        <v>10</v>
      </c>
      <c r="E826" s="134" t="s">
        <v>23</v>
      </c>
      <c r="F826" s="134"/>
      <c r="G826" s="134">
        <v>3</v>
      </c>
      <c r="H826" s="134"/>
      <c r="I826" s="134">
        <v>3</v>
      </c>
      <c r="J826" s="134"/>
      <c r="K826" s="134">
        <v>3</v>
      </c>
      <c r="L826" s="134"/>
      <c r="M826" s="134"/>
      <c r="N826" s="134"/>
      <c r="O826" s="134"/>
      <c r="P826" s="134"/>
      <c r="Q826" s="134"/>
      <c r="R826" s="134"/>
      <c r="S826" s="134"/>
      <c r="T826" s="153"/>
      <c r="U826" s="134"/>
      <c r="V826" s="135"/>
      <c r="W826" s="136"/>
      <c r="X826" s="137" t="s">
        <v>36</v>
      </c>
    </row>
    <row r="827" spans="1:31" ht="28.5" customHeight="1" x14ac:dyDescent="0.25">
      <c r="A827" s="132">
        <v>2</v>
      </c>
      <c r="B827" s="133" t="s">
        <v>601</v>
      </c>
      <c r="C827" s="134" t="s">
        <v>17</v>
      </c>
      <c r="D827" s="134">
        <v>11</v>
      </c>
      <c r="E827" s="134" t="s">
        <v>23</v>
      </c>
      <c r="F827" s="134"/>
      <c r="G827" s="134">
        <v>3</v>
      </c>
      <c r="H827" s="134"/>
      <c r="I827" s="134">
        <v>3</v>
      </c>
      <c r="J827" s="134"/>
      <c r="K827" s="134">
        <v>3</v>
      </c>
      <c r="L827" s="134"/>
      <c r="M827" s="134"/>
      <c r="N827" s="134"/>
      <c r="O827" s="134"/>
      <c r="P827" s="134"/>
      <c r="Q827" s="134"/>
      <c r="R827" s="134"/>
      <c r="S827" s="134"/>
      <c r="T827" s="153"/>
      <c r="U827" s="134"/>
      <c r="V827" s="135"/>
      <c r="W827" s="136"/>
      <c r="X827" s="137" t="s">
        <v>36</v>
      </c>
    </row>
    <row r="828" spans="1:31" ht="28.5" customHeight="1" x14ac:dyDescent="0.25">
      <c r="A828" s="132">
        <v>2</v>
      </c>
      <c r="B828" s="133" t="s">
        <v>601</v>
      </c>
      <c r="C828" s="134" t="s">
        <v>17</v>
      </c>
      <c r="D828" s="134">
        <v>12</v>
      </c>
      <c r="E828" s="134" t="s">
        <v>23</v>
      </c>
      <c r="F828" s="134">
        <v>49.5</v>
      </c>
      <c r="G828" s="134">
        <v>1</v>
      </c>
      <c r="H828" s="134">
        <v>54.6</v>
      </c>
      <c r="I828" s="134">
        <v>1</v>
      </c>
      <c r="J828" s="134">
        <v>56.4</v>
      </c>
      <c r="K828" s="134">
        <v>1</v>
      </c>
      <c r="L828" s="134">
        <v>59.8</v>
      </c>
      <c r="M828" s="134">
        <v>1</v>
      </c>
      <c r="N828" s="134">
        <v>62.5</v>
      </c>
      <c r="O828" s="134">
        <v>1</v>
      </c>
      <c r="P828" s="134">
        <v>63.5</v>
      </c>
      <c r="Q828" s="134">
        <v>2</v>
      </c>
      <c r="R828" s="153"/>
      <c r="S828" s="153"/>
      <c r="T828" s="153" t="s">
        <v>731</v>
      </c>
      <c r="U828" s="134"/>
      <c r="V828" s="135"/>
      <c r="W828" s="136" t="s">
        <v>332</v>
      </c>
      <c r="X828" s="137" t="s">
        <v>36</v>
      </c>
    </row>
    <row r="829" spans="1:31" ht="28.5" customHeight="1" x14ac:dyDescent="0.25">
      <c r="A829" s="132">
        <v>2</v>
      </c>
      <c r="B829" s="133" t="s">
        <v>601</v>
      </c>
      <c r="C829" s="134" t="s">
        <v>17</v>
      </c>
      <c r="D829" s="134">
        <v>13</v>
      </c>
      <c r="E829" s="134" t="s">
        <v>23</v>
      </c>
      <c r="F829" s="134">
        <v>33.799999999999997</v>
      </c>
      <c r="G829" s="134">
        <v>1</v>
      </c>
      <c r="H829" s="134">
        <v>37</v>
      </c>
      <c r="I829" s="134">
        <v>1</v>
      </c>
      <c r="J829" s="134">
        <v>39.799999999999997</v>
      </c>
      <c r="K829" s="134">
        <v>1</v>
      </c>
      <c r="L829" s="134">
        <v>44.2</v>
      </c>
      <c r="M829" s="134">
        <v>1</v>
      </c>
      <c r="N829" s="134"/>
      <c r="O829" s="134">
        <v>3</v>
      </c>
      <c r="P829" s="134"/>
      <c r="Q829" s="134"/>
      <c r="R829" s="134"/>
      <c r="S829" s="134"/>
      <c r="T829" s="153"/>
      <c r="U829" s="138"/>
      <c r="V829" s="139"/>
      <c r="W829" s="136"/>
      <c r="X829" s="137" t="s">
        <v>63</v>
      </c>
      <c r="AB829" s="132" t="s">
        <v>240</v>
      </c>
      <c r="AD829" s="132" t="s">
        <v>335</v>
      </c>
    </row>
    <row r="830" spans="1:31" ht="28.5" customHeight="1" x14ac:dyDescent="0.25">
      <c r="A830" s="132">
        <v>2</v>
      </c>
      <c r="B830" s="133" t="s">
        <v>601</v>
      </c>
      <c r="C830" s="134" t="s">
        <v>17</v>
      </c>
      <c r="D830" s="134">
        <v>14</v>
      </c>
      <c r="E830" s="134" t="s">
        <v>23</v>
      </c>
      <c r="F830" s="134"/>
      <c r="G830" s="134">
        <v>3</v>
      </c>
      <c r="H830" s="134"/>
      <c r="I830" s="134">
        <v>3</v>
      </c>
      <c r="J830" s="134"/>
      <c r="K830" s="134">
        <v>3</v>
      </c>
      <c r="L830" s="134"/>
      <c r="M830" s="134"/>
      <c r="N830" s="134"/>
      <c r="O830" s="134"/>
      <c r="P830" s="134"/>
      <c r="Q830" s="134"/>
      <c r="R830" s="134"/>
      <c r="S830" s="134"/>
      <c r="T830" s="153"/>
      <c r="U830" s="134"/>
      <c r="V830" s="135"/>
      <c r="W830" s="136"/>
      <c r="X830" s="137" t="s">
        <v>36</v>
      </c>
      <c r="AB830" s="132" t="s">
        <v>993</v>
      </c>
      <c r="AE830" s="132" t="s">
        <v>336</v>
      </c>
    </row>
    <row r="831" spans="1:31" ht="28.5" customHeight="1" x14ac:dyDescent="0.25">
      <c r="A831" s="132">
        <v>2</v>
      </c>
      <c r="B831" s="133" t="s">
        <v>601</v>
      </c>
      <c r="C831" s="134" t="s">
        <v>17</v>
      </c>
      <c r="D831" s="134">
        <v>15</v>
      </c>
      <c r="E831" s="134" t="s">
        <v>23</v>
      </c>
      <c r="F831" s="134"/>
      <c r="G831" s="134">
        <v>3</v>
      </c>
      <c r="H831" s="134"/>
      <c r="I831" s="134">
        <v>3</v>
      </c>
      <c r="J831" s="134"/>
      <c r="K831" s="134">
        <v>3</v>
      </c>
      <c r="L831" s="134"/>
      <c r="M831" s="134"/>
      <c r="N831" s="134"/>
      <c r="O831" s="134"/>
      <c r="P831" s="134"/>
      <c r="Q831" s="134"/>
      <c r="R831" s="134"/>
      <c r="S831" s="134"/>
      <c r="T831" s="153"/>
      <c r="U831" s="134"/>
      <c r="V831" s="135"/>
      <c r="W831" s="136"/>
      <c r="X831" s="137" t="s">
        <v>36</v>
      </c>
      <c r="AB831" s="132" t="s">
        <v>337</v>
      </c>
    </row>
    <row r="832" spans="1:31" ht="28.5" customHeight="1" x14ac:dyDescent="0.25">
      <c r="A832" s="132">
        <v>2</v>
      </c>
      <c r="B832" s="133" t="s">
        <v>601</v>
      </c>
      <c r="C832" s="134" t="s">
        <v>17</v>
      </c>
      <c r="D832" s="134">
        <v>16</v>
      </c>
      <c r="E832" s="134" t="s">
        <v>23</v>
      </c>
      <c r="F832" s="134"/>
      <c r="G832" s="134">
        <v>3</v>
      </c>
      <c r="H832" s="134"/>
      <c r="I832" s="134">
        <v>3</v>
      </c>
      <c r="J832" s="134"/>
      <c r="K832" s="134">
        <v>3</v>
      </c>
      <c r="L832" s="134"/>
      <c r="M832" s="134"/>
      <c r="N832" s="134"/>
      <c r="O832" s="134"/>
      <c r="P832" s="134"/>
      <c r="Q832" s="134"/>
      <c r="R832" s="134"/>
      <c r="S832" s="134"/>
      <c r="T832" s="153"/>
      <c r="U832" s="134"/>
      <c r="V832" s="135"/>
      <c r="W832" s="136"/>
      <c r="X832" s="137" t="s">
        <v>36</v>
      </c>
      <c r="AB832" s="132" t="s">
        <v>560</v>
      </c>
    </row>
    <row r="833" spans="1:24" ht="28.5" customHeight="1" x14ac:dyDescent="0.25">
      <c r="A833" s="132">
        <v>2</v>
      </c>
      <c r="B833" s="133" t="s">
        <v>601</v>
      </c>
      <c r="C833" s="134" t="s">
        <v>17</v>
      </c>
      <c r="D833" s="134">
        <v>17</v>
      </c>
      <c r="E833" s="134" t="s">
        <v>23</v>
      </c>
      <c r="F833" s="134">
        <v>30.2</v>
      </c>
      <c r="G833" s="134">
        <v>1</v>
      </c>
      <c r="H833" s="134">
        <v>32.200000000000003</v>
      </c>
      <c r="I833" s="134">
        <v>1</v>
      </c>
      <c r="J833" s="134">
        <v>33.799999999999997</v>
      </c>
      <c r="K833" s="134">
        <v>1</v>
      </c>
      <c r="L833" s="134"/>
      <c r="M833" s="134">
        <v>4</v>
      </c>
      <c r="N833" s="134"/>
      <c r="O833" s="134"/>
      <c r="P833" s="134"/>
      <c r="Q833" s="134"/>
      <c r="R833" s="134"/>
      <c r="S833" s="134"/>
      <c r="T833" s="153"/>
      <c r="U833" s="138"/>
      <c r="V833" s="139"/>
      <c r="W833" s="136"/>
      <c r="X833" s="137" t="s">
        <v>49</v>
      </c>
    </row>
    <row r="834" spans="1:24" ht="28.5" customHeight="1" x14ac:dyDescent="0.25">
      <c r="A834" s="132">
        <v>2</v>
      </c>
      <c r="B834" s="133" t="s">
        <v>601</v>
      </c>
      <c r="C834" s="134" t="s">
        <v>17</v>
      </c>
      <c r="D834" s="134">
        <v>18</v>
      </c>
      <c r="E834" s="134" t="s">
        <v>23</v>
      </c>
      <c r="F834" s="134">
        <v>50.5</v>
      </c>
      <c r="G834" s="134">
        <v>1</v>
      </c>
      <c r="H834" s="134">
        <v>55.4</v>
      </c>
      <c r="I834" s="134">
        <v>1</v>
      </c>
      <c r="J834" s="134">
        <v>58.2</v>
      </c>
      <c r="K834" s="134">
        <v>1</v>
      </c>
      <c r="L834" s="134">
        <v>60.3</v>
      </c>
      <c r="M834" s="134">
        <v>1</v>
      </c>
      <c r="N834" s="134">
        <v>61.2</v>
      </c>
      <c r="O834" s="134">
        <v>1</v>
      </c>
      <c r="P834" s="134" t="s">
        <v>801</v>
      </c>
      <c r="Q834" s="134">
        <v>3</v>
      </c>
      <c r="R834" s="153"/>
      <c r="S834" s="153"/>
      <c r="T834" s="153"/>
      <c r="U834" s="134"/>
      <c r="V834" s="135"/>
      <c r="W834" s="136" t="s">
        <v>333</v>
      </c>
      <c r="X834" s="137" t="s">
        <v>36</v>
      </c>
    </row>
    <row r="835" spans="1:24" ht="28.5" customHeight="1" x14ac:dyDescent="0.25">
      <c r="A835" s="132">
        <v>2</v>
      </c>
      <c r="B835" s="133" t="s">
        <v>601</v>
      </c>
      <c r="C835" s="134" t="s">
        <v>17</v>
      </c>
      <c r="D835" s="134">
        <v>19</v>
      </c>
      <c r="E835" s="134" t="s">
        <v>23</v>
      </c>
      <c r="F835" s="134">
        <v>17.8</v>
      </c>
      <c r="G835" s="134">
        <v>1</v>
      </c>
      <c r="H835" s="134">
        <v>17.5</v>
      </c>
      <c r="I835" s="134">
        <v>1</v>
      </c>
      <c r="J835" s="134"/>
      <c r="K835" s="134"/>
      <c r="L835" s="134"/>
      <c r="M835" s="134"/>
      <c r="N835" s="134"/>
      <c r="O835" s="134"/>
      <c r="P835" s="134" t="s">
        <v>801</v>
      </c>
      <c r="Q835" s="138"/>
      <c r="R835" s="153"/>
      <c r="S835" s="153"/>
      <c r="T835" s="153"/>
      <c r="U835" s="138"/>
      <c r="V835" s="139"/>
      <c r="W835" s="136"/>
      <c r="X835" s="137" t="s">
        <v>36</v>
      </c>
    </row>
    <row r="836" spans="1:24" ht="28.5" customHeight="1" x14ac:dyDescent="0.25">
      <c r="A836" s="132">
        <v>2</v>
      </c>
      <c r="B836" s="133" t="s">
        <v>601</v>
      </c>
      <c r="C836" s="134" t="s">
        <v>17</v>
      </c>
      <c r="D836" s="134">
        <v>20</v>
      </c>
      <c r="E836" s="134" t="s">
        <v>23</v>
      </c>
      <c r="F836" s="134">
        <v>38.9</v>
      </c>
      <c r="G836" s="134">
        <v>1</v>
      </c>
      <c r="H836" s="134">
        <v>40.200000000000003</v>
      </c>
      <c r="I836" s="134">
        <v>1</v>
      </c>
      <c r="J836" s="134"/>
      <c r="K836" s="134"/>
      <c r="L836" s="134"/>
      <c r="M836" s="134"/>
      <c r="N836" s="134"/>
      <c r="O836" s="134"/>
      <c r="P836" s="134" t="s">
        <v>801</v>
      </c>
      <c r="Q836" s="138"/>
      <c r="R836" s="153"/>
      <c r="S836" s="153"/>
      <c r="T836" s="153"/>
      <c r="U836" s="138"/>
      <c r="V836" s="139"/>
      <c r="W836" s="136"/>
      <c r="X836" s="137" t="s">
        <v>36</v>
      </c>
    </row>
    <row r="837" spans="1:24" ht="28.5" customHeight="1" x14ac:dyDescent="0.25">
      <c r="A837" s="132">
        <v>2</v>
      </c>
      <c r="B837" s="133" t="s">
        <v>601</v>
      </c>
      <c r="C837" s="134" t="s">
        <v>17</v>
      </c>
      <c r="D837" s="134">
        <v>21</v>
      </c>
      <c r="E837" s="134" t="s">
        <v>23</v>
      </c>
      <c r="F837" s="134">
        <v>31</v>
      </c>
      <c r="G837" s="134">
        <v>1</v>
      </c>
      <c r="H837" s="134">
        <v>31.8</v>
      </c>
      <c r="I837" s="134">
        <v>1</v>
      </c>
      <c r="J837" s="134"/>
      <c r="K837" s="134"/>
      <c r="L837" s="134"/>
      <c r="M837" s="134"/>
      <c r="N837" s="134"/>
      <c r="O837" s="134"/>
      <c r="P837" s="134" t="s">
        <v>801</v>
      </c>
      <c r="Q837" s="138"/>
      <c r="R837" s="153"/>
      <c r="S837" s="153"/>
      <c r="T837" s="153"/>
      <c r="U837" s="138"/>
      <c r="V837" s="139"/>
      <c r="W837" s="136"/>
      <c r="X837" s="137" t="s">
        <v>36</v>
      </c>
    </row>
    <row r="838" spans="1:24" ht="28.5" customHeight="1" x14ac:dyDescent="0.25">
      <c r="A838" s="132">
        <v>2</v>
      </c>
      <c r="B838" s="133" t="s">
        <v>601</v>
      </c>
      <c r="C838" s="134" t="s">
        <v>17</v>
      </c>
      <c r="D838" s="134">
        <v>22</v>
      </c>
      <c r="E838" s="134" t="s">
        <v>23</v>
      </c>
      <c r="F838" s="134">
        <v>41.1</v>
      </c>
      <c r="G838" s="134">
        <v>1</v>
      </c>
      <c r="H838" s="134">
        <v>45.5</v>
      </c>
      <c r="I838" s="134">
        <v>1</v>
      </c>
      <c r="J838" s="134">
        <v>46.4</v>
      </c>
      <c r="K838" s="134">
        <v>1</v>
      </c>
      <c r="L838" s="134">
        <v>51.5</v>
      </c>
      <c r="M838" s="134">
        <v>1</v>
      </c>
      <c r="N838" s="134">
        <v>53</v>
      </c>
      <c r="O838" s="134">
        <v>1</v>
      </c>
      <c r="P838" s="134">
        <v>58.5</v>
      </c>
      <c r="Q838" s="138">
        <v>1</v>
      </c>
      <c r="R838" s="153">
        <v>63</v>
      </c>
      <c r="S838" s="153">
        <v>1</v>
      </c>
      <c r="T838" s="153"/>
      <c r="U838" s="138"/>
      <c r="V838" s="139"/>
      <c r="W838" s="136"/>
      <c r="X838" s="137" t="s">
        <v>36</v>
      </c>
    </row>
    <row r="839" spans="1:24" ht="28.5" customHeight="1" x14ac:dyDescent="0.25">
      <c r="A839" s="132">
        <v>2</v>
      </c>
      <c r="B839" s="133" t="s">
        <v>601</v>
      </c>
      <c r="C839" s="134" t="s">
        <v>17</v>
      </c>
      <c r="D839" s="134">
        <v>23</v>
      </c>
      <c r="E839" s="134" t="s">
        <v>23</v>
      </c>
      <c r="F839" s="134">
        <v>26.4</v>
      </c>
      <c r="G839" s="134">
        <v>1</v>
      </c>
      <c r="H839" s="134">
        <v>27.3</v>
      </c>
      <c r="I839" s="134">
        <v>1</v>
      </c>
      <c r="J839" s="134"/>
      <c r="K839" s="134"/>
      <c r="L839" s="134"/>
      <c r="M839" s="134"/>
      <c r="N839" s="134"/>
      <c r="O839" s="134"/>
      <c r="P839" s="134" t="s">
        <v>801</v>
      </c>
      <c r="Q839" s="134"/>
      <c r="R839" s="153"/>
      <c r="S839" s="153"/>
      <c r="T839" s="153"/>
      <c r="U839" s="134"/>
      <c r="V839" s="135"/>
      <c r="W839" s="136"/>
      <c r="X839" s="137" t="s">
        <v>36</v>
      </c>
    </row>
    <row r="840" spans="1:24" ht="28.5" customHeight="1" x14ac:dyDescent="0.25">
      <c r="A840" s="132">
        <v>2</v>
      </c>
      <c r="B840" s="133" t="s">
        <v>601</v>
      </c>
      <c r="C840" s="134" t="s">
        <v>17</v>
      </c>
      <c r="D840" s="134">
        <v>24</v>
      </c>
      <c r="E840" s="134" t="s">
        <v>23</v>
      </c>
      <c r="F840" s="134">
        <v>35.799999999999997</v>
      </c>
      <c r="G840" s="134">
        <v>1</v>
      </c>
      <c r="H840" s="134">
        <v>38.4</v>
      </c>
      <c r="I840" s="134">
        <v>1</v>
      </c>
      <c r="J840" s="134">
        <v>40.4</v>
      </c>
      <c r="K840" s="134">
        <v>1</v>
      </c>
      <c r="L840" s="134">
        <v>42.1</v>
      </c>
      <c r="M840" s="134">
        <v>1</v>
      </c>
      <c r="N840" s="134">
        <v>43.5</v>
      </c>
      <c r="O840" s="134">
        <v>1</v>
      </c>
      <c r="P840" s="134" t="s">
        <v>801</v>
      </c>
      <c r="Q840" s="134">
        <v>4</v>
      </c>
      <c r="R840" s="153"/>
      <c r="S840" s="153"/>
      <c r="T840" s="153"/>
      <c r="U840" s="134"/>
      <c r="V840" s="135"/>
      <c r="W840" s="136" t="s">
        <v>334</v>
      </c>
      <c r="X840" s="137" t="s">
        <v>36</v>
      </c>
    </row>
    <row r="841" spans="1:24" ht="28.5" customHeight="1" x14ac:dyDescent="0.25">
      <c r="A841" s="132">
        <v>2</v>
      </c>
      <c r="B841" s="133" t="s">
        <v>601</v>
      </c>
      <c r="C841" s="134" t="s">
        <v>17</v>
      </c>
      <c r="D841" s="134">
        <v>25</v>
      </c>
      <c r="E841" s="134" t="s">
        <v>23</v>
      </c>
      <c r="F841" s="134">
        <v>36.6</v>
      </c>
      <c r="G841" s="134">
        <v>1</v>
      </c>
      <c r="H841" s="134">
        <v>39.799999999999997</v>
      </c>
      <c r="I841" s="134">
        <v>1</v>
      </c>
      <c r="J841" s="134"/>
      <c r="K841" s="134"/>
      <c r="L841" s="134"/>
      <c r="M841" s="134"/>
      <c r="N841" s="134"/>
      <c r="O841" s="134"/>
      <c r="P841" s="134" t="s">
        <v>801</v>
      </c>
      <c r="Q841" s="134"/>
      <c r="R841" s="153"/>
      <c r="S841" s="153"/>
      <c r="T841" s="153"/>
      <c r="U841" s="134"/>
      <c r="V841" s="135"/>
      <c r="W841" s="136"/>
      <c r="X841" s="137" t="s">
        <v>36</v>
      </c>
    </row>
    <row r="842" spans="1:24" ht="28.5" customHeight="1" x14ac:dyDescent="0.25">
      <c r="A842" s="132">
        <v>2</v>
      </c>
      <c r="B842" s="133" t="s">
        <v>601</v>
      </c>
      <c r="C842" s="134" t="s">
        <v>18</v>
      </c>
      <c r="D842" s="134">
        <v>1</v>
      </c>
      <c r="E842" s="134" t="s">
        <v>23</v>
      </c>
      <c r="F842" s="134">
        <v>28.4</v>
      </c>
      <c r="G842" s="134">
        <v>1</v>
      </c>
      <c r="H842" s="134">
        <v>30.4</v>
      </c>
      <c r="I842" s="134">
        <v>1</v>
      </c>
      <c r="J842" s="134"/>
      <c r="K842" s="134"/>
      <c r="L842" s="134"/>
      <c r="M842" s="134"/>
      <c r="N842" s="134"/>
      <c r="O842" s="134"/>
      <c r="P842" s="134" t="s">
        <v>801</v>
      </c>
      <c r="Q842" s="134"/>
      <c r="R842" s="153"/>
      <c r="S842" s="153"/>
      <c r="T842" s="153"/>
      <c r="U842" s="134"/>
      <c r="V842" s="135"/>
      <c r="W842" s="136"/>
      <c r="X842" s="137" t="s">
        <v>36</v>
      </c>
    </row>
    <row r="843" spans="1:24" ht="28.5" customHeight="1" x14ac:dyDescent="0.25">
      <c r="A843" s="132">
        <v>2</v>
      </c>
      <c r="B843" s="133" t="s">
        <v>601</v>
      </c>
      <c r="C843" s="134" t="s">
        <v>18</v>
      </c>
      <c r="D843" s="134">
        <v>2</v>
      </c>
      <c r="E843" s="134" t="s">
        <v>23</v>
      </c>
      <c r="F843" s="134">
        <v>29.5</v>
      </c>
      <c r="G843" s="134">
        <v>1</v>
      </c>
      <c r="H843" s="134">
        <v>31.9</v>
      </c>
      <c r="I843" s="134">
        <v>1</v>
      </c>
      <c r="J843" s="134"/>
      <c r="K843" s="134"/>
      <c r="L843" s="134"/>
      <c r="M843" s="134"/>
      <c r="N843" s="134"/>
      <c r="O843" s="134"/>
      <c r="P843" s="134" t="s">
        <v>801</v>
      </c>
      <c r="Q843" s="134"/>
      <c r="R843" s="153"/>
      <c r="S843" s="153"/>
      <c r="T843" s="153"/>
      <c r="U843" s="134"/>
      <c r="V843" s="135"/>
      <c r="W843" s="136"/>
      <c r="X843" s="137" t="s">
        <v>36</v>
      </c>
    </row>
    <row r="844" spans="1:24" ht="28.5" customHeight="1" x14ac:dyDescent="0.25">
      <c r="A844" s="132">
        <v>2</v>
      </c>
      <c r="B844" s="133" t="s">
        <v>601</v>
      </c>
      <c r="C844" s="134" t="s">
        <v>18</v>
      </c>
      <c r="D844" s="134">
        <v>3</v>
      </c>
      <c r="E844" s="134" t="s">
        <v>23</v>
      </c>
      <c r="F844" s="134">
        <v>19.8</v>
      </c>
      <c r="G844" s="134">
        <v>1</v>
      </c>
      <c r="H844" s="134">
        <v>20.7</v>
      </c>
      <c r="I844" s="134">
        <v>1</v>
      </c>
      <c r="J844" s="134"/>
      <c r="K844" s="134"/>
      <c r="L844" s="134"/>
      <c r="M844" s="134"/>
      <c r="N844" s="134"/>
      <c r="O844" s="134"/>
      <c r="P844" s="134" t="s">
        <v>801</v>
      </c>
      <c r="Q844" s="134"/>
      <c r="R844" s="153"/>
      <c r="S844" s="153"/>
      <c r="T844" s="153"/>
      <c r="U844" s="134"/>
      <c r="V844" s="135"/>
      <c r="W844" s="136"/>
      <c r="X844" s="137" t="s">
        <v>36</v>
      </c>
    </row>
    <row r="845" spans="1:24" ht="28.5" customHeight="1" x14ac:dyDescent="0.25">
      <c r="A845" s="132">
        <v>2</v>
      </c>
      <c r="B845" s="133" t="s">
        <v>601</v>
      </c>
      <c r="C845" s="134" t="s">
        <v>18</v>
      </c>
      <c r="D845" s="134">
        <v>4</v>
      </c>
      <c r="E845" s="134" t="s">
        <v>23</v>
      </c>
      <c r="F845" s="134">
        <v>16.8</v>
      </c>
      <c r="G845" s="134">
        <v>1</v>
      </c>
      <c r="H845" s="134">
        <v>16.899999999999999</v>
      </c>
      <c r="I845" s="134">
        <v>4</v>
      </c>
      <c r="J845" s="134"/>
      <c r="K845" s="134"/>
      <c r="L845" s="134"/>
      <c r="M845" s="134"/>
      <c r="N845" s="134"/>
      <c r="O845" s="134"/>
      <c r="P845" s="134" t="s">
        <v>801</v>
      </c>
      <c r="Q845" s="134"/>
      <c r="R845" s="153"/>
      <c r="S845" s="153"/>
      <c r="T845" s="153"/>
      <c r="U845" s="134"/>
      <c r="V845" s="135"/>
      <c r="W845" s="136"/>
      <c r="X845" s="137" t="s">
        <v>36</v>
      </c>
    </row>
    <row r="846" spans="1:24" ht="28.5" customHeight="1" x14ac:dyDescent="0.25">
      <c r="A846" s="132">
        <v>2</v>
      </c>
      <c r="B846" s="133" t="s">
        <v>601</v>
      </c>
      <c r="C846" s="134" t="s">
        <v>18</v>
      </c>
      <c r="D846" s="134">
        <v>5</v>
      </c>
      <c r="E846" s="134" t="s">
        <v>23</v>
      </c>
      <c r="F846" s="134">
        <v>30.5</v>
      </c>
      <c r="G846" s="134">
        <v>1</v>
      </c>
      <c r="H846" s="134">
        <v>34</v>
      </c>
      <c r="I846" s="134">
        <v>1</v>
      </c>
      <c r="J846" s="134">
        <v>36.6</v>
      </c>
      <c r="K846" s="134">
        <v>1</v>
      </c>
      <c r="L846" s="134">
        <v>39.200000000000003</v>
      </c>
      <c r="M846" s="134">
        <v>1</v>
      </c>
      <c r="N846" s="134">
        <v>41.4</v>
      </c>
      <c r="O846" s="134">
        <v>1</v>
      </c>
      <c r="P846" s="134">
        <v>44.9</v>
      </c>
      <c r="Q846" s="134">
        <v>1</v>
      </c>
      <c r="R846" s="153">
        <v>46.1</v>
      </c>
      <c r="S846" s="153">
        <v>1</v>
      </c>
      <c r="T846" s="153" t="s">
        <v>893</v>
      </c>
      <c r="U846" s="134"/>
      <c r="V846" s="135"/>
      <c r="W846" s="136"/>
      <c r="X846" s="137" t="s">
        <v>36</v>
      </c>
    </row>
    <row r="847" spans="1:24" ht="28.5" customHeight="1" x14ac:dyDescent="0.25">
      <c r="A847" s="132">
        <v>2</v>
      </c>
      <c r="B847" s="133" t="s">
        <v>601</v>
      </c>
      <c r="C847" s="134" t="s">
        <v>18</v>
      </c>
      <c r="D847" s="134">
        <v>6</v>
      </c>
      <c r="E847" s="134" t="s">
        <v>23</v>
      </c>
      <c r="F847" s="134">
        <v>16.3</v>
      </c>
      <c r="G847" s="134">
        <v>1</v>
      </c>
      <c r="H847" s="134">
        <v>16.100000000000001</v>
      </c>
      <c r="I847" s="134">
        <v>4</v>
      </c>
      <c r="J847" s="134"/>
      <c r="K847" s="134">
        <v>4</v>
      </c>
      <c r="L847" s="134"/>
      <c r="M847" s="134"/>
      <c r="N847" s="134"/>
      <c r="O847" s="134"/>
      <c r="P847" s="134"/>
      <c r="Q847" s="134"/>
      <c r="R847" s="153"/>
      <c r="S847" s="153"/>
      <c r="T847" s="153"/>
      <c r="U847" s="134"/>
      <c r="V847" s="135"/>
      <c r="W847" s="136"/>
      <c r="X847" s="137" t="s">
        <v>36</v>
      </c>
    </row>
    <row r="848" spans="1:24" ht="28.5" customHeight="1" x14ac:dyDescent="0.25">
      <c r="A848" s="132">
        <v>2</v>
      </c>
      <c r="B848" s="133" t="s">
        <v>601</v>
      </c>
      <c r="C848" s="134" t="s">
        <v>18</v>
      </c>
      <c r="D848" s="134">
        <v>7</v>
      </c>
      <c r="E848" s="134" t="s">
        <v>23</v>
      </c>
      <c r="F848" s="134">
        <v>45.7</v>
      </c>
      <c r="G848" s="134">
        <v>1</v>
      </c>
      <c r="H848" s="134">
        <v>50.7</v>
      </c>
      <c r="I848" s="134">
        <v>1</v>
      </c>
      <c r="J848" s="134">
        <v>52.8</v>
      </c>
      <c r="K848" s="134">
        <v>1</v>
      </c>
      <c r="L848" s="134">
        <v>54</v>
      </c>
      <c r="M848" s="134">
        <v>1</v>
      </c>
      <c r="N848" s="134">
        <v>57.3</v>
      </c>
      <c r="O848" s="134">
        <v>1</v>
      </c>
      <c r="P848" s="134">
        <v>62.7</v>
      </c>
      <c r="Q848" s="134">
        <v>1</v>
      </c>
      <c r="R848" s="153">
        <v>69.3</v>
      </c>
      <c r="S848" s="153">
        <v>1</v>
      </c>
      <c r="T848" s="153"/>
      <c r="U848" s="134"/>
      <c r="V848" s="135"/>
      <c r="W848" s="136"/>
      <c r="X848" s="137" t="s">
        <v>36</v>
      </c>
    </row>
    <row r="849" spans="1:31" ht="28.5" customHeight="1" x14ac:dyDescent="0.25">
      <c r="A849" s="132">
        <v>2</v>
      </c>
      <c r="B849" s="133" t="s">
        <v>601</v>
      </c>
      <c r="C849" s="134" t="s">
        <v>18</v>
      </c>
      <c r="D849" s="134">
        <v>8</v>
      </c>
      <c r="E849" s="134" t="s">
        <v>23</v>
      </c>
      <c r="F849" s="134">
        <v>45</v>
      </c>
      <c r="G849" s="134">
        <v>1</v>
      </c>
      <c r="H849" s="134">
        <v>48.8</v>
      </c>
      <c r="I849" s="134">
        <v>1</v>
      </c>
      <c r="J849" s="134">
        <v>52</v>
      </c>
      <c r="K849" s="134">
        <v>1</v>
      </c>
      <c r="L849" s="134">
        <v>55.3</v>
      </c>
      <c r="M849" s="134">
        <v>1</v>
      </c>
      <c r="N849" s="134">
        <v>58.5</v>
      </c>
      <c r="O849" s="134">
        <v>1</v>
      </c>
      <c r="P849" s="134">
        <v>62.8</v>
      </c>
      <c r="Q849" s="134">
        <v>1</v>
      </c>
      <c r="R849" s="153">
        <v>68.900000000000006</v>
      </c>
      <c r="S849" s="153">
        <v>1</v>
      </c>
      <c r="T849" s="153"/>
      <c r="U849" s="134"/>
      <c r="V849" s="135"/>
      <c r="W849" s="136"/>
      <c r="X849" s="137" t="s">
        <v>36</v>
      </c>
    </row>
    <row r="850" spans="1:31" ht="28.5" customHeight="1" x14ac:dyDescent="0.25">
      <c r="A850" s="132">
        <v>2</v>
      </c>
      <c r="B850" s="133" t="s">
        <v>601</v>
      </c>
      <c r="C850" s="134" t="s">
        <v>18</v>
      </c>
      <c r="D850" s="134">
        <v>9</v>
      </c>
      <c r="E850" s="134" t="s">
        <v>23</v>
      </c>
      <c r="F850" s="134">
        <v>33.299999999999997</v>
      </c>
      <c r="G850" s="134">
        <v>1</v>
      </c>
      <c r="H850" s="134">
        <v>36.9</v>
      </c>
      <c r="I850" s="134">
        <v>1</v>
      </c>
      <c r="J850" s="134"/>
      <c r="K850" s="134"/>
      <c r="L850" s="134"/>
      <c r="M850" s="134"/>
      <c r="N850" s="134"/>
      <c r="O850" s="134"/>
      <c r="P850" s="134" t="s">
        <v>801</v>
      </c>
      <c r="Q850" s="134"/>
      <c r="R850" s="153"/>
      <c r="S850" s="153"/>
      <c r="T850" s="153"/>
      <c r="U850" s="134"/>
      <c r="V850" s="135"/>
      <c r="W850" s="136"/>
      <c r="X850" s="137" t="s">
        <v>36</v>
      </c>
      <c r="AB850" s="132" t="s">
        <v>240</v>
      </c>
      <c r="AD850" s="132" t="s">
        <v>338</v>
      </c>
    </row>
    <row r="851" spans="1:31" ht="28.5" customHeight="1" x14ac:dyDescent="0.25">
      <c r="A851" s="132">
        <v>2</v>
      </c>
      <c r="B851" s="133" t="s">
        <v>601</v>
      </c>
      <c r="C851" s="134" t="s">
        <v>18</v>
      </c>
      <c r="D851" s="134">
        <v>10</v>
      </c>
      <c r="E851" s="134" t="s">
        <v>23</v>
      </c>
      <c r="F851" s="134">
        <v>16.8</v>
      </c>
      <c r="G851" s="134">
        <v>1</v>
      </c>
      <c r="H851" s="134">
        <v>17.3</v>
      </c>
      <c r="I851" s="134">
        <v>4</v>
      </c>
      <c r="J851" s="134"/>
      <c r="K851" s="134">
        <v>4</v>
      </c>
      <c r="L851" s="134"/>
      <c r="M851" s="134"/>
      <c r="N851" s="134"/>
      <c r="O851" s="134"/>
      <c r="P851" s="134"/>
      <c r="Q851" s="134"/>
      <c r="R851" s="153"/>
      <c r="S851" s="153"/>
      <c r="T851" s="153"/>
      <c r="U851" s="134"/>
      <c r="V851" s="135"/>
      <c r="W851" s="136"/>
      <c r="X851" s="137" t="s">
        <v>36</v>
      </c>
      <c r="AB851" s="132" t="s">
        <v>993</v>
      </c>
      <c r="AE851" s="132">
        <v>61</v>
      </c>
    </row>
    <row r="852" spans="1:31" ht="28.5" customHeight="1" x14ac:dyDescent="0.25">
      <c r="A852" s="132">
        <v>2</v>
      </c>
      <c r="B852" s="133" t="s">
        <v>601</v>
      </c>
      <c r="C852" s="134" t="s">
        <v>18</v>
      </c>
      <c r="D852" s="134">
        <v>11</v>
      </c>
      <c r="E852" s="134" t="s">
        <v>23</v>
      </c>
      <c r="F852" s="134">
        <v>21.1</v>
      </c>
      <c r="G852" s="134">
        <v>1</v>
      </c>
      <c r="H852" s="134">
        <v>21.6</v>
      </c>
      <c r="I852" s="134">
        <v>1</v>
      </c>
      <c r="J852" s="134"/>
      <c r="K852" s="134"/>
      <c r="L852" s="134"/>
      <c r="M852" s="134"/>
      <c r="N852" s="134"/>
      <c r="O852" s="134"/>
      <c r="P852" s="134" t="s">
        <v>801</v>
      </c>
      <c r="Q852" s="134"/>
      <c r="R852" s="153"/>
      <c r="S852" s="153"/>
      <c r="T852" s="153"/>
      <c r="U852" s="134"/>
      <c r="V852" s="135"/>
      <c r="W852" s="136"/>
      <c r="X852" s="137" t="s">
        <v>36</v>
      </c>
      <c r="AB852" s="132" t="s">
        <v>302</v>
      </c>
    </row>
    <row r="853" spans="1:31" ht="28.5" customHeight="1" x14ac:dyDescent="0.25">
      <c r="A853" s="132">
        <v>2</v>
      </c>
      <c r="B853" s="133" t="s">
        <v>601</v>
      </c>
      <c r="C853" s="134" t="s">
        <v>18</v>
      </c>
      <c r="D853" s="134">
        <v>12</v>
      </c>
      <c r="E853" s="134" t="s">
        <v>23</v>
      </c>
      <c r="F853" s="134">
        <v>24.1</v>
      </c>
      <c r="G853" s="134">
        <v>1</v>
      </c>
      <c r="H853" s="134">
        <v>24.2</v>
      </c>
      <c r="I853" s="134">
        <v>1</v>
      </c>
      <c r="J853" s="134"/>
      <c r="K853" s="134"/>
      <c r="L853" s="134"/>
      <c r="M853" s="134"/>
      <c r="N853" s="134"/>
      <c r="O853" s="134"/>
      <c r="P853" s="134" t="s">
        <v>801</v>
      </c>
      <c r="Q853" s="134"/>
      <c r="R853" s="153"/>
      <c r="S853" s="153"/>
      <c r="T853" s="153"/>
      <c r="U853" s="134"/>
      <c r="V853" s="135"/>
      <c r="W853" s="136"/>
      <c r="X853" s="137" t="s">
        <v>36</v>
      </c>
      <c r="AB853" s="132" t="s">
        <v>561</v>
      </c>
    </row>
    <row r="854" spans="1:31" ht="28.5" customHeight="1" x14ac:dyDescent="0.25">
      <c r="A854" s="132">
        <v>2</v>
      </c>
      <c r="B854" s="133" t="s">
        <v>601</v>
      </c>
      <c r="C854" s="134" t="s">
        <v>18</v>
      </c>
      <c r="D854" s="134">
        <v>13</v>
      </c>
      <c r="E854" s="134" t="s">
        <v>23</v>
      </c>
      <c r="F854" s="134">
        <v>51.3</v>
      </c>
      <c r="G854" s="134">
        <v>1</v>
      </c>
      <c r="H854" s="134">
        <v>57.8</v>
      </c>
      <c r="I854" s="134">
        <v>1</v>
      </c>
      <c r="J854" s="134">
        <v>61.4</v>
      </c>
      <c r="K854" s="134">
        <v>1</v>
      </c>
      <c r="L854" s="134">
        <v>65.8</v>
      </c>
      <c r="M854" s="134">
        <v>1</v>
      </c>
      <c r="N854" s="134">
        <v>70.5</v>
      </c>
      <c r="O854" s="134">
        <v>1</v>
      </c>
      <c r="P854" s="134">
        <v>80.3</v>
      </c>
      <c r="Q854" s="134">
        <v>1</v>
      </c>
      <c r="R854" s="153">
        <v>90.8</v>
      </c>
      <c r="S854" s="153">
        <v>1</v>
      </c>
      <c r="T854" s="153"/>
      <c r="U854" s="134"/>
      <c r="V854" s="135"/>
      <c r="W854" s="136"/>
      <c r="X854" s="137" t="s">
        <v>36</v>
      </c>
    </row>
    <row r="855" spans="1:31" ht="28.5" customHeight="1" x14ac:dyDescent="0.25">
      <c r="A855" s="132">
        <v>2</v>
      </c>
      <c r="B855" s="133" t="s">
        <v>601</v>
      </c>
      <c r="C855" s="134" t="s">
        <v>18</v>
      </c>
      <c r="D855" s="134">
        <v>14</v>
      </c>
      <c r="E855" s="134" t="s">
        <v>23</v>
      </c>
      <c r="F855" s="134">
        <v>16</v>
      </c>
      <c r="G855" s="134">
        <v>1</v>
      </c>
      <c r="H855" s="134">
        <v>15.7</v>
      </c>
      <c r="I855" s="134">
        <v>4</v>
      </c>
      <c r="J855" s="134"/>
      <c r="K855" s="134">
        <v>4</v>
      </c>
      <c r="L855" s="134"/>
      <c r="M855" s="134"/>
      <c r="N855" s="134"/>
      <c r="O855" s="134"/>
      <c r="P855" s="134"/>
      <c r="Q855" s="134"/>
      <c r="R855" s="153"/>
      <c r="S855" s="153"/>
      <c r="T855" s="153"/>
      <c r="U855" s="134"/>
      <c r="V855" s="135"/>
      <c r="W855" s="136"/>
      <c r="X855" s="137" t="s">
        <v>36</v>
      </c>
    </row>
    <row r="856" spans="1:31" ht="28.5" customHeight="1" x14ac:dyDescent="0.25">
      <c r="A856" s="132">
        <v>2</v>
      </c>
      <c r="B856" s="133" t="s">
        <v>601</v>
      </c>
      <c r="C856" s="134" t="s">
        <v>18</v>
      </c>
      <c r="D856" s="134">
        <v>15</v>
      </c>
      <c r="E856" s="134" t="s">
        <v>23</v>
      </c>
      <c r="F856" s="134">
        <v>24.9</v>
      </c>
      <c r="G856" s="134">
        <v>1</v>
      </c>
      <c r="H856" s="134">
        <v>25.9</v>
      </c>
      <c r="I856" s="134">
        <v>1</v>
      </c>
      <c r="J856" s="134"/>
      <c r="K856" s="134"/>
      <c r="L856" s="134"/>
      <c r="M856" s="134"/>
      <c r="N856" s="134"/>
      <c r="O856" s="134"/>
      <c r="P856" s="134" t="s">
        <v>801</v>
      </c>
      <c r="Q856" s="134"/>
      <c r="R856" s="153"/>
      <c r="S856" s="153"/>
      <c r="T856" s="153"/>
      <c r="U856" s="134"/>
      <c r="V856" s="135"/>
      <c r="W856" s="136"/>
      <c r="X856" s="137" t="s">
        <v>36</v>
      </c>
    </row>
    <row r="857" spans="1:31" ht="28.5" customHeight="1" x14ac:dyDescent="0.25">
      <c r="A857" s="132">
        <v>2</v>
      </c>
      <c r="B857" s="133" t="s">
        <v>601</v>
      </c>
      <c r="C857" s="134" t="s">
        <v>18</v>
      </c>
      <c r="D857" s="134">
        <v>17</v>
      </c>
      <c r="E857" s="134" t="s">
        <v>23</v>
      </c>
      <c r="F857" s="134">
        <v>22.6</v>
      </c>
      <c r="G857" s="134">
        <v>1</v>
      </c>
      <c r="H857" s="134">
        <v>23.1</v>
      </c>
      <c r="I857" s="134">
        <v>1</v>
      </c>
      <c r="J857" s="134">
        <v>23.1</v>
      </c>
      <c r="K857" s="134">
        <v>4</v>
      </c>
      <c r="L857" s="134">
        <v>23.4</v>
      </c>
      <c r="M857" s="134">
        <v>1</v>
      </c>
      <c r="N857" s="134">
        <v>23.7</v>
      </c>
      <c r="O857" s="134">
        <v>1</v>
      </c>
      <c r="P857" s="134">
        <v>24</v>
      </c>
      <c r="Q857" s="134">
        <v>2</v>
      </c>
      <c r="R857" s="153">
        <v>24.2</v>
      </c>
      <c r="S857" s="153">
        <v>2</v>
      </c>
      <c r="T857" s="153" t="s">
        <v>766</v>
      </c>
      <c r="U857" s="134"/>
      <c r="V857" s="135"/>
      <c r="W857" s="136"/>
      <c r="X857" s="137" t="s">
        <v>64</v>
      </c>
    </row>
    <row r="858" spans="1:31" ht="28.5" customHeight="1" x14ac:dyDescent="0.25">
      <c r="A858" s="132">
        <v>2</v>
      </c>
      <c r="B858" s="133" t="s">
        <v>601</v>
      </c>
      <c r="C858" s="134" t="s">
        <v>18</v>
      </c>
      <c r="D858" s="134">
        <v>18</v>
      </c>
      <c r="E858" s="134" t="s">
        <v>23</v>
      </c>
      <c r="F858" s="134">
        <v>19.3</v>
      </c>
      <c r="G858" s="134">
        <v>1</v>
      </c>
      <c r="H858" s="134">
        <v>19.8</v>
      </c>
      <c r="I858" s="134">
        <v>1</v>
      </c>
      <c r="J858" s="134"/>
      <c r="K858" s="134"/>
      <c r="L858" s="134"/>
      <c r="M858" s="134"/>
      <c r="N858" s="134"/>
      <c r="O858" s="134"/>
      <c r="P858" s="134" t="s">
        <v>801</v>
      </c>
      <c r="Q858" s="134"/>
      <c r="R858" s="153"/>
      <c r="S858" s="153"/>
      <c r="T858" s="153"/>
      <c r="U858" s="134"/>
      <c r="V858" s="135"/>
      <c r="W858" s="136"/>
      <c r="X858" s="137" t="s">
        <v>36</v>
      </c>
    </row>
    <row r="859" spans="1:31" ht="28.5" customHeight="1" x14ac:dyDescent="0.25">
      <c r="A859" s="132">
        <v>2</v>
      </c>
      <c r="B859" s="133" t="s">
        <v>601</v>
      </c>
      <c r="C859" s="134" t="s">
        <v>18</v>
      </c>
      <c r="D859" s="134">
        <v>19</v>
      </c>
      <c r="E859" s="134" t="s">
        <v>23</v>
      </c>
      <c r="F859" s="134">
        <v>26.4</v>
      </c>
      <c r="G859" s="134">
        <v>1</v>
      </c>
      <c r="H859" s="134">
        <v>29.5</v>
      </c>
      <c r="I859" s="134">
        <v>1</v>
      </c>
      <c r="J859" s="134"/>
      <c r="K859" s="134"/>
      <c r="L859" s="134"/>
      <c r="M859" s="134"/>
      <c r="N859" s="134"/>
      <c r="O859" s="134"/>
      <c r="P859" s="134" t="s">
        <v>801</v>
      </c>
      <c r="Q859" s="134"/>
      <c r="R859" s="153"/>
      <c r="S859" s="153"/>
      <c r="T859" s="153"/>
      <c r="U859" s="134"/>
      <c r="V859" s="135"/>
      <c r="W859" s="136"/>
      <c r="X859" s="137" t="s">
        <v>36</v>
      </c>
    </row>
    <row r="860" spans="1:31" ht="28.5" customHeight="1" x14ac:dyDescent="0.25">
      <c r="A860" s="132">
        <v>2</v>
      </c>
      <c r="B860" s="133" t="s">
        <v>601</v>
      </c>
      <c r="C860" s="134" t="s">
        <v>18</v>
      </c>
      <c r="D860" s="134">
        <v>20</v>
      </c>
      <c r="E860" s="134" t="s">
        <v>23</v>
      </c>
      <c r="F860" s="134">
        <v>20.3</v>
      </c>
      <c r="G860" s="134">
        <v>1</v>
      </c>
      <c r="H860" s="134">
        <v>20.7</v>
      </c>
      <c r="I860" s="134">
        <v>1</v>
      </c>
      <c r="J860" s="134"/>
      <c r="K860" s="134"/>
      <c r="L860" s="134"/>
      <c r="M860" s="134"/>
      <c r="N860" s="134"/>
      <c r="O860" s="134"/>
      <c r="P860" s="134" t="s">
        <v>801</v>
      </c>
      <c r="Q860" s="134"/>
      <c r="R860" s="153"/>
      <c r="S860" s="153"/>
      <c r="T860" s="153"/>
      <c r="U860" s="134"/>
      <c r="V860" s="135"/>
      <c r="W860" s="136"/>
      <c r="X860" s="137" t="s">
        <v>36</v>
      </c>
    </row>
    <row r="861" spans="1:31" ht="28.5" customHeight="1" x14ac:dyDescent="0.25">
      <c r="A861" s="132">
        <v>2</v>
      </c>
      <c r="B861" s="133" t="s">
        <v>601</v>
      </c>
      <c r="C861" s="134" t="s">
        <v>18</v>
      </c>
      <c r="D861" s="134">
        <v>21</v>
      </c>
      <c r="E861" s="134" t="s">
        <v>23</v>
      </c>
      <c r="F861" s="134">
        <v>25.7</v>
      </c>
      <c r="G861" s="134">
        <v>1</v>
      </c>
      <c r="H861" s="134">
        <v>27.5</v>
      </c>
      <c r="I861" s="134">
        <v>1</v>
      </c>
      <c r="J861" s="134"/>
      <c r="K861" s="134"/>
      <c r="L861" s="134"/>
      <c r="M861" s="134"/>
      <c r="N861" s="134"/>
      <c r="O861" s="134"/>
      <c r="P861" s="134" t="s">
        <v>801</v>
      </c>
      <c r="Q861" s="134"/>
      <c r="R861" s="153"/>
      <c r="S861" s="153"/>
      <c r="T861" s="153"/>
      <c r="U861" s="134"/>
      <c r="V861" s="135"/>
      <c r="W861" s="136"/>
      <c r="X861" s="137" t="s">
        <v>36</v>
      </c>
    </row>
    <row r="862" spans="1:31" ht="28.5" customHeight="1" x14ac:dyDescent="0.25">
      <c r="A862" s="132">
        <v>2</v>
      </c>
      <c r="B862" s="133" t="s">
        <v>601</v>
      </c>
      <c r="C862" s="134" t="s">
        <v>18</v>
      </c>
      <c r="D862" s="134">
        <v>22</v>
      </c>
      <c r="E862" s="134" t="s">
        <v>23</v>
      </c>
      <c r="F862" s="134">
        <v>25.1</v>
      </c>
      <c r="G862" s="134">
        <v>1</v>
      </c>
      <c r="H862" s="134">
        <v>27</v>
      </c>
      <c r="I862" s="134">
        <v>1</v>
      </c>
      <c r="J862" s="134"/>
      <c r="K862" s="134"/>
      <c r="L862" s="134"/>
      <c r="M862" s="134"/>
      <c r="N862" s="134"/>
      <c r="O862" s="134"/>
      <c r="P862" s="134" t="s">
        <v>801</v>
      </c>
      <c r="Q862" s="134"/>
      <c r="R862" s="153"/>
      <c r="S862" s="153"/>
      <c r="T862" s="153"/>
      <c r="U862" s="134"/>
      <c r="V862" s="135"/>
      <c r="W862" s="136"/>
      <c r="X862" s="137" t="s">
        <v>36</v>
      </c>
    </row>
    <row r="863" spans="1:31" ht="28.5" customHeight="1" x14ac:dyDescent="0.25">
      <c r="A863" s="132">
        <v>2</v>
      </c>
      <c r="B863" s="133" t="s">
        <v>601</v>
      </c>
      <c r="C863" s="134" t="s">
        <v>18</v>
      </c>
      <c r="D863" s="134">
        <v>23</v>
      </c>
      <c r="E863" s="134" t="s">
        <v>23</v>
      </c>
      <c r="F863" s="134">
        <v>41.4</v>
      </c>
      <c r="G863" s="134">
        <v>1</v>
      </c>
      <c r="H863" s="134">
        <v>38.6</v>
      </c>
      <c r="I863" s="134">
        <v>1</v>
      </c>
      <c r="J863" s="134"/>
      <c r="K863" s="134"/>
      <c r="L863" s="134"/>
      <c r="M863" s="134"/>
      <c r="N863" s="134"/>
      <c r="O863" s="134"/>
      <c r="P863" s="134" t="s">
        <v>801</v>
      </c>
      <c r="Q863" s="134"/>
      <c r="R863" s="153"/>
      <c r="S863" s="153"/>
      <c r="T863" s="153"/>
      <c r="U863" s="134"/>
      <c r="V863" s="135"/>
      <c r="W863" s="136"/>
      <c r="X863" s="137" t="s">
        <v>36</v>
      </c>
    </row>
    <row r="864" spans="1:31" ht="28.5" customHeight="1" x14ac:dyDescent="0.25">
      <c r="A864" s="132">
        <v>2</v>
      </c>
      <c r="B864" s="133" t="s">
        <v>601</v>
      </c>
      <c r="C864" s="134" t="s">
        <v>18</v>
      </c>
      <c r="D864" s="134">
        <v>24</v>
      </c>
      <c r="E864" s="134" t="s">
        <v>23</v>
      </c>
      <c r="F864" s="134">
        <v>32.5</v>
      </c>
      <c r="G864" s="134">
        <v>1</v>
      </c>
      <c r="H864" s="134">
        <v>35.1</v>
      </c>
      <c r="I864" s="134">
        <v>1</v>
      </c>
      <c r="J864" s="134"/>
      <c r="K864" s="134"/>
      <c r="L864" s="134"/>
      <c r="M864" s="134"/>
      <c r="N864" s="134"/>
      <c r="O864" s="134"/>
      <c r="P864" s="134" t="s">
        <v>801</v>
      </c>
      <c r="Q864" s="134"/>
      <c r="R864" s="153"/>
      <c r="S864" s="153"/>
      <c r="T864" s="153"/>
      <c r="U864" s="134"/>
      <c r="V864" s="135"/>
      <c r="W864" s="136"/>
      <c r="X864" s="137" t="s">
        <v>36</v>
      </c>
    </row>
    <row r="865" spans="1:30" ht="28.5" customHeight="1" x14ac:dyDescent="0.25">
      <c r="A865" s="132">
        <v>2</v>
      </c>
      <c r="B865" s="133" t="s">
        <v>601</v>
      </c>
      <c r="C865" s="134" t="s">
        <v>18</v>
      </c>
      <c r="D865" s="134">
        <v>25</v>
      </c>
      <c r="E865" s="134" t="s">
        <v>23</v>
      </c>
      <c r="F865" s="134">
        <v>23.6</v>
      </c>
      <c r="G865" s="134">
        <v>1</v>
      </c>
      <c r="H865" s="134">
        <v>24.2</v>
      </c>
      <c r="I865" s="134">
        <v>1</v>
      </c>
      <c r="J865" s="134"/>
      <c r="K865" s="134"/>
      <c r="L865" s="134"/>
      <c r="M865" s="134"/>
      <c r="N865" s="134"/>
      <c r="O865" s="134"/>
      <c r="P865" s="134" t="s">
        <v>801</v>
      </c>
      <c r="Q865" s="134"/>
      <c r="R865" s="153"/>
      <c r="S865" s="153"/>
      <c r="T865" s="153"/>
      <c r="U865" s="134"/>
      <c r="V865" s="135"/>
      <c r="W865" s="136"/>
      <c r="X865" s="137" t="s">
        <v>36</v>
      </c>
    </row>
    <row r="866" spans="1:30" ht="28.5" customHeight="1" x14ac:dyDescent="0.25">
      <c r="A866" s="132">
        <v>2</v>
      </c>
      <c r="B866" s="133" t="s">
        <v>601</v>
      </c>
      <c r="C866" s="134" t="s">
        <v>18</v>
      </c>
      <c r="D866" s="134">
        <v>26</v>
      </c>
      <c r="E866" s="134" t="s">
        <v>23</v>
      </c>
      <c r="F866" s="134">
        <v>22.4</v>
      </c>
      <c r="G866" s="134">
        <v>1</v>
      </c>
      <c r="H866" s="134">
        <v>24.6</v>
      </c>
      <c r="I866" s="134">
        <v>1</v>
      </c>
      <c r="J866" s="134">
        <v>25.8</v>
      </c>
      <c r="K866" s="134">
        <v>1</v>
      </c>
      <c r="L866" s="134">
        <v>30.3</v>
      </c>
      <c r="M866" s="134">
        <v>1</v>
      </c>
      <c r="N866" s="134">
        <v>32.4</v>
      </c>
      <c r="O866" s="134">
        <v>1</v>
      </c>
      <c r="P866" s="134">
        <v>35.9</v>
      </c>
      <c r="Q866" s="134">
        <v>1</v>
      </c>
      <c r="R866" s="153">
        <v>39.299999999999997</v>
      </c>
      <c r="S866" s="153">
        <v>1</v>
      </c>
      <c r="T866" s="153"/>
      <c r="U866" s="134"/>
      <c r="V866" s="135"/>
      <c r="W866" s="136"/>
      <c r="X866" s="137" t="s">
        <v>36</v>
      </c>
    </row>
    <row r="867" spans="1:30" ht="28.5" customHeight="1" x14ac:dyDescent="0.25">
      <c r="A867" s="132">
        <v>2</v>
      </c>
      <c r="B867" s="133" t="s">
        <v>601</v>
      </c>
      <c r="C867" s="134" t="s">
        <v>18</v>
      </c>
      <c r="D867" s="134">
        <v>27</v>
      </c>
      <c r="E867" s="134" t="s">
        <v>23</v>
      </c>
      <c r="F867" s="134">
        <v>28.2</v>
      </c>
      <c r="G867" s="134">
        <v>1</v>
      </c>
      <c r="H867" s="134"/>
      <c r="I867" s="134"/>
      <c r="J867" s="134"/>
      <c r="K867" s="134"/>
      <c r="L867" s="134"/>
      <c r="M867" s="134"/>
      <c r="N867" s="134"/>
      <c r="O867" s="134"/>
      <c r="P867" s="134" t="s">
        <v>801</v>
      </c>
      <c r="Q867" s="134"/>
      <c r="R867" s="153"/>
      <c r="S867" s="153"/>
      <c r="T867" s="153"/>
      <c r="U867" s="134"/>
      <c r="V867" s="135"/>
      <c r="W867" s="136"/>
      <c r="X867" s="137" t="s">
        <v>36</v>
      </c>
    </row>
    <row r="868" spans="1:30" ht="28.5" customHeight="1" x14ac:dyDescent="0.25">
      <c r="A868" s="132">
        <v>2</v>
      </c>
      <c r="B868" s="133" t="s">
        <v>602</v>
      </c>
      <c r="C868" s="134" t="s">
        <v>14</v>
      </c>
      <c r="D868" s="134">
        <v>1</v>
      </c>
      <c r="E868" s="134" t="s">
        <v>23</v>
      </c>
      <c r="F868" s="134">
        <v>57.1</v>
      </c>
      <c r="G868" s="134">
        <v>1</v>
      </c>
      <c r="H868" s="134">
        <v>60.1</v>
      </c>
      <c r="I868" s="134">
        <v>1</v>
      </c>
      <c r="J868" s="134">
        <v>61.5</v>
      </c>
      <c r="K868" s="134">
        <v>1</v>
      </c>
      <c r="L868" s="134">
        <v>64.2</v>
      </c>
      <c r="M868" s="134">
        <v>1</v>
      </c>
      <c r="N868" s="134">
        <v>67.5</v>
      </c>
      <c r="O868" s="134">
        <v>1</v>
      </c>
      <c r="P868" s="134">
        <v>71</v>
      </c>
      <c r="Q868" s="134">
        <v>1</v>
      </c>
      <c r="R868" s="153">
        <v>76.2</v>
      </c>
      <c r="S868" s="153">
        <v>1</v>
      </c>
      <c r="T868" s="153"/>
      <c r="U868" s="134"/>
      <c r="V868" s="135"/>
      <c r="W868" s="136"/>
      <c r="X868" s="137" t="s">
        <v>36</v>
      </c>
    </row>
    <row r="869" spans="1:30" ht="28.5" customHeight="1" x14ac:dyDescent="0.25">
      <c r="A869" s="132">
        <v>2</v>
      </c>
      <c r="B869" s="133" t="s">
        <v>602</v>
      </c>
      <c r="C869" s="134" t="s">
        <v>14</v>
      </c>
      <c r="D869" s="134">
        <v>2</v>
      </c>
      <c r="E869" s="134" t="s">
        <v>23</v>
      </c>
      <c r="F869" s="134"/>
      <c r="G869" s="134">
        <v>3</v>
      </c>
      <c r="H869" s="134"/>
      <c r="I869" s="134">
        <v>3</v>
      </c>
      <c r="J869" s="134"/>
      <c r="K869" s="134">
        <v>3</v>
      </c>
      <c r="L869" s="134"/>
      <c r="M869" s="138"/>
      <c r="N869" s="134"/>
      <c r="O869" s="134"/>
      <c r="P869" s="134"/>
      <c r="Q869" s="134"/>
      <c r="R869" s="153"/>
      <c r="S869" s="153"/>
      <c r="T869" s="153"/>
      <c r="U869" s="134"/>
      <c r="V869" s="135"/>
      <c r="W869" s="136" t="s">
        <v>32</v>
      </c>
      <c r="X869" s="137" t="s">
        <v>36</v>
      </c>
    </row>
    <row r="870" spans="1:30" ht="28.5" customHeight="1" x14ac:dyDescent="0.25">
      <c r="A870" s="132">
        <v>2</v>
      </c>
      <c r="B870" s="133" t="s">
        <v>602</v>
      </c>
      <c r="C870" s="134" t="s">
        <v>14</v>
      </c>
      <c r="D870" s="134">
        <v>3</v>
      </c>
      <c r="E870" s="134" t="s">
        <v>23</v>
      </c>
      <c r="F870" s="134">
        <v>58.1</v>
      </c>
      <c r="G870" s="134">
        <v>1</v>
      </c>
      <c r="H870" s="134">
        <v>60.5</v>
      </c>
      <c r="I870" s="134">
        <v>1</v>
      </c>
      <c r="J870" s="134">
        <v>63.6</v>
      </c>
      <c r="K870" s="134">
        <v>1</v>
      </c>
      <c r="L870" s="134">
        <v>65.400000000000006</v>
      </c>
      <c r="M870" s="134">
        <v>1</v>
      </c>
      <c r="N870" s="134">
        <v>66.099999999999994</v>
      </c>
      <c r="O870" s="134">
        <v>1</v>
      </c>
      <c r="P870" s="134">
        <v>70.8</v>
      </c>
      <c r="Q870" s="134">
        <v>1</v>
      </c>
      <c r="R870" s="153">
        <v>74.099999999999994</v>
      </c>
      <c r="S870" s="153">
        <v>1</v>
      </c>
      <c r="T870" s="153"/>
      <c r="U870" s="134"/>
      <c r="V870" s="135"/>
      <c r="W870" s="136"/>
      <c r="X870" s="137" t="s">
        <v>36</v>
      </c>
    </row>
    <row r="871" spans="1:30" ht="28.5" customHeight="1" x14ac:dyDescent="0.25">
      <c r="A871" s="132">
        <v>2</v>
      </c>
      <c r="B871" s="133" t="s">
        <v>602</v>
      </c>
      <c r="C871" s="134" t="s">
        <v>14</v>
      </c>
      <c r="D871" s="134">
        <v>4</v>
      </c>
      <c r="E871" s="134" t="s">
        <v>23</v>
      </c>
      <c r="F871" s="134">
        <v>33.6</v>
      </c>
      <c r="G871" s="134">
        <v>1</v>
      </c>
      <c r="H871" s="134">
        <v>36.1</v>
      </c>
      <c r="I871" s="134">
        <v>1</v>
      </c>
      <c r="J871" s="134"/>
      <c r="K871" s="134"/>
      <c r="L871" s="134"/>
      <c r="M871" s="134"/>
      <c r="N871" s="134"/>
      <c r="O871" s="134"/>
      <c r="P871" s="134" t="s">
        <v>801</v>
      </c>
      <c r="Q871" s="134"/>
      <c r="R871" s="153"/>
      <c r="S871" s="153"/>
      <c r="T871" s="153"/>
      <c r="U871" s="134"/>
      <c r="V871" s="135"/>
      <c r="W871" s="136"/>
      <c r="X871" s="137" t="s">
        <v>36</v>
      </c>
    </row>
    <row r="872" spans="1:30" ht="28.5" customHeight="1" x14ac:dyDescent="0.25">
      <c r="A872" s="132">
        <v>2</v>
      </c>
      <c r="B872" s="133" t="s">
        <v>602</v>
      </c>
      <c r="C872" s="134" t="s">
        <v>14</v>
      </c>
      <c r="D872" s="134">
        <v>5</v>
      </c>
      <c r="E872" s="134" t="s">
        <v>23</v>
      </c>
      <c r="F872" s="134">
        <v>45.1</v>
      </c>
      <c r="G872" s="134">
        <v>1</v>
      </c>
      <c r="H872" s="134">
        <v>49.6</v>
      </c>
      <c r="I872" s="134">
        <v>1</v>
      </c>
      <c r="J872" s="134"/>
      <c r="K872" s="134"/>
      <c r="L872" s="134"/>
      <c r="M872" s="134"/>
      <c r="N872" s="134"/>
      <c r="O872" s="134"/>
      <c r="P872" s="134" t="s">
        <v>801</v>
      </c>
      <c r="Q872" s="134"/>
      <c r="R872" s="153"/>
      <c r="S872" s="153"/>
      <c r="T872" s="153"/>
      <c r="U872" s="134"/>
      <c r="V872" s="135"/>
      <c r="W872" s="136"/>
      <c r="X872" s="137" t="s">
        <v>36</v>
      </c>
    </row>
    <row r="873" spans="1:30" ht="28.5" customHeight="1" x14ac:dyDescent="0.25">
      <c r="A873" s="132">
        <v>2</v>
      </c>
      <c r="B873" s="133" t="s">
        <v>602</v>
      </c>
      <c r="C873" s="134" t="s">
        <v>14</v>
      </c>
      <c r="D873" s="134">
        <v>6</v>
      </c>
      <c r="E873" s="134" t="s">
        <v>23</v>
      </c>
      <c r="F873" s="134">
        <v>44.8</v>
      </c>
      <c r="G873" s="134">
        <v>1</v>
      </c>
      <c r="H873" s="134">
        <v>45.9</v>
      </c>
      <c r="I873" s="134">
        <v>1</v>
      </c>
      <c r="J873" s="134"/>
      <c r="K873" s="134"/>
      <c r="L873" s="134"/>
      <c r="M873" s="134"/>
      <c r="N873" s="134"/>
      <c r="O873" s="134"/>
      <c r="P873" s="134" t="s">
        <v>801</v>
      </c>
      <c r="Q873" s="134"/>
      <c r="R873" s="153"/>
      <c r="S873" s="153"/>
      <c r="T873" s="153"/>
      <c r="U873" s="134"/>
      <c r="V873" s="135"/>
      <c r="W873" s="136"/>
      <c r="X873" s="137" t="s">
        <v>36</v>
      </c>
    </row>
    <row r="874" spans="1:30" ht="28.5" customHeight="1" x14ac:dyDescent="0.25">
      <c r="A874" s="132">
        <v>2</v>
      </c>
      <c r="B874" s="133" t="s">
        <v>602</v>
      </c>
      <c r="C874" s="134" t="s">
        <v>14</v>
      </c>
      <c r="D874" s="134">
        <v>7</v>
      </c>
      <c r="E874" s="134" t="s">
        <v>23</v>
      </c>
      <c r="F874" s="134">
        <v>46.2</v>
      </c>
      <c r="G874" s="134">
        <v>1</v>
      </c>
      <c r="H874" s="134">
        <v>48</v>
      </c>
      <c r="I874" s="134">
        <v>1</v>
      </c>
      <c r="J874" s="134"/>
      <c r="K874" s="134"/>
      <c r="L874" s="134"/>
      <c r="M874" s="134"/>
      <c r="N874" s="134"/>
      <c r="O874" s="134"/>
      <c r="P874" s="134" t="s">
        <v>801</v>
      </c>
      <c r="Q874" s="134"/>
      <c r="R874" s="153"/>
      <c r="S874" s="153"/>
      <c r="T874" s="153"/>
      <c r="U874" s="134"/>
      <c r="V874" s="135"/>
      <c r="W874" s="136"/>
      <c r="X874" s="137" t="s">
        <v>36</v>
      </c>
    </row>
    <row r="875" spans="1:30" ht="28.5" customHeight="1" x14ac:dyDescent="0.25">
      <c r="A875" s="132">
        <v>2</v>
      </c>
      <c r="B875" s="133" t="s">
        <v>602</v>
      </c>
      <c r="C875" s="134" t="s">
        <v>14</v>
      </c>
      <c r="D875" s="134">
        <v>8</v>
      </c>
      <c r="E875" s="134" t="s">
        <v>23</v>
      </c>
      <c r="F875" s="134">
        <v>25.1</v>
      </c>
      <c r="G875" s="134">
        <v>1</v>
      </c>
      <c r="H875" s="134">
        <v>25</v>
      </c>
      <c r="I875" s="134">
        <v>4</v>
      </c>
      <c r="J875" s="134"/>
      <c r="K875" s="134"/>
      <c r="L875" s="134"/>
      <c r="M875" s="134"/>
      <c r="N875" s="134"/>
      <c r="O875" s="134"/>
      <c r="P875" s="134" t="s">
        <v>801</v>
      </c>
      <c r="Q875" s="134"/>
      <c r="R875" s="153"/>
      <c r="S875" s="153"/>
      <c r="T875" s="153"/>
      <c r="U875" s="134"/>
      <c r="V875" s="135"/>
      <c r="W875" s="136"/>
      <c r="X875" s="137" t="s">
        <v>36</v>
      </c>
      <c r="AA875" s="132" t="s">
        <v>240</v>
      </c>
      <c r="AC875" s="132" t="s">
        <v>339</v>
      </c>
    </row>
    <row r="876" spans="1:30" ht="28.5" customHeight="1" x14ac:dyDescent="0.25">
      <c r="A876" s="132">
        <v>2</v>
      </c>
      <c r="B876" s="133" t="s">
        <v>602</v>
      </c>
      <c r="C876" s="134" t="s">
        <v>14</v>
      </c>
      <c r="D876" s="134">
        <v>9</v>
      </c>
      <c r="E876" s="134" t="s">
        <v>23</v>
      </c>
      <c r="F876" s="134"/>
      <c r="G876" s="134">
        <v>3</v>
      </c>
      <c r="H876" s="134"/>
      <c r="I876" s="134"/>
      <c r="J876" s="134"/>
      <c r="K876" s="134"/>
      <c r="L876" s="134"/>
      <c r="M876" s="134"/>
      <c r="N876" s="134"/>
      <c r="O876" s="134"/>
      <c r="P876" s="134" t="s">
        <v>801</v>
      </c>
      <c r="Q876" s="134"/>
      <c r="R876" s="153"/>
      <c r="S876" s="153"/>
      <c r="T876" s="153"/>
      <c r="U876" s="134"/>
      <c r="V876" s="135"/>
      <c r="W876" s="136"/>
      <c r="X876" s="137" t="s">
        <v>36</v>
      </c>
      <c r="AA876" s="132" t="s">
        <v>993</v>
      </c>
      <c r="AD876" s="132" t="s">
        <v>340</v>
      </c>
    </row>
    <row r="877" spans="1:30" ht="28.5" customHeight="1" x14ac:dyDescent="0.25">
      <c r="A877" s="132">
        <v>2</v>
      </c>
      <c r="B877" s="133" t="s">
        <v>602</v>
      </c>
      <c r="C877" s="134" t="s">
        <v>14</v>
      </c>
      <c r="D877" s="134">
        <v>10</v>
      </c>
      <c r="E877" s="134" t="s">
        <v>23</v>
      </c>
      <c r="F877" s="134">
        <v>66.099999999999994</v>
      </c>
      <c r="G877" s="134">
        <v>1</v>
      </c>
      <c r="H877" s="134">
        <v>70.7</v>
      </c>
      <c r="I877" s="134">
        <v>1</v>
      </c>
      <c r="J877" s="134">
        <v>73.5</v>
      </c>
      <c r="K877" s="134">
        <v>1</v>
      </c>
      <c r="L877" s="134">
        <v>77.400000000000006</v>
      </c>
      <c r="M877" s="134">
        <v>1</v>
      </c>
      <c r="N877" s="134">
        <v>80.5</v>
      </c>
      <c r="O877" s="134">
        <v>1</v>
      </c>
      <c r="P877" s="134">
        <v>85.6</v>
      </c>
      <c r="Q877" s="134">
        <v>1</v>
      </c>
      <c r="R877" s="153">
        <v>94.5</v>
      </c>
      <c r="S877" s="153">
        <v>1</v>
      </c>
      <c r="T877" s="153"/>
      <c r="U877" s="134"/>
      <c r="V877" s="135"/>
      <c r="W877" s="136"/>
      <c r="X877" s="137" t="s">
        <v>36</v>
      </c>
      <c r="AA877" s="132" t="s">
        <v>341</v>
      </c>
    </row>
    <row r="878" spans="1:30" ht="28.5" customHeight="1" x14ac:dyDescent="0.25">
      <c r="A878" s="132">
        <v>2</v>
      </c>
      <c r="B878" s="133" t="s">
        <v>602</v>
      </c>
      <c r="C878" s="134" t="s">
        <v>14</v>
      </c>
      <c r="D878" s="134">
        <v>11</v>
      </c>
      <c r="E878" s="134" t="s">
        <v>23</v>
      </c>
      <c r="F878" s="134">
        <v>45.2</v>
      </c>
      <c r="G878" s="134">
        <v>1</v>
      </c>
      <c r="H878" s="134">
        <v>47.3</v>
      </c>
      <c r="I878" s="134">
        <v>1</v>
      </c>
      <c r="J878" s="134">
        <v>48.8</v>
      </c>
      <c r="K878" s="134">
        <v>1</v>
      </c>
      <c r="L878" s="134">
        <v>48.8</v>
      </c>
      <c r="M878" s="134">
        <v>1</v>
      </c>
      <c r="N878" s="134">
        <v>50.1</v>
      </c>
      <c r="O878" s="134">
        <v>1</v>
      </c>
      <c r="P878" s="134">
        <v>54.9</v>
      </c>
      <c r="Q878" s="134">
        <v>1</v>
      </c>
      <c r="R878" s="153">
        <v>59.5</v>
      </c>
      <c r="S878" s="153">
        <v>1</v>
      </c>
      <c r="T878" s="153"/>
      <c r="U878" s="134"/>
      <c r="V878" s="135"/>
      <c r="W878" s="136"/>
      <c r="X878" s="137" t="s">
        <v>36</v>
      </c>
      <c r="AA878" s="132" t="s">
        <v>562</v>
      </c>
    </row>
    <row r="879" spans="1:30" ht="28.5" customHeight="1" x14ac:dyDescent="0.25">
      <c r="A879" s="132">
        <v>2</v>
      </c>
      <c r="B879" s="133" t="s">
        <v>602</v>
      </c>
      <c r="C879" s="134" t="s">
        <v>14</v>
      </c>
      <c r="D879" s="134">
        <v>12</v>
      </c>
      <c r="E879" s="134" t="s">
        <v>23</v>
      </c>
      <c r="F879" s="134">
        <v>42.3</v>
      </c>
      <c r="G879" s="134">
        <v>1</v>
      </c>
      <c r="H879" s="134">
        <v>43.5</v>
      </c>
      <c r="I879" s="134">
        <v>1</v>
      </c>
      <c r="J879" s="134"/>
      <c r="K879" s="134"/>
      <c r="L879" s="134"/>
      <c r="M879" s="134"/>
      <c r="N879" s="134"/>
      <c r="O879" s="134"/>
      <c r="P879" s="134" t="s">
        <v>801</v>
      </c>
      <c r="Q879" s="134"/>
      <c r="R879" s="153"/>
      <c r="S879" s="153"/>
      <c r="T879" s="153"/>
      <c r="U879" s="134"/>
      <c r="V879" s="135"/>
      <c r="W879" s="136"/>
      <c r="X879" s="137" t="s">
        <v>36</v>
      </c>
    </row>
    <row r="880" spans="1:30" ht="28.5" customHeight="1" x14ac:dyDescent="0.25">
      <c r="A880" s="132">
        <v>2</v>
      </c>
      <c r="B880" s="133" t="s">
        <v>602</v>
      </c>
      <c r="C880" s="134" t="s">
        <v>14</v>
      </c>
      <c r="D880" s="134">
        <v>13</v>
      </c>
      <c r="E880" s="134" t="s">
        <v>23</v>
      </c>
      <c r="F880" s="134">
        <v>60.9</v>
      </c>
      <c r="G880" s="134">
        <v>1</v>
      </c>
      <c r="H880" s="134">
        <v>65</v>
      </c>
      <c r="I880" s="134">
        <v>1</v>
      </c>
      <c r="J880" s="134"/>
      <c r="K880" s="134"/>
      <c r="L880" s="134"/>
      <c r="M880" s="134"/>
      <c r="N880" s="134"/>
      <c r="O880" s="134"/>
      <c r="P880" s="134" t="s">
        <v>801</v>
      </c>
      <c r="Q880" s="134"/>
      <c r="R880" s="153"/>
      <c r="S880" s="153"/>
      <c r="T880" s="153"/>
      <c r="U880" s="134"/>
      <c r="V880" s="135"/>
      <c r="W880" s="136"/>
      <c r="X880" s="137" t="s">
        <v>36</v>
      </c>
    </row>
    <row r="881" spans="1:32" ht="28.5" customHeight="1" x14ac:dyDescent="0.25">
      <c r="A881" s="132">
        <v>2</v>
      </c>
      <c r="B881" s="133" t="s">
        <v>602</v>
      </c>
      <c r="C881" s="134" t="s">
        <v>14</v>
      </c>
      <c r="D881" s="134">
        <v>14</v>
      </c>
      <c r="E881" s="134" t="s">
        <v>23</v>
      </c>
      <c r="F881" s="134">
        <v>40.799999999999997</v>
      </c>
      <c r="G881" s="134">
        <v>1</v>
      </c>
      <c r="H881" s="134">
        <v>43.1</v>
      </c>
      <c r="I881" s="134">
        <v>1</v>
      </c>
      <c r="J881" s="134">
        <v>44.9</v>
      </c>
      <c r="K881" s="134">
        <v>1</v>
      </c>
      <c r="L881" s="134">
        <v>46</v>
      </c>
      <c r="M881" s="134">
        <v>1</v>
      </c>
      <c r="N881" s="134">
        <v>47.2</v>
      </c>
      <c r="O881" s="134">
        <v>1</v>
      </c>
      <c r="P881" s="134">
        <v>49.4</v>
      </c>
      <c r="Q881" s="134">
        <v>2</v>
      </c>
      <c r="R881" s="153">
        <v>52.4</v>
      </c>
      <c r="S881" s="153">
        <v>2</v>
      </c>
      <c r="T881" s="153"/>
      <c r="U881" s="134"/>
      <c r="V881" s="135"/>
      <c r="W881" s="136"/>
      <c r="X881" s="137" t="s">
        <v>36</v>
      </c>
    </row>
    <row r="882" spans="1:32" ht="28.5" customHeight="1" x14ac:dyDescent="0.25">
      <c r="A882" s="132">
        <v>2</v>
      </c>
      <c r="B882" s="133" t="s">
        <v>602</v>
      </c>
      <c r="C882" s="134" t="s">
        <v>14</v>
      </c>
      <c r="D882" s="134">
        <v>15</v>
      </c>
      <c r="E882" s="134" t="s">
        <v>23</v>
      </c>
      <c r="F882" s="134"/>
      <c r="G882" s="134">
        <v>3</v>
      </c>
      <c r="H882" s="134"/>
      <c r="I882" s="134">
        <v>3</v>
      </c>
      <c r="J882" s="134"/>
      <c r="K882" s="134">
        <v>3</v>
      </c>
      <c r="L882" s="134"/>
      <c r="M882" s="134"/>
      <c r="N882" s="134"/>
      <c r="O882" s="134"/>
      <c r="P882" s="134"/>
      <c r="Q882" s="134"/>
      <c r="R882" s="153"/>
      <c r="S882" s="153"/>
      <c r="T882" s="153"/>
      <c r="U882" s="134"/>
      <c r="V882" s="135"/>
      <c r="W882" s="136"/>
      <c r="X882" s="137" t="s">
        <v>36</v>
      </c>
    </row>
    <row r="883" spans="1:32" ht="28.5" customHeight="1" x14ac:dyDescent="0.25">
      <c r="A883" s="132">
        <v>2</v>
      </c>
      <c r="B883" s="133" t="s">
        <v>602</v>
      </c>
      <c r="C883" s="134" t="s">
        <v>14</v>
      </c>
      <c r="D883" s="134">
        <v>18</v>
      </c>
      <c r="E883" s="134" t="s">
        <v>22</v>
      </c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53">
        <v>23</v>
      </c>
      <c r="S883" s="153">
        <v>1</v>
      </c>
      <c r="T883" s="161" t="s">
        <v>850</v>
      </c>
      <c r="U883" s="134"/>
      <c r="V883" s="135"/>
      <c r="W883" s="136"/>
      <c r="X883" s="137"/>
    </row>
    <row r="884" spans="1:32" ht="28.5" customHeight="1" x14ac:dyDescent="0.25">
      <c r="A884" s="132">
        <v>2</v>
      </c>
      <c r="B884" s="133" t="s">
        <v>602</v>
      </c>
      <c r="C884" s="134" t="s">
        <v>14</v>
      </c>
      <c r="D884" s="134">
        <v>20</v>
      </c>
      <c r="E884" s="134" t="s">
        <v>22</v>
      </c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53">
        <v>21</v>
      </c>
      <c r="S884" s="153">
        <v>1</v>
      </c>
      <c r="T884" s="161" t="s">
        <v>850</v>
      </c>
      <c r="U884" s="134"/>
      <c r="V884" s="135"/>
      <c r="W884" s="136"/>
      <c r="X884" s="137"/>
    </row>
    <row r="885" spans="1:32" ht="28.5" customHeight="1" x14ac:dyDescent="0.25">
      <c r="A885" s="132">
        <v>2</v>
      </c>
      <c r="B885" s="133" t="s">
        <v>602</v>
      </c>
      <c r="C885" s="134" t="s">
        <v>14</v>
      </c>
      <c r="D885" s="134">
        <v>21</v>
      </c>
      <c r="E885" s="134" t="s">
        <v>22</v>
      </c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53">
        <v>20.7</v>
      </c>
      <c r="S885" s="153">
        <v>1</v>
      </c>
      <c r="T885" s="161" t="s">
        <v>850</v>
      </c>
      <c r="U885" s="134"/>
      <c r="V885" s="135"/>
      <c r="W885" s="136"/>
      <c r="X885" s="137"/>
    </row>
    <row r="886" spans="1:32" ht="28.5" customHeight="1" x14ac:dyDescent="0.25">
      <c r="A886" s="132">
        <v>2</v>
      </c>
      <c r="B886" s="133" t="s">
        <v>602</v>
      </c>
      <c r="C886" s="134" t="s">
        <v>14</v>
      </c>
      <c r="D886" s="134">
        <v>22</v>
      </c>
      <c r="E886" s="134" t="s">
        <v>22</v>
      </c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53">
        <v>23</v>
      </c>
      <c r="S886" s="153">
        <v>1</v>
      </c>
      <c r="T886" s="161" t="s">
        <v>850</v>
      </c>
      <c r="U886" s="134"/>
      <c r="V886" s="135"/>
      <c r="W886" s="136"/>
      <c r="X886" s="137"/>
    </row>
    <row r="887" spans="1:32" ht="28.5" customHeight="1" x14ac:dyDescent="0.25">
      <c r="A887" s="132">
        <v>2</v>
      </c>
      <c r="B887" s="133" t="s">
        <v>602</v>
      </c>
      <c r="C887" s="134" t="s">
        <v>14</v>
      </c>
      <c r="D887" s="134">
        <v>23</v>
      </c>
      <c r="E887" s="134" t="s">
        <v>22</v>
      </c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53">
        <v>18.3</v>
      </c>
      <c r="S887" s="153">
        <v>1</v>
      </c>
      <c r="T887" s="161" t="s">
        <v>850</v>
      </c>
      <c r="U887" s="134"/>
      <c r="V887" s="135"/>
      <c r="W887" s="136"/>
      <c r="X887" s="137"/>
    </row>
    <row r="888" spans="1:32" ht="28.5" customHeight="1" x14ac:dyDescent="0.25">
      <c r="A888" s="132">
        <v>2</v>
      </c>
      <c r="B888" s="133" t="s">
        <v>602</v>
      </c>
      <c r="C888" s="134" t="s">
        <v>16</v>
      </c>
      <c r="D888" s="134">
        <v>1</v>
      </c>
      <c r="E888" s="134" t="s">
        <v>23</v>
      </c>
      <c r="F888" s="134">
        <v>59.3</v>
      </c>
      <c r="G888" s="134">
        <v>1</v>
      </c>
      <c r="H888" s="134">
        <v>63.5</v>
      </c>
      <c r="I888" s="134">
        <v>1</v>
      </c>
      <c r="J888" s="134">
        <v>66.400000000000006</v>
      </c>
      <c r="K888" s="134">
        <v>1</v>
      </c>
      <c r="L888" s="134">
        <v>69.8</v>
      </c>
      <c r="M888" s="134">
        <v>1</v>
      </c>
      <c r="N888" s="134">
        <v>73.8</v>
      </c>
      <c r="O888" s="134">
        <v>1</v>
      </c>
      <c r="P888" s="134">
        <v>78.400000000000006</v>
      </c>
      <c r="Q888" s="134">
        <v>1</v>
      </c>
      <c r="R888" s="153">
        <v>89</v>
      </c>
      <c r="S888" s="153">
        <v>1</v>
      </c>
      <c r="T888" s="153" t="s">
        <v>851</v>
      </c>
      <c r="U888" s="134"/>
      <c r="V888" s="135"/>
      <c r="W888" s="136"/>
      <c r="X888" s="137" t="s">
        <v>36</v>
      </c>
    </row>
    <row r="889" spans="1:32" ht="28.5" customHeight="1" x14ac:dyDescent="0.25">
      <c r="A889" s="132">
        <v>2</v>
      </c>
      <c r="B889" s="133" t="s">
        <v>602</v>
      </c>
      <c r="C889" s="134" t="s">
        <v>16</v>
      </c>
      <c r="D889" s="134">
        <v>2</v>
      </c>
      <c r="E889" s="134" t="s">
        <v>23</v>
      </c>
      <c r="F889" s="134">
        <v>43.8</v>
      </c>
      <c r="G889" s="134">
        <v>1</v>
      </c>
      <c r="H889" s="134">
        <v>44.6</v>
      </c>
      <c r="I889" s="134">
        <v>1</v>
      </c>
      <c r="J889" s="134"/>
      <c r="K889" s="134"/>
      <c r="L889" s="134"/>
      <c r="M889" s="134"/>
      <c r="N889" s="134"/>
      <c r="O889" s="134"/>
      <c r="P889" s="134" t="s">
        <v>801</v>
      </c>
      <c r="Q889" s="134"/>
      <c r="R889" s="153"/>
      <c r="S889" s="153"/>
      <c r="T889" s="153"/>
      <c r="U889" s="134"/>
      <c r="V889" s="135"/>
      <c r="W889" s="136"/>
      <c r="X889" s="137" t="s">
        <v>36</v>
      </c>
    </row>
    <row r="890" spans="1:32" ht="28.5" customHeight="1" x14ac:dyDescent="0.25">
      <c r="A890" s="132">
        <v>2</v>
      </c>
      <c r="B890" s="133" t="s">
        <v>602</v>
      </c>
      <c r="C890" s="134" t="s">
        <v>16</v>
      </c>
      <c r="D890" s="134">
        <v>3</v>
      </c>
      <c r="E890" s="134" t="s">
        <v>23</v>
      </c>
      <c r="F890" s="134">
        <v>64.400000000000006</v>
      </c>
      <c r="G890" s="134">
        <v>1</v>
      </c>
      <c r="H890" s="134">
        <v>67.3</v>
      </c>
      <c r="I890" s="134">
        <v>1</v>
      </c>
      <c r="J890" s="134">
        <v>69.099999999999994</v>
      </c>
      <c r="K890" s="134">
        <v>1</v>
      </c>
      <c r="L890" s="134">
        <v>71.7</v>
      </c>
      <c r="M890" s="134">
        <v>1</v>
      </c>
      <c r="N890" s="134">
        <v>78.7</v>
      </c>
      <c r="O890" s="134">
        <v>1</v>
      </c>
      <c r="P890" s="134">
        <v>81.099999999999994</v>
      </c>
      <c r="Q890" s="134">
        <v>1</v>
      </c>
      <c r="R890" s="153">
        <v>90</v>
      </c>
      <c r="S890" s="153">
        <v>1</v>
      </c>
      <c r="T890" s="153"/>
      <c r="U890" s="134"/>
      <c r="V890" s="135"/>
      <c r="W890" s="136"/>
      <c r="X890" s="137" t="s">
        <v>36</v>
      </c>
    </row>
    <row r="891" spans="1:32" ht="28.5" customHeight="1" x14ac:dyDescent="0.25">
      <c r="A891" s="132">
        <v>2</v>
      </c>
      <c r="B891" s="133" t="s">
        <v>602</v>
      </c>
      <c r="C891" s="134" t="s">
        <v>16</v>
      </c>
      <c r="D891" s="134">
        <v>4</v>
      </c>
      <c r="E891" s="134" t="s">
        <v>23</v>
      </c>
      <c r="F891" s="134">
        <v>63.2</v>
      </c>
      <c r="G891" s="134">
        <v>1</v>
      </c>
      <c r="H891" s="134">
        <v>64.900000000000006</v>
      </c>
      <c r="I891" s="134">
        <v>1</v>
      </c>
      <c r="J891" s="134">
        <v>66.2</v>
      </c>
      <c r="K891" s="134">
        <v>1</v>
      </c>
      <c r="L891" s="134">
        <v>68.7</v>
      </c>
      <c r="M891" s="134">
        <v>4</v>
      </c>
      <c r="N891" s="134"/>
      <c r="O891" s="134"/>
      <c r="P891" s="134" t="s">
        <v>801</v>
      </c>
      <c r="Q891" s="134"/>
      <c r="R891" s="153"/>
      <c r="S891" s="153"/>
      <c r="T891" s="153"/>
      <c r="U891" s="134"/>
      <c r="V891" s="135"/>
      <c r="W891" s="136"/>
      <c r="X891" s="137" t="s">
        <v>36</v>
      </c>
    </row>
    <row r="892" spans="1:32" ht="28.5" customHeight="1" x14ac:dyDescent="0.25">
      <c r="A892" s="132">
        <v>2</v>
      </c>
      <c r="B892" s="133" t="s">
        <v>602</v>
      </c>
      <c r="C892" s="134" t="s">
        <v>16</v>
      </c>
      <c r="D892" s="134">
        <v>5</v>
      </c>
      <c r="E892" s="134" t="s">
        <v>23</v>
      </c>
      <c r="F892" s="134">
        <v>31.4</v>
      </c>
      <c r="G892" s="134">
        <v>1</v>
      </c>
      <c r="H892" s="134">
        <v>32.200000000000003</v>
      </c>
      <c r="I892" s="134">
        <v>1</v>
      </c>
      <c r="J892" s="134"/>
      <c r="K892" s="134"/>
      <c r="L892" s="134"/>
      <c r="M892" s="134"/>
      <c r="N892" s="134"/>
      <c r="O892" s="134"/>
      <c r="P892" s="134" t="s">
        <v>801</v>
      </c>
      <c r="Q892" s="134"/>
      <c r="R892" s="153"/>
      <c r="S892" s="153"/>
      <c r="T892" s="153"/>
      <c r="U892" s="134"/>
      <c r="V892" s="135"/>
      <c r="W892" s="136"/>
      <c r="X892" s="137" t="s">
        <v>36</v>
      </c>
    </row>
    <row r="893" spans="1:32" ht="28.5" customHeight="1" x14ac:dyDescent="0.25">
      <c r="A893" s="132">
        <v>2</v>
      </c>
      <c r="B893" s="133" t="s">
        <v>602</v>
      </c>
      <c r="C893" s="134" t="s">
        <v>16</v>
      </c>
      <c r="D893" s="134">
        <v>6</v>
      </c>
      <c r="E893" s="134" t="s">
        <v>23</v>
      </c>
      <c r="F893" s="134">
        <v>47</v>
      </c>
      <c r="G893" s="134">
        <v>1</v>
      </c>
      <c r="H893" s="134">
        <v>48.4</v>
      </c>
      <c r="I893" s="134">
        <v>1</v>
      </c>
      <c r="J893" s="134"/>
      <c r="K893" s="134"/>
      <c r="L893" s="134"/>
      <c r="M893" s="134"/>
      <c r="N893" s="134"/>
      <c r="O893" s="134"/>
      <c r="P893" s="134" t="s">
        <v>801</v>
      </c>
      <c r="Q893" s="134"/>
      <c r="R893" s="153"/>
      <c r="S893" s="153"/>
      <c r="T893" s="153"/>
      <c r="U893" s="134"/>
      <c r="V893" s="135"/>
      <c r="W893" s="136"/>
      <c r="X893" s="137" t="s">
        <v>36</v>
      </c>
    </row>
    <row r="894" spans="1:32" ht="28.5" customHeight="1" x14ac:dyDescent="0.25">
      <c r="A894" s="132">
        <v>2</v>
      </c>
      <c r="B894" s="133" t="s">
        <v>602</v>
      </c>
      <c r="C894" s="134" t="s">
        <v>16</v>
      </c>
      <c r="D894" s="134">
        <v>7</v>
      </c>
      <c r="E894" s="134" t="s">
        <v>23</v>
      </c>
      <c r="F894" s="134">
        <v>62.8</v>
      </c>
      <c r="G894" s="134">
        <v>1</v>
      </c>
      <c r="H894" s="134">
        <v>67.099999999999994</v>
      </c>
      <c r="I894" s="134">
        <v>1</v>
      </c>
      <c r="J894" s="134">
        <v>69.900000000000006</v>
      </c>
      <c r="K894" s="134">
        <v>1</v>
      </c>
      <c r="L894" s="134">
        <v>74.5</v>
      </c>
      <c r="M894" s="134">
        <v>1</v>
      </c>
      <c r="N894" s="134">
        <v>80.2</v>
      </c>
      <c r="O894" s="134">
        <v>1</v>
      </c>
      <c r="P894" s="134">
        <v>85.9</v>
      </c>
      <c r="Q894" s="134">
        <v>1</v>
      </c>
      <c r="R894" s="153">
        <v>95</v>
      </c>
      <c r="S894" s="153">
        <v>1</v>
      </c>
      <c r="T894" s="153"/>
      <c r="U894" s="134"/>
      <c r="V894" s="135"/>
      <c r="W894" s="136"/>
      <c r="X894" s="137" t="s">
        <v>36</v>
      </c>
      <c r="AC894" s="132" t="s">
        <v>240</v>
      </c>
      <c r="AE894" s="132" t="s">
        <v>342</v>
      </c>
    </row>
    <row r="895" spans="1:32" ht="28.5" customHeight="1" x14ac:dyDescent="0.25">
      <c r="A895" s="132">
        <v>2</v>
      </c>
      <c r="B895" s="133" t="s">
        <v>602</v>
      </c>
      <c r="C895" s="134" t="s">
        <v>16</v>
      </c>
      <c r="D895" s="134">
        <v>8</v>
      </c>
      <c r="E895" s="134" t="s">
        <v>23</v>
      </c>
      <c r="F895" s="134">
        <v>65.8</v>
      </c>
      <c r="G895" s="134">
        <v>1</v>
      </c>
      <c r="H895" s="134">
        <v>59.7</v>
      </c>
      <c r="I895" s="134">
        <v>1</v>
      </c>
      <c r="J895" s="134">
        <v>62.4</v>
      </c>
      <c r="K895" s="134">
        <v>1</v>
      </c>
      <c r="L895" s="134">
        <v>65.5</v>
      </c>
      <c r="M895" s="134">
        <v>1</v>
      </c>
      <c r="N895" s="134">
        <v>68.900000000000006</v>
      </c>
      <c r="O895" s="134">
        <v>1</v>
      </c>
      <c r="P895" s="134">
        <v>74.599999999999994</v>
      </c>
      <c r="Q895" s="134">
        <v>1</v>
      </c>
      <c r="R895" s="153">
        <v>81.8</v>
      </c>
      <c r="S895" s="153">
        <v>1</v>
      </c>
      <c r="T895" s="153"/>
      <c r="U895" s="134"/>
      <c r="V895" s="135"/>
      <c r="W895" s="136"/>
      <c r="X895" s="137" t="s">
        <v>36</v>
      </c>
      <c r="AC895" s="132" t="s">
        <v>993</v>
      </c>
      <c r="AF895" s="132" t="s">
        <v>343</v>
      </c>
    </row>
    <row r="896" spans="1:32" ht="28.5" customHeight="1" x14ac:dyDescent="0.25">
      <c r="A896" s="132">
        <v>2</v>
      </c>
      <c r="B896" s="133" t="s">
        <v>602</v>
      </c>
      <c r="C896" s="134" t="s">
        <v>16</v>
      </c>
      <c r="D896" s="134">
        <v>9</v>
      </c>
      <c r="E896" s="134" t="s">
        <v>28</v>
      </c>
      <c r="F896" s="134">
        <v>37.700000000000003</v>
      </c>
      <c r="G896" s="134">
        <v>1</v>
      </c>
      <c r="H896" s="134">
        <v>37.4</v>
      </c>
      <c r="I896" s="134">
        <v>1</v>
      </c>
      <c r="J896" s="134"/>
      <c r="K896" s="134"/>
      <c r="L896" s="134"/>
      <c r="M896" s="134"/>
      <c r="N896" s="134"/>
      <c r="O896" s="134"/>
      <c r="P896" s="134" t="s">
        <v>801</v>
      </c>
      <c r="Q896" s="134"/>
      <c r="R896" s="153"/>
      <c r="S896" s="153"/>
      <c r="T896" s="153"/>
      <c r="U896" s="134"/>
      <c r="V896" s="135"/>
      <c r="W896" s="136"/>
      <c r="X896" s="137" t="s">
        <v>36</v>
      </c>
      <c r="AC896" s="132" t="s">
        <v>344</v>
      </c>
    </row>
    <row r="897" spans="1:29" ht="28.5" customHeight="1" x14ac:dyDescent="0.25">
      <c r="A897" s="132">
        <v>2</v>
      </c>
      <c r="B897" s="133" t="s">
        <v>602</v>
      </c>
      <c r="C897" s="134" t="s">
        <v>16</v>
      </c>
      <c r="D897" s="134">
        <v>10</v>
      </c>
      <c r="E897" s="134" t="s">
        <v>23</v>
      </c>
      <c r="F897" s="134">
        <v>29.2</v>
      </c>
      <c r="G897" s="134">
        <v>1</v>
      </c>
      <c r="H897" s="134">
        <v>31.7</v>
      </c>
      <c r="I897" s="134">
        <v>1</v>
      </c>
      <c r="J897" s="134">
        <v>32.799999999999997</v>
      </c>
      <c r="K897" s="134">
        <v>1</v>
      </c>
      <c r="L897" s="134">
        <v>34.200000000000003</v>
      </c>
      <c r="M897" s="134">
        <v>1</v>
      </c>
      <c r="N897" s="134">
        <v>36.9</v>
      </c>
      <c r="O897" s="134">
        <v>1</v>
      </c>
      <c r="P897" s="134">
        <v>41.5</v>
      </c>
      <c r="Q897" s="134">
        <v>2</v>
      </c>
      <c r="R897" s="153">
        <v>45</v>
      </c>
      <c r="S897" s="153">
        <v>2</v>
      </c>
      <c r="T897" s="153"/>
      <c r="U897" s="134"/>
      <c r="V897" s="135"/>
      <c r="W897" s="136"/>
      <c r="X897" s="137" t="s">
        <v>36</v>
      </c>
      <c r="AC897" s="132" t="s">
        <v>563</v>
      </c>
    </row>
    <row r="898" spans="1:29" ht="28.5" customHeight="1" x14ac:dyDescent="0.25">
      <c r="A898" s="132">
        <v>2</v>
      </c>
      <c r="B898" s="133" t="s">
        <v>602</v>
      </c>
      <c r="C898" s="134" t="s">
        <v>16</v>
      </c>
      <c r="D898" s="134">
        <v>11</v>
      </c>
      <c r="E898" s="134" t="s">
        <v>23</v>
      </c>
      <c r="F898" s="134"/>
      <c r="G898" s="134">
        <v>3</v>
      </c>
      <c r="H898" s="134"/>
      <c r="I898" s="134">
        <v>3</v>
      </c>
      <c r="J898" s="134"/>
      <c r="K898" s="134">
        <v>3</v>
      </c>
      <c r="L898" s="134"/>
      <c r="M898" s="134"/>
      <c r="N898" s="134"/>
      <c r="O898" s="134"/>
      <c r="P898" s="134"/>
      <c r="Q898" s="134"/>
      <c r="R898" s="153"/>
      <c r="S898" s="153"/>
      <c r="T898" s="153"/>
      <c r="U898" s="134"/>
      <c r="V898" s="135"/>
      <c r="W898" s="136"/>
      <c r="X898" s="137" t="s">
        <v>36</v>
      </c>
    </row>
    <row r="899" spans="1:29" ht="28.5" customHeight="1" x14ac:dyDescent="0.25">
      <c r="A899" s="132">
        <v>2</v>
      </c>
      <c r="B899" s="133" t="s">
        <v>602</v>
      </c>
      <c r="C899" s="134" t="s">
        <v>16</v>
      </c>
      <c r="D899" s="134">
        <v>12</v>
      </c>
      <c r="E899" s="134" t="s">
        <v>23</v>
      </c>
      <c r="F899" s="134">
        <v>26.3</v>
      </c>
      <c r="G899" s="134">
        <v>1</v>
      </c>
      <c r="H899" s="134">
        <v>26.3</v>
      </c>
      <c r="I899" s="134">
        <v>1</v>
      </c>
      <c r="J899" s="134"/>
      <c r="K899" s="134"/>
      <c r="L899" s="134"/>
      <c r="M899" s="134"/>
      <c r="N899" s="134"/>
      <c r="O899" s="134"/>
      <c r="P899" s="134" t="s">
        <v>801</v>
      </c>
      <c r="Q899" s="134"/>
      <c r="R899" s="153"/>
      <c r="S899" s="153"/>
      <c r="T899" s="153"/>
      <c r="U899" s="134"/>
      <c r="V899" s="135"/>
      <c r="W899" s="136"/>
      <c r="X899" s="137" t="s">
        <v>36</v>
      </c>
    </row>
    <row r="900" spans="1:29" ht="28.5" customHeight="1" x14ac:dyDescent="0.25">
      <c r="A900" s="132">
        <v>2</v>
      </c>
      <c r="B900" s="133" t="s">
        <v>602</v>
      </c>
      <c r="C900" s="134" t="s">
        <v>16</v>
      </c>
      <c r="D900" s="134">
        <v>13</v>
      </c>
      <c r="E900" s="134" t="s">
        <v>23</v>
      </c>
      <c r="F900" s="134"/>
      <c r="G900" s="134">
        <v>3</v>
      </c>
      <c r="H900" s="134"/>
      <c r="I900" s="134">
        <v>3</v>
      </c>
      <c r="J900" s="134"/>
      <c r="K900" s="134">
        <v>3</v>
      </c>
      <c r="L900" s="134"/>
      <c r="M900" s="134"/>
      <c r="N900" s="134"/>
      <c r="O900" s="134"/>
      <c r="P900" s="134"/>
      <c r="Q900" s="134"/>
      <c r="R900" s="153"/>
      <c r="S900" s="153"/>
      <c r="T900" s="153"/>
      <c r="U900" s="134"/>
      <c r="V900" s="135"/>
      <c r="W900" s="136"/>
      <c r="X900" s="137" t="s">
        <v>36</v>
      </c>
    </row>
    <row r="901" spans="1:29" ht="28.5" customHeight="1" x14ac:dyDescent="0.25">
      <c r="A901" s="132">
        <v>2</v>
      </c>
      <c r="B901" s="133" t="s">
        <v>602</v>
      </c>
      <c r="C901" s="134" t="s">
        <v>16</v>
      </c>
      <c r="D901" s="134">
        <v>14</v>
      </c>
      <c r="E901" s="134" t="s">
        <v>23</v>
      </c>
      <c r="F901" s="134"/>
      <c r="G901" s="134">
        <v>3</v>
      </c>
      <c r="H901" s="134"/>
      <c r="I901" s="134">
        <v>3</v>
      </c>
      <c r="J901" s="134"/>
      <c r="K901" s="134">
        <v>3</v>
      </c>
      <c r="L901" s="134"/>
      <c r="M901" s="134"/>
      <c r="N901" s="134"/>
      <c r="O901" s="134"/>
      <c r="P901" s="134"/>
      <c r="Q901" s="134"/>
      <c r="R901" s="153"/>
      <c r="S901" s="153"/>
      <c r="T901" s="153"/>
      <c r="U901" s="134"/>
      <c r="V901" s="135"/>
      <c r="W901" s="136"/>
      <c r="X901" s="137" t="s">
        <v>36</v>
      </c>
    </row>
    <row r="902" spans="1:29" ht="28.5" customHeight="1" x14ac:dyDescent="0.25">
      <c r="A902" s="132">
        <v>2</v>
      </c>
      <c r="B902" s="133" t="s">
        <v>602</v>
      </c>
      <c r="C902" s="134" t="s">
        <v>16</v>
      </c>
      <c r="D902" s="134">
        <v>15</v>
      </c>
      <c r="E902" s="134" t="s">
        <v>23</v>
      </c>
      <c r="F902" s="134">
        <v>64.7</v>
      </c>
      <c r="G902" s="134">
        <v>1</v>
      </c>
      <c r="H902" s="134">
        <v>69.5</v>
      </c>
      <c r="I902" s="134">
        <v>1</v>
      </c>
      <c r="J902" s="134">
        <v>72</v>
      </c>
      <c r="K902" s="134">
        <v>1</v>
      </c>
      <c r="L902" s="134">
        <v>74.900000000000006</v>
      </c>
      <c r="M902" s="134">
        <v>1</v>
      </c>
      <c r="N902" s="134">
        <v>79.2</v>
      </c>
      <c r="O902" s="134">
        <v>1</v>
      </c>
      <c r="P902" s="134">
        <v>85</v>
      </c>
      <c r="Q902" s="134">
        <v>1</v>
      </c>
      <c r="R902" s="153">
        <v>93.9</v>
      </c>
      <c r="S902" s="153">
        <v>1</v>
      </c>
      <c r="T902" s="153"/>
      <c r="U902" s="134"/>
      <c r="V902" s="135"/>
      <c r="W902" s="136"/>
      <c r="X902" s="137" t="s">
        <v>36</v>
      </c>
    </row>
    <row r="903" spans="1:29" ht="28.5" customHeight="1" x14ac:dyDescent="0.25">
      <c r="A903" s="132">
        <v>2</v>
      </c>
      <c r="B903" s="133" t="s">
        <v>602</v>
      </c>
      <c r="C903" s="134" t="s">
        <v>16</v>
      </c>
      <c r="D903" s="134">
        <v>17</v>
      </c>
      <c r="E903" s="134" t="s">
        <v>22</v>
      </c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>
        <v>23.9</v>
      </c>
      <c r="Q903" s="134">
        <v>1</v>
      </c>
      <c r="R903" s="153">
        <v>33.9</v>
      </c>
      <c r="S903" s="153">
        <v>1</v>
      </c>
      <c r="T903" s="153"/>
      <c r="U903" s="134"/>
      <c r="V903" s="135"/>
      <c r="W903" s="136"/>
      <c r="X903" s="137" t="s">
        <v>36</v>
      </c>
    </row>
    <row r="904" spans="1:29" ht="28.5" customHeight="1" x14ac:dyDescent="0.25">
      <c r="A904" s="132">
        <v>2</v>
      </c>
      <c r="B904" s="133" t="s">
        <v>602</v>
      </c>
      <c r="C904" s="134" t="s">
        <v>17</v>
      </c>
      <c r="D904" s="134">
        <v>1</v>
      </c>
      <c r="E904" s="134" t="s">
        <v>23</v>
      </c>
      <c r="F904" s="134">
        <v>47.3</v>
      </c>
      <c r="G904" s="134">
        <v>1</v>
      </c>
      <c r="H904" s="134">
        <v>48.8</v>
      </c>
      <c r="I904" s="134">
        <v>1</v>
      </c>
      <c r="J904" s="134">
        <v>48.8</v>
      </c>
      <c r="K904" s="134">
        <v>1</v>
      </c>
      <c r="L904" s="134">
        <v>49.5</v>
      </c>
      <c r="M904" s="134">
        <v>1</v>
      </c>
      <c r="N904" s="134">
        <v>50</v>
      </c>
      <c r="O904" s="134">
        <v>1</v>
      </c>
      <c r="P904" s="134">
        <v>50.5</v>
      </c>
      <c r="Q904" s="134">
        <v>2</v>
      </c>
      <c r="R904" s="153">
        <v>51.4</v>
      </c>
      <c r="S904" s="153">
        <v>2</v>
      </c>
      <c r="T904" s="153" t="s">
        <v>856</v>
      </c>
      <c r="U904" s="134"/>
      <c r="V904" s="135"/>
      <c r="W904" s="136" t="s">
        <v>332</v>
      </c>
      <c r="X904" s="137" t="s">
        <v>36</v>
      </c>
    </row>
    <row r="905" spans="1:29" ht="28.5" customHeight="1" x14ac:dyDescent="0.25">
      <c r="A905" s="132">
        <v>2</v>
      </c>
      <c r="B905" s="133" t="s">
        <v>602</v>
      </c>
      <c r="C905" s="134" t="s">
        <v>17</v>
      </c>
      <c r="D905" s="134">
        <v>2</v>
      </c>
      <c r="E905" s="134" t="s">
        <v>23</v>
      </c>
      <c r="F905" s="134"/>
      <c r="G905" s="134">
        <v>3</v>
      </c>
      <c r="H905" s="134"/>
      <c r="I905" s="134">
        <v>3</v>
      </c>
      <c r="J905" s="134"/>
      <c r="K905" s="134">
        <v>3</v>
      </c>
      <c r="L905" s="134"/>
      <c r="M905" s="134"/>
      <c r="N905" s="134"/>
      <c r="O905" s="134"/>
      <c r="P905" s="134"/>
      <c r="Q905" s="134"/>
      <c r="R905" s="153"/>
      <c r="S905" s="153"/>
      <c r="T905" s="153"/>
      <c r="U905" s="134"/>
      <c r="V905" s="135"/>
      <c r="W905" s="136"/>
      <c r="X905" s="137" t="s">
        <v>36</v>
      </c>
    </row>
    <row r="906" spans="1:29" ht="28.5" customHeight="1" x14ac:dyDescent="0.25">
      <c r="A906" s="132">
        <v>2</v>
      </c>
      <c r="B906" s="133" t="s">
        <v>602</v>
      </c>
      <c r="C906" s="134" t="s">
        <v>17</v>
      </c>
      <c r="D906" s="134">
        <v>3</v>
      </c>
      <c r="E906" s="134" t="s">
        <v>23</v>
      </c>
      <c r="F906" s="134">
        <v>46.7</v>
      </c>
      <c r="G906" s="134">
        <v>1</v>
      </c>
      <c r="H906" s="134">
        <v>50.4</v>
      </c>
      <c r="I906" s="134">
        <v>1</v>
      </c>
      <c r="J906" s="134"/>
      <c r="K906" s="134"/>
      <c r="L906" s="134"/>
      <c r="M906" s="134"/>
      <c r="N906" s="134"/>
      <c r="O906" s="134"/>
      <c r="P906" s="134" t="s">
        <v>801</v>
      </c>
      <c r="Q906" s="134"/>
      <c r="R906" s="153"/>
      <c r="S906" s="153"/>
      <c r="T906" s="153"/>
      <c r="U906" s="134"/>
      <c r="V906" s="135"/>
      <c r="W906" s="136"/>
      <c r="X906" s="137" t="s">
        <v>36</v>
      </c>
    </row>
    <row r="907" spans="1:29" ht="28.5" customHeight="1" x14ac:dyDescent="0.25">
      <c r="A907" s="132">
        <v>2</v>
      </c>
      <c r="B907" s="133" t="s">
        <v>602</v>
      </c>
      <c r="C907" s="134" t="s">
        <v>17</v>
      </c>
      <c r="D907" s="134">
        <v>4</v>
      </c>
      <c r="E907" s="134" t="s">
        <v>23</v>
      </c>
      <c r="F907" s="134">
        <v>53.3</v>
      </c>
      <c r="G907" s="134">
        <v>1</v>
      </c>
      <c r="H907" s="134">
        <v>57.2</v>
      </c>
      <c r="I907" s="134">
        <v>1</v>
      </c>
      <c r="J907" s="134"/>
      <c r="K907" s="134">
        <v>1</v>
      </c>
      <c r="L907" s="134">
        <v>62.9</v>
      </c>
      <c r="M907" s="134">
        <v>1</v>
      </c>
      <c r="N907" s="134">
        <v>66.8</v>
      </c>
      <c r="O907" s="134">
        <v>1</v>
      </c>
      <c r="P907" s="134">
        <v>72.2</v>
      </c>
      <c r="Q907" s="134">
        <v>1</v>
      </c>
      <c r="R907" s="153">
        <v>77.3</v>
      </c>
      <c r="S907" s="153">
        <v>1</v>
      </c>
      <c r="T907" s="153"/>
      <c r="U907" s="134"/>
      <c r="V907" s="135"/>
      <c r="W907" s="136" t="s">
        <v>33</v>
      </c>
      <c r="X907" s="137" t="s">
        <v>36</v>
      </c>
    </row>
    <row r="908" spans="1:29" ht="28.5" customHeight="1" x14ac:dyDescent="0.25">
      <c r="A908" s="132">
        <v>2</v>
      </c>
      <c r="B908" s="133" t="s">
        <v>602</v>
      </c>
      <c r="C908" s="134" t="s">
        <v>17</v>
      </c>
      <c r="D908" s="134">
        <v>5</v>
      </c>
      <c r="E908" s="134" t="s">
        <v>23</v>
      </c>
      <c r="F908" s="134">
        <v>27.1</v>
      </c>
      <c r="G908" s="134">
        <v>1</v>
      </c>
      <c r="H908" s="134">
        <v>27</v>
      </c>
      <c r="I908" s="134">
        <v>1</v>
      </c>
      <c r="J908" s="134"/>
      <c r="K908" s="134"/>
      <c r="L908" s="134"/>
      <c r="M908" s="134"/>
      <c r="N908" s="134"/>
      <c r="O908" s="134"/>
      <c r="P908" s="134" t="s">
        <v>801</v>
      </c>
      <c r="Q908" s="134"/>
      <c r="R908" s="153"/>
      <c r="S908" s="153"/>
      <c r="T908" s="153"/>
      <c r="U908" s="134"/>
      <c r="V908" s="135"/>
      <c r="W908" s="136"/>
      <c r="X908" s="137" t="s">
        <v>36</v>
      </c>
    </row>
    <row r="909" spans="1:29" ht="28.5" customHeight="1" x14ac:dyDescent="0.25">
      <c r="A909" s="132">
        <v>2</v>
      </c>
      <c r="B909" s="133" t="s">
        <v>602</v>
      </c>
      <c r="C909" s="134" t="s">
        <v>17</v>
      </c>
      <c r="D909" s="134">
        <v>6</v>
      </c>
      <c r="E909" s="134" t="s">
        <v>23</v>
      </c>
      <c r="F909" s="134">
        <v>32.5</v>
      </c>
      <c r="G909" s="134">
        <v>1</v>
      </c>
      <c r="H909" s="134">
        <v>35</v>
      </c>
      <c r="I909" s="134">
        <v>1</v>
      </c>
      <c r="J909" s="134">
        <v>35.5</v>
      </c>
      <c r="K909" s="134">
        <v>1</v>
      </c>
      <c r="L909" s="134">
        <v>36.4</v>
      </c>
      <c r="M909" s="134">
        <v>1</v>
      </c>
      <c r="N909" s="134">
        <v>37.200000000000003</v>
      </c>
      <c r="O909" s="134">
        <v>1</v>
      </c>
      <c r="P909" s="134">
        <v>37.9</v>
      </c>
      <c r="Q909" s="134">
        <v>2</v>
      </c>
      <c r="R909" s="153">
        <v>38.5</v>
      </c>
      <c r="S909" s="153">
        <v>2</v>
      </c>
      <c r="T909" s="153"/>
      <c r="U909" s="134"/>
      <c r="V909" s="135"/>
      <c r="W909" s="136"/>
      <c r="X909" s="137" t="s">
        <v>36</v>
      </c>
    </row>
    <row r="910" spans="1:29" ht="28.5" customHeight="1" x14ac:dyDescent="0.25">
      <c r="A910" s="132">
        <v>2</v>
      </c>
      <c r="B910" s="133" t="s">
        <v>602</v>
      </c>
      <c r="C910" s="134" t="s">
        <v>17</v>
      </c>
      <c r="D910" s="134">
        <v>7</v>
      </c>
      <c r="E910" s="134" t="s">
        <v>23</v>
      </c>
      <c r="F910" s="134">
        <v>31.2</v>
      </c>
      <c r="G910" s="134">
        <v>1</v>
      </c>
      <c r="H910" s="134">
        <v>31.3</v>
      </c>
      <c r="I910" s="134">
        <v>4</v>
      </c>
      <c r="J910" s="134"/>
      <c r="K910" s="134">
        <v>4</v>
      </c>
      <c r="L910" s="134"/>
      <c r="M910" s="134"/>
      <c r="N910" s="134"/>
      <c r="O910" s="134"/>
      <c r="P910" s="134"/>
      <c r="Q910" s="134"/>
      <c r="R910" s="153"/>
      <c r="S910" s="153"/>
      <c r="T910" s="153"/>
      <c r="U910" s="134"/>
      <c r="V910" s="135"/>
      <c r="W910" s="136"/>
      <c r="X910" s="137" t="s">
        <v>36</v>
      </c>
      <c r="Z910" s="132" t="s">
        <v>240</v>
      </c>
      <c r="AB910" s="132" t="s">
        <v>345</v>
      </c>
    </row>
    <row r="911" spans="1:29" ht="28.5" customHeight="1" x14ac:dyDescent="0.25">
      <c r="A911" s="132">
        <v>2</v>
      </c>
      <c r="B911" s="133" t="s">
        <v>602</v>
      </c>
      <c r="C911" s="134" t="s">
        <v>17</v>
      </c>
      <c r="D911" s="134">
        <v>8</v>
      </c>
      <c r="E911" s="134" t="s">
        <v>23</v>
      </c>
      <c r="F911" s="134">
        <v>46.2</v>
      </c>
      <c r="G911" s="134">
        <v>1</v>
      </c>
      <c r="H911" s="134">
        <v>48.9</v>
      </c>
      <c r="I911" s="134">
        <v>1</v>
      </c>
      <c r="J911" s="134">
        <v>50.4</v>
      </c>
      <c r="K911" s="134">
        <v>1</v>
      </c>
      <c r="L911" s="134">
        <v>54.7</v>
      </c>
      <c r="M911" s="134">
        <v>1</v>
      </c>
      <c r="N911" s="134">
        <v>57.1</v>
      </c>
      <c r="O911" s="134">
        <v>1</v>
      </c>
      <c r="P911" s="134">
        <v>62</v>
      </c>
      <c r="Q911" s="134">
        <v>1</v>
      </c>
      <c r="R911" s="153">
        <v>65.5</v>
      </c>
      <c r="S911" s="153">
        <v>1</v>
      </c>
      <c r="T911" s="153"/>
      <c r="U911" s="134"/>
      <c r="V911" s="135"/>
      <c r="W911" s="136"/>
      <c r="X911" s="137" t="s">
        <v>36</v>
      </c>
      <c r="Z911" s="132" t="s">
        <v>993</v>
      </c>
      <c r="AC911" s="132" t="s">
        <v>346</v>
      </c>
    </row>
    <row r="912" spans="1:29" ht="28.5" customHeight="1" x14ac:dyDescent="0.25">
      <c r="A912" s="132">
        <v>2</v>
      </c>
      <c r="B912" s="133" t="s">
        <v>602</v>
      </c>
      <c r="C912" s="134" t="s">
        <v>17</v>
      </c>
      <c r="D912" s="134">
        <v>9</v>
      </c>
      <c r="E912" s="134" t="s">
        <v>23</v>
      </c>
      <c r="F912" s="134">
        <v>23.8</v>
      </c>
      <c r="G912" s="134">
        <v>1</v>
      </c>
      <c r="H912" s="134">
        <v>25</v>
      </c>
      <c r="I912" s="134">
        <v>1</v>
      </c>
      <c r="J912" s="134"/>
      <c r="K912" s="134"/>
      <c r="L912" s="134"/>
      <c r="M912" s="134"/>
      <c r="N912" s="134"/>
      <c r="O912" s="134"/>
      <c r="P912" s="134" t="s">
        <v>801</v>
      </c>
      <c r="Q912" s="134"/>
      <c r="R912" s="153"/>
      <c r="S912" s="153"/>
      <c r="T912" s="153"/>
      <c r="U912" s="134"/>
      <c r="V912" s="135"/>
      <c r="W912" s="136"/>
      <c r="X912" s="137" t="s">
        <v>36</v>
      </c>
      <c r="Z912" s="132" t="s">
        <v>344</v>
      </c>
    </row>
    <row r="913" spans="1:26" ht="28.5" customHeight="1" x14ac:dyDescent="0.25">
      <c r="A913" s="132">
        <v>2</v>
      </c>
      <c r="B913" s="133" t="s">
        <v>602</v>
      </c>
      <c r="C913" s="134" t="s">
        <v>17</v>
      </c>
      <c r="D913" s="134">
        <v>10</v>
      </c>
      <c r="E913" s="134" t="s">
        <v>23</v>
      </c>
      <c r="F913" s="134">
        <v>74.8</v>
      </c>
      <c r="G913" s="134">
        <v>1</v>
      </c>
      <c r="H913" s="134">
        <v>81</v>
      </c>
      <c r="I913" s="134">
        <v>1</v>
      </c>
      <c r="J913" s="134"/>
      <c r="K913" s="134"/>
      <c r="L913" s="134"/>
      <c r="M913" s="134"/>
      <c r="N913" s="134"/>
      <c r="O913" s="134"/>
      <c r="P913" s="134" t="s">
        <v>801</v>
      </c>
      <c r="Q913" s="134"/>
      <c r="R913" s="153"/>
      <c r="S913" s="153"/>
      <c r="T913" s="153"/>
      <c r="U913" s="134"/>
      <c r="V913" s="135"/>
      <c r="W913" s="136"/>
      <c r="X913" s="137" t="s">
        <v>36</v>
      </c>
      <c r="Z913" s="132" t="s">
        <v>564</v>
      </c>
    </row>
    <row r="914" spans="1:26" ht="28.5" customHeight="1" x14ac:dyDescent="0.25">
      <c r="A914" s="132">
        <v>2</v>
      </c>
      <c r="B914" s="133" t="s">
        <v>602</v>
      </c>
      <c r="C914" s="134" t="s">
        <v>17</v>
      </c>
      <c r="D914" s="134">
        <v>11</v>
      </c>
      <c r="E914" s="134" t="s">
        <v>23</v>
      </c>
      <c r="F914" s="134">
        <v>39.200000000000003</v>
      </c>
      <c r="G914" s="134">
        <v>1</v>
      </c>
      <c r="H914" s="134">
        <v>41</v>
      </c>
      <c r="I914" s="134">
        <v>1</v>
      </c>
      <c r="J914" s="134"/>
      <c r="K914" s="134"/>
      <c r="L914" s="134"/>
      <c r="M914" s="134"/>
      <c r="N914" s="134"/>
      <c r="O914" s="134"/>
      <c r="P914" s="134" t="s">
        <v>801</v>
      </c>
      <c r="Q914" s="134"/>
      <c r="R914" s="153"/>
      <c r="S914" s="153"/>
      <c r="T914" s="153"/>
      <c r="U914" s="134"/>
      <c r="V914" s="135"/>
      <c r="W914" s="136"/>
      <c r="X914" s="137" t="s">
        <v>36</v>
      </c>
    </row>
    <row r="915" spans="1:26" ht="28.5" customHeight="1" x14ac:dyDescent="0.25">
      <c r="A915" s="132">
        <v>2</v>
      </c>
      <c r="B915" s="133" t="s">
        <v>602</v>
      </c>
      <c r="C915" s="134" t="s">
        <v>17</v>
      </c>
      <c r="D915" s="134">
        <v>12</v>
      </c>
      <c r="E915" s="134" t="s">
        <v>23</v>
      </c>
      <c r="F915" s="134">
        <v>35.700000000000003</v>
      </c>
      <c r="G915" s="134">
        <v>1</v>
      </c>
      <c r="H915" s="134">
        <v>36.200000000000003</v>
      </c>
      <c r="I915" s="134">
        <v>1</v>
      </c>
      <c r="J915" s="134"/>
      <c r="K915" s="134"/>
      <c r="L915" s="134"/>
      <c r="M915" s="134"/>
      <c r="N915" s="134"/>
      <c r="O915" s="134"/>
      <c r="P915" s="134" t="s">
        <v>801</v>
      </c>
      <c r="Q915" s="134"/>
      <c r="R915" s="153"/>
      <c r="S915" s="153"/>
      <c r="T915" s="153"/>
      <c r="U915" s="134"/>
      <c r="V915" s="135"/>
      <c r="W915" s="136"/>
      <c r="X915" s="137" t="s">
        <v>36</v>
      </c>
    </row>
    <row r="916" spans="1:26" ht="28.5" customHeight="1" x14ac:dyDescent="0.25">
      <c r="A916" s="132">
        <v>2</v>
      </c>
      <c r="B916" s="133" t="s">
        <v>602</v>
      </c>
      <c r="C916" s="134" t="s">
        <v>17</v>
      </c>
      <c r="D916" s="134">
        <v>13</v>
      </c>
      <c r="E916" s="134" t="s">
        <v>23</v>
      </c>
      <c r="F916" s="134">
        <v>75.2</v>
      </c>
      <c r="G916" s="134">
        <v>1</v>
      </c>
      <c r="H916" s="134">
        <v>79.599999999999994</v>
      </c>
      <c r="I916" s="134">
        <v>1</v>
      </c>
      <c r="J916" s="134">
        <v>79.2</v>
      </c>
      <c r="K916" s="134">
        <v>1</v>
      </c>
      <c r="L916" s="134">
        <v>84</v>
      </c>
      <c r="M916" s="134">
        <v>1</v>
      </c>
      <c r="N916" s="134">
        <v>88.2</v>
      </c>
      <c r="O916" s="134">
        <v>1</v>
      </c>
      <c r="P916" s="134">
        <v>93.4</v>
      </c>
      <c r="Q916" s="134">
        <v>1</v>
      </c>
      <c r="R916" s="153">
        <v>100.9</v>
      </c>
      <c r="S916" s="153">
        <v>1</v>
      </c>
      <c r="T916" s="153"/>
      <c r="U916" s="134"/>
      <c r="V916" s="135"/>
      <c r="W916" s="136"/>
      <c r="X916" s="137" t="s">
        <v>36</v>
      </c>
    </row>
    <row r="917" spans="1:26" ht="28.5" customHeight="1" x14ac:dyDescent="0.25">
      <c r="A917" s="132">
        <v>2</v>
      </c>
      <c r="B917" s="133" t="s">
        <v>602</v>
      </c>
      <c r="C917" s="134" t="s">
        <v>17</v>
      </c>
      <c r="D917" s="134">
        <v>14</v>
      </c>
      <c r="E917" s="134" t="s">
        <v>23</v>
      </c>
      <c r="F917" s="134"/>
      <c r="G917" s="134">
        <v>3</v>
      </c>
      <c r="H917" s="134"/>
      <c r="I917" s="134">
        <v>3</v>
      </c>
      <c r="J917" s="134"/>
      <c r="K917" s="134">
        <v>3</v>
      </c>
      <c r="L917" s="134"/>
      <c r="M917" s="134"/>
      <c r="N917" s="134"/>
      <c r="O917" s="134"/>
      <c r="P917" s="134"/>
      <c r="Q917" s="134"/>
      <c r="R917" s="153"/>
      <c r="S917" s="153"/>
      <c r="T917" s="153"/>
      <c r="U917" s="134"/>
      <c r="V917" s="135"/>
      <c r="W917" s="136"/>
      <c r="X917" s="137" t="s">
        <v>36</v>
      </c>
    </row>
    <row r="918" spans="1:26" ht="28.5" customHeight="1" x14ac:dyDescent="0.25">
      <c r="A918" s="132">
        <v>2</v>
      </c>
      <c r="B918" s="133" t="s">
        <v>602</v>
      </c>
      <c r="C918" s="134" t="s">
        <v>17</v>
      </c>
      <c r="D918" s="134">
        <v>15</v>
      </c>
      <c r="E918" s="134" t="s">
        <v>23</v>
      </c>
      <c r="F918" s="134">
        <v>52.7</v>
      </c>
      <c r="G918" s="134">
        <v>1</v>
      </c>
      <c r="H918" s="134">
        <v>57.1</v>
      </c>
      <c r="I918" s="134">
        <v>1</v>
      </c>
      <c r="J918" s="134"/>
      <c r="K918" s="134"/>
      <c r="L918" s="134"/>
      <c r="M918" s="134"/>
      <c r="N918" s="134"/>
      <c r="O918" s="134"/>
      <c r="P918" s="134" t="s">
        <v>801</v>
      </c>
      <c r="Q918" s="134"/>
      <c r="R918" s="153"/>
      <c r="S918" s="153"/>
      <c r="T918" s="153"/>
      <c r="U918" s="134"/>
      <c r="V918" s="135"/>
      <c r="W918" s="136"/>
      <c r="X918" s="137" t="s">
        <v>36</v>
      </c>
    </row>
    <row r="919" spans="1:26" ht="28.5" customHeight="1" x14ac:dyDescent="0.25">
      <c r="A919" s="132">
        <v>2</v>
      </c>
      <c r="B919" s="133" t="s">
        <v>602</v>
      </c>
      <c r="C919" s="134" t="s">
        <v>17</v>
      </c>
      <c r="D919" s="134">
        <v>16</v>
      </c>
      <c r="E919" s="134" t="s">
        <v>23</v>
      </c>
      <c r="F919" s="134"/>
      <c r="G919" s="134">
        <v>4</v>
      </c>
      <c r="H919" s="134">
        <v>27.4</v>
      </c>
      <c r="I919" s="134">
        <v>4</v>
      </c>
      <c r="J919" s="134"/>
      <c r="K919" s="134">
        <v>4</v>
      </c>
      <c r="L919" s="134"/>
      <c r="M919" s="134"/>
      <c r="N919" s="134"/>
      <c r="O919" s="134"/>
      <c r="P919" s="134"/>
      <c r="Q919" s="134"/>
      <c r="R919" s="153"/>
      <c r="S919" s="153"/>
      <c r="T919" s="153"/>
      <c r="U919" s="134"/>
      <c r="V919" s="135"/>
      <c r="W919" s="136"/>
      <c r="X919" s="137" t="s">
        <v>36</v>
      </c>
    </row>
    <row r="920" spans="1:26" ht="28.5" customHeight="1" x14ac:dyDescent="0.25">
      <c r="A920" s="132">
        <v>2</v>
      </c>
      <c r="B920" s="133" t="s">
        <v>602</v>
      </c>
      <c r="C920" s="134" t="s">
        <v>17</v>
      </c>
      <c r="D920" s="134">
        <v>17</v>
      </c>
      <c r="E920" s="134" t="s">
        <v>23</v>
      </c>
      <c r="F920" s="134">
        <v>64.400000000000006</v>
      </c>
      <c r="G920" s="134">
        <v>1</v>
      </c>
      <c r="H920" s="134">
        <v>68.599999999999994</v>
      </c>
      <c r="I920" s="134">
        <v>1</v>
      </c>
      <c r="J920" s="134">
        <v>72.2</v>
      </c>
      <c r="K920" s="134">
        <v>1</v>
      </c>
      <c r="L920" s="134">
        <v>76.5</v>
      </c>
      <c r="M920" s="134">
        <v>1</v>
      </c>
      <c r="N920" s="134">
        <v>82.5</v>
      </c>
      <c r="O920" s="134">
        <v>1</v>
      </c>
      <c r="P920" s="134">
        <v>89.2</v>
      </c>
      <c r="Q920" s="134">
        <v>1</v>
      </c>
      <c r="R920" s="153">
        <v>97.9</v>
      </c>
      <c r="S920" s="153">
        <v>1</v>
      </c>
      <c r="T920" s="153"/>
      <c r="U920" s="134"/>
      <c r="V920" s="135"/>
      <c r="W920" s="136"/>
      <c r="X920" s="137" t="s">
        <v>36</v>
      </c>
    </row>
    <row r="921" spans="1:26" ht="28.5" customHeight="1" x14ac:dyDescent="0.25">
      <c r="A921" s="132">
        <v>2</v>
      </c>
      <c r="B921" s="133" t="s">
        <v>602</v>
      </c>
      <c r="C921" s="134" t="s">
        <v>17</v>
      </c>
      <c r="D921" s="134">
        <v>18</v>
      </c>
      <c r="E921" s="134" t="s">
        <v>23</v>
      </c>
      <c r="F921" s="134"/>
      <c r="G921" s="134">
        <v>3</v>
      </c>
      <c r="H921" s="134"/>
      <c r="I921" s="134">
        <v>3</v>
      </c>
      <c r="J921" s="134"/>
      <c r="K921" s="134">
        <v>3</v>
      </c>
      <c r="L921" s="134"/>
      <c r="M921" s="134"/>
      <c r="N921" s="134"/>
      <c r="O921" s="134"/>
      <c r="P921" s="134"/>
      <c r="Q921" s="134"/>
      <c r="R921" s="153"/>
      <c r="S921" s="153"/>
      <c r="T921" s="153"/>
      <c r="U921" s="134"/>
      <c r="V921" s="135"/>
      <c r="W921" s="136"/>
      <c r="X921" s="137" t="s">
        <v>36</v>
      </c>
    </row>
    <row r="922" spans="1:26" ht="28.5" customHeight="1" x14ac:dyDescent="0.25">
      <c r="A922" s="132">
        <v>2</v>
      </c>
      <c r="B922" s="133" t="s">
        <v>602</v>
      </c>
      <c r="C922" s="134" t="s">
        <v>17</v>
      </c>
      <c r="D922" s="134">
        <v>19</v>
      </c>
      <c r="E922" s="134" t="s">
        <v>22</v>
      </c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53">
        <v>18.899999999999999</v>
      </c>
      <c r="S922" s="153">
        <v>1</v>
      </c>
      <c r="T922" s="153" t="s">
        <v>850</v>
      </c>
      <c r="U922" s="134"/>
      <c r="V922" s="135"/>
      <c r="W922" s="136"/>
      <c r="X922" s="137"/>
    </row>
    <row r="923" spans="1:26" ht="28.5" customHeight="1" x14ac:dyDescent="0.25">
      <c r="A923" s="132">
        <v>2</v>
      </c>
      <c r="B923" s="133" t="s">
        <v>602</v>
      </c>
      <c r="C923" s="134" t="s">
        <v>18</v>
      </c>
      <c r="D923" s="134">
        <v>1</v>
      </c>
      <c r="E923" s="134" t="s">
        <v>23</v>
      </c>
      <c r="F923" s="134"/>
      <c r="G923" s="134">
        <v>3</v>
      </c>
      <c r="H923" s="134"/>
      <c r="I923" s="134">
        <v>3</v>
      </c>
      <c r="J923" s="134"/>
      <c r="K923" s="134">
        <v>3</v>
      </c>
      <c r="L923" s="134"/>
      <c r="M923" s="134"/>
      <c r="N923" s="134"/>
      <c r="O923" s="134"/>
      <c r="P923" s="134" t="s">
        <v>801</v>
      </c>
      <c r="Q923" s="134"/>
      <c r="R923" s="153"/>
      <c r="S923" s="153"/>
      <c r="T923" s="153"/>
      <c r="U923" s="134"/>
      <c r="V923" s="135"/>
      <c r="W923" s="136"/>
      <c r="X923" s="137" t="s">
        <v>36</v>
      </c>
    </row>
    <row r="924" spans="1:26" ht="28.5" customHeight="1" x14ac:dyDescent="0.25">
      <c r="A924" s="132">
        <v>2</v>
      </c>
      <c r="B924" s="133" t="s">
        <v>602</v>
      </c>
      <c r="C924" s="134" t="s">
        <v>18</v>
      </c>
      <c r="D924" s="134">
        <v>2</v>
      </c>
      <c r="E924" s="134" t="s">
        <v>23</v>
      </c>
      <c r="F924" s="134">
        <v>65.599999999999994</v>
      </c>
      <c r="G924" s="134">
        <v>1</v>
      </c>
      <c r="H924" s="134">
        <v>70</v>
      </c>
      <c r="I924" s="134">
        <v>1</v>
      </c>
      <c r="J924" s="134">
        <v>71.2</v>
      </c>
      <c r="K924" s="134">
        <v>1</v>
      </c>
      <c r="L924" s="134">
        <v>74.5</v>
      </c>
      <c r="M924" s="134">
        <v>1</v>
      </c>
      <c r="N924" s="134">
        <v>78.2</v>
      </c>
      <c r="O924" s="134">
        <v>1</v>
      </c>
      <c r="P924" s="134" t="s">
        <v>801</v>
      </c>
      <c r="Q924" s="134">
        <v>1</v>
      </c>
      <c r="R924" s="153"/>
      <c r="S924" s="153"/>
      <c r="T924" s="153"/>
      <c r="U924" s="134"/>
      <c r="V924" s="135"/>
      <c r="W924" s="136" t="s">
        <v>93</v>
      </c>
      <c r="X924" s="137" t="s">
        <v>36</v>
      </c>
    </row>
    <row r="925" spans="1:26" ht="28.5" customHeight="1" x14ac:dyDescent="0.25">
      <c r="A925" s="132">
        <v>2</v>
      </c>
      <c r="B925" s="133" t="s">
        <v>602</v>
      </c>
      <c r="C925" s="134" t="s">
        <v>18</v>
      </c>
      <c r="D925" s="134">
        <v>3</v>
      </c>
      <c r="E925" s="134" t="s">
        <v>23</v>
      </c>
      <c r="F925" s="134">
        <v>55.6</v>
      </c>
      <c r="G925" s="134">
        <v>1</v>
      </c>
      <c r="H925" s="134">
        <v>59.5</v>
      </c>
      <c r="I925" s="134">
        <v>1</v>
      </c>
      <c r="J925" s="134"/>
      <c r="K925" s="134"/>
      <c r="L925" s="134"/>
      <c r="M925" s="134"/>
      <c r="N925" s="134"/>
      <c r="O925" s="134"/>
      <c r="P925" s="134" t="s">
        <v>801</v>
      </c>
      <c r="Q925" s="134"/>
      <c r="R925" s="153"/>
      <c r="S925" s="153"/>
      <c r="T925" s="153"/>
      <c r="U925" s="134"/>
      <c r="V925" s="135"/>
      <c r="W925" s="136"/>
      <c r="X925" s="137" t="s">
        <v>36</v>
      </c>
      <c r="Y925" s="132" t="s">
        <v>90</v>
      </c>
    </row>
    <row r="926" spans="1:26" ht="28.5" customHeight="1" x14ac:dyDescent="0.25">
      <c r="A926" s="132">
        <v>2</v>
      </c>
      <c r="B926" s="133" t="s">
        <v>602</v>
      </c>
      <c r="C926" s="134" t="s">
        <v>18</v>
      </c>
      <c r="D926" s="134">
        <v>4</v>
      </c>
      <c r="E926" s="134" t="s">
        <v>23</v>
      </c>
      <c r="F926" s="134">
        <v>45.7</v>
      </c>
      <c r="G926" s="134">
        <v>1</v>
      </c>
      <c r="H926" s="134">
        <v>47.7</v>
      </c>
      <c r="I926" s="134">
        <v>1</v>
      </c>
      <c r="J926" s="134">
        <v>49</v>
      </c>
      <c r="K926" s="134">
        <v>1</v>
      </c>
      <c r="L926" s="134">
        <v>51.5</v>
      </c>
      <c r="M926" s="134">
        <v>1</v>
      </c>
      <c r="N926" s="134">
        <v>54</v>
      </c>
      <c r="O926" s="134">
        <v>1</v>
      </c>
      <c r="P926" s="134">
        <v>57.8</v>
      </c>
      <c r="Q926" s="134">
        <v>1</v>
      </c>
      <c r="R926" s="153">
        <v>67.3</v>
      </c>
      <c r="S926" s="153">
        <v>1</v>
      </c>
      <c r="T926" s="153"/>
      <c r="U926" s="134"/>
      <c r="V926" s="135"/>
      <c r="W926" s="136" t="s">
        <v>97</v>
      </c>
      <c r="X926" s="137" t="s">
        <v>36</v>
      </c>
      <c r="Y926" s="132" t="s">
        <v>94</v>
      </c>
    </row>
    <row r="927" spans="1:26" ht="28.5" customHeight="1" x14ac:dyDescent="0.25">
      <c r="A927" s="132">
        <v>2</v>
      </c>
      <c r="B927" s="133" t="s">
        <v>602</v>
      </c>
      <c r="C927" s="134" t="s">
        <v>18</v>
      </c>
      <c r="D927" s="134">
        <v>5</v>
      </c>
      <c r="E927" s="134" t="s">
        <v>23</v>
      </c>
      <c r="F927" s="134">
        <v>58.6</v>
      </c>
      <c r="G927" s="134">
        <v>1</v>
      </c>
      <c r="H927" s="134">
        <v>63.2</v>
      </c>
      <c r="I927" s="134">
        <v>1</v>
      </c>
      <c r="J927" s="134">
        <v>65.099999999999994</v>
      </c>
      <c r="K927" s="134">
        <v>1</v>
      </c>
      <c r="L927" s="134">
        <v>67.5</v>
      </c>
      <c r="M927" s="134">
        <v>1</v>
      </c>
      <c r="N927" s="134">
        <v>69.7</v>
      </c>
      <c r="O927" s="134">
        <v>1</v>
      </c>
      <c r="P927" s="134">
        <v>74.3</v>
      </c>
      <c r="Q927" s="134">
        <v>1</v>
      </c>
      <c r="R927" s="153">
        <v>87</v>
      </c>
      <c r="S927" s="153">
        <v>1</v>
      </c>
      <c r="T927" s="153"/>
      <c r="U927" s="134"/>
      <c r="V927" s="135"/>
      <c r="W927" s="136"/>
      <c r="X927" s="137" t="s">
        <v>36</v>
      </c>
      <c r="Y927" s="132" t="s">
        <v>95</v>
      </c>
    </row>
    <row r="928" spans="1:26" ht="28.5" customHeight="1" x14ac:dyDescent="0.25">
      <c r="A928" s="132">
        <v>2</v>
      </c>
      <c r="B928" s="133" t="s">
        <v>602</v>
      </c>
      <c r="C928" s="134" t="s">
        <v>18</v>
      </c>
      <c r="D928" s="134">
        <v>6</v>
      </c>
      <c r="E928" s="134" t="s">
        <v>23</v>
      </c>
      <c r="F928" s="134">
        <v>64.400000000000006</v>
      </c>
      <c r="G928" s="134">
        <v>1</v>
      </c>
      <c r="H928" s="134">
        <v>70.5</v>
      </c>
      <c r="I928" s="134">
        <v>1</v>
      </c>
      <c r="J928" s="134">
        <v>72.5</v>
      </c>
      <c r="K928" s="134">
        <v>1</v>
      </c>
      <c r="L928" s="134">
        <v>77.7</v>
      </c>
      <c r="M928" s="134">
        <v>1</v>
      </c>
      <c r="N928" s="134">
        <v>81.599999999999994</v>
      </c>
      <c r="O928" s="134">
        <v>1</v>
      </c>
      <c r="P928" s="134" t="s">
        <v>801</v>
      </c>
      <c r="Q928" s="138">
        <v>3</v>
      </c>
      <c r="R928" s="153"/>
      <c r="S928" s="153"/>
      <c r="T928" s="153"/>
      <c r="U928" s="138"/>
      <c r="V928" s="139"/>
      <c r="W928" s="136" t="s">
        <v>611</v>
      </c>
      <c r="X928" s="137" t="s">
        <v>36</v>
      </c>
      <c r="Y928" s="132" t="s">
        <v>994</v>
      </c>
    </row>
    <row r="929" spans="1:24" ht="28.5" customHeight="1" x14ac:dyDescent="0.25">
      <c r="A929" s="132">
        <v>2</v>
      </c>
      <c r="B929" s="133" t="s">
        <v>602</v>
      </c>
      <c r="C929" s="134" t="s">
        <v>18</v>
      </c>
      <c r="D929" s="134">
        <v>7</v>
      </c>
      <c r="E929" s="134" t="s">
        <v>23</v>
      </c>
      <c r="F929" s="134">
        <v>27.4</v>
      </c>
      <c r="G929" s="134">
        <v>1</v>
      </c>
      <c r="H929" s="134">
        <v>28.3</v>
      </c>
      <c r="I929" s="134">
        <v>1</v>
      </c>
      <c r="J929" s="134"/>
      <c r="K929" s="134"/>
      <c r="L929" s="134"/>
      <c r="M929" s="134"/>
      <c r="N929" s="134"/>
      <c r="O929" s="134"/>
      <c r="P929" s="134" t="s">
        <v>801</v>
      </c>
      <c r="Q929" s="134"/>
      <c r="R929" s="153"/>
      <c r="S929" s="153"/>
      <c r="T929" s="153"/>
      <c r="U929" s="134"/>
      <c r="V929" s="135"/>
      <c r="W929" s="136"/>
      <c r="X929" s="137" t="s">
        <v>36</v>
      </c>
    </row>
    <row r="930" spans="1:24" ht="28.5" customHeight="1" x14ac:dyDescent="0.25">
      <c r="A930" s="132">
        <v>2</v>
      </c>
      <c r="B930" s="133" t="s">
        <v>602</v>
      </c>
      <c r="C930" s="134" t="s">
        <v>18</v>
      </c>
      <c r="D930" s="134">
        <v>8</v>
      </c>
      <c r="E930" s="134" t="s">
        <v>25</v>
      </c>
      <c r="F930" s="134">
        <v>34</v>
      </c>
      <c r="G930" s="134">
        <v>1</v>
      </c>
      <c r="H930" s="134">
        <v>34.6</v>
      </c>
      <c r="I930" s="134">
        <v>1</v>
      </c>
      <c r="J930" s="134"/>
      <c r="K930" s="134"/>
      <c r="L930" s="134"/>
      <c r="M930" s="134"/>
      <c r="N930" s="134"/>
      <c r="O930" s="134"/>
      <c r="P930" s="134" t="s">
        <v>801</v>
      </c>
      <c r="Q930" s="134"/>
      <c r="R930" s="153"/>
      <c r="S930" s="153"/>
      <c r="T930" s="153"/>
      <c r="U930" s="134"/>
      <c r="V930" s="135"/>
      <c r="W930" s="136"/>
      <c r="X930" s="137" t="s">
        <v>36</v>
      </c>
    </row>
    <row r="931" spans="1:24" ht="28.5" customHeight="1" x14ac:dyDescent="0.25">
      <c r="A931" s="132">
        <v>2</v>
      </c>
      <c r="B931" s="133" t="s">
        <v>602</v>
      </c>
      <c r="C931" s="134" t="s">
        <v>18</v>
      </c>
      <c r="D931" s="134">
        <v>9</v>
      </c>
      <c r="E931" s="134" t="s">
        <v>25</v>
      </c>
      <c r="F931" s="134">
        <v>24.5</v>
      </c>
      <c r="G931" s="134">
        <v>1</v>
      </c>
      <c r="H931" s="134">
        <v>21.5</v>
      </c>
      <c r="I931" s="134">
        <v>4</v>
      </c>
      <c r="J931" s="134"/>
      <c r="K931" s="134">
        <v>4</v>
      </c>
      <c r="L931" s="134"/>
      <c r="M931" s="134"/>
      <c r="N931" s="134"/>
      <c r="O931" s="134"/>
      <c r="P931" s="134"/>
      <c r="Q931" s="134"/>
      <c r="R931" s="153"/>
      <c r="S931" s="153"/>
      <c r="T931" s="153"/>
      <c r="U931" s="134"/>
      <c r="V931" s="135"/>
      <c r="W931" s="136"/>
      <c r="X931" s="137" t="s">
        <v>36</v>
      </c>
    </row>
    <row r="932" spans="1:24" ht="28.5" customHeight="1" x14ac:dyDescent="0.25">
      <c r="A932" s="132">
        <v>2</v>
      </c>
      <c r="B932" s="133" t="s">
        <v>602</v>
      </c>
      <c r="C932" s="134" t="s">
        <v>18</v>
      </c>
      <c r="D932" s="134">
        <v>10</v>
      </c>
      <c r="E932" s="134" t="s">
        <v>23</v>
      </c>
      <c r="F932" s="134">
        <v>33.200000000000003</v>
      </c>
      <c r="G932" s="134">
        <v>1</v>
      </c>
      <c r="H932" s="134">
        <v>33.6</v>
      </c>
      <c r="I932" s="134">
        <v>1</v>
      </c>
      <c r="J932" s="134"/>
      <c r="K932" s="134"/>
      <c r="L932" s="134"/>
      <c r="M932" s="134"/>
      <c r="N932" s="134"/>
      <c r="O932" s="134"/>
      <c r="P932" s="134" t="s">
        <v>801</v>
      </c>
      <c r="Q932" s="134"/>
      <c r="R932" s="153"/>
      <c r="S932" s="153"/>
      <c r="T932" s="153"/>
      <c r="U932" s="134"/>
      <c r="V932" s="135"/>
      <c r="W932" s="136"/>
      <c r="X932" s="137" t="s">
        <v>36</v>
      </c>
    </row>
    <row r="933" spans="1:24" ht="28.5" customHeight="1" x14ac:dyDescent="0.25">
      <c r="A933" s="132">
        <v>2</v>
      </c>
      <c r="B933" s="133" t="s">
        <v>602</v>
      </c>
      <c r="C933" s="134" t="s">
        <v>18</v>
      </c>
      <c r="D933" s="134">
        <v>11</v>
      </c>
      <c r="E933" s="134" t="s">
        <v>23</v>
      </c>
      <c r="F933" s="134">
        <v>36</v>
      </c>
      <c r="G933" s="134">
        <v>1</v>
      </c>
      <c r="H933" s="134">
        <v>37.700000000000003</v>
      </c>
      <c r="I933" s="134">
        <v>1</v>
      </c>
      <c r="J933" s="134"/>
      <c r="K933" s="134"/>
      <c r="L933" s="134"/>
      <c r="M933" s="134"/>
      <c r="N933" s="134"/>
      <c r="O933" s="134"/>
      <c r="P933" s="134" t="s">
        <v>801</v>
      </c>
      <c r="Q933" s="134"/>
      <c r="R933" s="153"/>
      <c r="S933" s="153"/>
      <c r="T933" s="153"/>
      <c r="U933" s="134"/>
      <c r="V933" s="135"/>
      <c r="W933" s="136"/>
      <c r="X933" s="137" t="s">
        <v>36</v>
      </c>
    </row>
    <row r="934" spans="1:24" ht="28.5" customHeight="1" x14ac:dyDescent="0.25">
      <c r="A934" s="132">
        <v>2</v>
      </c>
      <c r="B934" s="133" t="s">
        <v>602</v>
      </c>
      <c r="C934" s="134" t="s">
        <v>18</v>
      </c>
      <c r="D934" s="134">
        <v>12</v>
      </c>
      <c r="E934" s="134" t="s">
        <v>23</v>
      </c>
      <c r="F934" s="134">
        <v>28.9</v>
      </c>
      <c r="G934" s="134">
        <v>2</v>
      </c>
      <c r="H934" s="134">
        <v>28.9</v>
      </c>
      <c r="I934" s="134">
        <v>4</v>
      </c>
      <c r="J934" s="134"/>
      <c r="K934" s="134">
        <v>4</v>
      </c>
      <c r="L934" s="134"/>
      <c r="M934" s="134"/>
      <c r="N934" s="134"/>
      <c r="O934" s="134"/>
      <c r="P934" s="134"/>
      <c r="Q934" s="134"/>
      <c r="R934" s="153"/>
      <c r="S934" s="153"/>
      <c r="T934" s="153"/>
      <c r="U934" s="134"/>
      <c r="V934" s="135"/>
      <c r="W934" s="136"/>
      <c r="X934" s="137" t="s">
        <v>36</v>
      </c>
    </row>
    <row r="935" spans="1:24" ht="28.5" customHeight="1" x14ac:dyDescent="0.25">
      <c r="A935" s="132">
        <v>2</v>
      </c>
      <c r="B935" s="133" t="s">
        <v>602</v>
      </c>
      <c r="C935" s="134" t="s">
        <v>18</v>
      </c>
      <c r="D935" s="134">
        <v>13</v>
      </c>
      <c r="E935" s="134" t="s">
        <v>23</v>
      </c>
      <c r="F935" s="134">
        <v>25.9</v>
      </c>
      <c r="G935" s="134">
        <v>1</v>
      </c>
      <c r="H935" s="134">
        <v>26</v>
      </c>
      <c r="I935" s="134">
        <v>1</v>
      </c>
      <c r="J935" s="134"/>
      <c r="K935" s="134"/>
      <c r="L935" s="134"/>
      <c r="M935" s="134"/>
      <c r="N935" s="134"/>
      <c r="O935" s="134"/>
      <c r="P935" s="134"/>
      <c r="Q935" s="134"/>
      <c r="R935" s="153"/>
      <c r="S935" s="153"/>
      <c r="T935" s="153"/>
      <c r="U935" s="134"/>
      <c r="V935" s="135"/>
      <c r="W935" s="136"/>
      <c r="X935" s="137" t="s">
        <v>36</v>
      </c>
    </row>
    <row r="936" spans="1:24" ht="28.5" customHeight="1" x14ac:dyDescent="0.25">
      <c r="A936" s="132">
        <v>2</v>
      </c>
      <c r="B936" s="133" t="s">
        <v>602</v>
      </c>
      <c r="C936" s="134" t="s">
        <v>18</v>
      </c>
      <c r="D936" s="134">
        <v>14</v>
      </c>
      <c r="E936" s="134" t="s">
        <v>23</v>
      </c>
      <c r="F936" s="134">
        <v>29.5</v>
      </c>
      <c r="G936" s="134">
        <v>1</v>
      </c>
      <c r="H936" s="134">
        <v>29.8</v>
      </c>
      <c r="I936" s="134">
        <v>4</v>
      </c>
      <c r="J936" s="134"/>
      <c r="K936" s="134">
        <v>4</v>
      </c>
      <c r="L936" s="134"/>
      <c r="M936" s="134"/>
      <c r="N936" s="134"/>
      <c r="O936" s="134"/>
      <c r="P936" s="134"/>
      <c r="Q936" s="134"/>
      <c r="R936" s="153"/>
      <c r="S936" s="153"/>
      <c r="T936" s="153"/>
      <c r="U936" s="134"/>
      <c r="V936" s="135"/>
      <c r="W936" s="136"/>
      <c r="X936" s="137" t="s">
        <v>36</v>
      </c>
    </row>
    <row r="937" spans="1:24" ht="28.5" customHeight="1" x14ac:dyDescent="0.25">
      <c r="A937" s="132">
        <v>2</v>
      </c>
      <c r="B937" s="133" t="s">
        <v>602</v>
      </c>
      <c r="C937" s="134" t="s">
        <v>18</v>
      </c>
      <c r="D937" s="134">
        <v>15</v>
      </c>
      <c r="E937" s="134" t="s">
        <v>23</v>
      </c>
      <c r="F937" s="134">
        <v>46.9</v>
      </c>
      <c r="G937" s="134">
        <v>1</v>
      </c>
      <c r="H937" s="134">
        <v>49.3</v>
      </c>
      <c r="I937" s="134">
        <v>1</v>
      </c>
      <c r="J937" s="134">
        <v>51.3</v>
      </c>
      <c r="K937" s="134">
        <v>1</v>
      </c>
      <c r="L937" s="134">
        <v>56.5</v>
      </c>
      <c r="M937" s="134">
        <v>1</v>
      </c>
      <c r="N937" s="134">
        <v>58.8</v>
      </c>
      <c r="O937" s="134">
        <v>1</v>
      </c>
      <c r="P937" s="134">
        <v>64.599999999999994</v>
      </c>
      <c r="Q937" s="134">
        <v>1</v>
      </c>
      <c r="R937" s="153">
        <v>72.599999999999994</v>
      </c>
      <c r="S937" s="153">
        <v>1</v>
      </c>
      <c r="T937" s="153" t="s">
        <v>845</v>
      </c>
      <c r="U937" s="134"/>
      <c r="V937" s="135"/>
      <c r="W937" s="136" t="s">
        <v>495</v>
      </c>
      <c r="X937" s="137" t="s">
        <v>36</v>
      </c>
    </row>
    <row r="938" spans="1:24" ht="28.5" customHeight="1" x14ac:dyDescent="0.25">
      <c r="A938" s="132">
        <v>2</v>
      </c>
      <c r="B938" s="133" t="s">
        <v>602</v>
      </c>
      <c r="C938" s="134" t="s">
        <v>18</v>
      </c>
      <c r="D938" s="134">
        <v>16</v>
      </c>
      <c r="E938" s="134" t="s">
        <v>23</v>
      </c>
      <c r="F938" s="134">
        <v>35.700000000000003</v>
      </c>
      <c r="G938" s="134">
        <v>1</v>
      </c>
      <c r="H938" s="134">
        <v>37</v>
      </c>
      <c r="I938" s="134">
        <v>1</v>
      </c>
      <c r="J938" s="134"/>
      <c r="K938" s="134"/>
      <c r="L938" s="134"/>
      <c r="M938" s="134"/>
      <c r="N938" s="134"/>
      <c r="O938" s="134"/>
      <c r="P938" s="134" t="s">
        <v>801</v>
      </c>
      <c r="Q938" s="134"/>
      <c r="R938" s="153"/>
      <c r="S938" s="153"/>
      <c r="T938" s="153"/>
      <c r="U938" s="134"/>
      <c r="V938" s="135"/>
      <c r="W938" s="136"/>
      <c r="X938" s="137" t="s">
        <v>36</v>
      </c>
    </row>
    <row r="939" spans="1:24" ht="28.5" customHeight="1" x14ac:dyDescent="0.25">
      <c r="A939" s="132">
        <v>2</v>
      </c>
      <c r="B939" s="133" t="s">
        <v>602</v>
      </c>
      <c r="C939" s="134" t="s">
        <v>18</v>
      </c>
      <c r="D939" s="134">
        <v>17</v>
      </c>
      <c r="E939" s="134" t="s">
        <v>23</v>
      </c>
      <c r="F939" s="134">
        <v>19</v>
      </c>
      <c r="G939" s="134">
        <v>1</v>
      </c>
      <c r="H939" s="134">
        <v>19.3</v>
      </c>
      <c r="I939" s="134">
        <v>1</v>
      </c>
      <c r="J939" s="134"/>
      <c r="K939" s="134"/>
      <c r="L939" s="134"/>
      <c r="M939" s="134"/>
      <c r="N939" s="134"/>
      <c r="O939" s="134"/>
      <c r="P939" s="134" t="s">
        <v>801</v>
      </c>
      <c r="Q939" s="134"/>
      <c r="R939" s="153"/>
      <c r="S939" s="153"/>
      <c r="T939" s="153"/>
      <c r="U939" s="134"/>
      <c r="V939" s="135"/>
      <c r="W939" s="136"/>
      <c r="X939" s="137" t="s">
        <v>36</v>
      </c>
    </row>
    <row r="940" spans="1:24" ht="28.5" customHeight="1" x14ac:dyDescent="0.25">
      <c r="A940" s="132">
        <v>2</v>
      </c>
      <c r="B940" s="133" t="s">
        <v>602</v>
      </c>
      <c r="C940" s="134" t="s">
        <v>18</v>
      </c>
      <c r="D940" s="134">
        <v>18</v>
      </c>
      <c r="E940" s="134" t="s">
        <v>23</v>
      </c>
      <c r="F940" s="134">
        <v>16.5</v>
      </c>
      <c r="G940" s="134">
        <v>1</v>
      </c>
      <c r="H940" s="134">
        <v>16.399999999999999</v>
      </c>
      <c r="I940" s="134">
        <v>4</v>
      </c>
      <c r="J940" s="134"/>
      <c r="K940" s="134">
        <v>4</v>
      </c>
      <c r="L940" s="134"/>
      <c r="M940" s="134"/>
      <c r="N940" s="134"/>
      <c r="O940" s="134"/>
      <c r="P940" s="134"/>
      <c r="Q940" s="134"/>
      <c r="R940" s="153"/>
      <c r="S940" s="153"/>
      <c r="T940" s="153"/>
      <c r="U940" s="134"/>
      <c r="V940" s="135"/>
      <c r="W940" s="136"/>
      <c r="X940" s="137" t="s">
        <v>36</v>
      </c>
    </row>
    <row r="941" spans="1:24" ht="28.5" customHeight="1" x14ac:dyDescent="0.25">
      <c r="A941" s="132">
        <v>2</v>
      </c>
      <c r="B941" s="133" t="s">
        <v>602</v>
      </c>
      <c r="C941" s="134" t="s">
        <v>18</v>
      </c>
      <c r="D941" s="134">
        <v>19</v>
      </c>
      <c r="E941" s="134" t="s">
        <v>23</v>
      </c>
      <c r="F941" s="134">
        <v>22.9</v>
      </c>
      <c r="G941" s="134">
        <v>1</v>
      </c>
      <c r="H941" s="134">
        <v>22.1</v>
      </c>
      <c r="I941" s="134">
        <v>4</v>
      </c>
      <c r="J941" s="134"/>
      <c r="K941" s="134"/>
      <c r="L941" s="134"/>
      <c r="M941" s="134"/>
      <c r="N941" s="134"/>
      <c r="O941" s="134"/>
      <c r="P941" s="134"/>
      <c r="Q941" s="134"/>
      <c r="R941" s="153"/>
      <c r="S941" s="153"/>
      <c r="T941" s="153"/>
      <c r="U941" s="134"/>
      <c r="V941" s="135"/>
      <c r="W941" s="136"/>
      <c r="X941" s="137" t="s">
        <v>36</v>
      </c>
    </row>
    <row r="942" spans="1:24" ht="28.5" customHeight="1" x14ac:dyDescent="0.25">
      <c r="A942" s="132">
        <v>2</v>
      </c>
      <c r="B942" s="133" t="s">
        <v>602</v>
      </c>
      <c r="C942" s="134" t="s">
        <v>18</v>
      </c>
      <c r="D942" s="134">
        <v>20</v>
      </c>
      <c r="E942" s="134" t="s">
        <v>23</v>
      </c>
      <c r="F942" s="134"/>
      <c r="G942" s="134">
        <v>3</v>
      </c>
      <c r="H942" s="134"/>
      <c r="I942" s="134">
        <v>3</v>
      </c>
      <c r="J942" s="134"/>
      <c r="K942" s="134">
        <v>3</v>
      </c>
      <c r="L942" s="134"/>
      <c r="M942" s="134"/>
      <c r="N942" s="134"/>
      <c r="O942" s="134"/>
      <c r="P942" s="134"/>
      <c r="Q942" s="134"/>
      <c r="R942" s="134"/>
      <c r="S942" s="134"/>
      <c r="T942" s="153"/>
      <c r="U942" s="134"/>
      <c r="V942" s="135"/>
      <c r="W942" s="136"/>
      <c r="X942" s="137" t="s">
        <v>36</v>
      </c>
    </row>
    <row r="943" spans="1:24" ht="28.5" customHeight="1" x14ac:dyDescent="0.25">
      <c r="A943" s="132">
        <v>2</v>
      </c>
      <c r="B943" s="133" t="s">
        <v>602</v>
      </c>
      <c r="C943" s="134" t="s">
        <v>18</v>
      </c>
      <c r="D943" s="134">
        <v>21</v>
      </c>
      <c r="E943" s="134" t="s">
        <v>23</v>
      </c>
      <c r="F943" s="134"/>
      <c r="G943" s="134">
        <v>3</v>
      </c>
      <c r="H943" s="134"/>
      <c r="I943" s="134">
        <v>3</v>
      </c>
      <c r="J943" s="134"/>
      <c r="K943" s="134">
        <v>3</v>
      </c>
      <c r="L943" s="134"/>
      <c r="M943" s="134"/>
      <c r="N943" s="134"/>
      <c r="O943" s="134"/>
      <c r="P943" s="134"/>
      <c r="Q943" s="134"/>
      <c r="R943" s="134"/>
      <c r="S943" s="134"/>
      <c r="T943" s="153"/>
      <c r="U943" s="134"/>
      <c r="V943" s="135"/>
      <c r="W943" s="136"/>
      <c r="X943" s="137" t="s">
        <v>36</v>
      </c>
    </row>
    <row r="944" spans="1:24" ht="28.5" customHeight="1" x14ac:dyDescent="0.25">
      <c r="A944" s="132">
        <v>2</v>
      </c>
      <c r="B944" s="133" t="s">
        <v>602</v>
      </c>
      <c r="C944" s="134" t="s">
        <v>19</v>
      </c>
      <c r="D944" s="134">
        <v>1</v>
      </c>
      <c r="E944" s="134" t="s">
        <v>23</v>
      </c>
      <c r="F944" s="134">
        <v>49</v>
      </c>
      <c r="G944" s="134">
        <v>1</v>
      </c>
      <c r="H944" s="134">
        <v>52.9</v>
      </c>
      <c r="I944" s="134">
        <v>1</v>
      </c>
      <c r="J944" s="134">
        <v>57.1</v>
      </c>
      <c r="K944" s="134">
        <v>1</v>
      </c>
      <c r="L944" s="134">
        <v>61</v>
      </c>
      <c r="M944" s="134">
        <v>1</v>
      </c>
      <c r="N944" s="134">
        <v>65.8</v>
      </c>
      <c r="O944" s="134">
        <v>1</v>
      </c>
      <c r="P944" s="134">
        <v>73.5</v>
      </c>
      <c r="Q944" s="134">
        <v>1</v>
      </c>
      <c r="R944" s="153">
        <v>80.7</v>
      </c>
      <c r="S944" s="153">
        <v>1</v>
      </c>
      <c r="T944" s="153" t="s">
        <v>846</v>
      </c>
      <c r="U944" s="134"/>
      <c r="V944" s="135"/>
      <c r="W944" s="136"/>
      <c r="X944" s="137" t="s">
        <v>36</v>
      </c>
    </row>
    <row r="945" spans="1:25" ht="28.5" customHeight="1" x14ac:dyDescent="0.25">
      <c r="A945" s="132">
        <v>2</v>
      </c>
      <c r="B945" s="133" t="s">
        <v>602</v>
      </c>
      <c r="C945" s="134" t="s">
        <v>19</v>
      </c>
      <c r="D945" s="134">
        <v>2</v>
      </c>
      <c r="E945" s="134" t="s">
        <v>23</v>
      </c>
      <c r="F945" s="134">
        <v>37.4</v>
      </c>
      <c r="G945" s="134">
        <v>1</v>
      </c>
      <c r="H945" s="134">
        <v>39.6</v>
      </c>
      <c r="I945" s="134">
        <v>1</v>
      </c>
      <c r="J945" s="134"/>
      <c r="K945" s="134"/>
      <c r="L945" s="134"/>
      <c r="M945" s="134"/>
      <c r="N945" s="134"/>
      <c r="O945" s="134"/>
      <c r="P945" s="134" t="s">
        <v>801</v>
      </c>
      <c r="Q945" s="134"/>
      <c r="R945" s="153"/>
      <c r="S945" s="153"/>
      <c r="T945" s="153"/>
      <c r="U945" s="134"/>
      <c r="V945" s="135"/>
      <c r="W945" s="136"/>
      <c r="X945" s="137" t="s">
        <v>36</v>
      </c>
    </row>
    <row r="946" spans="1:25" ht="28.5" customHeight="1" x14ac:dyDescent="0.25">
      <c r="A946" s="132">
        <v>2</v>
      </c>
      <c r="B946" s="133" t="s">
        <v>602</v>
      </c>
      <c r="C946" s="134" t="s">
        <v>19</v>
      </c>
      <c r="D946" s="134">
        <v>3</v>
      </c>
      <c r="E946" s="134" t="s">
        <v>23</v>
      </c>
      <c r="F946" s="134">
        <v>43.9</v>
      </c>
      <c r="G946" s="134">
        <v>1</v>
      </c>
      <c r="H946" s="134">
        <v>44.9</v>
      </c>
      <c r="I946" s="134">
        <v>1</v>
      </c>
      <c r="J946" s="134">
        <v>48.5</v>
      </c>
      <c r="K946" s="134">
        <v>1</v>
      </c>
      <c r="L946" s="134">
        <v>51.8</v>
      </c>
      <c r="M946" s="134">
        <v>1</v>
      </c>
      <c r="N946" s="134">
        <v>50.8</v>
      </c>
      <c r="O946" s="134">
        <v>1</v>
      </c>
      <c r="P946" s="134">
        <v>56.75</v>
      </c>
      <c r="Q946" s="134">
        <v>1</v>
      </c>
      <c r="R946" s="153">
        <v>57.8</v>
      </c>
      <c r="S946" s="153">
        <v>1</v>
      </c>
      <c r="T946" s="153"/>
      <c r="U946" s="134"/>
      <c r="V946" s="135"/>
      <c r="W946" s="136"/>
      <c r="X946" s="137" t="s">
        <v>36</v>
      </c>
    </row>
    <row r="947" spans="1:25" ht="28.5" customHeight="1" x14ac:dyDescent="0.25">
      <c r="A947" s="132">
        <v>2</v>
      </c>
      <c r="B947" s="133" t="s">
        <v>602</v>
      </c>
      <c r="C947" s="134" t="s">
        <v>19</v>
      </c>
      <c r="D947" s="134">
        <v>4</v>
      </c>
      <c r="E947" s="134" t="s">
        <v>23</v>
      </c>
      <c r="F947" s="134">
        <v>34.5</v>
      </c>
      <c r="G947" s="134">
        <v>1</v>
      </c>
      <c r="H947" s="134">
        <v>37.200000000000003</v>
      </c>
      <c r="I947" s="134">
        <v>1</v>
      </c>
      <c r="J947" s="134">
        <v>39.5</v>
      </c>
      <c r="K947" s="134">
        <v>1</v>
      </c>
      <c r="L947" s="134">
        <v>41.8</v>
      </c>
      <c r="M947" s="134">
        <v>1</v>
      </c>
      <c r="N947" s="134">
        <v>45</v>
      </c>
      <c r="O947" s="134">
        <v>1</v>
      </c>
      <c r="P947" s="134">
        <v>51</v>
      </c>
      <c r="Q947" s="134">
        <v>1</v>
      </c>
      <c r="R947" s="153">
        <v>55.9</v>
      </c>
      <c r="S947" s="153">
        <v>1</v>
      </c>
      <c r="T947" s="153"/>
      <c r="U947" s="134"/>
      <c r="V947" s="135"/>
      <c r="W947" s="136"/>
      <c r="X947" s="137" t="s">
        <v>36</v>
      </c>
    </row>
    <row r="948" spans="1:25" ht="28.5" customHeight="1" x14ac:dyDescent="0.25">
      <c r="A948" s="132">
        <v>2</v>
      </c>
      <c r="B948" s="133" t="s">
        <v>602</v>
      </c>
      <c r="C948" s="134" t="s">
        <v>19</v>
      </c>
      <c r="D948" s="134">
        <v>5</v>
      </c>
      <c r="E948" s="134" t="s">
        <v>23</v>
      </c>
      <c r="F948" s="134">
        <v>34.1</v>
      </c>
      <c r="G948" s="134">
        <v>1</v>
      </c>
      <c r="H948" s="134">
        <v>35</v>
      </c>
      <c r="I948" s="134">
        <v>1</v>
      </c>
      <c r="J948" s="134"/>
      <c r="K948" s="134"/>
      <c r="L948" s="134"/>
      <c r="M948" s="134"/>
      <c r="N948" s="134"/>
      <c r="O948" s="134"/>
      <c r="P948" s="134" t="s">
        <v>801</v>
      </c>
      <c r="Q948" s="134"/>
      <c r="R948" s="153"/>
      <c r="S948" s="153"/>
      <c r="T948" s="153"/>
      <c r="U948" s="134"/>
      <c r="V948" s="135"/>
      <c r="W948" s="136"/>
      <c r="X948" s="137" t="s">
        <v>36</v>
      </c>
    </row>
    <row r="949" spans="1:25" ht="28.5" customHeight="1" x14ac:dyDescent="0.25">
      <c r="A949" s="132">
        <v>2</v>
      </c>
      <c r="B949" s="133" t="s">
        <v>602</v>
      </c>
      <c r="C949" s="134" t="s">
        <v>19</v>
      </c>
      <c r="D949" s="134">
        <v>6</v>
      </c>
      <c r="E949" s="134" t="s">
        <v>23</v>
      </c>
      <c r="F949" s="134">
        <v>43.9</v>
      </c>
      <c r="G949" s="134">
        <v>1</v>
      </c>
      <c r="H949" s="134">
        <v>47</v>
      </c>
      <c r="I949" s="134">
        <v>1</v>
      </c>
      <c r="J949" s="134">
        <v>49.7</v>
      </c>
      <c r="K949" s="134">
        <v>1</v>
      </c>
      <c r="L949" s="134">
        <v>53.8</v>
      </c>
      <c r="M949" s="134">
        <v>1</v>
      </c>
      <c r="N949" s="134">
        <v>59.5</v>
      </c>
      <c r="O949" s="134">
        <v>1</v>
      </c>
      <c r="P949" s="134">
        <v>65.3</v>
      </c>
      <c r="Q949" s="134">
        <v>1</v>
      </c>
      <c r="R949" s="153">
        <v>75.599999999999994</v>
      </c>
      <c r="S949" s="153">
        <v>1</v>
      </c>
      <c r="T949" s="153"/>
      <c r="U949" s="134"/>
      <c r="V949" s="135"/>
      <c r="W949" s="136"/>
      <c r="X949" s="137" t="s">
        <v>36</v>
      </c>
    </row>
    <row r="950" spans="1:25" ht="28.5" customHeight="1" x14ac:dyDescent="0.25">
      <c r="A950" s="132">
        <v>2</v>
      </c>
      <c r="B950" s="133" t="s">
        <v>602</v>
      </c>
      <c r="C950" s="134" t="s">
        <v>19</v>
      </c>
      <c r="D950" s="134">
        <v>7</v>
      </c>
      <c r="E950" s="134" t="s">
        <v>23</v>
      </c>
      <c r="F950" s="134">
        <v>46.8</v>
      </c>
      <c r="G950" s="134">
        <v>1</v>
      </c>
      <c r="H950" s="134">
        <v>50.2</v>
      </c>
      <c r="I950" s="134">
        <v>1</v>
      </c>
      <c r="J950" s="134"/>
      <c r="K950" s="134"/>
      <c r="L950" s="134"/>
      <c r="M950" s="134"/>
      <c r="N950" s="134"/>
      <c r="O950" s="134"/>
      <c r="P950" s="134" t="s">
        <v>801</v>
      </c>
      <c r="Q950" s="134"/>
      <c r="R950" s="153"/>
      <c r="S950" s="153"/>
      <c r="T950" s="153"/>
      <c r="U950" s="134"/>
      <c r="V950" s="135"/>
      <c r="W950" s="136"/>
      <c r="X950" s="137" t="s">
        <v>36</v>
      </c>
    </row>
    <row r="951" spans="1:25" ht="28.5" customHeight="1" x14ac:dyDescent="0.25">
      <c r="A951" s="132">
        <v>2</v>
      </c>
      <c r="B951" s="133" t="s">
        <v>602</v>
      </c>
      <c r="C951" s="134" t="s">
        <v>19</v>
      </c>
      <c r="D951" s="134">
        <v>8</v>
      </c>
      <c r="E951" s="134" t="s">
        <v>23</v>
      </c>
      <c r="F951" s="134">
        <v>25.6</v>
      </c>
      <c r="G951" s="134">
        <v>1</v>
      </c>
      <c r="H951" s="134">
        <v>25.6</v>
      </c>
      <c r="I951" s="134">
        <v>4</v>
      </c>
      <c r="J951" s="134"/>
      <c r="K951" s="134">
        <v>4</v>
      </c>
      <c r="L951" s="134"/>
      <c r="M951" s="134"/>
      <c r="N951" s="134"/>
      <c r="O951" s="134"/>
      <c r="P951" s="134"/>
      <c r="Q951" s="134"/>
      <c r="R951" s="153"/>
      <c r="S951" s="153"/>
      <c r="T951" s="153"/>
      <c r="U951" s="134"/>
      <c r="V951" s="135"/>
      <c r="W951" s="136"/>
      <c r="X951" s="137" t="s">
        <v>36</v>
      </c>
      <c r="Y951" s="132" t="s">
        <v>90</v>
      </c>
    </row>
    <row r="952" spans="1:25" ht="28.5" customHeight="1" x14ac:dyDescent="0.25">
      <c r="A952" s="132">
        <v>2</v>
      </c>
      <c r="B952" s="133" t="s">
        <v>602</v>
      </c>
      <c r="C952" s="134" t="s">
        <v>19</v>
      </c>
      <c r="D952" s="134">
        <v>9</v>
      </c>
      <c r="E952" s="134" t="s">
        <v>23</v>
      </c>
      <c r="F952" s="134">
        <v>38.1</v>
      </c>
      <c r="G952" s="134">
        <v>1</v>
      </c>
      <c r="H952" s="134">
        <v>41</v>
      </c>
      <c r="I952" s="134">
        <v>1</v>
      </c>
      <c r="J952" s="134">
        <v>43.6</v>
      </c>
      <c r="K952" s="134">
        <v>1</v>
      </c>
      <c r="L952" s="134">
        <v>47.1</v>
      </c>
      <c r="M952" s="134">
        <v>1</v>
      </c>
      <c r="N952" s="134">
        <v>51.3</v>
      </c>
      <c r="O952" s="134">
        <v>1</v>
      </c>
      <c r="P952" s="134">
        <v>56.5</v>
      </c>
      <c r="Q952" s="134">
        <v>1</v>
      </c>
      <c r="R952" s="153">
        <v>65</v>
      </c>
      <c r="S952" s="153">
        <v>1</v>
      </c>
      <c r="T952" s="153"/>
      <c r="U952" s="134"/>
      <c r="V952" s="135"/>
      <c r="W952" s="136"/>
      <c r="X952" s="137" t="s">
        <v>36</v>
      </c>
      <c r="Y952" s="132" t="s">
        <v>565</v>
      </c>
    </row>
    <row r="953" spans="1:25" ht="28.5" customHeight="1" x14ac:dyDescent="0.25">
      <c r="A953" s="132">
        <v>2</v>
      </c>
      <c r="B953" s="133" t="s">
        <v>602</v>
      </c>
      <c r="C953" s="134" t="s">
        <v>19</v>
      </c>
      <c r="D953" s="134">
        <v>10</v>
      </c>
      <c r="E953" s="134" t="s">
        <v>25</v>
      </c>
      <c r="F953" s="134">
        <v>31.5</v>
      </c>
      <c r="G953" s="134">
        <v>1</v>
      </c>
      <c r="H953" s="134">
        <v>33.1</v>
      </c>
      <c r="I953" s="134">
        <v>1</v>
      </c>
      <c r="J953" s="134">
        <v>35</v>
      </c>
      <c r="K953" s="134">
        <v>1</v>
      </c>
      <c r="L953" s="134">
        <v>38.299999999999997</v>
      </c>
      <c r="M953" s="134">
        <v>1</v>
      </c>
      <c r="N953" s="134">
        <v>42.1</v>
      </c>
      <c r="O953" s="134">
        <v>1</v>
      </c>
      <c r="P953" s="134">
        <v>46.8</v>
      </c>
      <c r="Q953" s="134">
        <v>1</v>
      </c>
      <c r="R953" s="153">
        <v>48.3</v>
      </c>
      <c r="S953" s="153">
        <v>1</v>
      </c>
      <c r="T953" s="153"/>
      <c r="U953" s="134"/>
      <c r="V953" s="135"/>
      <c r="W953" s="136"/>
      <c r="X953" s="137" t="s">
        <v>36</v>
      </c>
      <c r="Y953" s="132" t="s">
        <v>88</v>
      </c>
    </row>
    <row r="954" spans="1:25" ht="28.5" customHeight="1" x14ac:dyDescent="0.25">
      <c r="A954" s="132">
        <v>2</v>
      </c>
      <c r="B954" s="133" t="s">
        <v>602</v>
      </c>
      <c r="C954" s="134" t="s">
        <v>19</v>
      </c>
      <c r="D954" s="134">
        <v>11</v>
      </c>
      <c r="E954" s="134" t="s">
        <v>23</v>
      </c>
      <c r="F954" s="134">
        <v>47.2</v>
      </c>
      <c r="G954" s="134">
        <v>1</v>
      </c>
      <c r="H954" s="134">
        <v>49.6</v>
      </c>
      <c r="I954" s="134">
        <v>1</v>
      </c>
      <c r="J954" s="134">
        <v>51.2</v>
      </c>
      <c r="K954" s="134">
        <v>1</v>
      </c>
      <c r="L954" s="134">
        <v>51.2</v>
      </c>
      <c r="M954" s="134">
        <v>3</v>
      </c>
      <c r="N954" s="134"/>
      <c r="O954" s="134"/>
      <c r="P954" s="134"/>
      <c r="Q954" s="138"/>
      <c r="R954" s="153"/>
      <c r="S954" s="153"/>
      <c r="T954" s="153"/>
      <c r="U954" s="138"/>
      <c r="V954" s="139"/>
      <c r="W954" s="136"/>
      <c r="X954" s="137" t="s">
        <v>36</v>
      </c>
      <c r="Y954" s="132" t="s">
        <v>995</v>
      </c>
    </row>
    <row r="955" spans="1:25" ht="28.5" customHeight="1" x14ac:dyDescent="0.25">
      <c r="A955" s="132">
        <v>2</v>
      </c>
      <c r="B955" s="133" t="s">
        <v>602</v>
      </c>
      <c r="C955" s="134" t="s">
        <v>19</v>
      </c>
      <c r="D955" s="134">
        <v>12</v>
      </c>
      <c r="E955" s="134" t="s">
        <v>23</v>
      </c>
      <c r="F955" s="134">
        <v>29</v>
      </c>
      <c r="G955" s="134">
        <v>1</v>
      </c>
      <c r="H955" s="134">
        <v>30.4</v>
      </c>
      <c r="I955" s="134">
        <v>1</v>
      </c>
      <c r="J955" s="134"/>
      <c r="K955" s="134"/>
      <c r="L955" s="134"/>
      <c r="M955" s="134"/>
      <c r="N955" s="134"/>
      <c r="O955" s="134"/>
      <c r="P955" s="134" t="s">
        <v>801</v>
      </c>
      <c r="Q955" s="134"/>
      <c r="R955" s="153"/>
      <c r="S955" s="153"/>
      <c r="T955" s="153"/>
      <c r="U955" s="134"/>
      <c r="V955" s="135"/>
      <c r="W955" s="136"/>
      <c r="X955" s="137" t="s">
        <v>36</v>
      </c>
    </row>
    <row r="956" spans="1:25" ht="28.5" customHeight="1" x14ac:dyDescent="0.25">
      <c r="A956" s="132">
        <v>2</v>
      </c>
      <c r="B956" s="133" t="s">
        <v>602</v>
      </c>
      <c r="C956" s="134" t="s">
        <v>19</v>
      </c>
      <c r="D956" s="134">
        <v>13</v>
      </c>
      <c r="E956" s="134" t="s">
        <v>23</v>
      </c>
      <c r="F956" s="134">
        <v>23.9</v>
      </c>
      <c r="G956" s="134">
        <v>1</v>
      </c>
      <c r="H956" s="134">
        <v>25.1</v>
      </c>
      <c r="I956" s="134">
        <v>1</v>
      </c>
      <c r="J956" s="134"/>
      <c r="K956" s="134"/>
      <c r="L956" s="134"/>
      <c r="M956" s="134"/>
      <c r="N956" s="134"/>
      <c r="O956" s="134"/>
      <c r="P956" s="134" t="s">
        <v>801</v>
      </c>
      <c r="Q956" s="134"/>
      <c r="R956" s="153"/>
      <c r="S956" s="153"/>
      <c r="T956" s="153"/>
      <c r="U956" s="134"/>
      <c r="V956" s="135"/>
      <c r="W956" s="136"/>
      <c r="X956" s="137" t="s">
        <v>36</v>
      </c>
      <c r="Y956" s="132" t="s">
        <v>91</v>
      </c>
    </row>
    <row r="957" spans="1:25" ht="28.5" customHeight="1" x14ac:dyDescent="0.25">
      <c r="A957" s="132">
        <v>2</v>
      </c>
      <c r="B957" s="133" t="s">
        <v>602</v>
      </c>
      <c r="C957" s="134" t="s">
        <v>19</v>
      </c>
      <c r="D957" s="134">
        <v>14</v>
      </c>
      <c r="E957" s="134" t="s">
        <v>23</v>
      </c>
      <c r="F957" s="134">
        <v>49.3</v>
      </c>
      <c r="G957" s="134">
        <v>1</v>
      </c>
      <c r="H957" s="134">
        <v>51.5</v>
      </c>
      <c r="I957" s="134">
        <v>1</v>
      </c>
      <c r="J957" s="134">
        <v>53.9</v>
      </c>
      <c r="K957" s="134">
        <v>1</v>
      </c>
      <c r="L957" s="134">
        <v>57.1</v>
      </c>
      <c r="M957" s="134">
        <v>1</v>
      </c>
      <c r="N957" s="134">
        <v>60.7</v>
      </c>
      <c r="O957" s="134">
        <v>1</v>
      </c>
      <c r="P957" s="134">
        <v>65.5</v>
      </c>
      <c r="Q957" s="134">
        <v>1</v>
      </c>
      <c r="R957" s="153">
        <v>74.900000000000006</v>
      </c>
      <c r="S957" s="153">
        <v>1</v>
      </c>
      <c r="T957" s="153"/>
      <c r="U957" s="134"/>
      <c r="V957" s="135"/>
      <c r="W957" s="136"/>
      <c r="X957" s="137" t="s">
        <v>36</v>
      </c>
    </row>
    <row r="958" spans="1:25" ht="28.5" customHeight="1" x14ac:dyDescent="0.25">
      <c r="A958" s="132">
        <v>2</v>
      </c>
      <c r="B958" s="133" t="s">
        <v>602</v>
      </c>
      <c r="C958" s="134" t="s">
        <v>19</v>
      </c>
      <c r="D958" s="134">
        <v>15</v>
      </c>
      <c r="E958" s="134" t="s">
        <v>23</v>
      </c>
      <c r="F958" s="134">
        <v>17.5</v>
      </c>
      <c r="G958" s="134">
        <v>1</v>
      </c>
      <c r="H958" s="134">
        <v>17.7</v>
      </c>
      <c r="I958" s="134">
        <v>4</v>
      </c>
      <c r="J958" s="134"/>
      <c r="K958" s="134">
        <v>4</v>
      </c>
      <c r="L958" s="134"/>
      <c r="M958" s="134"/>
      <c r="N958" s="134"/>
      <c r="O958" s="134"/>
      <c r="P958" s="134"/>
      <c r="Q958" s="134"/>
      <c r="R958" s="153"/>
      <c r="S958" s="153"/>
      <c r="T958" s="153"/>
      <c r="U958" s="134"/>
      <c r="V958" s="135"/>
      <c r="W958" s="136"/>
      <c r="X958" s="137" t="s">
        <v>36</v>
      </c>
    </row>
    <row r="959" spans="1:25" ht="28.5" customHeight="1" x14ac:dyDescent="0.25">
      <c r="A959" s="132">
        <v>2</v>
      </c>
      <c r="B959" s="133" t="s">
        <v>602</v>
      </c>
      <c r="C959" s="134" t="s">
        <v>19</v>
      </c>
      <c r="D959" s="134">
        <v>16</v>
      </c>
      <c r="E959" s="134" t="s">
        <v>23</v>
      </c>
      <c r="F959" s="134">
        <v>40.1</v>
      </c>
      <c r="G959" s="134">
        <v>1</v>
      </c>
      <c r="H959" s="134">
        <v>43.2</v>
      </c>
      <c r="I959" s="134">
        <v>1</v>
      </c>
      <c r="J959" s="134">
        <v>45.4</v>
      </c>
      <c r="K959" s="134">
        <v>1</v>
      </c>
      <c r="L959" s="134">
        <v>48</v>
      </c>
      <c r="M959" s="134">
        <v>1</v>
      </c>
      <c r="N959" s="134">
        <v>52.2</v>
      </c>
      <c r="O959" s="134">
        <v>1</v>
      </c>
      <c r="P959" s="134">
        <v>57</v>
      </c>
      <c r="Q959" s="134">
        <v>1</v>
      </c>
      <c r="R959" s="153">
        <v>59.5</v>
      </c>
      <c r="S959" s="153">
        <v>1</v>
      </c>
      <c r="T959" s="153"/>
      <c r="U959" s="134"/>
      <c r="V959" s="135"/>
      <c r="W959" s="136"/>
      <c r="X959" s="137" t="s">
        <v>36</v>
      </c>
    </row>
    <row r="960" spans="1:25" ht="28.5" customHeight="1" x14ac:dyDescent="0.25">
      <c r="A960" s="132">
        <v>2</v>
      </c>
      <c r="B960" s="133" t="s">
        <v>602</v>
      </c>
      <c r="C960" s="134" t="s">
        <v>19</v>
      </c>
      <c r="D960" s="134">
        <v>17</v>
      </c>
      <c r="E960" s="134" t="s">
        <v>26</v>
      </c>
      <c r="F960" s="134">
        <v>29.5</v>
      </c>
      <c r="G960" s="134">
        <v>1</v>
      </c>
      <c r="H960" s="134">
        <v>29.8</v>
      </c>
      <c r="I960" s="134">
        <v>4</v>
      </c>
      <c r="J960" s="134"/>
      <c r="K960" s="134">
        <v>4</v>
      </c>
      <c r="L960" s="134"/>
      <c r="M960" s="134"/>
      <c r="N960" s="134"/>
      <c r="O960" s="134"/>
      <c r="P960" s="134"/>
      <c r="Q960" s="134"/>
      <c r="R960" s="153"/>
      <c r="S960" s="153"/>
      <c r="T960" s="153"/>
      <c r="U960" s="134"/>
      <c r="V960" s="135"/>
      <c r="W960" s="136"/>
      <c r="X960" s="137" t="s">
        <v>36</v>
      </c>
    </row>
    <row r="961" spans="1:24" ht="28.5" customHeight="1" x14ac:dyDescent="0.25">
      <c r="A961" s="132">
        <v>2</v>
      </c>
      <c r="B961" s="133" t="s">
        <v>602</v>
      </c>
      <c r="C961" s="134" t="s">
        <v>19</v>
      </c>
      <c r="D961" s="134">
        <v>18</v>
      </c>
      <c r="E961" s="134" t="s">
        <v>23</v>
      </c>
      <c r="F961" s="134">
        <v>45.7</v>
      </c>
      <c r="G961" s="134">
        <v>1</v>
      </c>
      <c r="H961" s="134">
        <v>48.1</v>
      </c>
      <c r="I961" s="134">
        <v>1</v>
      </c>
      <c r="J961" s="134"/>
      <c r="K961" s="134">
        <v>1</v>
      </c>
      <c r="L961" s="134"/>
      <c r="M961" s="134"/>
      <c r="N961" s="134"/>
      <c r="O961" s="134"/>
      <c r="P961" s="134" t="s">
        <v>801</v>
      </c>
      <c r="Q961" s="134"/>
      <c r="R961" s="153"/>
      <c r="S961" s="153"/>
      <c r="T961" s="153"/>
      <c r="U961" s="134"/>
      <c r="V961" s="135"/>
      <c r="W961" s="136"/>
      <c r="X961" s="137" t="s">
        <v>36</v>
      </c>
    </row>
    <row r="962" spans="1:24" ht="28.5" customHeight="1" x14ac:dyDescent="0.25">
      <c r="A962" s="132">
        <v>2</v>
      </c>
      <c r="B962" s="133" t="s">
        <v>602</v>
      </c>
      <c r="C962" s="134" t="s">
        <v>19</v>
      </c>
      <c r="D962" s="134">
        <v>19</v>
      </c>
      <c r="E962" s="134" t="s">
        <v>23</v>
      </c>
      <c r="F962" s="134">
        <v>58.4</v>
      </c>
      <c r="G962" s="134">
        <v>1</v>
      </c>
      <c r="H962" s="134">
        <v>63.4</v>
      </c>
      <c r="I962" s="134">
        <v>1</v>
      </c>
      <c r="J962" s="134">
        <v>66.400000000000006</v>
      </c>
      <c r="K962" s="134">
        <v>1</v>
      </c>
      <c r="L962" s="134">
        <v>71.2</v>
      </c>
      <c r="M962" s="134">
        <v>1</v>
      </c>
      <c r="N962" s="134">
        <v>72</v>
      </c>
      <c r="O962" s="134">
        <v>1</v>
      </c>
      <c r="P962" s="134">
        <v>77.5</v>
      </c>
      <c r="Q962" s="134">
        <v>1</v>
      </c>
      <c r="R962" s="153">
        <v>80.099999999999994</v>
      </c>
      <c r="S962" s="153">
        <v>4</v>
      </c>
      <c r="T962" s="153" t="s">
        <v>1017</v>
      </c>
      <c r="U962" s="134"/>
      <c r="V962" s="135"/>
      <c r="W962" s="136"/>
      <c r="X962" s="137" t="s">
        <v>36</v>
      </c>
    </row>
    <row r="963" spans="1:24" ht="28.5" customHeight="1" x14ac:dyDescent="0.25">
      <c r="A963" s="132">
        <v>2</v>
      </c>
      <c r="B963" s="133" t="s">
        <v>602</v>
      </c>
      <c r="C963" s="134" t="s">
        <v>19</v>
      </c>
      <c r="D963" s="134">
        <v>20</v>
      </c>
      <c r="E963" s="134" t="s">
        <v>23</v>
      </c>
      <c r="F963" s="134">
        <v>15.6</v>
      </c>
      <c r="G963" s="134">
        <v>1</v>
      </c>
      <c r="H963" s="134"/>
      <c r="I963" s="134">
        <v>3</v>
      </c>
      <c r="J963" s="134"/>
      <c r="K963" s="134">
        <v>3</v>
      </c>
      <c r="L963" s="134"/>
      <c r="M963" s="134"/>
      <c r="N963" s="134"/>
      <c r="O963" s="134"/>
      <c r="P963" s="134"/>
      <c r="Q963" s="134"/>
      <c r="R963" s="153"/>
      <c r="S963" s="153"/>
      <c r="T963" s="153"/>
      <c r="U963" s="134"/>
      <c r="V963" s="135"/>
      <c r="W963" s="136"/>
      <c r="X963" s="137" t="s">
        <v>36</v>
      </c>
    </row>
    <row r="964" spans="1:24" ht="28.5" customHeight="1" x14ac:dyDescent="0.25">
      <c r="A964" s="132">
        <v>2</v>
      </c>
      <c r="B964" s="133" t="s">
        <v>602</v>
      </c>
      <c r="C964" s="134" t="s">
        <v>19</v>
      </c>
      <c r="D964" s="134">
        <v>21</v>
      </c>
      <c r="E964" s="134" t="s">
        <v>23</v>
      </c>
      <c r="F964" s="134"/>
      <c r="G964" s="134">
        <v>3</v>
      </c>
      <c r="H964" s="134"/>
      <c r="I964" s="134">
        <v>3</v>
      </c>
      <c r="J964" s="134"/>
      <c r="K964" s="134">
        <v>3</v>
      </c>
      <c r="L964" s="134"/>
      <c r="M964" s="134"/>
      <c r="N964" s="134"/>
      <c r="O964" s="134"/>
      <c r="P964" s="134"/>
      <c r="Q964" s="134"/>
      <c r="R964" s="153"/>
      <c r="S964" s="153"/>
      <c r="T964" s="153"/>
      <c r="U964" s="134"/>
      <c r="V964" s="135"/>
      <c r="W964" s="136"/>
      <c r="X964" s="137" t="s">
        <v>36</v>
      </c>
    </row>
    <row r="965" spans="1:24" ht="28.5" customHeight="1" x14ac:dyDescent="0.25">
      <c r="A965" s="132">
        <v>2</v>
      </c>
      <c r="B965" s="133" t="s">
        <v>602</v>
      </c>
      <c r="C965" s="134" t="s">
        <v>19</v>
      </c>
      <c r="D965" s="134">
        <v>22</v>
      </c>
      <c r="E965" s="134" t="s">
        <v>23</v>
      </c>
      <c r="F965" s="134"/>
      <c r="G965" s="134">
        <v>3</v>
      </c>
      <c r="H965" s="134"/>
      <c r="I965" s="134">
        <v>3</v>
      </c>
      <c r="J965" s="134"/>
      <c r="K965" s="134">
        <v>3</v>
      </c>
      <c r="L965" s="134"/>
      <c r="M965" s="134"/>
      <c r="N965" s="134"/>
      <c r="O965" s="134"/>
      <c r="P965" s="134"/>
      <c r="Q965" s="134"/>
      <c r="R965" s="153"/>
      <c r="S965" s="153"/>
      <c r="T965" s="153"/>
      <c r="U965" s="134"/>
      <c r="V965" s="135"/>
      <c r="W965" s="136"/>
      <c r="X965" s="137" t="s">
        <v>36</v>
      </c>
    </row>
    <row r="966" spans="1:24" ht="28.5" customHeight="1" x14ac:dyDescent="0.25">
      <c r="A966" s="132">
        <v>2</v>
      </c>
      <c r="B966" s="133" t="s">
        <v>602</v>
      </c>
      <c r="C966" s="134" t="s">
        <v>19</v>
      </c>
      <c r="D966" s="134">
        <v>23</v>
      </c>
      <c r="E966" s="134" t="s">
        <v>22</v>
      </c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53">
        <v>16.7</v>
      </c>
      <c r="S966" s="153">
        <v>1</v>
      </c>
      <c r="T966" s="153"/>
      <c r="U966" s="134"/>
      <c r="V966" s="135"/>
      <c r="W966" s="136"/>
      <c r="X966" s="137"/>
    </row>
    <row r="967" spans="1:24" ht="28.5" customHeight="1" x14ac:dyDescent="0.25">
      <c r="A967" s="132">
        <v>2</v>
      </c>
      <c r="B967" s="133" t="s">
        <v>602</v>
      </c>
      <c r="C967" s="134" t="s">
        <v>19</v>
      </c>
      <c r="D967" s="134">
        <v>24</v>
      </c>
      <c r="E967" s="134" t="s">
        <v>22</v>
      </c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53">
        <v>20.5</v>
      </c>
      <c r="S967" s="153">
        <v>1</v>
      </c>
      <c r="T967" s="153"/>
      <c r="U967" s="134"/>
      <c r="V967" s="135"/>
      <c r="W967" s="136"/>
      <c r="X967" s="137"/>
    </row>
    <row r="968" spans="1:24" ht="28.5" customHeight="1" x14ac:dyDescent="0.25">
      <c r="A968" s="132">
        <v>2</v>
      </c>
      <c r="B968" s="133" t="s">
        <v>603</v>
      </c>
      <c r="C968" s="134" t="s">
        <v>14</v>
      </c>
      <c r="D968" s="134">
        <v>1</v>
      </c>
      <c r="E968" s="134" t="s">
        <v>23</v>
      </c>
      <c r="F968" s="134">
        <v>17.5</v>
      </c>
      <c r="G968" s="134">
        <v>1</v>
      </c>
      <c r="H968" s="134">
        <v>19</v>
      </c>
      <c r="I968" s="134">
        <v>1</v>
      </c>
      <c r="J968" s="134"/>
      <c r="K968" s="134"/>
      <c r="L968" s="134"/>
      <c r="M968" s="134"/>
      <c r="N968" s="134" t="s">
        <v>801</v>
      </c>
      <c r="O968" s="134"/>
      <c r="P968" s="134" t="s">
        <v>801</v>
      </c>
      <c r="Q968" s="134"/>
      <c r="R968" s="153"/>
      <c r="S968" s="153"/>
      <c r="T968" s="153"/>
      <c r="U968" s="134"/>
      <c r="V968" s="135"/>
      <c r="W968" s="136"/>
      <c r="X968" s="137" t="s">
        <v>36</v>
      </c>
    </row>
    <row r="969" spans="1:24" ht="28.5" customHeight="1" x14ac:dyDescent="0.25">
      <c r="A969" s="132">
        <v>2</v>
      </c>
      <c r="B969" s="133" t="s">
        <v>603</v>
      </c>
      <c r="C969" s="134" t="s">
        <v>14</v>
      </c>
      <c r="D969" s="134">
        <v>2</v>
      </c>
      <c r="E969" s="134" t="s">
        <v>23</v>
      </c>
      <c r="F969" s="134">
        <v>29</v>
      </c>
      <c r="G969" s="134">
        <v>1</v>
      </c>
      <c r="H969" s="134">
        <v>32.299999999999997</v>
      </c>
      <c r="I969" s="134">
        <v>1</v>
      </c>
      <c r="J969" s="134">
        <v>34.799999999999997</v>
      </c>
      <c r="K969" s="134">
        <v>1</v>
      </c>
      <c r="L969" s="134">
        <v>39.1</v>
      </c>
      <c r="M969" s="134">
        <v>1</v>
      </c>
      <c r="N969" s="134">
        <v>41.8</v>
      </c>
      <c r="O969" s="134">
        <v>1</v>
      </c>
      <c r="P969" s="134">
        <v>47.8</v>
      </c>
      <c r="Q969" s="134">
        <v>1</v>
      </c>
      <c r="R969" s="153">
        <v>47.9</v>
      </c>
      <c r="S969" s="153">
        <v>4</v>
      </c>
      <c r="T969" s="153" t="s">
        <v>876</v>
      </c>
      <c r="U969" s="134"/>
      <c r="V969" s="135"/>
      <c r="W969" s="136"/>
      <c r="X969" s="137" t="s">
        <v>36</v>
      </c>
    </row>
    <row r="970" spans="1:24" ht="28.5" customHeight="1" x14ac:dyDescent="0.25">
      <c r="A970" s="132">
        <v>2</v>
      </c>
      <c r="B970" s="133" t="s">
        <v>603</v>
      </c>
      <c r="C970" s="134" t="s">
        <v>14</v>
      </c>
      <c r="D970" s="134">
        <v>3</v>
      </c>
      <c r="E970" s="134" t="s">
        <v>23</v>
      </c>
      <c r="F970" s="134">
        <v>17.2</v>
      </c>
      <c r="G970" s="134">
        <v>1</v>
      </c>
      <c r="H970" s="134">
        <v>18.399999999999999</v>
      </c>
      <c r="I970" s="134">
        <v>1</v>
      </c>
      <c r="J970" s="134"/>
      <c r="K970" s="134"/>
      <c r="L970" s="134"/>
      <c r="M970" s="134"/>
      <c r="N970" s="134" t="s">
        <v>801</v>
      </c>
      <c r="O970" s="134"/>
      <c r="P970" s="134" t="s">
        <v>801</v>
      </c>
      <c r="Q970" s="134"/>
      <c r="R970" s="153"/>
      <c r="S970" s="153"/>
      <c r="T970" s="153"/>
      <c r="U970" s="134"/>
      <c r="V970" s="135"/>
      <c r="W970" s="136"/>
      <c r="X970" s="137" t="s">
        <v>36</v>
      </c>
    </row>
    <row r="971" spans="1:24" ht="28.5" customHeight="1" x14ac:dyDescent="0.25">
      <c r="A971" s="132">
        <v>2</v>
      </c>
      <c r="B971" s="133" t="s">
        <v>603</v>
      </c>
      <c r="C971" s="134" t="s">
        <v>14</v>
      </c>
      <c r="D971" s="134">
        <v>4</v>
      </c>
      <c r="E971" s="134" t="s">
        <v>23</v>
      </c>
      <c r="F971" s="134">
        <v>25</v>
      </c>
      <c r="G971" s="134">
        <v>1</v>
      </c>
      <c r="H971" s="134">
        <v>27.6</v>
      </c>
      <c r="I971" s="134">
        <v>1</v>
      </c>
      <c r="J971" s="134"/>
      <c r="K971" s="134"/>
      <c r="L971" s="134"/>
      <c r="M971" s="134"/>
      <c r="N971" s="134" t="s">
        <v>801</v>
      </c>
      <c r="O971" s="134"/>
      <c r="P971" s="134" t="s">
        <v>801</v>
      </c>
      <c r="Q971" s="134"/>
      <c r="R971" s="153"/>
      <c r="S971" s="153"/>
      <c r="T971" s="153"/>
      <c r="U971" s="134"/>
      <c r="V971" s="135"/>
      <c r="W971" s="136"/>
      <c r="X971" s="137" t="s">
        <v>36</v>
      </c>
    </row>
    <row r="972" spans="1:24" ht="28.5" customHeight="1" x14ac:dyDescent="0.25">
      <c r="A972" s="132">
        <v>2</v>
      </c>
      <c r="B972" s="133" t="s">
        <v>603</v>
      </c>
      <c r="C972" s="134" t="s">
        <v>14</v>
      </c>
      <c r="D972" s="134">
        <v>5</v>
      </c>
      <c r="E972" s="134" t="s">
        <v>23</v>
      </c>
      <c r="F972" s="134">
        <v>23.5</v>
      </c>
      <c r="G972" s="134">
        <v>1</v>
      </c>
      <c r="H972" s="134">
        <v>24.7</v>
      </c>
      <c r="I972" s="134">
        <v>1</v>
      </c>
      <c r="J972" s="134"/>
      <c r="K972" s="134"/>
      <c r="L972" s="134"/>
      <c r="M972" s="134"/>
      <c r="N972" s="134" t="s">
        <v>801</v>
      </c>
      <c r="O972" s="134"/>
      <c r="P972" s="134" t="s">
        <v>801</v>
      </c>
      <c r="Q972" s="134"/>
      <c r="R972" s="180"/>
      <c r="S972" s="180"/>
      <c r="T972" s="180"/>
      <c r="U972" s="134"/>
      <c r="V972" s="135"/>
      <c r="W972" s="136"/>
      <c r="X972" s="137" t="s">
        <v>36</v>
      </c>
    </row>
    <row r="973" spans="1:24" ht="28.5" customHeight="1" x14ac:dyDescent="0.25">
      <c r="A973" s="132">
        <v>2</v>
      </c>
      <c r="B973" s="133" t="s">
        <v>603</v>
      </c>
      <c r="C973" s="134" t="s">
        <v>14</v>
      </c>
      <c r="D973" s="134">
        <v>6</v>
      </c>
      <c r="E973" s="134" t="s">
        <v>23</v>
      </c>
      <c r="F973" s="134">
        <v>21.7</v>
      </c>
      <c r="G973" s="134">
        <v>1</v>
      </c>
      <c r="H973" s="134">
        <v>23.3</v>
      </c>
      <c r="I973" s="134">
        <v>1</v>
      </c>
      <c r="J973" s="134"/>
      <c r="K973" s="134"/>
      <c r="L973" s="134"/>
      <c r="M973" s="134"/>
      <c r="N973" s="134" t="s">
        <v>801</v>
      </c>
      <c r="O973" s="134"/>
      <c r="P973" s="134" t="s">
        <v>801</v>
      </c>
      <c r="Q973" s="134"/>
      <c r="R973" s="180"/>
      <c r="S973" s="180"/>
      <c r="T973" s="180"/>
      <c r="U973" s="134"/>
      <c r="V973" s="135"/>
      <c r="W973" s="136"/>
      <c r="X973" s="137" t="s">
        <v>36</v>
      </c>
    </row>
    <row r="974" spans="1:24" ht="28.5" customHeight="1" x14ac:dyDescent="0.25">
      <c r="A974" s="132">
        <v>2</v>
      </c>
      <c r="B974" s="133" t="s">
        <v>603</v>
      </c>
      <c r="C974" s="134" t="s">
        <v>14</v>
      </c>
      <c r="D974" s="134">
        <v>7</v>
      </c>
      <c r="E974" s="134" t="s">
        <v>23</v>
      </c>
      <c r="F974" s="134">
        <v>27.7</v>
      </c>
      <c r="G974" s="134">
        <v>1</v>
      </c>
      <c r="H974" s="134">
        <v>31.7</v>
      </c>
      <c r="I974" s="134">
        <v>1</v>
      </c>
      <c r="J974" s="134">
        <v>35.200000000000003</v>
      </c>
      <c r="K974" s="134">
        <v>1</v>
      </c>
      <c r="L974" s="134">
        <v>38.700000000000003</v>
      </c>
      <c r="M974" s="134">
        <v>1</v>
      </c>
      <c r="N974" s="134">
        <v>41.8</v>
      </c>
      <c r="O974" s="134">
        <v>1</v>
      </c>
      <c r="P974" s="134">
        <v>45.4</v>
      </c>
      <c r="Q974" s="134">
        <v>1</v>
      </c>
      <c r="R974" s="180">
        <v>51.3</v>
      </c>
      <c r="S974" s="180">
        <v>2</v>
      </c>
      <c r="T974" s="180" t="s">
        <v>821</v>
      </c>
      <c r="U974" s="134"/>
      <c r="V974" s="135"/>
      <c r="W974" s="136"/>
      <c r="X974" s="137" t="s">
        <v>36</v>
      </c>
    </row>
    <row r="975" spans="1:24" ht="28.5" customHeight="1" x14ac:dyDescent="0.25">
      <c r="A975" s="132">
        <v>2</v>
      </c>
      <c r="B975" s="133" t="s">
        <v>603</v>
      </c>
      <c r="C975" s="134" t="s">
        <v>14</v>
      </c>
      <c r="D975" s="134">
        <v>8</v>
      </c>
      <c r="E975" s="134" t="s">
        <v>23</v>
      </c>
      <c r="F975" s="134">
        <v>16.7</v>
      </c>
      <c r="G975" s="134">
        <v>1</v>
      </c>
      <c r="H975" s="134">
        <v>17.399999999999999</v>
      </c>
      <c r="I975" s="134">
        <v>1</v>
      </c>
      <c r="J975" s="134">
        <v>17.8</v>
      </c>
      <c r="K975" s="134">
        <v>1</v>
      </c>
      <c r="L975" s="134">
        <v>17.5</v>
      </c>
      <c r="M975" s="134">
        <v>1</v>
      </c>
      <c r="N975" s="134">
        <v>18.5</v>
      </c>
      <c r="O975" s="134">
        <v>1</v>
      </c>
      <c r="P975" s="134">
        <v>19</v>
      </c>
      <c r="Q975" s="134">
        <v>2</v>
      </c>
      <c r="R975" s="153">
        <v>19.600000000000001</v>
      </c>
      <c r="S975" s="153">
        <v>2</v>
      </c>
      <c r="T975" s="153" t="s">
        <v>800</v>
      </c>
      <c r="U975" s="134"/>
      <c r="V975" s="135"/>
      <c r="W975" s="136"/>
      <c r="X975" s="137" t="s">
        <v>36</v>
      </c>
    </row>
    <row r="976" spans="1:24" ht="28.5" customHeight="1" x14ac:dyDescent="0.25">
      <c r="A976" s="132">
        <v>2</v>
      </c>
      <c r="B976" s="133" t="s">
        <v>603</v>
      </c>
      <c r="C976" s="134" t="s">
        <v>14</v>
      </c>
      <c r="D976" s="134">
        <v>9</v>
      </c>
      <c r="E976" s="134" t="s">
        <v>23</v>
      </c>
      <c r="F976" s="134">
        <v>32.299999999999997</v>
      </c>
      <c r="G976" s="134">
        <v>1</v>
      </c>
      <c r="H976" s="134"/>
      <c r="I976" s="134">
        <v>3</v>
      </c>
      <c r="J976" s="134"/>
      <c r="K976" s="134">
        <v>3</v>
      </c>
      <c r="L976" s="134"/>
      <c r="M976" s="134"/>
      <c r="N976" s="134"/>
      <c r="O976" s="134"/>
      <c r="P976" s="134"/>
      <c r="Q976" s="134"/>
      <c r="R976" s="180"/>
      <c r="S976" s="180"/>
      <c r="T976" s="180"/>
      <c r="U976" s="134"/>
      <c r="V976" s="135"/>
      <c r="W976" s="136"/>
      <c r="X976" s="137" t="s">
        <v>36</v>
      </c>
    </row>
    <row r="977" spans="1:29" ht="28.5" customHeight="1" x14ac:dyDescent="0.25">
      <c r="A977" s="132">
        <v>2</v>
      </c>
      <c r="B977" s="133" t="s">
        <v>603</v>
      </c>
      <c r="C977" s="134" t="s">
        <v>14</v>
      </c>
      <c r="D977" s="134">
        <v>10</v>
      </c>
      <c r="E977" s="134" t="s">
        <v>23</v>
      </c>
      <c r="F977" s="134">
        <v>16.8</v>
      </c>
      <c r="G977" s="134">
        <v>1</v>
      </c>
      <c r="H977" s="134">
        <v>17</v>
      </c>
      <c r="I977" s="134">
        <v>1</v>
      </c>
      <c r="J977" s="134"/>
      <c r="K977" s="134"/>
      <c r="L977" s="134"/>
      <c r="M977" s="134"/>
      <c r="N977" s="134" t="s">
        <v>801</v>
      </c>
      <c r="O977" s="134"/>
      <c r="P977" s="134" t="s">
        <v>801</v>
      </c>
      <c r="Q977" s="134"/>
      <c r="R977" s="153"/>
      <c r="S977" s="153"/>
      <c r="T977" s="153"/>
      <c r="U977" s="134"/>
      <c r="V977" s="135"/>
      <c r="W977" s="136"/>
      <c r="X977" s="137" t="s">
        <v>36</v>
      </c>
    </row>
    <row r="978" spans="1:29" ht="28.5" customHeight="1" x14ac:dyDescent="0.25">
      <c r="A978" s="132">
        <v>2</v>
      </c>
      <c r="B978" s="133" t="s">
        <v>603</v>
      </c>
      <c r="C978" s="134" t="s">
        <v>14</v>
      </c>
      <c r="D978" s="134">
        <v>11</v>
      </c>
      <c r="E978" s="134" t="s">
        <v>23</v>
      </c>
      <c r="F978" s="134">
        <v>28.5</v>
      </c>
      <c r="G978" s="134">
        <v>1</v>
      </c>
      <c r="H978" s="134">
        <v>31</v>
      </c>
      <c r="I978" s="134">
        <v>1</v>
      </c>
      <c r="J978" s="134">
        <v>33.799999999999997</v>
      </c>
      <c r="K978" s="134">
        <v>1</v>
      </c>
      <c r="L978" s="134"/>
      <c r="M978" s="134"/>
      <c r="N978" s="134" t="s">
        <v>801</v>
      </c>
      <c r="O978" s="134"/>
      <c r="P978" s="134" t="s">
        <v>801</v>
      </c>
      <c r="Q978" s="134">
        <v>4</v>
      </c>
      <c r="R978" s="180"/>
      <c r="S978" s="180"/>
      <c r="T978" s="180"/>
      <c r="U978" s="134"/>
      <c r="V978" s="135"/>
      <c r="W978" s="140" t="s">
        <v>605</v>
      </c>
      <c r="X978" s="137" t="s">
        <v>36</v>
      </c>
      <c r="Z978" s="132" t="s">
        <v>240</v>
      </c>
      <c r="AB978" s="132" t="s">
        <v>348</v>
      </c>
    </row>
    <row r="979" spans="1:29" ht="28.5" customHeight="1" x14ac:dyDescent="0.25">
      <c r="A979" s="132">
        <v>2</v>
      </c>
      <c r="B979" s="133" t="s">
        <v>603</v>
      </c>
      <c r="C979" s="134" t="s">
        <v>14</v>
      </c>
      <c r="D979" s="134">
        <v>12</v>
      </c>
      <c r="E979" s="134" t="s">
        <v>23</v>
      </c>
      <c r="F979" s="134">
        <v>18.7</v>
      </c>
      <c r="G979" s="134">
        <v>1</v>
      </c>
      <c r="H979" s="134">
        <v>19.8</v>
      </c>
      <c r="I979" s="134">
        <v>1</v>
      </c>
      <c r="J979" s="134"/>
      <c r="K979" s="134"/>
      <c r="L979" s="134"/>
      <c r="M979" s="134"/>
      <c r="N979" s="134" t="s">
        <v>801</v>
      </c>
      <c r="O979" s="134"/>
      <c r="P979" s="134" t="s">
        <v>801</v>
      </c>
      <c r="Q979" s="134"/>
      <c r="R979" s="180"/>
      <c r="S979" s="180"/>
      <c r="T979" s="180"/>
      <c r="U979" s="134"/>
      <c r="V979" s="135"/>
      <c r="W979" s="136"/>
      <c r="X979" s="137" t="s">
        <v>36</v>
      </c>
      <c r="Z979" s="132" t="s">
        <v>993</v>
      </c>
      <c r="AC979" s="132" t="s">
        <v>349</v>
      </c>
    </row>
    <row r="980" spans="1:29" ht="28.5" customHeight="1" x14ac:dyDescent="0.25">
      <c r="A980" s="132">
        <v>2</v>
      </c>
      <c r="B980" s="133" t="s">
        <v>603</v>
      </c>
      <c r="C980" s="134" t="s">
        <v>14</v>
      </c>
      <c r="D980" s="134">
        <v>13</v>
      </c>
      <c r="E980" s="134" t="s">
        <v>23</v>
      </c>
      <c r="F980" s="134">
        <v>18.600000000000001</v>
      </c>
      <c r="G980" s="134">
        <v>1</v>
      </c>
      <c r="H980" s="134">
        <v>18.8</v>
      </c>
      <c r="I980" s="134">
        <v>3</v>
      </c>
      <c r="J980" s="134"/>
      <c r="K980" s="134">
        <v>3</v>
      </c>
      <c r="L980" s="134"/>
      <c r="M980" s="134"/>
      <c r="N980" s="134"/>
      <c r="O980" s="134"/>
      <c r="P980" s="134"/>
      <c r="Q980" s="134"/>
      <c r="R980" s="180"/>
      <c r="S980" s="180"/>
      <c r="T980" s="180"/>
      <c r="U980" s="134"/>
      <c r="V980" s="135"/>
      <c r="W980" s="136"/>
      <c r="X980" s="137" t="s">
        <v>36</v>
      </c>
      <c r="Z980" s="132" t="s">
        <v>341</v>
      </c>
    </row>
    <row r="981" spans="1:29" ht="28.5" customHeight="1" x14ac:dyDescent="0.25">
      <c r="A981" s="132">
        <v>2</v>
      </c>
      <c r="B981" s="133" t="s">
        <v>603</v>
      </c>
      <c r="C981" s="134" t="s">
        <v>14</v>
      </c>
      <c r="D981" s="134">
        <v>14</v>
      </c>
      <c r="E981" s="134" t="s">
        <v>23</v>
      </c>
      <c r="F981" s="134">
        <v>27.2</v>
      </c>
      <c r="G981" s="134">
        <v>1</v>
      </c>
      <c r="H981" s="134">
        <v>31.1</v>
      </c>
      <c r="I981" s="134">
        <v>1</v>
      </c>
      <c r="J981" s="134">
        <v>35.299999999999997</v>
      </c>
      <c r="K981" s="134">
        <v>1</v>
      </c>
      <c r="L981" s="134">
        <v>37.6</v>
      </c>
      <c r="M981" s="134">
        <v>1</v>
      </c>
      <c r="N981" s="134">
        <v>43</v>
      </c>
      <c r="O981" s="134">
        <v>1</v>
      </c>
      <c r="P981" s="134">
        <v>43.4</v>
      </c>
      <c r="Q981" s="134">
        <v>4</v>
      </c>
      <c r="R981" s="180"/>
      <c r="S981" s="180"/>
      <c r="T981" s="180" t="s">
        <v>877</v>
      </c>
      <c r="U981" s="134"/>
      <c r="V981" s="135"/>
      <c r="W981" s="136" t="s">
        <v>114</v>
      </c>
      <c r="X981" s="137" t="s">
        <v>36</v>
      </c>
      <c r="Z981" s="132" t="s">
        <v>566</v>
      </c>
    </row>
    <row r="982" spans="1:29" ht="28.5" customHeight="1" x14ac:dyDescent="0.25">
      <c r="A982" s="132">
        <v>2</v>
      </c>
      <c r="B982" s="133" t="s">
        <v>603</v>
      </c>
      <c r="C982" s="134" t="s">
        <v>14</v>
      </c>
      <c r="D982" s="134">
        <v>15</v>
      </c>
      <c r="E982" s="134" t="s">
        <v>23</v>
      </c>
      <c r="F982" s="134">
        <v>20.399999999999999</v>
      </c>
      <c r="G982" s="134">
        <v>1</v>
      </c>
      <c r="H982" s="134">
        <v>21.9</v>
      </c>
      <c r="I982" s="134">
        <v>1</v>
      </c>
      <c r="J982" s="134"/>
      <c r="K982" s="134"/>
      <c r="L982" s="134"/>
      <c r="M982" s="134"/>
      <c r="N982" s="134" t="s">
        <v>801</v>
      </c>
      <c r="O982" s="134"/>
      <c r="P982" s="134" t="s">
        <v>801</v>
      </c>
      <c r="Q982" s="134"/>
      <c r="R982" s="180"/>
      <c r="S982" s="180"/>
      <c r="T982" s="180"/>
      <c r="U982" s="134"/>
      <c r="V982" s="135"/>
      <c r="W982" s="136"/>
      <c r="X982" s="137" t="s">
        <v>36</v>
      </c>
    </row>
    <row r="983" spans="1:29" ht="28.5" customHeight="1" x14ac:dyDescent="0.25">
      <c r="A983" s="132">
        <v>2</v>
      </c>
      <c r="B983" s="133" t="s">
        <v>603</v>
      </c>
      <c r="C983" s="134" t="s">
        <v>14</v>
      </c>
      <c r="D983" s="134">
        <v>16</v>
      </c>
      <c r="E983" s="134" t="s">
        <v>23</v>
      </c>
      <c r="F983" s="134">
        <v>19.8</v>
      </c>
      <c r="G983" s="134">
        <v>1</v>
      </c>
      <c r="H983" s="134">
        <v>21</v>
      </c>
      <c r="I983" s="134">
        <v>1</v>
      </c>
      <c r="J983" s="134">
        <v>21.9</v>
      </c>
      <c r="K983" s="134">
        <v>1</v>
      </c>
      <c r="L983" s="134">
        <v>23</v>
      </c>
      <c r="M983" s="134">
        <v>1</v>
      </c>
      <c r="N983" s="134">
        <v>24</v>
      </c>
      <c r="O983" s="134">
        <v>1</v>
      </c>
      <c r="P983" s="134">
        <v>25.8</v>
      </c>
      <c r="Q983" s="134">
        <v>4</v>
      </c>
      <c r="R983" s="180"/>
      <c r="S983" s="180"/>
      <c r="T983" s="180" t="s">
        <v>877</v>
      </c>
      <c r="U983" s="134"/>
      <c r="V983" s="135"/>
      <c r="W983" s="136" t="s">
        <v>114</v>
      </c>
      <c r="X983" s="137" t="s">
        <v>36</v>
      </c>
    </row>
    <row r="984" spans="1:29" ht="28.5" customHeight="1" x14ac:dyDescent="0.25">
      <c r="A984" s="132">
        <v>2</v>
      </c>
      <c r="B984" s="133" t="s">
        <v>603</v>
      </c>
      <c r="C984" s="134" t="s">
        <v>14</v>
      </c>
      <c r="D984" s="134">
        <v>17</v>
      </c>
      <c r="E984" s="134" t="s">
        <v>23</v>
      </c>
      <c r="F984" s="134">
        <v>16.5</v>
      </c>
      <c r="G984" s="134">
        <v>1</v>
      </c>
      <c r="H984" s="134">
        <v>16.8</v>
      </c>
      <c r="I984" s="134">
        <v>1</v>
      </c>
      <c r="J984" s="134"/>
      <c r="K984" s="134"/>
      <c r="L984" s="134"/>
      <c r="M984" s="134"/>
      <c r="N984" s="134" t="s">
        <v>801</v>
      </c>
      <c r="O984" s="134"/>
      <c r="P984" s="134" t="s">
        <v>801</v>
      </c>
      <c r="Q984" s="134"/>
      <c r="R984" s="180"/>
      <c r="S984" s="180"/>
      <c r="T984" s="180"/>
      <c r="U984" s="134"/>
      <c r="V984" s="135"/>
      <c r="W984" s="136"/>
      <c r="X984" s="137" t="s">
        <v>36</v>
      </c>
    </row>
    <row r="985" spans="1:29" ht="28.5" customHeight="1" x14ac:dyDescent="0.25">
      <c r="A985" s="132">
        <v>2</v>
      </c>
      <c r="B985" s="133" t="s">
        <v>603</v>
      </c>
      <c r="C985" s="134" t="s">
        <v>14</v>
      </c>
      <c r="D985" s="134">
        <v>18</v>
      </c>
      <c r="E985" s="134" t="s">
        <v>23</v>
      </c>
      <c r="F985" s="134">
        <v>28.9</v>
      </c>
      <c r="G985" s="134">
        <v>1</v>
      </c>
      <c r="H985" s="134">
        <v>31.4</v>
      </c>
      <c r="I985" s="134">
        <v>1</v>
      </c>
      <c r="J985" s="134"/>
      <c r="K985" s="134"/>
      <c r="L985" s="134">
        <v>36.1</v>
      </c>
      <c r="M985" s="134">
        <v>1</v>
      </c>
      <c r="N985" s="134">
        <v>37.9</v>
      </c>
      <c r="O985" s="134">
        <v>1</v>
      </c>
      <c r="P985" s="134">
        <v>40.4</v>
      </c>
      <c r="Q985" s="134">
        <v>2</v>
      </c>
      <c r="R985" s="180"/>
      <c r="S985" s="180">
        <v>4</v>
      </c>
      <c r="T985" s="180" t="s">
        <v>878</v>
      </c>
      <c r="U985" s="134"/>
      <c r="V985" s="135"/>
      <c r="W985" s="136"/>
      <c r="X985" s="137" t="s">
        <v>36</v>
      </c>
    </row>
    <row r="986" spans="1:29" ht="28.5" customHeight="1" x14ac:dyDescent="0.25">
      <c r="A986" s="132">
        <v>2</v>
      </c>
      <c r="B986" s="133" t="s">
        <v>603</v>
      </c>
      <c r="C986" s="134" t="s">
        <v>14</v>
      </c>
      <c r="D986" s="134">
        <v>19</v>
      </c>
      <c r="E986" s="134" t="s">
        <v>23</v>
      </c>
      <c r="F986" s="134">
        <v>16.100000000000001</v>
      </c>
      <c r="G986" s="134">
        <v>1</v>
      </c>
      <c r="H986" s="134">
        <v>16.600000000000001</v>
      </c>
      <c r="I986" s="134">
        <v>1</v>
      </c>
      <c r="J986" s="134"/>
      <c r="K986" s="134"/>
      <c r="L986" s="134"/>
      <c r="M986" s="134"/>
      <c r="N986" s="134" t="s">
        <v>801</v>
      </c>
      <c r="O986" s="134"/>
      <c r="P986" s="134" t="s">
        <v>801</v>
      </c>
      <c r="Q986" s="134"/>
      <c r="R986" s="180"/>
      <c r="S986" s="180"/>
      <c r="T986" s="180"/>
      <c r="U986" s="134"/>
      <c r="V986" s="135"/>
      <c r="W986" s="136"/>
      <c r="X986" s="137" t="s">
        <v>36</v>
      </c>
    </row>
    <row r="987" spans="1:29" ht="28.5" customHeight="1" x14ac:dyDescent="0.25">
      <c r="A987" s="132">
        <v>2</v>
      </c>
      <c r="B987" s="133" t="s">
        <v>603</v>
      </c>
      <c r="C987" s="134" t="s">
        <v>14</v>
      </c>
      <c r="D987" s="134">
        <v>20</v>
      </c>
      <c r="E987" s="134" t="s">
        <v>23</v>
      </c>
      <c r="F987" s="134">
        <v>16.600000000000001</v>
      </c>
      <c r="G987" s="134">
        <v>1</v>
      </c>
      <c r="H987" s="134">
        <v>17</v>
      </c>
      <c r="I987" s="134">
        <v>1</v>
      </c>
      <c r="J987" s="134"/>
      <c r="K987" s="134"/>
      <c r="L987" s="134"/>
      <c r="M987" s="134"/>
      <c r="N987" s="134" t="s">
        <v>801</v>
      </c>
      <c r="O987" s="134"/>
      <c r="P987" s="134" t="s">
        <v>801</v>
      </c>
      <c r="Q987" s="134"/>
      <c r="R987" s="180"/>
      <c r="S987" s="180"/>
      <c r="T987" s="180"/>
      <c r="U987" s="134"/>
      <c r="V987" s="135"/>
      <c r="W987" s="136"/>
      <c r="X987" s="137" t="s">
        <v>36</v>
      </c>
    </row>
    <row r="988" spans="1:29" ht="28.5" customHeight="1" x14ac:dyDescent="0.25">
      <c r="A988" s="132">
        <v>2</v>
      </c>
      <c r="B988" s="133" t="s">
        <v>603</v>
      </c>
      <c r="C988" s="134" t="s">
        <v>14</v>
      </c>
      <c r="D988" s="134">
        <v>21</v>
      </c>
      <c r="E988" s="134" t="s">
        <v>23</v>
      </c>
      <c r="F988" s="134">
        <v>16.399999999999999</v>
      </c>
      <c r="G988" s="134">
        <v>1</v>
      </c>
      <c r="H988" s="134">
        <v>16.7</v>
      </c>
      <c r="I988" s="134">
        <v>1</v>
      </c>
      <c r="J988" s="134"/>
      <c r="K988" s="134"/>
      <c r="L988" s="134"/>
      <c r="M988" s="134"/>
      <c r="N988" s="134" t="s">
        <v>801</v>
      </c>
      <c r="O988" s="134"/>
      <c r="P988" s="134" t="s">
        <v>801</v>
      </c>
      <c r="Q988" s="134"/>
      <c r="R988" s="180"/>
      <c r="S988" s="180"/>
      <c r="T988" s="180"/>
      <c r="U988" s="134"/>
      <c r="V988" s="135"/>
      <c r="W988" s="136"/>
      <c r="X988" s="137" t="s">
        <v>36</v>
      </c>
    </row>
    <row r="989" spans="1:29" ht="28.5" customHeight="1" x14ac:dyDescent="0.25">
      <c r="A989" s="132">
        <v>2</v>
      </c>
      <c r="B989" s="133" t="s">
        <v>603</v>
      </c>
      <c r="C989" s="134" t="s">
        <v>14</v>
      </c>
      <c r="D989" s="134">
        <v>22</v>
      </c>
      <c r="E989" s="134" t="s">
        <v>23</v>
      </c>
      <c r="F989" s="134">
        <v>15.5</v>
      </c>
      <c r="G989" s="134">
        <v>1</v>
      </c>
      <c r="H989" s="134">
        <v>15.7</v>
      </c>
      <c r="I989" s="134">
        <v>1</v>
      </c>
      <c r="J989" s="134"/>
      <c r="K989" s="134"/>
      <c r="L989" s="134"/>
      <c r="M989" s="134"/>
      <c r="N989" s="134" t="s">
        <v>801</v>
      </c>
      <c r="O989" s="134"/>
      <c r="P989" s="134" t="s">
        <v>801</v>
      </c>
      <c r="Q989" s="134"/>
      <c r="R989" s="180"/>
      <c r="S989" s="180"/>
      <c r="T989" s="180"/>
      <c r="U989" s="134"/>
      <c r="V989" s="135"/>
      <c r="W989" s="136"/>
      <c r="X989" s="137" t="s">
        <v>36</v>
      </c>
    </row>
    <row r="990" spans="1:29" ht="28.5" customHeight="1" x14ac:dyDescent="0.25">
      <c r="A990" s="132">
        <v>2</v>
      </c>
      <c r="B990" s="133" t="s">
        <v>603</v>
      </c>
      <c r="C990" s="134" t="s">
        <v>14</v>
      </c>
      <c r="D990" s="134">
        <v>23</v>
      </c>
      <c r="E990" s="134" t="s">
        <v>23</v>
      </c>
      <c r="F990" s="134">
        <v>31.1</v>
      </c>
      <c r="G990" s="134">
        <v>1</v>
      </c>
      <c r="H990" s="134">
        <v>33.9</v>
      </c>
      <c r="I990" s="134">
        <v>1</v>
      </c>
      <c r="J990" s="134">
        <v>36.200000000000003</v>
      </c>
      <c r="K990" s="134">
        <v>1</v>
      </c>
      <c r="L990" s="134">
        <v>39</v>
      </c>
      <c r="M990" s="134">
        <v>1</v>
      </c>
      <c r="N990" s="134">
        <v>41.6</v>
      </c>
      <c r="O990" s="134">
        <v>1</v>
      </c>
      <c r="P990" s="134">
        <v>44.6</v>
      </c>
      <c r="Q990" s="134">
        <v>1</v>
      </c>
      <c r="R990" s="180">
        <v>47.4</v>
      </c>
      <c r="S990" s="180">
        <v>1</v>
      </c>
      <c r="T990" s="180"/>
      <c r="U990" s="134"/>
      <c r="V990" s="135"/>
      <c r="W990" s="136" t="s">
        <v>347</v>
      </c>
      <c r="X990" s="137" t="s">
        <v>36</v>
      </c>
    </row>
    <row r="991" spans="1:29" ht="28.5" customHeight="1" x14ac:dyDescent="0.25">
      <c r="A991" s="132">
        <v>2</v>
      </c>
      <c r="B991" s="133" t="s">
        <v>603</v>
      </c>
      <c r="C991" s="134" t="s">
        <v>14</v>
      </c>
      <c r="D991" s="134">
        <v>24</v>
      </c>
      <c r="E991" s="134" t="s">
        <v>23</v>
      </c>
      <c r="F991" s="134">
        <v>23.8</v>
      </c>
      <c r="G991" s="134">
        <v>1</v>
      </c>
      <c r="H991" s="134">
        <v>26.7</v>
      </c>
      <c r="I991" s="134">
        <v>1</v>
      </c>
      <c r="J991" s="134"/>
      <c r="K991" s="134"/>
      <c r="L991" s="134"/>
      <c r="M991" s="134"/>
      <c r="N991" s="134" t="s">
        <v>801</v>
      </c>
      <c r="O991" s="134"/>
      <c r="P991" s="134" t="s">
        <v>801</v>
      </c>
      <c r="Q991" s="134"/>
      <c r="R991" s="180"/>
      <c r="S991" s="180"/>
      <c r="T991" s="180"/>
      <c r="U991" s="134"/>
      <c r="V991" s="135"/>
      <c r="W991" s="136"/>
      <c r="X991" s="137" t="s">
        <v>36</v>
      </c>
    </row>
    <row r="992" spans="1:29" ht="28.5" customHeight="1" x14ac:dyDescent="0.25">
      <c r="A992" s="132">
        <v>2</v>
      </c>
      <c r="B992" s="133" t="s">
        <v>603</v>
      </c>
      <c r="C992" s="134" t="s">
        <v>14</v>
      </c>
      <c r="D992" s="134">
        <v>25</v>
      </c>
      <c r="E992" s="134" t="s">
        <v>23</v>
      </c>
      <c r="F992" s="134">
        <v>20.100000000000001</v>
      </c>
      <c r="G992" s="134">
        <v>1</v>
      </c>
      <c r="H992" s="134">
        <v>21</v>
      </c>
      <c r="I992" s="134">
        <v>1</v>
      </c>
      <c r="J992" s="134"/>
      <c r="K992" s="134"/>
      <c r="L992" s="134"/>
      <c r="M992" s="134"/>
      <c r="N992" s="134" t="s">
        <v>801</v>
      </c>
      <c r="O992" s="134"/>
      <c r="P992" s="134" t="s">
        <v>801</v>
      </c>
      <c r="Q992" s="134"/>
      <c r="R992" s="180"/>
      <c r="S992" s="180"/>
      <c r="T992" s="180"/>
      <c r="U992" s="134"/>
      <c r="V992" s="135"/>
      <c r="W992" s="136"/>
      <c r="X992" s="137" t="s">
        <v>36</v>
      </c>
    </row>
    <row r="993" spans="1:24" ht="28.5" customHeight="1" x14ac:dyDescent="0.25">
      <c r="A993" s="132">
        <v>2</v>
      </c>
      <c r="B993" s="133" t="s">
        <v>603</v>
      </c>
      <c r="C993" s="134" t="s">
        <v>14</v>
      </c>
      <c r="D993" s="134">
        <v>26</v>
      </c>
      <c r="E993" s="134" t="s">
        <v>23</v>
      </c>
      <c r="F993" s="134">
        <v>31.8</v>
      </c>
      <c r="G993" s="134">
        <v>1</v>
      </c>
      <c r="H993" s="134">
        <v>34</v>
      </c>
      <c r="I993" s="134">
        <v>1</v>
      </c>
      <c r="J993" s="134"/>
      <c r="K993" s="134"/>
      <c r="L993" s="134"/>
      <c r="M993" s="134"/>
      <c r="N993" s="134" t="s">
        <v>801</v>
      </c>
      <c r="O993" s="134"/>
      <c r="P993" s="134" t="s">
        <v>801</v>
      </c>
      <c r="Q993" s="134"/>
      <c r="R993" s="153"/>
      <c r="S993" s="153"/>
      <c r="T993" s="153"/>
      <c r="U993" s="134"/>
      <c r="V993" s="135"/>
      <c r="W993" s="136"/>
      <c r="X993" s="137" t="s">
        <v>36</v>
      </c>
    </row>
    <row r="994" spans="1:24" ht="28.5" customHeight="1" x14ac:dyDescent="0.25">
      <c r="A994" s="132">
        <v>2</v>
      </c>
      <c r="B994" s="133" t="s">
        <v>603</v>
      </c>
      <c r="C994" s="134" t="s">
        <v>14</v>
      </c>
      <c r="D994" s="134">
        <v>27</v>
      </c>
      <c r="E994" s="134" t="s">
        <v>25</v>
      </c>
      <c r="F994" s="134">
        <v>41.1</v>
      </c>
      <c r="G994" s="134">
        <v>1</v>
      </c>
      <c r="H994" s="134">
        <v>44.2</v>
      </c>
      <c r="I994" s="134">
        <v>1</v>
      </c>
      <c r="J994" s="134"/>
      <c r="K994" s="134"/>
      <c r="L994" s="134"/>
      <c r="M994" s="134"/>
      <c r="N994" s="134" t="s">
        <v>801</v>
      </c>
      <c r="O994" s="134"/>
      <c r="P994" s="134" t="s">
        <v>801</v>
      </c>
      <c r="Q994" s="134"/>
      <c r="R994" s="153"/>
      <c r="S994" s="153"/>
      <c r="T994" s="153"/>
      <c r="U994" s="134"/>
      <c r="V994" s="135"/>
      <c r="W994" s="136"/>
      <c r="X994" s="137" t="s">
        <v>36</v>
      </c>
    </row>
    <row r="995" spans="1:24" ht="28.5" customHeight="1" x14ac:dyDescent="0.25">
      <c r="A995" s="132">
        <v>2</v>
      </c>
      <c r="B995" s="133" t="s">
        <v>603</v>
      </c>
      <c r="C995" s="134" t="s">
        <v>14</v>
      </c>
      <c r="D995" s="134">
        <v>28</v>
      </c>
      <c r="E995" s="134" t="s">
        <v>23</v>
      </c>
      <c r="F995" s="134">
        <v>23.5</v>
      </c>
      <c r="G995" s="134">
        <v>1</v>
      </c>
      <c r="H995" s="134"/>
      <c r="I995" s="134">
        <v>3</v>
      </c>
      <c r="J995" s="134"/>
      <c r="K995" s="134">
        <v>3</v>
      </c>
      <c r="L995" s="134"/>
      <c r="M995" s="134"/>
      <c r="N995" s="134"/>
      <c r="O995" s="134"/>
      <c r="P995" s="134"/>
      <c r="Q995" s="134"/>
      <c r="R995" s="134"/>
      <c r="S995" s="134"/>
      <c r="T995" s="153"/>
      <c r="U995" s="134"/>
      <c r="V995" s="135"/>
      <c r="W995" s="136"/>
      <c r="X995" s="137" t="s">
        <v>36</v>
      </c>
    </row>
    <row r="996" spans="1:24" ht="28.5" customHeight="1" x14ac:dyDescent="0.25">
      <c r="A996" s="132">
        <v>2</v>
      </c>
      <c r="B996" s="133" t="s">
        <v>603</v>
      </c>
      <c r="C996" s="134" t="s">
        <v>14</v>
      </c>
      <c r="D996" s="134">
        <v>29</v>
      </c>
      <c r="E996" s="134" t="s">
        <v>23</v>
      </c>
      <c r="F996" s="134">
        <v>17.5</v>
      </c>
      <c r="G996" s="134">
        <v>1</v>
      </c>
      <c r="H996" s="134"/>
      <c r="I996" s="134">
        <v>3</v>
      </c>
      <c r="J996" s="134"/>
      <c r="K996" s="134">
        <v>3</v>
      </c>
      <c r="L996" s="134"/>
      <c r="M996" s="134"/>
      <c r="N996" s="134"/>
      <c r="O996" s="134"/>
      <c r="P996" s="134"/>
      <c r="Q996" s="134"/>
      <c r="R996" s="134"/>
      <c r="S996" s="134"/>
      <c r="T996" s="153"/>
      <c r="U996" s="134"/>
      <c r="V996" s="135"/>
      <c r="W996" s="136"/>
      <c r="X996" s="137" t="s">
        <v>36</v>
      </c>
    </row>
    <row r="997" spans="1:24" ht="28.5" customHeight="1" x14ac:dyDescent="0.25">
      <c r="A997" s="132">
        <v>2</v>
      </c>
      <c r="B997" s="133" t="s">
        <v>603</v>
      </c>
      <c r="C997" s="134" t="s">
        <v>14</v>
      </c>
      <c r="D997" s="134">
        <v>30</v>
      </c>
      <c r="E997" s="134" t="s">
        <v>23</v>
      </c>
      <c r="F997" s="134">
        <v>17.3</v>
      </c>
      <c r="G997" s="134">
        <v>1</v>
      </c>
      <c r="H997" s="134">
        <v>20</v>
      </c>
      <c r="I997" s="134">
        <v>1</v>
      </c>
      <c r="J997" s="134"/>
      <c r="K997" s="134"/>
      <c r="L997" s="134"/>
      <c r="M997" s="134"/>
      <c r="N997" s="134" t="s">
        <v>801</v>
      </c>
      <c r="O997" s="134"/>
      <c r="P997" s="134" t="s">
        <v>801</v>
      </c>
      <c r="Q997" s="134"/>
      <c r="R997" s="180"/>
      <c r="S997" s="180"/>
      <c r="T997" s="180"/>
      <c r="U997" s="134"/>
      <c r="V997" s="135"/>
      <c r="W997" s="136"/>
      <c r="X997" s="137" t="s">
        <v>36</v>
      </c>
    </row>
    <row r="998" spans="1:24" ht="28.5" customHeight="1" x14ac:dyDescent="0.25">
      <c r="A998" s="132">
        <v>2</v>
      </c>
      <c r="B998" s="133" t="s">
        <v>603</v>
      </c>
      <c r="C998" s="134" t="s">
        <v>14</v>
      </c>
      <c r="D998" s="134">
        <v>31</v>
      </c>
      <c r="E998" s="134" t="s">
        <v>25</v>
      </c>
      <c r="F998" s="134">
        <v>15.2</v>
      </c>
      <c r="G998" s="134">
        <v>1</v>
      </c>
      <c r="H998" s="134">
        <v>18.2</v>
      </c>
      <c r="I998" s="134">
        <v>1</v>
      </c>
      <c r="J998" s="134"/>
      <c r="K998" s="134"/>
      <c r="L998" s="134"/>
      <c r="M998" s="134"/>
      <c r="N998" s="134" t="s">
        <v>801</v>
      </c>
      <c r="O998" s="134"/>
      <c r="P998" s="134" t="s">
        <v>801</v>
      </c>
      <c r="Q998" s="134"/>
      <c r="R998" s="180"/>
      <c r="S998" s="180"/>
      <c r="T998" s="180"/>
      <c r="U998" s="134"/>
      <c r="V998" s="135"/>
      <c r="W998" s="136"/>
      <c r="X998" s="137" t="s">
        <v>36</v>
      </c>
    </row>
    <row r="999" spans="1:24" ht="28.5" customHeight="1" x14ac:dyDescent="0.25">
      <c r="A999" s="132">
        <v>2</v>
      </c>
      <c r="B999" s="133" t="s">
        <v>603</v>
      </c>
      <c r="C999" s="134" t="s">
        <v>14</v>
      </c>
      <c r="D999" s="134">
        <v>32</v>
      </c>
      <c r="E999" s="134" t="s">
        <v>23</v>
      </c>
      <c r="F999" s="134">
        <v>20.9</v>
      </c>
      <c r="G999" s="134">
        <v>1</v>
      </c>
      <c r="H999" s="134">
        <v>23.4</v>
      </c>
      <c r="I999" s="134">
        <v>1</v>
      </c>
      <c r="J999" s="134"/>
      <c r="K999" s="134"/>
      <c r="L999" s="134"/>
      <c r="M999" s="134"/>
      <c r="N999" s="134" t="s">
        <v>801</v>
      </c>
      <c r="O999" s="134"/>
      <c r="P999" s="134" t="s">
        <v>801</v>
      </c>
      <c r="Q999" s="134"/>
      <c r="R999" s="153"/>
      <c r="S999" s="153"/>
      <c r="T999" s="180"/>
      <c r="U999" s="134"/>
      <c r="V999" s="135"/>
      <c r="W999" s="136"/>
      <c r="X999" s="137" t="s">
        <v>36</v>
      </c>
    </row>
    <row r="1000" spans="1:24" ht="28.5" customHeight="1" x14ac:dyDescent="0.25">
      <c r="A1000" s="132">
        <v>2</v>
      </c>
      <c r="B1000" s="133" t="s">
        <v>603</v>
      </c>
      <c r="C1000" s="134" t="s">
        <v>14</v>
      </c>
      <c r="D1000" s="134">
        <v>33</v>
      </c>
      <c r="E1000" s="134" t="s">
        <v>23</v>
      </c>
      <c r="F1000" s="134">
        <v>16.2</v>
      </c>
      <c r="G1000" s="134">
        <v>1</v>
      </c>
      <c r="H1000" s="134">
        <v>16.7</v>
      </c>
      <c r="I1000" s="134">
        <v>1</v>
      </c>
      <c r="J1000" s="134"/>
      <c r="K1000" s="134"/>
      <c r="L1000" s="134"/>
      <c r="M1000" s="134"/>
      <c r="N1000" s="134" t="s">
        <v>801</v>
      </c>
      <c r="O1000" s="134"/>
      <c r="P1000" s="134" t="s">
        <v>801</v>
      </c>
      <c r="Q1000" s="134"/>
      <c r="R1000" s="153"/>
      <c r="S1000" s="153"/>
      <c r="T1000" s="180"/>
      <c r="U1000" s="134"/>
      <c r="V1000" s="135"/>
      <c r="W1000" s="136"/>
      <c r="X1000" s="137" t="s">
        <v>36</v>
      </c>
    </row>
    <row r="1001" spans="1:24" ht="28.5" customHeight="1" x14ac:dyDescent="0.25">
      <c r="A1001" s="132">
        <v>2</v>
      </c>
      <c r="B1001" s="133" t="s">
        <v>603</v>
      </c>
      <c r="C1001" s="134" t="s">
        <v>14</v>
      </c>
      <c r="D1001" s="134">
        <v>34</v>
      </c>
      <c r="E1001" s="134" t="s">
        <v>23</v>
      </c>
      <c r="F1001" s="134">
        <v>21.3</v>
      </c>
      <c r="G1001" s="134">
        <v>1</v>
      </c>
      <c r="H1001" s="134">
        <v>23.2</v>
      </c>
      <c r="I1001" s="134">
        <v>1</v>
      </c>
      <c r="J1001" s="134"/>
      <c r="K1001" s="134"/>
      <c r="L1001" s="134"/>
      <c r="M1001" s="134"/>
      <c r="N1001" s="134" t="s">
        <v>801</v>
      </c>
      <c r="O1001" s="134"/>
      <c r="P1001" s="134" t="s">
        <v>801</v>
      </c>
      <c r="Q1001" s="134"/>
      <c r="R1001" s="180"/>
      <c r="S1001" s="180"/>
      <c r="T1001" s="180"/>
      <c r="U1001" s="134"/>
      <c r="V1001" s="135"/>
      <c r="W1001" s="136"/>
      <c r="X1001" s="137" t="s">
        <v>36</v>
      </c>
    </row>
    <row r="1002" spans="1:24" ht="28.5" customHeight="1" x14ac:dyDescent="0.25">
      <c r="A1002" s="132">
        <v>2</v>
      </c>
      <c r="B1002" s="133" t="s">
        <v>603</v>
      </c>
      <c r="C1002" s="134" t="s">
        <v>14</v>
      </c>
      <c r="D1002" s="134">
        <v>35</v>
      </c>
      <c r="E1002" s="134" t="s">
        <v>23</v>
      </c>
      <c r="F1002" s="134">
        <v>35.6</v>
      </c>
      <c r="G1002" s="134">
        <v>1</v>
      </c>
      <c r="H1002" s="134">
        <v>40</v>
      </c>
      <c r="I1002" s="134">
        <v>1</v>
      </c>
      <c r="J1002" s="134"/>
      <c r="K1002" s="134"/>
      <c r="L1002" s="134">
        <v>47.8</v>
      </c>
      <c r="M1002" s="134">
        <v>1</v>
      </c>
      <c r="N1002" s="134">
        <v>52.5</v>
      </c>
      <c r="O1002" s="134">
        <v>1</v>
      </c>
      <c r="P1002" s="134">
        <v>57.8</v>
      </c>
      <c r="Q1002" s="134">
        <v>1</v>
      </c>
      <c r="R1002" s="153">
        <v>60.6</v>
      </c>
      <c r="S1002" s="153">
        <v>2</v>
      </c>
      <c r="T1002" s="153" t="s">
        <v>800</v>
      </c>
      <c r="U1002" s="134"/>
      <c r="V1002" s="135"/>
      <c r="W1002" s="136"/>
      <c r="X1002" s="137" t="s">
        <v>36</v>
      </c>
    </row>
    <row r="1003" spans="1:24" ht="28.5" customHeight="1" x14ac:dyDescent="0.25">
      <c r="A1003" s="132">
        <v>2</v>
      </c>
      <c r="B1003" s="133" t="s">
        <v>603</v>
      </c>
      <c r="C1003" s="134" t="s">
        <v>14</v>
      </c>
      <c r="D1003" s="134">
        <v>36</v>
      </c>
      <c r="E1003" s="134" t="s">
        <v>23</v>
      </c>
      <c r="F1003" s="134">
        <v>24.2</v>
      </c>
      <c r="G1003" s="134">
        <v>1</v>
      </c>
      <c r="H1003" s="134">
        <v>26.6</v>
      </c>
      <c r="I1003" s="134">
        <v>1</v>
      </c>
      <c r="J1003" s="134">
        <v>28.3</v>
      </c>
      <c r="K1003" s="134">
        <v>1</v>
      </c>
      <c r="L1003" s="134">
        <v>31.9</v>
      </c>
      <c r="M1003" s="134">
        <v>1</v>
      </c>
      <c r="N1003" s="134">
        <v>35.5</v>
      </c>
      <c r="O1003" s="134">
        <v>1</v>
      </c>
      <c r="P1003" s="134">
        <v>42</v>
      </c>
      <c r="Q1003" s="134">
        <v>2</v>
      </c>
      <c r="R1003" s="153">
        <v>46.7</v>
      </c>
      <c r="S1003" s="153">
        <v>2</v>
      </c>
      <c r="T1003" s="153" t="s">
        <v>800</v>
      </c>
      <c r="U1003" s="134"/>
      <c r="V1003" s="135"/>
      <c r="W1003" s="136"/>
      <c r="X1003" s="137" t="s">
        <v>36</v>
      </c>
    </row>
    <row r="1004" spans="1:24" ht="28.5" customHeight="1" x14ac:dyDescent="0.25">
      <c r="A1004" s="132">
        <v>2</v>
      </c>
      <c r="B1004" s="133" t="s">
        <v>603</v>
      </c>
      <c r="C1004" s="134" t="s">
        <v>15</v>
      </c>
      <c r="D1004" s="134">
        <v>1</v>
      </c>
      <c r="E1004" s="134" t="s">
        <v>23</v>
      </c>
      <c r="F1004" s="134">
        <v>32.9</v>
      </c>
      <c r="G1004" s="134">
        <v>1</v>
      </c>
      <c r="H1004" s="134">
        <v>34.1</v>
      </c>
      <c r="I1004" s="134">
        <v>1</v>
      </c>
      <c r="J1004" s="134"/>
      <c r="K1004" s="134"/>
      <c r="L1004" s="134"/>
      <c r="M1004" s="134"/>
      <c r="N1004" s="134"/>
      <c r="O1004" s="134"/>
      <c r="P1004" s="134" t="s">
        <v>801</v>
      </c>
      <c r="Q1004" s="134"/>
      <c r="R1004" s="153"/>
      <c r="S1004" s="153"/>
      <c r="T1004" s="153"/>
      <c r="U1004" s="134"/>
      <c r="V1004" s="135"/>
      <c r="W1004" s="136"/>
      <c r="X1004" s="137" t="s">
        <v>36</v>
      </c>
    </row>
    <row r="1005" spans="1:24" ht="28.5" customHeight="1" x14ac:dyDescent="0.25">
      <c r="A1005" s="132">
        <v>2</v>
      </c>
      <c r="B1005" s="133" t="s">
        <v>603</v>
      </c>
      <c r="C1005" s="134" t="s">
        <v>15</v>
      </c>
      <c r="D1005" s="134">
        <v>2</v>
      </c>
      <c r="E1005" s="134" t="s">
        <v>23</v>
      </c>
      <c r="F1005" s="134">
        <v>28.7</v>
      </c>
      <c r="G1005" s="134">
        <v>1</v>
      </c>
      <c r="H1005" s="134">
        <v>30.4</v>
      </c>
      <c r="I1005" s="134">
        <v>1</v>
      </c>
      <c r="J1005" s="134">
        <v>17.8</v>
      </c>
      <c r="K1005" s="134">
        <v>1</v>
      </c>
      <c r="L1005" s="134"/>
      <c r="M1005" s="134"/>
      <c r="N1005" s="134"/>
      <c r="O1005" s="134"/>
      <c r="P1005" s="134" t="s">
        <v>801</v>
      </c>
      <c r="Q1005" s="134"/>
      <c r="R1005" s="180"/>
      <c r="S1005" s="153"/>
      <c r="T1005" s="153"/>
      <c r="U1005" s="134"/>
      <c r="V1005" s="135"/>
      <c r="W1005" s="136"/>
      <c r="X1005" s="137" t="s">
        <v>36</v>
      </c>
    </row>
    <row r="1006" spans="1:24" ht="28.5" customHeight="1" x14ac:dyDescent="0.25">
      <c r="A1006" s="132">
        <v>2</v>
      </c>
      <c r="B1006" s="133" t="s">
        <v>603</v>
      </c>
      <c r="C1006" s="134" t="s">
        <v>15</v>
      </c>
      <c r="D1006" s="134">
        <v>3</v>
      </c>
      <c r="E1006" s="134" t="s">
        <v>23</v>
      </c>
      <c r="F1006" s="134">
        <v>25.3</v>
      </c>
      <c r="G1006" s="134">
        <v>1</v>
      </c>
      <c r="H1006" s="134">
        <v>26.3</v>
      </c>
      <c r="I1006" s="134">
        <v>1</v>
      </c>
      <c r="J1006" s="134"/>
      <c r="K1006" s="134"/>
      <c r="L1006" s="134"/>
      <c r="M1006" s="134"/>
      <c r="N1006" s="134"/>
      <c r="O1006" s="134"/>
      <c r="P1006" s="134" t="s">
        <v>801</v>
      </c>
      <c r="Q1006" s="134"/>
      <c r="R1006" s="180"/>
      <c r="S1006" s="180"/>
      <c r="T1006" s="153"/>
      <c r="U1006" s="134"/>
      <c r="V1006" s="135"/>
      <c r="W1006" s="136"/>
      <c r="X1006" s="137" t="s">
        <v>36</v>
      </c>
    </row>
    <row r="1007" spans="1:24" ht="28.5" customHeight="1" x14ac:dyDescent="0.25">
      <c r="A1007" s="132">
        <v>2</v>
      </c>
      <c r="B1007" s="133" t="s">
        <v>603</v>
      </c>
      <c r="C1007" s="134" t="s">
        <v>15</v>
      </c>
      <c r="D1007" s="134">
        <v>4</v>
      </c>
      <c r="E1007" s="134" t="s">
        <v>23</v>
      </c>
      <c r="F1007" s="134">
        <v>20.5</v>
      </c>
      <c r="G1007" s="134">
        <v>1</v>
      </c>
      <c r="H1007" s="134">
        <v>22.7</v>
      </c>
      <c r="I1007" s="134">
        <v>1</v>
      </c>
      <c r="J1007" s="134"/>
      <c r="K1007" s="134"/>
      <c r="L1007" s="134"/>
      <c r="M1007" s="134"/>
      <c r="N1007" s="134"/>
      <c r="O1007" s="134"/>
      <c r="P1007" s="134" t="s">
        <v>801</v>
      </c>
      <c r="Q1007" s="134"/>
      <c r="R1007" s="180"/>
      <c r="S1007" s="153"/>
      <c r="T1007" s="153"/>
      <c r="U1007" s="134"/>
      <c r="V1007" s="135"/>
      <c r="W1007" s="136"/>
      <c r="X1007" s="137" t="s">
        <v>36</v>
      </c>
    </row>
    <row r="1008" spans="1:24" ht="28.5" customHeight="1" x14ac:dyDescent="0.25">
      <c r="A1008" s="132">
        <v>2</v>
      </c>
      <c r="B1008" s="133" t="s">
        <v>603</v>
      </c>
      <c r="C1008" s="134" t="s">
        <v>15</v>
      </c>
      <c r="D1008" s="134">
        <v>5</v>
      </c>
      <c r="E1008" s="134" t="s">
        <v>23</v>
      </c>
      <c r="F1008" s="134">
        <v>17.399999999999999</v>
      </c>
      <c r="G1008" s="134">
        <v>1</v>
      </c>
      <c r="H1008" s="134">
        <v>18.8</v>
      </c>
      <c r="I1008" s="134">
        <v>1</v>
      </c>
      <c r="J1008" s="134"/>
      <c r="K1008" s="134"/>
      <c r="L1008" s="134"/>
      <c r="M1008" s="134"/>
      <c r="N1008" s="134"/>
      <c r="O1008" s="134"/>
      <c r="P1008" s="134" t="s">
        <v>801</v>
      </c>
      <c r="Q1008" s="134"/>
      <c r="R1008" s="153"/>
      <c r="S1008" s="153"/>
      <c r="T1008" s="153"/>
      <c r="U1008" s="134"/>
      <c r="V1008" s="135"/>
      <c r="W1008" s="136"/>
      <c r="X1008" s="137" t="s">
        <v>36</v>
      </c>
    </row>
    <row r="1009" spans="1:29" ht="28.5" customHeight="1" x14ac:dyDescent="0.25">
      <c r="A1009" s="132">
        <v>2</v>
      </c>
      <c r="B1009" s="133" t="s">
        <v>603</v>
      </c>
      <c r="C1009" s="134" t="s">
        <v>15</v>
      </c>
      <c r="D1009" s="134">
        <v>6</v>
      </c>
      <c r="E1009" s="134" t="s">
        <v>23</v>
      </c>
      <c r="F1009" s="134">
        <v>15.4</v>
      </c>
      <c r="G1009" s="134">
        <v>1</v>
      </c>
      <c r="H1009" s="134">
        <v>15.9</v>
      </c>
      <c r="I1009" s="134">
        <v>1</v>
      </c>
      <c r="J1009" s="134"/>
      <c r="K1009" s="134"/>
      <c r="L1009" s="134"/>
      <c r="M1009" s="134"/>
      <c r="N1009" s="134"/>
      <c r="O1009" s="134"/>
      <c r="P1009" s="134" t="s">
        <v>801</v>
      </c>
      <c r="Q1009" s="134"/>
      <c r="R1009" s="153"/>
      <c r="S1009" s="153"/>
      <c r="T1009" s="153"/>
      <c r="U1009" s="134"/>
      <c r="V1009" s="135"/>
      <c r="W1009" s="136"/>
      <c r="X1009" s="137" t="s">
        <v>36</v>
      </c>
    </row>
    <row r="1010" spans="1:29" ht="28.5" customHeight="1" x14ac:dyDescent="0.25">
      <c r="A1010" s="132">
        <v>2</v>
      </c>
      <c r="B1010" s="133" t="s">
        <v>603</v>
      </c>
      <c r="C1010" s="134" t="s">
        <v>15</v>
      </c>
      <c r="D1010" s="134">
        <v>7</v>
      </c>
      <c r="E1010" s="134" t="s">
        <v>23</v>
      </c>
      <c r="F1010" s="134">
        <v>18.7</v>
      </c>
      <c r="G1010" s="134">
        <v>1</v>
      </c>
      <c r="H1010" s="134">
        <v>20</v>
      </c>
      <c r="I1010" s="134">
        <v>1</v>
      </c>
      <c r="J1010" s="134"/>
      <c r="K1010" s="134"/>
      <c r="L1010" s="134"/>
      <c r="M1010" s="134"/>
      <c r="N1010" s="134"/>
      <c r="O1010" s="134"/>
      <c r="P1010" s="134" t="s">
        <v>801</v>
      </c>
      <c r="Q1010" s="134"/>
      <c r="R1010" s="153"/>
      <c r="S1010" s="153"/>
      <c r="T1010" s="153"/>
      <c r="U1010" s="134"/>
      <c r="V1010" s="135"/>
      <c r="W1010" s="136"/>
      <c r="X1010" s="137" t="s">
        <v>36</v>
      </c>
    </row>
    <row r="1011" spans="1:29" ht="28.5" customHeight="1" x14ac:dyDescent="0.25">
      <c r="A1011" s="132">
        <v>2</v>
      </c>
      <c r="B1011" s="133" t="s">
        <v>603</v>
      </c>
      <c r="C1011" s="134" t="s">
        <v>15</v>
      </c>
      <c r="D1011" s="134">
        <v>8</v>
      </c>
      <c r="E1011" s="134" t="s">
        <v>23</v>
      </c>
      <c r="F1011" s="134">
        <v>25.3</v>
      </c>
      <c r="G1011" s="134">
        <v>1</v>
      </c>
      <c r="H1011" s="134">
        <v>27.9</v>
      </c>
      <c r="I1011" s="134">
        <v>1</v>
      </c>
      <c r="J1011" s="134"/>
      <c r="K1011" s="134"/>
      <c r="L1011" s="134"/>
      <c r="M1011" s="134"/>
      <c r="N1011" s="134"/>
      <c r="O1011" s="134"/>
      <c r="P1011" s="134" t="s">
        <v>801</v>
      </c>
      <c r="Q1011" s="134"/>
      <c r="R1011" s="180"/>
      <c r="S1011" s="180"/>
      <c r="T1011" s="180"/>
      <c r="U1011" s="134"/>
      <c r="V1011" s="135"/>
      <c r="W1011" s="136"/>
      <c r="X1011" s="137" t="s">
        <v>36</v>
      </c>
    </row>
    <row r="1012" spans="1:29" ht="28.5" customHeight="1" x14ac:dyDescent="0.25">
      <c r="A1012" s="132">
        <v>2</v>
      </c>
      <c r="B1012" s="133" t="s">
        <v>603</v>
      </c>
      <c r="C1012" s="134" t="s">
        <v>15</v>
      </c>
      <c r="D1012" s="134">
        <v>9</v>
      </c>
      <c r="E1012" s="134" t="s">
        <v>23</v>
      </c>
      <c r="F1012" s="134">
        <v>23.3</v>
      </c>
      <c r="G1012" s="134">
        <v>1</v>
      </c>
      <c r="H1012" s="134">
        <v>18</v>
      </c>
      <c r="I1012" s="134">
        <v>1</v>
      </c>
      <c r="J1012" s="134"/>
      <c r="K1012" s="134"/>
      <c r="L1012" s="134"/>
      <c r="M1012" s="134"/>
      <c r="N1012" s="134"/>
      <c r="O1012" s="134"/>
      <c r="P1012" s="134" t="s">
        <v>801</v>
      </c>
      <c r="Q1012" s="134"/>
      <c r="R1012" s="180"/>
      <c r="S1012" s="180"/>
      <c r="T1012" s="180"/>
      <c r="U1012" s="134"/>
      <c r="V1012" s="135"/>
      <c r="W1012" s="136"/>
      <c r="X1012" s="137" t="s">
        <v>36</v>
      </c>
    </row>
    <row r="1013" spans="1:29" ht="28.5" customHeight="1" x14ac:dyDescent="0.25">
      <c r="A1013" s="132">
        <v>2</v>
      </c>
      <c r="B1013" s="133" t="s">
        <v>603</v>
      </c>
      <c r="C1013" s="134" t="s">
        <v>15</v>
      </c>
      <c r="D1013" s="134">
        <v>10</v>
      </c>
      <c r="E1013" s="134" t="s">
        <v>23</v>
      </c>
      <c r="F1013" s="134">
        <v>17.2</v>
      </c>
      <c r="G1013" s="134">
        <v>1</v>
      </c>
      <c r="H1013" s="134">
        <v>24.7</v>
      </c>
      <c r="I1013" s="134">
        <v>1</v>
      </c>
      <c r="J1013" s="134"/>
      <c r="K1013" s="134"/>
      <c r="L1013" s="134"/>
      <c r="M1013" s="134"/>
      <c r="N1013" s="134"/>
      <c r="O1013" s="134"/>
      <c r="P1013" s="134" t="s">
        <v>801</v>
      </c>
      <c r="Q1013" s="134"/>
      <c r="R1013" s="180"/>
      <c r="S1013" s="180"/>
      <c r="T1013" s="180"/>
      <c r="U1013" s="134"/>
      <c r="V1013" s="135"/>
      <c r="W1013" s="136"/>
      <c r="X1013" s="137" t="s">
        <v>36</v>
      </c>
    </row>
    <row r="1014" spans="1:29" ht="28.5" customHeight="1" x14ac:dyDescent="0.25">
      <c r="A1014" s="132">
        <v>2</v>
      </c>
      <c r="B1014" s="133" t="s">
        <v>603</v>
      </c>
      <c r="C1014" s="134" t="s">
        <v>15</v>
      </c>
      <c r="D1014" s="134">
        <v>11</v>
      </c>
      <c r="E1014" s="134" t="s">
        <v>23</v>
      </c>
      <c r="F1014" s="134">
        <v>25</v>
      </c>
      <c r="G1014" s="134">
        <v>1</v>
      </c>
      <c r="H1014" s="134">
        <v>27.5</v>
      </c>
      <c r="I1014" s="134">
        <v>1</v>
      </c>
      <c r="J1014" s="134">
        <v>29.3</v>
      </c>
      <c r="K1014" s="134">
        <v>1</v>
      </c>
      <c r="L1014" s="134">
        <v>31.7</v>
      </c>
      <c r="M1014" s="134">
        <v>1</v>
      </c>
      <c r="N1014" s="134">
        <v>35.1</v>
      </c>
      <c r="O1014" s="134">
        <v>1</v>
      </c>
      <c r="P1014" s="134">
        <v>37</v>
      </c>
      <c r="Q1014" s="134">
        <v>1</v>
      </c>
      <c r="R1014" s="180">
        <v>49.8</v>
      </c>
      <c r="S1014" s="180">
        <v>1</v>
      </c>
      <c r="T1014" s="180" t="s">
        <v>880</v>
      </c>
      <c r="U1014" s="134"/>
      <c r="V1014" s="135"/>
      <c r="W1014" s="136"/>
      <c r="X1014" s="137" t="s">
        <v>36</v>
      </c>
    </row>
    <row r="1015" spans="1:29" ht="28.5" customHeight="1" x14ac:dyDescent="0.25">
      <c r="A1015" s="132">
        <v>2</v>
      </c>
      <c r="B1015" s="133" t="s">
        <v>603</v>
      </c>
      <c r="C1015" s="134" t="s">
        <v>15</v>
      </c>
      <c r="D1015" s="134">
        <v>12</v>
      </c>
      <c r="E1015" s="134" t="s">
        <v>23</v>
      </c>
      <c r="F1015" s="134">
        <v>21</v>
      </c>
      <c r="G1015" s="134">
        <v>1</v>
      </c>
      <c r="H1015" s="134">
        <v>22.6</v>
      </c>
      <c r="I1015" s="134">
        <v>1</v>
      </c>
      <c r="J1015" s="134">
        <v>23.5</v>
      </c>
      <c r="K1015" s="134">
        <v>1</v>
      </c>
      <c r="L1015" s="134">
        <v>23.7</v>
      </c>
      <c r="M1015" s="134">
        <v>1</v>
      </c>
      <c r="N1015" s="134">
        <v>25.6</v>
      </c>
      <c r="O1015" s="134">
        <v>1</v>
      </c>
      <c r="P1015" s="134">
        <v>29.3</v>
      </c>
      <c r="Q1015" s="134">
        <v>2</v>
      </c>
      <c r="R1015" s="180">
        <v>33.200000000000003</v>
      </c>
      <c r="S1015" s="180">
        <v>1</v>
      </c>
      <c r="T1015" s="180"/>
      <c r="U1015" s="134"/>
      <c r="V1015" s="135"/>
      <c r="W1015" s="136"/>
      <c r="X1015" s="137" t="s">
        <v>36</v>
      </c>
    </row>
    <row r="1016" spans="1:29" ht="28.5" customHeight="1" x14ac:dyDescent="0.25">
      <c r="A1016" s="132">
        <v>2</v>
      </c>
      <c r="B1016" s="133" t="s">
        <v>603</v>
      </c>
      <c r="C1016" s="134" t="s">
        <v>15</v>
      </c>
      <c r="D1016" s="134">
        <v>13</v>
      </c>
      <c r="E1016" s="134" t="s">
        <v>23</v>
      </c>
      <c r="F1016" s="134">
        <v>25.3</v>
      </c>
      <c r="G1016" s="134">
        <v>1</v>
      </c>
      <c r="H1016" s="134">
        <v>26.8</v>
      </c>
      <c r="I1016" s="134">
        <v>1</v>
      </c>
      <c r="J1016" s="134"/>
      <c r="K1016" s="134"/>
      <c r="L1016" s="134"/>
      <c r="M1016" s="134"/>
      <c r="N1016" s="134"/>
      <c r="O1016" s="134"/>
      <c r="P1016" s="134" t="s">
        <v>801</v>
      </c>
      <c r="Q1016" s="134"/>
      <c r="R1016" s="180"/>
      <c r="S1016" s="180"/>
      <c r="T1016" s="180"/>
      <c r="U1016" s="134"/>
      <c r="V1016" s="135"/>
      <c r="W1016" s="136"/>
      <c r="X1016" s="137" t="s">
        <v>36</v>
      </c>
      <c r="Z1016" s="132" t="s">
        <v>240</v>
      </c>
      <c r="AB1016" s="132" t="s">
        <v>351</v>
      </c>
    </row>
    <row r="1017" spans="1:29" ht="28.5" customHeight="1" x14ac:dyDescent="0.25">
      <c r="A1017" s="132">
        <v>2</v>
      </c>
      <c r="B1017" s="133" t="s">
        <v>603</v>
      </c>
      <c r="C1017" s="134" t="s">
        <v>15</v>
      </c>
      <c r="D1017" s="134">
        <v>14</v>
      </c>
      <c r="E1017" s="134" t="s">
        <v>23</v>
      </c>
      <c r="F1017" s="134">
        <v>25.9</v>
      </c>
      <c r="G1017" s="134">
        <v>1</v>
      </c>
      <c r="H1017" s="134">
        <v>26.2</v>
      </c>
      <c r="I1017" s="134">
        <v>1</v>
      </c>
      <c r="J1017" s="134"/>
      <c r="K1017" s="134"/>
      <c r="L1017" s="134"/>
      <c r="M1017" s="134"/>
      <c r="N1017" s="134"/>
      <c r="O1017" s="134"/>
      <c r="P1017" s="134" t="s">
        <v>801</v>
      </c>
      <c r="Q1017" s="134"/>
      <c r="R1017" s="180"/>
      <c r="S1017" s="180"/>
      <c r="T1017" s="180"/>
      <c r="U1017" s="134"/>
      <c r="V1017" s="135"/>
      <c r="W1017" s="136"/>
      <c r="X1017" s="137" t="s">
        <v>36</v>
      </c>
      <c r="Z1017" s="132" t="s">
        <v>993</v>
      </c>
      <c r="AC1017" s="132" t="s">
        <v>352</v>
      </c>
    </row>
    <row r="1018" spans="1:29" ht="28.5" customHeight="1" x14ac:dyDescent="0.25">
      <c r="A1018" s="132">
        <v>2</v>
      </c>
      <c r="B1018" s="133" t="s">
        <v>603</v>
      </c>
      <c r="C1018" s="134" t="s">
        <v>15</v>
      </c>
      <c r="D1018" s="134">
        <v>15</v>
      </c>
      <c r="E1018" s="134" t="s">
        <v>23</v>
      </c>
      <c r="F1018" s="134">
        <v>30.1</v>
      </c>
      <c r="G1018" s="134">
        <v>1</v>
      </c>
      <c r="H1018" s="134">
        <v>32.1</v>
      </c>
      <c r="I1018" s="134">
        <v>1</v>
      </c>
      <c r="J1018" s="134">
        <v>34.299999999999997</v>
      </c>
      <c r="K1018" s="134">
        <v>1</v>
      </c>
      <c r="L1018" s="134">
        <v>38.1</v>
      </c>
      <c r="M1018" s="134">
        <v>1</v>
      </c>
      <c r="N1018" s="134">
        <v>44.6</v>
      </c>
      <c r="O1018" s="134">
        <v>1</v>
      </c>
      <c r="P1018" s="134">
        <v>48.3</v>
      </c>
      <c r="Q1018" s="134">
        <v>1</v>
      </c>
      <c r="R1018" s="180">
        <v>54.9</v>
      </c>
      <c r="S1018" s="180">
        <v>1</v>
      </c>
      <c r="T1018" s="180" t="s">
        <v>879</v>
      </c>
      <c r="U1018" s="134"/>
      <c r="V1018" s="135"/>
      <c r="W1018" s="136" t="s">
        <v>350</v>
      </c>
      <c r="X1018" s="137" t="s">
        <v>36</v>
      </c>
      <c r="Z1018" s="132" t="s">
        <v>353</v>
      </c>
    </row>
    <row r="1019" spans="1:29" ht="28.5" customHeight="1" x14ac:dyDescent="0.25">
      <c r="A1019" s="132">
        <v>2</v>
      </c>
      <c r="B1019" s="133" t="s">
        <v>603</v>
      </c>
      <c r="C1019" s="134" t="s">
        <v>15</v>
      </c>
      <c r="D1019" s="134">
        <v>16</v>
      </c>
      <c r="E1019" s="134" t="s">
        <v>23</v>
      </c>
      <c r="F1019" s="134">
        <v>28</v>
      </c>
      <c r="G1019" s="134">
        <v>1</v>
      </c>
      <c r="H1019" s="134">
        <v>29.8</v>
      </c>
      <c r="I1019" s="134">
        <v>1</v>
      </c>
      <c r="J1019" s="134"/>
      <c r="K1019" s="134"/>
      <c r="L1019" s="134"/>
      <c r="M1019" s="134"/>
      <c r="N1019" s="134"/>
      <c r="O1019" s="134"/>
      <c r="P1019" s="134" t="s">
        <v>801</v>
      </c>
      <c r="Q1019" s="134"/>
      <c r="R1019" s="180"/>
      <c r="S1019" s="180"/>
      <c r="T1019" s="180"/>
      <c r="U1019" s="134"/>
      <c r="V1019" s="135"/>
      <c r="W1019" s="136"/>
      <c r="X1019" s="137" t="s">
        <v>36</v>
      </c>
      <c r="Z1019" s="132" t="s">
        <v>567</v>
      </c>
    </row>
    <row r="1020" spans="1:29" ht="28.5" customHeight="1" x14ac:dyDescent="0.25">
      <c r="A1020" s="132">
        <v>2</v>
      </c>
      <c r="B1020" s="133" t="s">
        <v>603</v>
      </c>
      <c r="C1020" s="134" t="s">
        <v>15</v>
      </c>
      <c r="D1020" s="134">
        <v>17</v>
      </c>
      <c r="E1020" s="134" t="s">
        <v>23</v>
      </c>
      <c r="F1020" s="134">
        <v>30.6</v>
      </c>
      <c r="G1020" s="134">
        <v>1</v>
      </c>
      <c r="H1020" s="134">
        <v>33.1</v>
      </c>
      <c r="I1020" s="134">
        <v>1</v>
      </c>
      <c r="J1020" s="134"/>
      <c r="K1020" s="134"/>
      <c r="L1020" s="134"/>
      <c r="M1020" s="134"/>
      <c r="N1020" s="134"/>
      <c r="O1020" s="134"/>
      <c r="P1020" s="134" t="s">
        <v>801</v>
      </c>
      <c r="Q1020" s="134"/>
      <c r="R1020" s="180"/>
      <c r="S1020" s="180"/>
      <c r="T1020" s="180"/>
      <c r="U1020" s="134"/>
      <c r="V1020" s="135"/>
      <c r="W1020" s="136"/>
      <c r="X1020" s="137" t="s">
        <v>36</v>
      </c>
    </row>
    <row r="1021" spans="1:29" ht="28.5" customHeight="1" x14ac:dyDescent="0.25">
      <c r="A1021" s="132">
        <v>2</v>
      </c>
      <c r="B1021" s="133" t="s">
        <v>603</v>
      </c>
      <c r="C1021" s="134" t="s">
        <v>15</v>
      </c>
      <c r="D1021" s="134">
        <v>18</v>
      </c>
      <c r="E1021" s="134" t="s">
        <v>23</v>
      </c>
      <c r="F1021" s="134">
        <v>31.3</v>
      </c>
      <c r="G1021" s="134">
        <v>1</v>
      </c>
      <c r="H1021" s="134">
        <v>33.700000000000003</v>
      </c>
      <c r="I1021" s="134">
        <v>1</v>
      </c>
      <c r="J1021" s="134"/>
      <c r="K1021" s="134"/>
      <c r="L1021" s="134"/>
      <c r="M1021" s="134"/>
      <c r="N1021" s="134"/>
      <c r="O1021" s="134"/>
      <c r="P1021" s="134" t="s">
        <v>801</v>
      </c>
      <c r="Q1021" s="134"/>
      <c r="R1021" s="180"/>
      <c r="S1021" s="180">
        <v>3</v>
      </c>
      <c r="T1021" s="180" t="s">
        <v>881</v>
      </c>
      <c r="U1021" s="134"/>
      <c r="V1021" s="135"/>
      <c r="W1021" s="136"/>
      <c r="X1021" s="137" t="s">
        <v>36</v>
      </c>
      <c r="Z1021" s="132" t="s">
        <v>496</v>
      </c>
    </row>
    <row r="1022" spans="1:29" ht="28.5" customHeight="1" x14ac:dyDescent="0.25">
      <c r="A1022" s="132">
        <v>2</v>
      </c>
      <c r="B1022" s="133" t="s">
        <v>603</v>
      </c>
      <c r="C1022" s="134" t="s">
        <v>15</v>
      </c>
      <c r="D1022" s="134">
        <v>19</v>
      </c>
      <c r="E1022" s="134" t="s">
        <v>23</v>
      </c>
      <c r="F1022" s="134">
        <v>36</v>
      </c>
      <c r="G1022" s="134">
        <v>1</v>
      </c>
      <c r="H1022" s="134">
        <v>37.9</v>
      </c>
      <c r="I1022" s="134">
        <v>1</v>
      </c>
      <c r="J1022" s="134"/>
      <c r="K1022" s="134"/>
      <c r="L1022" s="134"/>
      <c r="M1022" s="134"/>
      <c r="N1022" s="134"/>
      <c r="O1022" s="134"/>
      <c r="P1022" s="134" t="s">
        <v>801</v>
      </c>
      <c r="Q1022" s="134"/>
      <c r="R1022" s="180"/>
      <c r="S1022" s="180"/>
      <c r="T1022" s="180"/>
      <c r="U1022" s="134"/>
      <c r="V1022" s="135"/>
      <c r="W1022" s="136"/>
      <c r="X1022" s="137" t="s">
        <v>36</v>
      </c>
    </row>
    <row r="1023" spans="1:29" ht="28.5" customHeight="1" x14ac:dyDescent="0.25">
      <c r="A1023" s="132">
        <v>2</v>
      </c>
      <c r="B1023" s="133" t="s">
        <v>603</v>
      </c>
      <c r="C1023" s="134" t="s">
        <v>15</v>
      </c>
      <c r="D1023" s="134">
        <v>20</v>
      </c>
      <c r="E1023" s="134" t="s">
        <v>23</v>
      </c>
      <c r="F1023" s="134">
        <v>33.799999999999997</v>
      </c>
      <c r="G1023" s="134">
        <v>1</v>
      </c>
      <c r="H1023" s="134">
        <v>37</v>
      </c>
      <c r="I1023" s="134">
        <v>2</v>
      </c>
      <c r="J1023" s="134"/>
      <c r="K1023" s="134"/>
      <c r="L1023" s="134"/>
      <c r="M1023" s="134"/>
      <c r="N1023" s="134"/>
      <c r="O1023" s="134"/>
      <c r="P1023" s="134" t="s">
        <v>801</v>
      </c>
      <c r="Q1023" s="134"/>
      <c r="R1023" s="180"/>
      <c r="S1023" s="180"/>
      <c r="T1023" s="180"/>
      <c r="U1023" s="134"/>
      <c r="V1023" s="135"/>
      <c r="W1023" s="136"/>
      <c r="X1023" s="137" t="s">
        <v>36</v>
      </c>
    </row>
    <row r="1024" spans="1:29" ht="28.5" customHeight="1" x14ac:dyDescent="0.25">
      <c r="A1024" s="132">
        <v>2</v>
      </c>
      <c r="B1024" s="133" t="s">
        <v>603</v>
      </c>
      <c r="C1024" s="134" t="s">
        <v>15</v>
      </c>
      <c r="D1024" s="134">
        <v>21</v>
      </c>
      <c r="E1024" s="134" t="s">
        <v>23</v>
      </c>
      <c r="F1024" s="134">
        <v>26.5</v>
      </c>
      <c r="G1024" s="134"/>
      <c r="H1024" s="134">
        <v>28.1</v>
      </c>
      <c r="I1024" s="134">
        <v>1</v>
      </c>
      <c r="J1024" s="134"/>
      <c r="K1024" s="134"/>
      <c r="L1024" s="134"/>
      <c r="M1024" s="134"/>
      <c r="N1024" s="134"/>
      <c r="O1024" s="134"/>
      <c r="P1024" s="134" t="s">
        <v>801</v>
      </c>
      <c r="Q1024" s="134"/>
      <c r="R1024" s="180"/>
      <c r="S1024" s="180"/>
      <c r="T1024" s="180"/>
      <c r="U1024" s="134"/>
      <c r="V1024" s="135"/>
      <c r="W1024" s="136"/>
      <c r="X1024" s="137" t="s">
        <v>36</v>
      </c>
    </row>
    <row r="1025" spans="1:24" ht="28.5" customHeight="1" x14ac:dyDescent="0.25">
      <c r="A1025" s="132">
        <v>2</v>
      </c>
      <c r="B1025" s="133" t="s">
        <v>603</v>
      </c>
      <c r="C1025" s="134" t="s">
        <v>15</v>
      </c>
      <c r="D1025" s="134">
        <v>22</v>
      </c>
      <c r="E1025" s="134" t="s">
        <v>23</v>
      </c>
      <c r="F1025" s="134">
        <v>26.5</v>
      </c>
      <c r="G1025" s="134">
        <v>1</v>
      </c>
      <c r="H1025" s="134">
        <v>28.9</v>
      </c>
      <c r="I1025" s="134">
        <v>1</v>
      </c>
      <c r="J1025" s="134"/>
      <c r="K1025" s="134"/>
      <c r="L1025" s="134"/>
      <c r="M1025" s="134"/>
      <c r="N1025" s="134"/>
      <c r="O1025" s="134"/>
      <c r="P1025" s="134" t="s">
        <v>801</v>
      </c>
      <c r="Q1025" s="134"/>
      <c r="R1025" s="180"/>
      <c r="S1025" s="180"/>
      <c r="T1025" s="180"/>
      <c r="U1025" s="134"/>
      <c r="V1025" s="135"/>
      <c r="W1025" s="136"/>
      <c r="X1025" s="137" t="s">
        <v>36</v>
      </c>
    </row>
    <row r="1026" spans="1:24" ht="28.5" customHeight="1" x14ac:dyDescent="0.25">
      <c r="A1026" s="132">
        <v>2</v>
      </c>
      <c r="B1026" s="133" t="s">
        <v>603</v>
      </c>
      <c r="C1026" s="134" t="s">
        <v>15</v>
      </c>
      <c r="D1026" s="134">
        <v>23</v>
      </c>
      <c r="E1026" s="134" t="s">
        <v>23</v>
      </c>
      <c r="F1026" s="134">
        <v>15.8</v>
      </c>
      <c r="G1026" s="134">
        <v>1</v>
      </c>
      <c r="H1026" s="134">
        <v>15.6</v>
      </c>
      <c r="I1026" s="134">
        <v>4</v>
      </c>
      <c r="J1026" s="134"/>
      <c r="K1026" s="134">
        <v>4</v>
      </c>
      <c r="L1026" s="134"/>
      <c r="M1026" s="134"/>
      <c r="N1026" s="134"/>
      <c r="O1026" s="134"/>
      <c r="P1026" s="134" t="s">
        <v>801</v>
      </c>
      <c r="Q1026" s="134"/>
      <c r="R1026" s="180"/>
      <c r="S1026" s="180"/>
      <c r="T1026" s="180"/>
      <c r="U1026" s="134"/>
      <c r="V1026" s="135"/>
      <c r="W1026" s="136"/>
      <c r="X1026" s="137" t="s">
        <v>36</v>
      </c>
    </row>
    <row r="1027" spans="1:24" ht="28.5" customHeight="1" x14ac:dyDescent="0.25">
      <c r="A1027" s="132">
        <v>2</v>
      </c>
      <c r="B1027" s="133" t="s">
        <v>603</v>
      </c>
      <c r="C1027" s="134" t="s">
        <v>15</v>
      </c>
      <c r="D1027" s="134">
        <v>24</v>
      </c>
      <c r="E1027" s="134" t="s">
        <v>23</v>
      </c>
      <c r="F1027" s="134">
        <v>24.2</v>
      </c>
      <c r="G1027" s="134">
        <v>1</v>
      </c>
      <c r="H1027" s="134">
        <v>26.2</v>
      </c>
      <c r="I1027" s="134">
        <v>1</v>
      </c>
      <c r="J1027" s="134">
        <v>27.5</v>
      </c>
      <c r="K1027" s="134">
        <v>1</v>
      </c>
      <c r="L1027" s="134">
        <v>28.8</v>
      </c>
      <c r="M1027" s="134">
        <v>1</v>
      </c>
      <c r="N1027" s="134">
        <v>30</v>
      </c>
      <c r="O1027" s="134">
        <v>1</v>
      </c>
      <c r="P1027" s="134">
        <v>34.299999999999997</v>
      </c>
      <c r="Q1027" s="134">
        <v>1</v>
      </c>
      <c r="R1027" s="180">
        <v>37</v>
      </c>
      <c r="S1027" s="180">
        <v>1</v>
      </c>
      <c r="T1027" s="180"/>
      <c r="U1027" s="134"/>
      <c r="V1027" s="135"/>
      <c r="W1027" s="136"/>
      <c r="X1027" s="137" t="s">
        <v>36</v>
      </c>
    </row>
    <row r="1028" spans="1:24" ht="28.5" customHeight="1" x14ac:dyDescent="0.25">
      <c r="A1028" s="132">
        <v>2</v>
      </c>
      <c r="B1028" s="133" t="s">
        <v>603</v>
      </c>
      <c r="C1028" s="134" t="s">
        <v>15</v>
      </c>
      <c r="D1028" s="134">
        <v>25</v>
      </c>
      <c r="E1028" s="134" t="s">
        <v>23</v>
      </c>
      <c r="F1028" s="134">
        <v>37.5</v>
      </c>
      <c r="G1028" s="134">
        <v>1</v>
      </c>
      <c r="H1028" s="134">
        <v>42.3</v>
      </c>
      <c r="I1028" s="134">
        <v>1</v>
      </c>
      <c r="J1028" s="134">
        <v>47.3</v>
      </c>
      <c r="K1028" s="134">
        <v>1</v>
      </c>
      <c r="L1028" s="134">
        <v>49.8</v>
      </c>
      <c r="M1028" s="134">
        <v>1</v>
      </c>
      <c r="N1028" s="134">
        <v>55.2</v>
      </c>
      <c r="O1028" s="134">
        <v>1</v>
      </c>
      <c r="P1028" s="134">
        <v>60.8</v>
      </c>
      <c r="Q1028" s="134">
        <v>1</v>
      </c>
      <c r="R1028" s="180">
        <v>68.900000000000006</v>
      </c>
      <c r="S1028" s="180">
        <v>1</v>
      </c>
      <c r="T1028" s="180"/>
      <c r="U1028" s="134"/>
      <c r="V1028" s="135"/>
      <c r="W1028" s="136"/>
      <c r="X1028" s="137" t="s">
        <v>36</v>
      </c>
    </row>
    <row r="1029" spans="1:24" ht="28.5" customHeight="1" x14ac:dyDescent="0.25">
      <c r="A1029" s="132">
        <v>2</v>
      </c>
      <c r="B1029" s="133" t="s">
        <v>603</v>
      </c>
      <c r="C1029" s="134" t="s">
        <v>15</v>
      </c>
      <c r="D1029" s="134">
        <v>26</v>
      </c>
      <c r="E1029" s="134" t="s">
        <v>23</v>
      </c>
      <c r="F1029" s="134">
        <v>21.8</v>
      </c>
      <c r="G1029" s="134">
        <v>1</v>
      </c>
      <c r="H1029" s="134">
        <v>22.2</v>
      </c>
      <c r="I1029" s="134">
        <v>1</v>
      </c>
      <c r="J1029" s="134"/>
      <c r="K1029" s="134"/>
      <c r="L1029" s="134"/>
      <c r="M1029" s="134"/>
      <c r="N1029" s="134"/>
      <c r="O1029" s="134"/>
      <c r="P1029" s="134" t="s">
        <v>801</v>
      </c>
      <c r="Q1029" s="134"/>
      <c r="R1029" s="180"/>
      <c r="S1029" s="180"/>
      <c r="T1029" s="180"/>
      <c r="U1029" s="134"/>
      <c r="V1029" s="135"/>
      <c r="W1029" s="136"/>
      <c r="X1029" s="137" t="s">
        <v>36</v>
      </c>
    </row>
    <row r="1030" spans="1:24" ht="28.5" customHeight="1" x14ac:dyDescent="0.25">
      <c r="A1030" s="132">
        <v>2</v>
      </c>
      <c r="B1030" s="133" t="s">
        <v>603</v>
      </c>
      <c r="C1030" s="134" t="s">
        <v>15</v>
      </c>
      <c r="D1030" s="134">
        <v>27</v>
      </c>
      <c r="E1030" s="134" t="s">
        <v>23</v>
      </c>
      <c r="F1030" s="134">
        <v>16.8</v>
      </c>
      <c r="G1030" s="134">
        <v>1</v>
      </c>
      <c r="H1030" s="134">
        <v>17.8</v>
      </c>
      <c r="I1030" s="134">
        <v>1</v>
      </c>
      <c r="J1030" s="134"/>
      <c r="K1030" s="134"/>
      <c r="L1030" s="134"/>
      <c r="M1030" s="134"/>
      <c r="N1030" s="134"/>
      <c r="O1030" s="134"/>
      <c r="P1030" s="134" t="s">
        <v>801</v>
      </c>
      <c r="Q1030" s="134"/>
      <c r="R1030" s="180"/>
      <c r="S1030" s="180"/>
      <c r="T1030" s="180"/>
      <c r="U1030" s="134"/>
      <c r="V1030" s="135"/>
      <c r="W1030" s="136"/>
      <c r="X1030" s="137" t="s">
        <v>36</v>
      </c>
    </row>
    <row r="1031" spans="1:24" ht="28.5" customHeight="1" x14ac:dyDescent="0.25">
      <c r="A1031" s="132">
        <v>2</v>
      </c>
      <c r="B1031" s="133" t="s">
        <v>603</v>
      </c>
      <c r="C1031" s="134" t="s">
        <v>17</v>
      </c>
      <c r="D1031" s="134">
        <v>1</v>
      </c>
      <c r="E1031" s="134" t="s">
        <v>23</v>
      </c>
      <c r="F1031" s="134">
        <v>41.9</v>
      </c>
      <c r="G1031" s="134">
        <v>1</v>
      </c>
      <c r="H1031" s="134">
        <v>45.3</v>
      </c>
      <c r="I1031" s="134">
        <v>1</v>
      </c>
      <c r="J1031" s="134">
        <v>48.4</v>
      </c>
      <c r="K1031" s="134">
        <v>1</v>
      </c>
      <c r="L1031" s="134">
        <v>50.3</v>
      </c>
      <c r="M1031" s="134">
        <v>1</v>
      </c>
      <c r="N1031" s="134">
        <v>54.9</v>
      </c>
      <c r="O1031" s="134">
        <v>1</v>
      </c>
      <c r="P1031" s="134">
        <v>58</v>
      </c>
      <c r="Q1031" s="134">
        <v>1</v>
      </c>
      <c r="R1031" s="182">
        <v>64.7</v>
      </c>
      <c r="S1031" s="182">
        <v>1</v>
      </c>
      <c r="T1031" s="183" t="s">
        <v>764</v>
      </c>
      <c r="U1031" s="134"/>
      <c r="V1031" s="135"/>
      <c r="W1031" s="136"/>
      <c r="X1031" s="137" t="s">
        <v>36</v>
      </c>
    </row>
    <row r="1032" spans="1:24" ht="28.5" customHeight="1" x14ac:dyDescent="0.25">
      <c r="A1032" s="132">
        <v>2</v>
      </c>
      <c r="B1032" s="133" t="s">
        <v>603</v>
      </c>
      <c r="C1032" s="134" t="s">
        <v>17</v>
      </c>
      <c r="D1032" s="134">
        <v>2</v>
      </c>
      <c r="E1032" s="134" t="s">
        <v>23</v>
      </c>
      <c r="F1032" s="134">
        <v>21.6</v>
      </c>
      <c r="G1032" s="134">
        <v>1</v>
      </c>
      <c r="H1032" s="134">
        <v>21.6</v>
      </c>
      <c r="I1032" s="134">
        <v>1</v>
      </c>
      <c r="J1032" s="134"/>
      <c r="K1032" s="134"/>
      <c r="L1032" s="134"/>
      <c r="M1032" s="134"/>
      <c r="N1032" s="134"/>
      <c r="O1032" s="134"/>
      <c r="P1032" s="134" t="s">
        <v>801</v>
      </c>
      <c r="Q1032" s="134"/>
      <c r="R1032" s="182"/>
      <c r="S1032" s="182"/>
      <c r="T1032" s="183"/>
      <c r="U1032" s="134"/>
      <c r="V1032" s="135"/>
      <c r="W1032" s="136"/>
      <c r="X1032" s="137" t="s">
        <v>36</v>
      </c>
    </row>
    <row r="1033" spans="1:24" ht="28.5" customHeight="1" x14ac:dyDescent="0.25">
      <c r="A1033" s="132">
        <v>2</v>
      </c>
      <c r="B1033" s="133" t="s">
        <v>603</v>
      </c>
      <c r="C1033" s="134" t="s">
        <v>17</v>
      </c>
      <c r="D1033" s="134">
        <v>3</v>
      </c>
      <c r="E1033" s="134" t="s">
        <v>23</v>
      </c>
      <c r="F1033" s="134">
        <v>25.4</v>
      </c>
      <c r="G1033" s="134">
        <v>1</v>
      </c>
      <c r="H1033" s="134">
        <v>26.6</v>
      </c>
      <c r="I1033" s="134">
        <v>1</v>
      </c>
      <c r="J1033" s="134"/>
      <c r="K1033" s="134"/>
      <c r="L1033" s="134"/>
      <c r="M1033" s="134"/>
      <c r="N1033" s="134"/>
      <c r="O1033" s="134"/>
      <c r="P1033" s="134" t="s">
        <v>801</v>
      </c>
      <c r="Q1033" s="134"/>
      <c r="R1033" s="182"/>
      <c r="S1033" s="182"/>
      <c r="T1033" s="183"/>
      <c r="U1033" s="134"/>
      <c r="V1033" s="135"/>
      <c r="W1033" s="136"/>
      <c r="X1033" s="137" t="s">
        <v>36</v>
      </c>
    </row>
    <row r="1034" spans="1:24" ht="28.5" customHeight="1" x14ac:dyDescent="0.25">
      <c r="A1034" s="132">
        <v>2</v>
      </c>
      <c r="B1034" s="133" t="s">
        <v>603</v>
      </c>
      <c r="C1034" s="134" t="s">
        <v>17</v>
      </c>
      <c r="D1034" s="134">
        <v>4</v>
      </c>
      <c r="E1034" s="134" t="s">
        <v>28</v>
      </c>
      <c r="F1034" s="134">
        <v>21.6</v>
      </c>
      <c r="G1034" s="134">
        <v>1</v>
      </c>
      <c r="H1034" s="134">
        <v>22.8</v>
      </c>
      <c r="I1034" s="134">
        <v>1</v>
      </c>
      <c r="J1034" s="134"/>
      <c r="K1034" s="134"/>
      <c r="L1034" s="134"/>
      <c r="M1034" s="134"/>
      <c r="N1034" s="134"/>
      <c r="O1034" s="134"/>
      <c r="P1034" s="134" t="s">
        <v>801</v>
      </c>
      <c r="Q1034" s="134"/>
      <c r="R1034" s="14"/>
      <c r="S1034" s="14"/>
      <c r="T1034" s="14"/>
      <c r="U1034" s="134"/>
      <c r="V1034" s="135"/>
      <c r="W1034" s="136"/>
      <c r="X1034" s="137" t="s">
        <v>36</v>
      </c>
    </row>
    <row r="1035" spans="1:24" ht="28.5" customHeight="1" x14ac:dyDescent="0.25">
      <c r="A1035" s="132">
        <v>2</v>
      </c>
      <c r="B1035" s="133" t="s">
        <v>603</v>
      </c>
      <c r="C1035" s="134" t="s">
        <v>17</v>
      </c>
      <c r="D1035" s="134">
        <v>5</v>
      </c>
      <c r="E1035" s="134" t="s">
        <v>23</v>
      </c>
      <c r="F1035" s="134">
        <v>45</v>
      </c>
      <c r="G1035" s="134">
        <v>1</v>
      </c>
      <c r="H1035" s="134">
        <v>48.7</v>
      </c>
      <c r="I1035" s="134">
        <v>1</v>
      </c>
      <c r="J1035" s="134">
        <v>52.2</v>
      </c>
      <c r="K1035" s="134">
        <v>1</v>
      </c>
      <c r="L1035" s="134">
        <v>54.8</v>
      </c>
      <c r="M1035" s="134">
        <v>1</v>
      </c>
      <c r="N1035" s="134">
        <v>57.3</v>
      </c>
      <c r="O1035" s="134">
        <v>1</v>
      </c>
      <c r="P1035" s="134">
        <v>61.8</v>
      </c>
      <c r="Q1035" s="134">
        <v>1</v>
      </c>
      <c r="R1035" s="182">
        <v>64.7</v>
      </c>
      <c r="S1035" s="182">
        <v>1</v>
      </c>
      <c r="T1035" s="183"/>
      <c r="U1035" s="134"/>
      <c r="V1035" s="135"/>
      <c r="W1035" s="136"/>
      <c r="X1035" s="137" t="s">
        <v>36</v>
      </c>
    </row>
    <row r="1036" spans="1:24" ht="28.5" customHeight="1" x14ac:dyDescent="0.25">
      <c r="A1036" s="132">
        <v>2</v>
      </c>
      <c r="B1036" s="133" t="s">
        <v>603</v>
      </c>
      <c r="C1036" s="134" t="s">
        <v>17</v>
      </c>
      <c r="D1036" s="134">
        <v>6</v>
      </c>
      <c r="E1036" s="134" t="s">
        <v>23</v>
      </c>
      <c r="F1036" s="134">
        <v>22.6</v>
      </c>
      <c r="G1036" s="134">
        <v>1</v>
      </c>
      <c r="H1036" s="134"/>
      <c r="I1036" s="134">
        <v>1</v>
      </c>
      <c r="J1036" s="134">
        <v>23</v>
      </c>
      <c r="K1036" s="134">
        <v>1</v>
      </c>
      <c r="L1036" s="134">
        <v>23.1</v>
      </c>
      <c r="M1036" s="134">
        <v>1</v>
      </c>
      <c r="N1036" s="134"/>
      <c r="O1036" s="134">
        <v>4</v>
      </c>
      <c r="P1036" s="134" t="s">
        <v>801</v>
      </c>
      <c r="Q1036" s="134"/>
      <c r="R1036" s="180"/>
      <c r="S1036" s="180"/>
      <c r="T1036" s="180"/>
      <c r="U1036" s="134"/>
      <c r="V1036" s="135"/>
      <c r="W1036" s="136"/>
      <c r="X1036" s="137" t="s">
        <v>65</v>
      </c>
    </row>
    <row r="1037" spans="1:24" ht="28.5" customHeight="1" x14ac:dyDescent="0.25">
      <c r="A1037" s="132">
        <v>2</v>
      </c>
      <c r="B1037" s="133" t="s">
        <v>603</v>
      </c>
      <c r="C1037" s="134" t="s">
        <v>17</v>
      </c>
      <c r="D1037" s="134">
        <v>7</v>
      </c>
      <c r="E1037" s="134" t="s">
        <v>23</v>
      </c>
      <c r="F1037" s="134">
        <v>20</v>
      </c>
      <c r="G1037" s="134">
        <v>1</v>
      </c>
      <c r="H1037" s="134">
        <v>20.100000000000001</v>
      </c>
      <c r="I1037" s="134">
        <v>1</v>
      </c>
      <c r="J1037" s="134">
        <v>20.100000000000001</v>
      </c>
      <c r="K1037" s="134">
        <v>2</v>
      </c>
      <c r="L1037" s="134">
        <v>20.2</v>
      </c>
      <c r="M1037" s="134">
        <v>1</v>
      </c>
      <c r="N1037" s="134">
        <v>20.5</v>
      </c>
      <c r="O1037" s="134">
        <v>1</v>
      </c>
      <c r="P1037" s="134">
        <v>20</v>
      </c>
      <c r="Q1037" s="134">
        <v>1</v>
      </c>
      <c r="R1037" s="169">
        <v>20.2</v>
      </c>
      <c r="S1037" s="182">
        <v>1</v>
      </c>
      <c r="T1037" s="183"/>
      <c r="U1037" s="134"/>
      <c r="V1037" s="135"/>
      <c r="W1037" s="136"/>
      <c r="X1037" s="137" t="s">
        <v>36</v>
      </c>
    </row>
    <row r="1038" spans="1:24" ht="28.5" customHeight="1" x14ac:dyDescent="0.25">
      <c r="A1038" s="132">
        <v>2</v>
      </c>
      <c r="B1038" s="133" t="s">
        <v>603</v>
      </c>
      <c r="C1038" s="134" t="s">
        <v>17</v>
      </c>
      <c r="D1038" s="134">
        <v>8</v>
      </c>
      <c r="E1038" s="134" t="s">
        <v>23</v>
      </c>
      <c r="F1038" s="134">
        <v>52.8</v>
      </c>
      <c r="G1038" s="134">
        <v>1</v>
      </c>
      <c r="H1038" s="134">
        <v>56.1</v>
      </c>
      <c r="I1038" s="134">
        <v>1</v>
      </c>
      <c r="J1038" s="134">
        <v>59.1</v>
      </c>
      <c r="K1038" s="134">
        <v>1</v>
      </c>
      <c r="L1038" s="134">
        <v>62.3</v>
      </c>
      <c r="M1038" s="134">
        <v>1</v>
      </c>
      <c r="N1038" s="134">
        <v>64.900000000000006</v>
      </c>
      <c r="O1038" s="134">
        <v>1</v>
      </c>
      <c r="P1038" s="134">
        <v>70.5</v>
      </c>
      <c r="Q1038" s="134">
        <v>1</v>
      </c>
      <c r="R1038" s="182">
        <v>76.2</v>
      </c>
      <c r="S1038" s="182">
        <v>1</v>
      </c>
      <c r="T1038" s="183"/>
      <c r="U1038" s="134"/>
      <c r="V1038" s="135"/>
      <c r="W1038" s="136"/>
      <c r="X1038" s="137" t="s">
        <v>36</v>
      </c>
    </row>
    <row r="1039" spans="1:24" ht="28.5" customHeight="1" x14ac:dyDescent="0.25">
      <c r="A1039" s="132">
        <v>2</v>
      </c>
      <c r="B1039" s="133" t="s">
        <v>603</v>
      </c>
      <c r="C1039" s="134" t="s">
        <v>17</v>
      </c>
      <c r="D1039" s="134">
        <v>9</v>
      </c>
      <c r="E1039" s="134" t="s">
        <v>23</v>
      </c>
      <c r="F1039" s="134">
        <v>28.3</v>
      </c>
      <c r="G1039" s="134">
        <v>1</v>
      </c>
      <c r="H1039" s="134">
        <v>28.4</v>
      </c>
      <c r="I1039" s="134">
        <v>1</v>
      </c>
      <c r="J1039" s="134"/>
      <c r="K1039" s="134"/>
      <c r="L1039" s="134"/>
      <c r="M1039" s="134"/>
      <c r="N1039" s="134"/>
      <c r="O1039" s="134"/>
      <c r="P1039" s="134" t="s">
        <v>801</v>
      </c>
      <c r="Q1039" s="134"/>
      <c r="R1039" s="182"/>
      <c r="S1039" s="182"/>
      <c r="T1039" s="183"/>
      <c r="U1039" s="134"/>
      <c r="V1039" s="135"/>
      <c r="W1039" s="136"/>
      <c r="X1039" s="137" t="s">
        <v>36</v>
      </c>
    </row>
    <row r="1040" spans="1:24" ht="28.5" customHeight="1" x14ac:dyDescent="0.25">
      <c r="A1040" s="132">
        <v>2</v>
      </c>
      <c r="B1040" s="133" t="s">
        <v>603</v>
      </c>
      <c r="C1040" s="134" t="s">
        <v>17</v>
      </c>
      <c r="D1040" s="134">
        <v>10</v>
      </c>
      <c r="E1040" s="134" t="s">
        <v>23</v>
      </c>
      <c r="F1040" s="134">
        <v>20.399999999999999</v>
      </c>
      <c r="G1040" s="134">
        <v>1</v>
      </c>
      <c r="H1040" s="134">
        <v>20.3</v>
      </c>
      <c r="I1040" s="134">
        <v>1</v>
      </c>
      <c r="J1040" s="134"/>
      <c r="K1040" s="134"/>
      <c r="L1040" s="134"/>
      <c r="M1040" s="134"/>
      <c r="N1040" s="134"/>
      <c r="O1040" s="134"/>
      <c r="P1040" s="134" t="s">
        <v>801</v>
      </c>
      <c r="Q1040" s="134"/>
      <c r="R1040" s="182"/>
      <c r="S1040" s="182"/>
      <c r="T1040" s="183"/>
      <c r="U1040" s="134"/>
      <c r="V1040" s="135"/>
      <c r="W1040" s="136"/>
      <c r="X1040" s="137" t="s">
        <v>36</v>
      </c>
    </row>
    <row r="1041" spans="1:29" ht="28.5" customHeight="1" x14ac:dyDescent="0.25">
      <c r="A1041" s="132">
        <v>2</v>
      </c>
      <c r="B1041" s="133" t="s">
        <v>603</v>
      </c>
      <c r="C1041" s="134" t="s">
        <v>17</v>
      </c>
      <c r="D1041" s="134">
        <v>11</v>
      </c>
      <c r="E1041" s="134" t="s">
        <v>23</v>
      </c>
      <c r="F1041" s="134">
        <v>24.7</v>
      </c>
      <c r="G1041" s="134">
        <v>1</v>
      </c>
      <c r="H1041" s="134">
        <v>47.6</v>
      </c>
      <c r="I1041" s="134">
        <v>1</v>
      </c>
      <c r="J1041" s="134">
        <v>50.5</v>
      </c>
      <c r="K1041" s="134">
        <v>1</v>
      </c>
      <c r="L1041" s="134">
        <v>54.4</v>
      </c>
      <c r="M1041" s="134">
        <v>1</v>
      </c>
      <c r="N1041" s="134">
        <v>57.5</v>
      </c>
      <c r="O1041" s="134">
        <v>1</v>
      </c>
      <c r="P1041" s="134">
        <v>63.8</v>
      </c>
      <c r="Q1041" s="134">
        <v>1</v>
      </c>
      <c r="R1041" s="182">
        <v>73</v>
      </c>
      <c r="S1041" s="182">
        <v>1</v>
      </c>
      <c r="T1041" s="183"/>
      <c r="U1041" s="134"/>
      <c r="V1041" s="135"/>
      <c r="W1041" s="136"/>
      <c r="X1041" s="137" t="s">
        <v>36</v>
      </c>
    </row>
    <row r="1042" spans="1:29" ht="28.5" customHeight="1" x14ac:dyDescent="0.25">
      <c r="A1042" s="132">
        <v>2</v>
      </c>
      <c r="B1042" s="133" t="s">
        <v>603</v>
      </c>
      <c r="C1042" s="134" t="s">
        <v>17</v>
      </c>
      <c r="D1042" s="134">
        <v>12</v>
      </c>
      <c r="E1042" s="134" t="s">
        <v>23</v>
      </c>
      <c r="F1042" s="134">
        <v>40.700000000000003</v>
      </c>
      <c r="G1042" s="134">
        <v>1</v>
      </c>
      <c r="H1042" s="134">
        <v>42.8</v>
      </c>
      <c r="I1042" s="134">
        <v>1</v>
      </c>
      <c r="J1042" s="134"/>
      <c r="K1042" s="134"/>
      <c r="L1042" s="134"/>
      <c r="M1042" s="134"/>
      <c r="N1042" s="134"/>
      <c r="O1042" s="134"/>
      <c r="P1042" s="134" t="s">
        <v>801</v>
      </c>
      <c r="Q1042" s="134"/>
      <c r="R1042" s="169"/>
      <c r="S1042" s="169"/>
      <c r="T1042" s="173"/>
      <c r="U1042" s="134"/>
      <c r="V1042" s="135"/>
      <c r="W1042" s="136"/>
      <c r="X1042" s="137" t="s">
        <v>36</v>
      </c>
    </row>
    <row r="1043" spans="1:29" ht="28.5" customHeight="1" x14ac:dyDescent="0.25">
      <c r="A1043" s="132">
        <v>2</v>
      </c>
      <c r="B1043" s="133" t="s">
        <v>603</v>
      </c>
      <c r="C1043" s="134" t="s">
        <v>17</v>
      </c>
      <c r="D1043" s="134">
        <v>13</v>
      </c>
      <c r="E1043" s="134" t="s">
        <v>23</v>
      </c>
      <c r="F1043" s="134">
        <v>38</v>
      </c>
      <c r="G1043" s="134">
        <v>1</v>
      </c>
      <c r="H1043" s="134">
        <v>40.1</v>
      </c>
      <c r="I1043" s="134">
        <v>1</v>
      </c>
      <c r="J1043" s="134">
        <v>41.5</v>
      </c>
      <c r="K1043" s="134">
        <v>1</v>
      </c>
      <c r="L1043" s="134">
        <v>44</v>
      </c>
      <c r="M1043" s="134">
        <v>1</v>
      </c>
      <c r="N1043" s="134">
        <v>45.7</v>
      </c>
      <c r="O1043" s="134">
        <v>1</v>
      </c>
      <c r="P1043" s="134">
        <v>49</v>
      </c>
      <c r="Q1043" s="134">
        <v>1</v>
      </c>
      <c r="R1043" s="182">
        <v>51.6</v>
      </c>
      <c r="S1043" s="182">
        <v>1</v>
      </c>
      <c r="T1043" s="183"/>
      <c r="U1043" s="134"/>
      <c r="V1043" s="135"/>
      <c r="W1043" s="136"/>
      <c r="X1043" s="137" t="s">
        <v>36</v>
      </c>
    </row>
    <row r="1044" spans="1:29" ht="28.5" customHeight="1" x14ac:dyDescent="0.25">
      <c r="A1044" s="132">
        <v>2</v>
      </c>
      <c r="B1044" s="133" t="s">
        <v>603</v>
      </c>
      <c r="C1044" s="134" t="s">
        <v>17</v>
      </c>
      <c r="D1044" s="134">
        <v>14</v>
      </c>
      <c r="E1044" s="134" t="s">
        <v>23</v>
      </c>
      <c r="F1044" s="134">
        <v>39</v>
      </c>
      <c r="G1044" s="134">
        <v>1</v>
      </c>
      <c r="H1044" s="134">
        <v>42.9</v>
      </c>
      <c r="I1044" s="134">
        <v>1</v>
      </c>
      <c r="J1044" s="134">
        <v>44.7</v>
      </c>
      <c r="K1044" s="134">
        <v>1</v>
      </c>
      <c r="L1044" s="134">
        <v>47.9</v>
      </c>
      <c r="M1044" s="134">
        <v>1</v>
      </c>
      <c r="N1044" s="134">
        <v>49.8</v>
      </c>
      <c r="O1044" s="134">
        <v>1</v>
      </c>
      <c r="P1044" s="134">
        <v>53.7</v>
      </c>
      <c r="Q1044" s="134">
        <v>1</v>
      </c>
      <c r="R1044" s="182">
        <v>57.4</v>
      </c>
      <c r="S1044" s="182">
        <v>1</v>
      </c>
      <c r="T1044" s="183"/>
      <c r="U1044" s="134"/>
      <c r="V1044" s="135"/>
      <c r="W1044" s="136"/>
      <c r="X1044" s="137" t="s">
        <v>36</v>
      </c>
      <c r="Z1044" s="132" t="s">
        <v>240</v>
      </c>
      <c r="AB1044" s="132" t="s">
        <v>513</v>
      </c>
    </row>
    <row r="1045" spans="1:29" ht="28.5" customHeight="1" x14ac:dyDescent="0.25">
      <c r="A1045" s="132">
        <v>2</v>
      </c>
      <c r="B1045" s="133" t="s">
        <v>603</v>
      </c>
      <c r="C1045" s="134" t="s">
        <v>17</v>
      </c>
      <c r="D1045" s="134">
        <v>15</v>
      </c>
      <c r="E1045" s="134" t="s">
        <v>23</v>
      </c>
      <c r="F1045" s="134">
        <v>27</v>
      </c>
      <c r="G1045" s="134">
        <v>1</v>
      </c>
      <c r="H1045" s="134">
        <v>27.4</v>
      </c>
      <c r="I1045" s="134">
        <v>1</v>
      </c>
      <c r="J1045" s="134"/>
      <c r="K1045" s="134"/>
      <c r="L1045" s="134"/>
      <c r="M1045" s="134"/>
      <c r="N1045" s="134"/>
      <c r="O1045" s="134"/>
      <c r="P1045" s="134" t="s">
        <v>801</v>
      </c>
      <c r="Q1045" s="134"/>
      <c r="R1045" s="182"/>
      <c r="S1045" s="182"/>
      <c r="T1045" s="183"/>
      <c r="U1045" s="134"/>
      <c r="V1045" s="135"/>
      <c r="W1045" s="136"/>
      <c r="X1045" s="137" t="s">
        <v>36</v>
      </c>
      <c r="Z1045" s="132" t="s">
        <v>993</v>
      </c>
      <c r="AC1045" s="132" t="s">
        <v>514</v>
      </c>
    </row>
    <row r="1046" spans="1:29" ht="28.5" customHeight="1" x14ac:dyDescent="0.25">
      <c r="A1046" s="132">
        <v>2</v>
      </c>
      <c r="B1046" s="133" t="s">
        <v>603</v>
      </c>
      <c r="C1046" s="134" t="s">
        <v>17</v>
      </c>
      <c r="D1046" s="134">
        <v>16</v>
      </c>
      <c r="E1046" s="134" t="s">
        <v>23</v>
      </c>
      <c r="F1046" s="134">
        <v>17.3</v>
      </c>
      <c r="G1046" s="134">
        <v>1</v>
      </c>
      <c r="H1046" s="134">
        <v>17.100000000000001</v>
      </c>
      <c r="I1046" s="134">
        <v>1</v>
      </c>
      <c r="J1046" s="134"/>
      <c r="K1046" s="134"/>
      <c r="L1046" s="134"/>
      <c r="M1046" s="134"/>
      <c r="N1046" s="134"/>
      <c r="O1046" s="134"/>
      <c r="P1046" s="134" t="s">
        <v>801</v>
      </c>
      <c r="Q1046" s="134"/>
      <c r="R1046" s="169"/>
      <c r="S1046" s="169"/>
      <c r="T1046" s="173"/>
      <c r="U1046" s="134"/>
      <c r="V1046" s="135"/>
      <c r="W1046" s="136"/>
      <c r="X1046" s="137" t="s">
        <v>36</v>
      </c>
      <c r="Z1046" s="132" t="s">
        <v>515</v>
      </c>
    </row>
    <row r="1047" spans="1:29" ht="28.5" customHeight="1" x14ac:dyDescent="0.25">
      <c r="A1047" s="132">
        <v>2</v>
      </c>
      <c r="B1047" s="133" t="s">
        <v>603</v>
      </c>
      <c r="C1047" s="134" t="s">
        <v>17</v>
      </c>
      <c r="D1047" s="134">
        <v>17</v>
      </c>
      <c r="E1047" s="134" t="s">
        <v>23</v>
      </c>
      <c r="F1047" s="134">
        <v>32.9</v>
      </c>
      <c r="G1047" s="134">
        <v>1</v>
      </c>
      <c r="H1047" s="134">
        <v>34.6</v>
      </c>
      <c r="I1047" s="134">
        <v>1</v>
      </c>
      <c r="J1047" s="134">
        <v>35.700000000000003</v>
      </c>
      <c r="K1047" s="134">
        <v>1</v>
      </c>
      <c r="L1047" s="134">
        <v>38.200000000000003</v>
      </c>
      <c r="M1047" s="134">
        <v>1</v>
      </c>
      <c r="N1047" s="134">
        <v>37</v>
      </c>
      <c r="O1047" s="134">
        <v>1</v>
      </c>
      <c r="P1047" s="134">
        <v>38.1</v>
      </c>
      <c r="Q1047" s="134">
        <v>1</v>
      </c>
      <c r="R1047" s="169">
        <v>38.200000000000003</v>
      </c>
      <c r="S1047" s="169">
        <v>1</v>
      </c>
      <c r="T1047" s="173"/>
      <c r="U1047" s="134"/>
      <c r="V1047" s="135"/>
      <c r="W1047" s="136"/>
      <c r="X1047" s="137" t="s">
        <v>36</v>
      </c>
      <c r="Z1047" s="132" t="s">
        <v>568</v>
      </c>
    </row>
    <row r="1048" spans="1:29" ht="28.5" customHeight="1" x14ac:dyDescent="0.25">
      <c r="A1048" s="132">
        <v>2</v>
      </c>
      <c r="B1048" s="133" t="s">
        <v>603</v>
      </c>
      <c r="C1048" s="134" t="s">
        <v>17</v>
      </c>
      <c r="D1048" s="134">
        <v>18</v>
      </c>
      <c r="E1048" s="134" t="s">
        <v>23</v>
      </c>
      <c r="F1048" s="134">
        <v>26.1</v>
      </c>
      <c r="G1048" s="134">
        <v>1</v>
      </c>
      <c r="H1048" s="134">
        <v>27.6</v>
      </c>
      <c r="I1048" s="134">
        <v>1</v>
      </c>
      <c r="J1048" s="134"/>
      <c r="K1048" s="134"/>
      <c r="L1048" s="134"/>
      <c r="M1048" s="134"/>
      <c r="N1048" s="134"/>
      <c r="O1048" s="134"/>
      <c r="P1048" s="134" t="s">
        <v>801</v>
      </c>
      <c r="Q1048" s="134"/>
      <c r="R1048" s="182"/>
      <c r="S1048" s="182"/>
      <c r="T1048" s="183"/>
      <c r="U1048" s="134"/>
      <c r="V1048" s="135"/>
      <c r="W1048" s="136"/>
      <c r="X1048" s="137" t="s">
        <v>36</v>
      </c>
    </row>
    <row r="1049" spans="1:29" ht="28.5" customHeight="1" x14ac:dyDescent="0.25">
      <c r="A1049" s="132">
        <v>2</v>
      </c>
      <c r="B1049" s="133" t="s">
        <v>603</v>
      </c>
      <c r="C1049" s="134" t="s">
        <v>17</v>
      </c>
      <c r="D1049" s="134">
        <v>19</v>
      </c>
      <c r="E1049" s="134" t="s">
        <v>23</v>
      </c>
      <c r="F1049" s="134">
        <v>37.299999999999997</v>
      </c>
      <c r="G1049" s="134">
        <v>1</v>
      </c>
      <c r="H1049" s="134">
        <v>40.200000000000003</v>
      </c>
      <c r="I1049" s="134">
        <v>1</v>
      </c>
      <c r="J1049" s="134">
        <v>42.5</v>
      </c>
      <c r="K1049" s="134">
        <v>1</v>
      </c>
      <c r="L1049" s="134">
        <v>44.5</v>
      </c>
      <c r="M1049" s="134">
        <v>1</v>
      </c>
      <c r="N1049" s="134">
        <v>46.5</v>
      </c>
      <c r="O1049" s="134">
        <v>1</v>
      </c>
      <c r="P1049" s="134">
        <v>49.7</v>
      </c>
      <c r="Q1049" s="134">
        <v>1</v>
      </c>
      <c r="R1049" s="182">
        <v>52.4</v>
      </c>
      <c r="S1049" s="182">
        <v>1</v>
      </c>
      <c r="T1049" s="183"/>
      <c r="U1049" s="134"/>
      <c r="V1049" s="135"/>
      <c r="W1049" s="136"/>
      <c r="X1049" s="137" t="s">
        <v>36</v>
      </c>
    </row>
    <row r="1050" spans="1:29" ht="28.5" customHeight="1" x14ac:dyDescent="0.25">
      <c r="A1050" s="132">
        <v>2</v>
      </c>
      <c r="B1050" s="133" t="s">
        <v>603</v>
      </c>
      <c r="C1050" s="134" t="s">
        <v>17</v>
      </c>
      <c r="D1050" s="134">
        <v>20</v>
      </c>
      <c r="E1050" s="134" t="s">
        <v>23</v>
      </c>
      <c r="F1050" s="134">
        <v>30.6</v>
      </c>
      <c r="G1050" s="134">
        <v>1</v>
      </c>
      <c r="H1050" s="134">
        <v>32</v>
      </c>
      <c r="I1050" s="134">
        <v>1</v>
      </c>
      <c r="J1050" s="134">
        <v>33</v>
      </c>
      <c r="K1050" s="134">
        <v>1</v>
      </c>
      <c r="L1050" s="134">
        <v>34</v>
      </c>
      <c r="M1050" s="134">
        <v>1</v>
      </c>
      <c r="N1050" s="134">
        <v>35</v>
      </c>
      <c r="O1050" s="134">
        <v>1</v>
      </c>
      <c r="P1050" s="134">
        <v>36</v>
      </c>
      <c r="Q1050" s="134">
        <v>1</v>
      </c>
      <c r="R1050" s="182">
        <v>36.5</v>
      </c>
      <c r="S1050" s="182">
        <v>1</v>
      </c>
      <c r="T1050" s="183"/>
      <c r="U1050" s="134"/>
      <c r="V1050" s="135"/>
      <c r="W1050" s="136"/>
      <c r="X1050" s="137" t="s">
        <v>36</v>
      </c>
    </row>
    <row r="1051" spans="1:29" ht="28.5" customHeight="1" x14ac:dyDescent="0.25">
      <c r="A1051" s="132">
        <v>2</v>
      </c>
      <c r="B1051" s="133" t="s">
        <v>603</v>
      </c>
      <c r="C1051" s="134" t="s">
        <v>17</v>
      </c>
      <c r="D1051" s="134">
        <v>21</v>
      </c>
      <c r="E1051" s="134" t="s">
        <v>23</v>
      </c>
      <c r="F1051" s="134">
        <v>37</v>
      </c>
      <c r="G1051" s="134">
        <v>1</v>
      </c>
      <c r="H1051" s="134">
        <v>40.4</v>
      </c>
      <c r="I1051" s="134">
        <v>1</v>
      </c>
      <c r="J1051" s="134">
        <v>42.2</v>
      </c>
      <c r="K1051" s="134">
        <v>1</v>
      </c>
      <c r="L1051" s="134">
        <v>44.1</v>
      </c>
      <c r="M1051" s="134">
        <v>1</v>
      </c>
      <c r="N1051" s="134">
        <v>46.4</v>
      </c>
      <c r="O1051" s="134">
        <v>1</v>
      </c>
      <c r="P1051" s="134">
        <v>49.1</v>
      </c>
      <c r="Q1051" s="134">
        <v>1</v>
      </c>
      <c r="R1051" s="169">
        <v>51.8</v>
      </c>
      <c r="S1051" s="169">
        <v>1</v>
      </c>
      <c r="T1051" s="173" t="s">
        <v>765</v>
      </c>
      <c r="U1051" s="134"/>
      <c r="V1051" s="135"/>
      <c r="W1051" s="136"/>
      <c r="X1051" s="137" t="s">
        <v>36</v>
      </c>
    </row>
    <row r="1052" spans="1:29" ht="28.5" customHeight="1" x14ac:dyDescent="0.25">
      <c r="A1052" s="132">
        <v>2</v>
      </c>
      <c r="B1052" s="133" t="s">
        <v>603</v>
      </c>
      <c r="C1052" s="134" t="s">
        <v>17</v>
      </c>
      <c r="D1052" s="134">
        <v>22</v>
      </c>
      <c r="E1052" s="134" t="s">
        <v>23</v>
      </c>
      <c r="F1052" s="134">
        <v>20.7</v>
      </c>
      <c r="G1052" s="134">
        <v>1</v>
      </c>
      <c r="H1052" s="134">
        <v>21.1</v>
      </c>
      <c r="I1052" s="134">
        <v>1</v>
      </c>
      <c r="J1052" s="134"/>
      <c r="K1052" s="134"/>
      <c r="L1052" s="134"/>
      <c r="M1052" s="134"/>
      <c r="N1052" s="134"/>
      <c r="O1052" s="134"/>
      <c r="P1052" s="134" t="s">
        <v>801</v>
      </c>
      <c r="Q1052" s="134"/>
      <c r="R1052" s="132"/>
      <c r="S1052" s="132"/>
      <c r="T1052" s="132"/>
      <c r="U1052" s="134"/>
      <c r="V1052" s="135"/>
      <c r="W1052" s="136"/>
      <c r="X1052" s="137" t="s">
        <v>36</v>
      </c>
    </row>
    <row r="1053" spans="1:29" ht="28.5" customHeight="1" x14ac:dyDescent="0.25">
      <c r="A1053" s="132">
        <v>2</v>
      </c>
      <c r="B1053" s="133" t="s">
        <v>603</v>
      </c>
      <c r="C1053" s="134" t="s">
        <v>17</v>
      </c>
      <c r="D1053" s="134">
        <v>23</v>
      </c>
      <c r="E1053" s="134" t="s">
        <v>23</v>
      </c>
      <c r="F1053" s="134">
        <v>16.899999999999999</v>
      </c>
      <c r="G1053" s="134">
        <v>1</v>
      </c>
      <c r="H1053" s="134">
        <v>16.8</v>
      </c>
      <c r="I1053" s="134">
        <v>3</v>
      </c>
      <c r="J1053" s="134"/>
      <c r="K1053" s="134">
        <v>3</v>
      </c>
      <c r="L1053" s="134"/>
      <c r="M1053" s="134"/>
      <c r="N1053" s="134"/>
      <c r="O1053" s="134"/>
      <c r="P1053" s="134"/>
      <c r="Q1053" s="134"/>
      <c r="R1053" s="153"/>
      <c r="S1053" s="153"/>
      <c r="T1053" s="153"/>
      <c r="U1053" s="134"/>
      <c r="V1053" s="135"/>
      <c r="W1053" s="136"/>
      <c r="X1053" s="137" t="s">
        <v>36</v>
      </c>
    </row>
    <row r="1054" spans="1:29" ht="28.5" customHeight="1" x14ac:dyDescent="0.25">
      <c r="A1054" s="132">
        <v>2</v>
      </c>
      <c r="B1054" s="133" t="s">
        <v>603</v>
      </c>
      <c r="C1054" s="134" t="s">
        <v>17</v>
      </c>
      <c r="D1054" s="134">
        <v>24</v>
      </c>
      <c r="E1054" s="134" t="s">
        <v>23</v>
      </c>
      <c r="F1054" s="134">
        <v>24.2</v>
      </c>
      <c r="G1054" s="134">
        <v>1</v>
      </c>
      <c r="H1054" s="134">
        <v>25.1</v>
      </c>
      <c r="I1054" s="134">
        <v>1</v>
      </c>
      <c r="J1054" s="134"/>
      <c r="K1054" s="134"/>
      <c r="L1054" s="134"/>
      <c r="M1054" s="134"/>
      <c r="N1054" s="134"/>
      <c r="O1054" s="134"/>
      <c r="P1054" s="134" t="s">
        <v>801</v>
      </c>
      <c r="Q1054" s="134"/>
      <c r="R1054" s="153"/>
      <c r="S1054" s="153"/>
      <c r="T1054" s="153"/>
      <c r="U1054" s="134"/>
      <c r="V1054" s="135"/>
      <c r="W1054" s="136"/>
      <c r="X1054" s="137" t="s">
        <v>36</v>
      </c>
    </row>
    <row r="1055" spans="1:29" ht="28.5" customHeight="1" x14ac:dyDescent="0.25">
      <c r="A1055" s="132">
        <v>2</v>
      </c>
      <c r="B1055" s="133" t="s">
        <v>603</v>
      </c>
      <c r="C1055" s="134" t="s">
        <v>17</v>
      </c>
      <c r="D1055" s="134">
        <v>25</v>
      </c>
      <c r="E1055" s="134" t="s">
        <v>23</v>
      </c>
      <c r="F1055" s="134">
        <v>26.2</v>
      </c>
      <c r="G1055" s="134">
        <v>1</v>
      </c>
      <c r="H1055" s="134">
        <v>26.8</v>
      </c>
      <c r="I1055" s="134">
        <v>1</v>
      </c>
      <c r="J1055" s="134"/>
      <c r="K1055" s="134"/>
      <c r="L1055" s="134"/>
      <c r="M1055" s="134"/>
      <c r="N1055" s="134"/>
      <c r="O1055" s="134"/>
      <c r="P1055" s="134" t="s">
        <v>801</v>
      </c>
      <c r="Q1055" s="134"/>
      <c r="R1055" s="153"/>
      <c r="S1055" s="153"/>
      <c r="T1055" s="153"/>
      <c r="U1055" s="134"/>
      <c r="V1055" s="135"/>
      <c r="W1055" s="136"/>
      <c r="X1055" s="137" t="s">
        <v>36</v>
      </c>
    </row>
    <row r="1056" spans="1:29" ht="28.5" customHeight="1" x14ac:dyDescent="0.25">
      <c r="A1056" s="132">
        <v>2</v>
      </c>
      <c r="B1056" s="133" t="s">
        <v>603</v>
      </c>
      <c r="C1056" s="134" t="s">
        <v>17</v>
      </c>
      <c r="D1056" s="134">
        <v>26</v>
      </c>
      <c r="E1056" s="134" t="s">
        <v>23</v>
      </c>
      <c r="F1056" s="134">
        <v>25.2</v>
      </c>
      <c r="G1056" s="134">
        <v>1</v>
      </c>
      <c r="H1056" s="134">
        <v>49.6</v>
      </c>
      <c r="I1056" s="134">
        <v>1</v>
      </c>
      <c r="J1056" s="134">
        <v>53.6</v>
      </c>
      <c r="K1056" s="134">
        <v>1</v>
      </c>
      <c r="L1056" s="134">
        <v>57.6</v>
      </c>
      <c r="M1056" s="134">
        <v>1</v>
      </c>
      <c r="N1056" s="134">
        <v>61.8</v>
      </c>
      <c r="O1056" s="134">
        <v>1</v>
      </c>
      <c r="P1056" s="134">
        <v>69.400000000000006</v>
      </c>
      <c r="Q1056" s="134">
        <v>1</v>
      </c>
      <c r="R1056" s="182">
        <v>76.3</v>
      </c>
      <c r="S1056" s="182">
        <v>1</v>
      </c>
      <c r="T1056" s="183" t="s">
        <v>509</v>
      </c>
      <c r="U1056" s="134"/>
      <c r="V1056" s="135"/>
      <c r="W1056" s="136" t="s">
        <v>509</v>
      </c>
      <c r="X1056" s="137" t="s">
        <v>36</v>
      </c>
    </row>
    <row r="1057" spans="1:24" ht="28.5" customHeight="1" x14ac:dyDescent="0.25">
      <c r="A1057" s="132">
        <v>2</v>
      </c>
      <c r="B1057" s="133" t="s">
        <v>603</v>
      </c>
      <c r="C1057" s="134" t="s">
        <v>17</v>
      </c>
      <c r="D1057" s="134">
        <v>27</v>
      </c>
      <c r="E1057" s="134" t="s">
        <v>23</v>
      </c>
      <c r="F1057" s="134">
        <v>23</v>
      </c>
      <c r="G1057" s="134">
        <v>1</v>
      </c>
      <c r="H1057" s="134">
        <v>23.3</v>
      </c>
      <c r="I1057" s="134">
        <v>1</v>
      </c>
      <c r="J1057" s="134"/>
      <c r="K1057" s="134"/>
      <c r="L1057" s="134"/>
      <c r="M1057" s="134"/>
      <c r="N1057" s="134"/>
      <c r="O1057" s="134"/>
      <c r="P1057" s="134" t="s">
        <v>801</v>
      </c>
      <c r="Q1057" s="134"/>
      <c r="R1057" s="182"/>
      <c r="S1057" s="182"/>
      <c r="T1057" s="183"/>
      <c r="U1057" s="134"/>
      <c r="V1057" s="135"/>
      <c r="W1057" s="136"/>
      <c r="X1057" s="137" t="s">
        <v>36</v>
      </c>
    </row>
    <row r="1058" spans="1:24" ht="28.5" customHeight="1" x14ac:dyDescent="0.25">
      <c r="A1058" s="132">
        <v>2</v>
      </c>
      <c r="B1058" s="133" t="s">
        <v>603</v>
      </c>
      <c r="C1058" s="134" t="s">
        <v>17</v>
      </c>
      <c r="D1058" s="134">
        <v>28</v>
      </c>
      <c r="E1058" s="134" t="s">
        <v>23</v>
      </c>
      <c r="F1058" s="134">
        <v>16.8</v>
      </c>
      <c r="G1058" s="134">
        <v>1</v>
      </c>
      <c r="H1058" s="134">
        <v>17.100000000000001</v>
      </c>
      <c r="I1058" s="134">
        <v>1</v>
      </c>
      <c r="J1058" s="134">
        <v>17.899999999999999</v>
      </c>
      <c r="K1058" s="134">
        <v>4</v>
      </c>
      <c r="L1058" s="134"/>
      <c r="M1058" s="134"/>
      <c r="N1058" s="134"/>
      <c r="O1058" s="134"/>
      <c r="P1058" s="134"/>
      <c r="Q1058" s="134"/>
      <c r="R1058" s="182"/>
      <c r="S1058" s="182"/>
      <c r="T1058" s="183"/>
      <c r="U1058" s="134"/>
      <c r="V1058" s="135"/>
      <c r="W1058" s="136"/>
      <c r="X1058" s="137" t="s">
        <v>36</v>
      </c>
    </row>
    <row r="1059" spans="1:24" ht="28.5" customHeight="1" x14ac:dyDescent="0.25">
      <c r="A1059" s="132">
        <v>2</v>
      </c>
      <c r="B1059" s="133" t="s">
        <v>603</v>
      </c>
      <c r="C1059" s="134" t="s">
        <v>17</v>
      </c>
      <c r="D1059" s="134">
        <v>29</v>
      </c>
      <c r="E1059" s="134" t="s">
        <v>23</v>
      </c>
      <c r="F1059" s="134">
        <v>48.6</v>
      </c>
      <c r="G1059" s="134">
        <v>1</v>
      </c>
      <c r="H1059" s="134">
        <v>53.2</v>
      </c>
      <c r="I1059" s="134">
        <v>1</v>
      </c>
      <c r="J1059" s="134">
        <v>57.4</v>
      </c>
      <c r="K1059" s="134">
        <v>1</v>
      </c>
      <c r="L1059" s="134">
        <v>61.6</v>
      </c>
      <c r="M1059" s="134">
        <v>1</v>
      </c>
      <c r="N1059" s="134">
        <v>66</v>
      </c>
      <c r="O1059" s="134">
        <v>1</v>
      </c>
      <c r="P1059" s="134">
        <v>73.599999999999994</v>
      </c>
      <c r="Q1059" s="134">
        <v>1</v>
      </c>
      <c r="R1059" s="182">
        <v>81.400000000000006</v>
      </c>
      <c r="S1059" s="182">
        <v>1</v>
      </c>
      <c r="T1059" s="183"/>
      <c r="U1059" s="134"/>
      <c r="V1059" s="135"/>
      <c r="W1059" s="136"/>
      <c r="X1059" s="137" t="s">
        <v>36</v>
      </c>
    </row>
    <row r="1060" spans="1:24" ht="28.5" customHeight="1" x14ac:dyDescent="0.25">
      <c r="A1060" s="132">
        <v>2</v>
      </c>
      <c r="B1060" s="133" t="s">
        <v>603</v>
      </c>
      <c r="C1060" s="134" t="s">
        <v>17</v>
      </c>
      <c r="D1060" s="134">
        <v>30</v>
      </c>
      <c r="E1060" s="134" t="s">
        <v>23</v>
      </c>
      <c r="F1060" s="134">
        <v>22.3</v>
      </c>
      <c r="G1060" s="134">
        <v>1</v>
      </c>
      <c r="H1060" s="134">
        <v>22.3</v>
      </c>
      <c r="I1060" s="134">
        <v>1</v>
      </c>
      <c r="J1060" s="134">
        <v>22.2</v>
      </c>
      <c r="K1060" s="134">
        <v>4</v>
      </c>
      <c r="L1060" s="134"/>
      <c r="M1060" s="134"/>
      <c r="N1060" s="134"/>
      <c r="O1060" s="134"/>
      <c r="P1060" s="134"/>
      <c r="Q1060" s="134"/>
      <c r="R1060" s="182"/>
      <c r="S1060" s="182"/>
      <c r="T1060" s="183" t="s">
        <v>190</v>
      </c>
      <c r="U1060" s="134"/>
      <c r="V1060" s="135"/>
      <c r="W1060" s="136" t="s">
        <v>190</v>
      </c>
      <c r="X1060" s="137" t="s">
        <v>36</v>
      </c>
    </row>
    <row r="1061" spans="1:24" ht="28.5" customHeight="1" x14ac:dyDescent="0.25">
      <c r="A1061" s="132">
        <v>2</v>
      </c>
      <c r="B1061" s="133" t="s">
        <v>603</v>
      </c>
      <c r="C1061" s="134" t="s">
        <v>17</v>
      </c>
      <c r="D1061" s="134">
        <v>31</v>
      </c>
      <c r="E1061" s="134" t="s">
        <v>23</v>
      </c>
      <c r="F1061" s="134">
        <v>24.2</v>
      </c>
      <c r="G1061" s="134">
        <v>1</v>
      </c>
      <c r="H1061" s="134">
        <v>24.8</v>
      </c>
      <c r="I1061" s="134">
        <v>1</v>
      </c>
      <c r="J1061" s="134"/>
      <c r="K1061" s="134"/>
      <c r="L1061" s="134"/>
      <c r="M1061" s="134"/>
      <c r="N1061" s="134"/>
      <c r="O1061" s="134"/>
      <c r="P1061" s="134" t="s">
        <v>801</v>
      </c>
      <c r="Q1061" s="134"/>
      <c r="R1061" s="180"/>
      <c r="S1061" s="180"/>
      <c r="T1061" s="180"/>
      <c r="U1061" s="134"/>
      <c r="V1061" s="135"/>
      <c r="W1061" s="136"/>
      <c r="X1061" s="137" t="s">
        <v>36</v>
      </c>
    </row>
    <row r="1062" spans="1:24" ht="28.5" customHeight="1" x14ac:dyDescent="0.25">
      <c r="A1062" s="132">
        <v>2</v>
      </c>
      <c r="B1062" s="133" t="s">
        <v>603</v>
      </c>
      <c r="C1062" s="134" t="s">
        <v>17</v>
      </c>
      <c r="D1062" s="134">
        <v>32</v>
      </c>
      <c r="E1062" s="134" t="s">
        <v>23</v>
      </c>
      <c r="F1062" s="134">
        <v>17.600000000000001</v>
      </c>
      <c r="G1062" s="134">
        <v>1</v>
      </c>
      <c r="H1062" s="134">
        <v>17.8</v>
      </c>
      <c r="I1062" s="134">
        <v>1</v>
      </c>
      <c r="J1062" s="134"/>
      <c r="K1062" s="134"/>
      <c r="L1062" s="134"/>
      <c r="M1062" s="134"/>
      <c r="N1062" s="134"/>
      <c r="O1062" s="134"/>
      <c r="P1062" s="134" t="s">
        <v>801</v>
      </c>
      <c r="Q1062" s="134"/>
      <c r="R1062" s="153"/>
      <c r="S1062" s="153"/>
      <c r="T1062" s="153"/>
      <c r="U1062" s="134"/>
      <c r="V1062" s="135"/>
      <c r="W1062" s="136"/>
      <c r="X1062" s="137" t="s">
        <v>36</v>
      </c>
    </row>
    <row r="1063" spans="1:24" ht="28.5" customHeight="1" x14ac:dyDescent="0.25">
      <c r="A1063" s="132">
        <v>2</v>
      </c>
      <c r="B1063" s="133" t="s">
        <v>603</v>
      </c>
      <c r="C1063" s="134" t="s">
        <v>17</v>
      </c>
      <c r="D1063" s="134">
        <v>33</v>
      </c>
      <c r="E1063" s="134" t="s">
        <v>23</v>
      </c>
      <c r="F1063" s="134">
        <v>20.3</v>
      </c>
      <c r="G1063" s="134">
        <v>1</v>
      </c>
      <c r="H1063" s="134">
        <v>20.7</v>
      </c>
      <c r="I1063" s="134">
        <v>1</v>
      </c>
      <c r="J1063" s="134"/>
      <c r="K1063" s="134"/>
      <c r="L1063" s="134"/>
      <c r="M1063" s="134"/>
      <c r="N1063" s="134"/>
      <c r="O1063" s="134"/>
      <c r="P1063" s="134" t="s">
        <v>801</v>
      </c>
      <c r="Q1063" s="134"/>
      <c r="R1063" s="153"/>
      <c r="S1063" s="153"/>
      <c r="T1063" s="153"/>
      <c r="U1063" s="134"/>
      <c r="V1063" s="135"/>
      <c r="W1063" s="136"/>
      <c r="X1063" s="137" t="s">
        <v>36</v>
      </c>
    </row>
    <row r="1064" spans="1:24" ht="28.5" customHeight="1" x14ac:dyDescent="0.25">
      <c r="A1064" s="132">
        <v>2</v>
      </c>
      <c r="B1064" s="133" t="s">
        <v>603</v>
      </c>
      <c r="C1064" s="134" t="s">
        <v>17</v>
      </c>
      <c r="D1064" s="134">
        <v>34</v>
      </c>
      <c r="E1064" s="134" t="s">
        <v>23</v>
      </c>
      <c r="F1064" s="134">
        <v>55</v>
      </c>
      <c r="G1064" s="134">
        <v>1</v>
      </c>
      <c r="H1064" s="134">
        <v>59.6</v>
      </c>
      <c r="I1064" s="134">
        <v>1</v>
      </c>
      <c r="J1064" s="134">
        <v>63.7</v>
      </c>
      <c r="K1064" s="134">
        <v>1</v>
      </c>
      <c r="L1064" s="134">
        <v>68.5</v>
      </c>
      <c r="M1064" s="134">
        <v>1</v>
      </c>
      <c r="N1064" s="134">
        <v>72.7</v>
      </c>
      <c r="O1064" s="134">
        <v>1</v>
      </c>
      <c r="P1064" s="134">
        <v>81.2</v>
      </c>
      <c r="Q1064" s="134">
        <v>1</v>
      </c>
      <c r="R1064" s="169">
        <v>89.5</v>
      </c>
      <c r="S1064" s="153">
        <v>1</v>
      </c>
      <c r="T1064" s="153"/>
      <c r="U1064" s="134"/>
      <c r="V1064" s="135"/>
      <c r="W1064" s="136"/>
      <c r="X1064" s="137" t="s">
        <v>36</v>
      </c>
    </row>
    <row r="1065" spans="1:24" ht="28.5" customHeight="1" x14ac:dyDescent="0.25">
      <c r="A1065" s="132">
        <v>2</v>
      </c>
      <c r="B1065" s="133" t="s">
        <v>603</v>
      </c>
      <c r="C1065" s="134" t="s">
        <v>17</v>
      </c>
      <c r="D1065" s="134">
        <v>35</v>
      </c>
      <c r="E1065" s="134" t="s">
        <v>22</v>
      </c>
      <c r="F1065" s="134"/>
      <c r="G1065" s="134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179">
        <v>16.5</v>
      </c>
      <c r="S1065" s="179">
        <v>1</v>
      </c>
      <c r="T1065" s="153" t="s">
        <v>870</v>
      </c>
      <c r="U1065" s="134"/>
      <c r="V1065" s="135"/>
      <c r="W1065" s="136"/>
      <c r="X1065" s="137"/>
    </row>
    <row r="1066" spans="1:24" ht="28.5" customHeight="1" x14ac:dyDescent="0.25">
      <c r="A1066" s="132">
        <v>2</v>
      </c>
      <c r="B1066" s="133" t="s">
        <v>603</v>
      </c>
      <c r="C1066" s="134" t="s">
        <v>18</v>
      </c>
      <c r="D1066" s="134">
        <v>1</v>
      </c>
      <c r="E1066" s="134" t="s">
        <v>23</v>
      </c>
      <c r="F1066" s="134">
        <v>31.6</v>
      </c>
      <c r="G1066" s="134">
        <v>1</v>
      </c>
      <c r="H1066" s="134">
        <v>35.4</v>
      </c>
      <c r="I1066" s="134">
        <v>1</v>
      </c>
      <c r="J1066" s="134">
        <v>37.799999999999997</v>
      </c>
      <c r="K1066" s="134">
        <v>1</v>
      </c>
      <c r="L1066" s="134">
        <v>41.9</v>
      </c>
      <c r="M1066" s="134">
        <v>1</v>
      </c>
      <c r="N1066" s="134">
        <v>44.3</v>
      </c>
      <c r="O1066" s="134">
        <v>1</v>
      </c>
      <c r="P1066" s="134">
        <v>49</v>
      </c>
      <c r="Q1066" s="134">
        <v>1</v>
      </c>
      <c r="R1066" s="182">
        <v>50.5</v>
      </c>
      <c r="S1066" s="180"/>
      <c r="T1066" s="180" t="s">
        <v>1007</v>
      </c>
      <c r="U1066" s="134"/>
      <c r="V1066" s="135"/>
      <c r="W1066" s="136"/>
      <c r="X1066" s="137" t="s">
        <v>36</v>
      </c>
    </row>
    <row r="1067" spans="1:24" ht="28.5" customHeight="1" x14ac:dyDescent="0.25">
      <c r="A1067" s="132">
        <v>2</v>
      </c>
      <c r="B1067" s="133" t="s">
        <v>603</v>
      </c>
      <c r="C1067" s="134" t="s">
        <v>18</v>
      </c>
      <c r="D1067" s="134">
        <v>2</v>
      </c>
      <c r="E1067" s="134" t="s">
        <v>23</v>
      </c>
      <c r="F1067" s="134">
        <v>19</v>
      </c>
      <c r="G1067" s="134">
        <v>1</v>
      </c>
      <c r="H1067" s="134">
        <v>19.600000000000001</v>
      </c>
      <c r="I1067" s="134">
        <v>1</v>
      </c>
      <c r="J1067" s="134"/>
      <c r="K1067" s="134"/>
      <c r="L1067" s="134"/>
      <c r="M1067" s="134"/>
      <c r="N1067" s="134"/>
      <c r="O1067" s="134"/>
      <c r="P1067" s="134" t="s">
        <v>801</v>
      </c>
      <c r="Q1067" s="134"/>
      <c r="R1067" s="180"/>
      <c r="S1067" s="180"/>
      <c r="T1067" s="180"/>
      <c r="U1067" s="134"/>
      <c r="V1067" s="135"/>
      <c r="W1067" s="136"/>
      <c r="X1067" s="137" t="s">
        <v>36</v>
      </c>
    </row>
    <row r="1068" spans="1:24" ht="28.5" customHeight="1" x14ac:dyDescent="0.25">
      <c r="A1068" s="132">
        <v>2</v>
      </c>
      <c r="B1068" s="133" t="s">
        <v>603</v>
      </c>
      <c r="C1068" s="134" t="s">
        <v>18</v>
      </c>
      <c r="D1068" s="134">
        <v>3</v>
      </c>
      <c r="E1068" s="134" t="s">
        <v>23</v>
      </c>
      <c r="F1068" s="134">
        <v>18.600000000000001</v>
      </c>
      <c r="G1068" s="134">
        <v>1</v>
      </c>
      <c r="H1068" s="134">
        <v>19.100000000000001</v>
      </c>
      <c r="I1068" s="134">
        <v>2</v>
      </c>
      <c r="J1068" s="134"/>
      <c r="K1068" s="134"/>
      <c r="L1068" s="134"/>
      <c r="M1068" s="134"/>
      <c r="N1068" s="134"/>
      <c r="O1068" s="134"/>
      <c r="P1068" s="134" t="s">
        <v>801</v>
      </c>
      <c r="Q1068" s="134"/>
      <c r="R1068" s="180"/>
      <c r="S1068" s="180"/>
      <c r="T1068" s="180"/>
      <c r="U1068" s="134"/>
      <c r="V1068" s="135"/>
      <c r="W1068" s="136"/>
      <c r="X1068" s="137" t="s">
        <v>36</v>
      </c>
    </row>
    <row r="1069" spans="1:24" ht="28.5" customHeight="1" x14ac:dyDescent="0.25">
      <c r="A1069" s="132">
        <v>2</v>
      </c>
      <c r="B1069" s="133" t="s">
        <v>603</v>
      </c>
      <c r="C1069" s="134" t="s">
        <v>18</v>
      </c>
      <c r="D1069" s="134">
        <v>4</v>
      </c>
      <c r="E1069" s="134" t="s">
        <v>23</v>
      </c>
      <c r="F1069" s="134">
        <v>17.399999999999999</v>
      </c>
      <c r="G1069" s="134">
        <v>1</v>
      </c>
      <c r="H1069" s="134">
        <v>17</v>
      </c>
      <c r="I1069" s="134">
        <v>4</v>
      </c>
      <c r="J1069" s="134"/>
      <c r="K1069" s="134">
        <v>4</v>
      </c>
      <c r="L1069" s="134"/>
      <c r="M1069" s="134"/>
      <c r="N1069" s="134"/>
      <c r="O1069" s="134"/>
      <c r="P1069" s="134"/>
      <c r="Q1069" s="134"/>
      <c r="R1069" s="182"/>
      <c r="S1069" s="182"/>
      <c r="T1069" s="180"/>
      <c r="U1069" s="134"/>
      <c r="V1069" s="135"/>
      <c r="W1069" s="136"/>
      <c r="X1069" s="137" t="s">
        <v>36</v>
      </c>
    </row>
    <row r="1070" spans="1:24" ht="28.5" customHeight="1" x14ac:dyDescent="0.25">
      <c r="A1070" s="132">
        <v>2</v>
      </c>
      <c r="B1070" s="133" t="s">
        <v>603</v>
      </c>
      <c r="C1070" s="134" t="s">
        <v>18</v>
      </c>
      <c r="D1070" s="134">
        <v>5</v>
      </c>
      <c r="E1070" s="134" t="s">
        <v>23</v>
      </c>
      <c r="F1070" s="134">
        <v>31.5</v>
      </c>
      <c r="G1070" s="134">
        <v>1</v>
      </c>
      <c r="H1070" s="134">
        <v>35.1</v>
      </c>
      <c r="I1070" s="134">
        <v>1</v>
      </c>
      <c r="J1070" s="134">
        <v>37.299999999999997</v>
      </c>
      <c r="K1070" s="134">
        <v>1</v>
      </c>
      <c r="L1070" s="134">
        <v>40</v>
      </c>
      <c r="M1070" s="134">
        <v>1</v>
      </c>
      <c r="N1070" s="134">
        <v>41.9</v>
      </c>
      <c r="O1070" s="134">
        <v>1</v>
      </c>
      <c r="P1070" s="134">
        <v>44.8</v>
      </c>
      <c r="Q1070" s="134">
        <v>1</v>
      </c>
      <c r="R1070" s="169">
        <v>44.6</v>
      </c>
      <c r="S1070" s="169">
        <v>1</v>
      </c>
      <c r="T1070" s="173"/>
      <c r="U1070" s="134"/>
      <c r="V1070" s="135"/>
      <c r="W1070" s="136"/>
      <c r="X1070" s="137" t="s">
        <v>36</v>
      </c>
    </row>
    <row r="1071" spans="1:24" ht="28.5" customHeight="1" x14ac:dyDescent="0.25">
      <c r="A1071" s="132">
        <v>2</v>
      </c>
      <c r="B1071" s="133" t="s">
        <v>603</v>
      </c>
      <c r="C1071" s="134" t="s">
        <v>18</v>
      </c>
      <c r="D1071" s="134">
        <v>6</v>
      </c>
      <c r="E1071" s="134" t="s">
        <v>23</v>
      </c>
      <c r="F1071" s="134">
        <v>16.3</v>
      </c>
      <c r="G1071" s="134">
        <v>1</v>
      </c>
      <c r="H1071" s="134">
        <v>16.5</v>
      </c>
      <c r="I1071" s="134">
        <v>1</v>
      </c>
      <c r="J1071" s="134"/>
      <c r="K1071" s="134"/>
      <c r="L1071" s="134"/>
      <c r="M1071" s="134"/>
      <c r="N1071" s="134"/>
      <c r="O1071" s="134"/>
      <c r="P1071" s="134" t="s">
        <v>801</v>
      </c>
      <c r="Q1071" s="134"/>
      <c r="R1071" s="169"/>
      <c r="S1071" s="169"/>
      <c r="T1071" s="173"/>
      <c r="U1071" s="134"/>
      <c r="V1071" s="135"/>
      <c r="W1071" s="136"/>
      <c r="X1071" s="137" t="s">
        <v>36</v>
      </c>
    </row>
    <row r="1072" spans="1:24" ht="28.5" customHeight="1" x14ac:dyDescent="0.25">
      <c r="A1072" s="132">
        <v>2</v>
      </c>
      <c r="B1072" s="133" t="s">
        <v>603</v>
      </c>
      <c r="C1072" s="134" t="s">
        <v>18</v>
      </c>
      <c r="D1072" s="134">
        <v>7</v>
      </c>
      <c r="E1072" s="134" t="s">
        <v>23</v>
      </c>
      <c r="F1072" s="134">
        <v>24.4</v>
      </c>
      <c r="G1072" s="134">
        <v>1</v>
      </c>
      <c r="H1072" s="134">
        <v>26.9</v>
      </c>
      <c r="I1072" s="134">
        <v>1</v>
      </c>
      <c r="J1072" s="134"/>
      <c r="K1072" s="134"/>
      <c r="L1072" s="134">
        <v>27.2</v>
      </c>
      <c r="M1072" s="134">
        <v>1</v>
      </c>
      <c r="N1072" s="134">
        <v>28.5</v>
      </c>
      <c r="O1072" s="134">
        <v>1</v>
      </c>
      <c r="P1072" s="134">
        <v>29</v>
      </c>
      <c r="Q1072" s="134">
        <v>2</v>
      </c>
      <c r="R1072" s="169">
        <v>30.8</v>
      </c>
      <c r="S1072" s="169">
        <v>2</v>
      </c>
      <c r="T1072" s="173"/>
      <c r="U1072" s="134"/>
      <c r="V1072" s="135"/>
      <c r="W1072" s="136"/>
      <c r="X1072" s="137" t="s">
        <v>36</v>
      </c>
    </row>
    <row r="1073" spans="1:257" ht="28.5" customHeight="1" x14ac:dyDescent="0.25">
      <c r="A1073" s="132">
        <v>2</v>
      </c>
      <c r="B1073" s="133" t="s">
        <v>603</v>
      </c>
      <c r="C1073" s="134" t="s">
        <v>18</v>
      </c>
      <c r="D1073" s="134">
        <v>8</v>
      </c>
      <c r="E1073" s="134" t="s">
        <v>23</v>
      </c>
      <c r="F1073" s="134">
        <v>22.5</v>
      </c>
      <c r="G1073" s="134">
        <v>1</v>
      </c>
      <c r="H1073" s="134">
        <v>24.1</v>
      </c>
      <c r="I1073" s="134">
        <v>1</v>
      </c>
      <c r="J1073" s="134"/>
      <c r="K1073" s="134"/>
      <c r="L1073" s="134"/>
      <c r="M1073" s="134"/>
      <c r="N1073" s="134"/>
      <c r="O1073" s="134"/>
      <c r="P1073" s="134" t="s">
        <v>801</v>
      </c>
      <c r="Q1073" s="134"/>
      <c r="R1073" s="169"/>
      <c r="S1073" s="169"/>
      <c r="T1073" s="173"/>
      <c r="U1073" s="134"/>
      <c r="V1073" s="135"/>
      <c r="W1073" s="136"/>
      <c r="X1073" s="137" t="s">
        <v>36</v>
      </c>
    </row>
    <row r="1074" spans="1:257" ht="28.5" customHeight="1" x14ac:dyDescent="0.25">
      <c r="A1074" s="132">
        <v>2</v>
      </c>
      <c r="B1074" s="133" t="s">
        <v>603</v>
      </c>
      <c r="C1074" s="134" t="s">
        <v>18</v>
      </c>
      <c r="D1074" s="134">
        <v>9</v>
      </c>
      <c r="E1074" s="134" t="s">
        <v>23</v>
      </c>
      <c r="F1074" s="134">
        <v>23.2</v>
      </c>
      <c r="G1074" s="134">
        <v>1</v>
      </c>
      <c r="H1074" s="134">
        <v>25.4</v>
      </c>
      <c r="I1074" s="134">
        <v>1</v>
      </c>
      <c r="J1074" s="134">
        <v>32.700000000000003</v>
      </c>
      <c r="K1074" s="134">
        <v>1</v>
      </c>
      <c r="L1074" s="134">
        <v>34.6</v>
      </c>
      <c r="M1074" s="134">
        <v>1</v>
      </c>
      <c r="N1074" s="134">
        <v>36.5</v>
      </c>
      <c r="O1074" s="134">
        <v>1</v>
      </c>
      <c r="P1074" s="134">
        <v>38.5</v>
      </c>
      <c r="Q1074" s="134">
        <v>1</v>
      </c>
      <c r="R1074" s="169">
        <v>41.3</v>
      </c>
      <c r="S1074" s="169">
        <v>1</v>
      </c>
      <c r="T1074" s="173"/>
      <c r="U1074" s="134"/>
      <c r="V1074" s="135"/>
      <c r="W1074" s="136"/>
      <c r="X1074" s="137" t="s">
        <v>36</v>
      </c>
    </row>
    <row r="1075" spans="1:257" ht="28.5" customHeight="1" x14ac:dyDescent="0.25">
      <c r="A1075" s="132">
        <v>2</v>
      </c>
      <c r="B1075" s="133" t="s">
        <v>603</v>
      </c>
      <c r="C1075" s="134" t="s">
        <v>18</v>
      </c>
      <c r="D1075" s="134">
        <v>10</v>
      </c>
      <c r="E1075" s="134" t="s">
        <v>23</v>
      </c>
      <c r="F1075" s="134">
        <v>17.7</v>
      </c>
      <c r="G1075" s="134">
        <v>1</v>
      </c>
      <c r="H1075" s="134">
        <v>18</v>
      </c>
      <c r="I1075" s="134">
        <v>1</v>
      </c>
      <c r="J1075" s="134"/>
      <c r="K1075" s="134"/>
      <c r="L1075" s="134"/>
      <c r="M1075" s="134"/>
      <c r="N1075" s="134"/>
      <c r="O1075" s="134"/>
      <c r="P1075" s="134" t="s">
        <v>801</v>
      </c>
      <c r="Q1075" s="134"/>
      <c r="R1075" s="169"/>
      <c r="S1075" s="169"/>
      <c r="T1075" s="173"/>
      <c r="U1075" s="134"/>
      <c r="V1075" s="135"/>
      <c r="W1075" s="136"/>
      <c r="X1075" s="137" t="s">
        <v>36</v>
      </c>
    </row>
    <row r="1076" spans="1:257" ht="28.5" customHeight="1" x14ac:dyDescent="0.25">
      <c r="A1076" s="132">
        <v>2</v>
      </c>
      <c r="B1076" s="133" t="s">
        <v>603</v>
      </c>
      <c r="C1076" s="134" t="s">
        <v>18</v>
      </c>
      <c r="D1076" s="134">
        <v>11</v>
      </c>
      <c r="E1076" s="134" t="s">
        <v>23</v>
      </c>
      <c r="F1076" s="134">
        <v>34.200000000000003</v>
      </c>
      <c r="G1076" s="134">
        <v>1</v>
      </c>
      <c r="H1076" s="134">
        <v>37.9</v>
      </c>
      <c r="I1076" s="134">
        <v>1</v>
      </c>
      <c r="J1076" s="134">
        <v>40.299999999999997</v>
      </c>
      <c r="K1076" s="134">
        <v>1</v>
      </c>
      <c r="L1076" s="134">
        <v>43.8</v>
      </c>
      <c r="M1076" s="134">
        <v>1</v>
      </c>
      <c r="N1076" s="134">
        <v>48.2</v>
      </c>
      <c r="O1076" s="134">
        <v>1</v>
      </c>
      <c r="P1076" s="134">
        <v>53.8</v>
      </c>
      <c r="Q1076" s="134">
        <v>1</v>
      </c>
      <c r="R1076" s="169">
        <v>60.4</v>
      </c>
      <c r="S1076" s="169">
        <v>1</v>
      </c>
      <c r="T1076" s="173"/>
      <c r="U1076" s="134"/>
      <c r="V1076" s="135"/>
      <c r="W1076" s="136"/>
      <c r="X1076" s="137" t="s">
        <v>36</v>
      </c>
      <c r="Z1076" s="132" t="s">
        <v>240</v>
      </c>
      <c r="AB1076" s="132" t="s">
        <v>492</v>
      </c>
    </row>
    <row r="1077" spans="1:257" ht="28.5" customHeight="1" x14ac:dyDescent="0.25">
      <c r="A1077" s="132">
        <v>2</v>
      </c>
      <c r="B1077" s="133" t="s">
        <v>603</v>
      </c>
      <c r="C1077" s="134" t="s">
        <v>18</v>
      </c>
      <c r="D1077" s="134">
        <v>12</v>
      </c>
      <c r="E1077" s="134" t="s">
        <v>23</v>
      </c>
      <c r="F1077" s="134">
        <v>17.7</v>
      </c>
      <c r="G1077" s="134">
        <v>1</v>
      </c>
      <c r="H1077" s="134">
        <v>18.3</v>
      </c>
      <c r="I1077" s="134">
        <v>1</v>
      </c>
      <c r="J1077" s="134"/>
      <c r="K1077" s="134"/>
      <c r="L1077" s="134"/>
      <c r="M1077" s="134"/>
      <c r="N1077" s="134"/>
      <c r="O1077" s="134"/>
      <c r="P1077" s="134" t="s">
        <v>801</v>
      </c>
      <c r="Q1077" s="134"/>
      <c r="R1077" s="169"/>
      <c r="S1077" s="169"/>
      <c r="T1077" s="173"/>
      <c r="U1077" s="134"/>
      <c r="V1077" s="135"/>
      <c r="W1077" s="136"/>
      <c r="X1077" s="137" t="s">
        <v>36</v>
      </c>
      <c r="Z1077" s="132" t="s">
        <v>993</v>
      </c>
      <c r="AC1077" s="132">
        <v>63</v>
      </c>
    </row>
    <row r="1078" spans="1:257" ht="28.5" customHeight="1" x14ac:dyDescent="0.25">
      <c r="A1078" s="132">
        <v>2</v>
      </c>
      <c r="B1078" s="133" t="s">
        <v>603</v>
      </c>
      <c r="C1078" s="134" t="s">
        <v>18</v>
      </c>
      <c r="D1078" s="134">
        <v>13</v>
      </c>
      <c r="E1078" s="134" t="s">
        <v>23</v>
      </c>
      <c r="F1078" s="134">
        <v>24.5</v>
      </c>
      <c r="G1078" s="134">
        <v>1</v>
      </c>
      <c r="H1078" s="134">
        <v>26.2</v>
      </c>
      <c r="I1078" s="134">
        <v>1</v>
      </c>
      <c r="J1078" s="134"/>
      <c r="K1078" s="134"/>
      <c r="L1078" s="134"/>
      <c r="M1078" s="134"/>
      <c r="N1078" s="134"/>
      <c r="O1078" s="134"/>
      <c r="P1078" s="134" t="s">
        <v>801</v>
      </c>
      <c r="Q1078" s="134"/>
      <c r="R1078" s="169"/>
      <c r="S1078" s="169"/>
      <c r="T1078" s="173"/>
      <c r="U1078" s="134"/>
      <c r="V1078" s="135"/>
      <c r="W1078" s="136"/>
      <c r="X1078" s="137" t="s">
        <v>36</v>
      </c>
      <c r="Z1078" s="132" t="s">
        <v>493</v>
      </c>
    </row>
    <row r="1079" spans="1:257" ht="28.5" customHeight="1" x14ac:dyDescent="0.25">
      <c r="A1079" s="132">
        <v>2</v>
      </c>
      <c r="B1079" s="133" t="s">
        <v>603</v>
      </c>
      <c r="C1079" s="134" t="s">
        <v>18</v>
      </c>
      <c r="D1079" s="134">
        <v>14</v>
      </c>
      <c r="E1079" s="134" t="s">
        <v>23</v>
      </c>
      <c r="F1079" s="134">
        <v>24.9</v>
      </c>
      <c r="G1079" s="134">
        <v>1</v>
      </c>
      <c r="H1079" s="134">
        <v>27</v>
      </c>
      <c r="I1079" s="134">
        <v>1</v>
      </c>
      <c r="J1079" s="134">
        <v>28.4</v>
      </c>
      <c r="K1079" s="134">
        <v>1</v>
      </c>
      <c r="L1079" s="134">
        <v>30.6</v>
      </c>
      <c r="M1079" s="134">
        <v>1</v>
      </c>
      <c r="N1079" s="134">
        <v>33.4</v>
      </c>
      <c r="O1079" s="134">
        <v>1</v>
      </c>
      <c r="P1079" s="134">
        <v>37</v>
      </c>
      <c r="Q1079" s="134">
        <v>1</v>
      </c>
      <c r="R1079" s="169">
        <v>41.9</v>
      </c>
      <c r="S1079" s="169">
        <v>1</v>
      </c>
      <c r="T1079" s="173"/>
      <c r="U1079" s="134"/>
      <c r="V1079" s="135"/>
      <c r="W1079" s="136"/>
      <c r="X1079" s="137" t="s">
        <v>36</v>
      </c>
      <c r="Z1079" s="132" t="s">
        <v>569</v>
      </c>
    </row>
    <row r="1080" spans="1:257" ht="28.5" customHeight="1" x14ac:dyDescent="0.25">
      <c r="A1080" s="132">
        <v>2</v>
      </c>
      <c r="B1080" s="133" t="s">
        <v>603</v>
      </c>
      <c r="C1080" s="134" t="s">
        <v>18</v>
      </c>
      <c r="D1080" s="134">
        <v>15</v>
      </c>
      <c r="E1080" s="134" t="s">
        <v>23</v>
      </c>
      <c r="F1080" s="134">
        <v>24.3</v>
      </c>
      <c r="G1080" s="134">
        <v>1</v>
      </c>
      <c r="H1080" s="134">
        <v>26.6</v>
      </c>
      <c r="I1080" s="134">
        <v>1</v>
      </c>
      <c r="J1080" s="134"/>
      <c r="K1080" s="134"/>
      <c r="L1080" s="134"/>
      <c r="M1080" s="134"/>
      <c r="N1080" s="134"/>
      <c r="O1080" s="134"/>
      <c r="P1080" s="134" t="s">
        <v>801</v>
      </c>
      <c r="Q1080" s="134"/>
      <c r="R1080" s="169"/>
      <c r="S1080" s="169"/>
      <c r="T1080" s="173"/>
      <c r="U1080" s="134"/>
      <c r="V1080" s="135"/>
      <c r="W1080" s="136"/>
      <c r="X1080" s="137" t="s">
        <v>36</v>
      </c>
    </row>
    <row r="1081" spans="1:257" ht="28.5" customHeight="1" x14ac:dyDescent="0.25">
      <c r="A1081" s="132">
        <v>2</v>
      </c>
      <c r="B1081" s="133" t="s">
        <v>603</v>
      </c>
      <c r="C1081" s="134" t="s">
        <v>18</v>
      </c>
      <c r="D1081" s="134">
        <v>16</v>
      </c>
      <c r="E1081" s="134" t="s">
        <v>25</v>
      </c>
      <c r="F1081" s="134">
        <v>26.9</v>
      </c>
      <c r="G1081" s="134">
        <v>1</v>
      </c>
      <c r="H1081" s="134">
        <v>29.3</v>
      </c>
      <c r="I1081" s="134">
        <v>1</v>
      </c>
      <c r="J1081" s="134"/>
      <c r="K1081" s="134"/>
      <c r="L1081" s="134"/>
      <c r="M1081" s="134"/>
      <c r="N1081" s="134"/>
      <c r="O1081" s="134"/>
      <c r="P1081" s="134" t="s">
        <v>801</v>
      </c>
      <c r="Q1081" s="134"/>
      <c r="R1081" s="169"/>
      <c r="S1081" s="169"/>
      <c r="T1081" s="173"/>
      <c r="U1081" s="134"/>
      <c r="V1081" s="135"/>
      <c r="W1081" s="136"/>
      <c r="X1081" s="137" t="s">
        <v>36</v>
      </c>
    </row>
    <row r="1082" spans="1:257" ht="28.5" customHeight="1" x14ac:dyDescent="0.25">
      <c r="A1082" s="132">
        <v>2</v>
      </c>
      <c r="B1082" s="133" t="s">
        <v>603</v>
      </c>
      <c r="C1082" s="134" t="s">
        <v>18</v>
      </c>
      <c r="D1082" s="134">
        <v>17</v>
      </c>
      <c r="E1082" s="134" t="s">
        <v>23</v>
      </c>
      <c r="F1082" s="134">
        <v>19.8</v>
      </c>
      <c r="G1082" s="134">
        <v>1</v>
      </c>
      <c r="H1082" s="134">
        <v>21.1</v>
      </c>
      <c r="I1082" s="134">
        <v>1</v>
      </c>
      <c r="J1082" s="134"/>
      <c r="K1082" s="134"/>
      <c r="L1082" s="134"/>
      <c r="M1082" s="134"/>
      <c r="N1082" s="134"/>
      <c r="O1082" s="134"/>
      <c r="P1082" s="134" t="s">
        <v>801</v>
      </c>
      <c r="Q1082" s="134"/>
      <c r="R1082" s="169"/>
      <c r="S1082" s="169"/>
      <c r="T1082" s="173"/>
      <c r="U1082" s="134"/>
      <c r="V1082" s="135"/>
      <c r="W1082" s="136"/>
      <c r="X1082" s="137" t="s">
        <v>36</v>
      </c>
    </row>
    <row r="1083" spans="1:257" ht="28.5" customHeight="1" x14ac:dyDescent="0.25">
      <c r="A1083" s="132">
        <v>2</v>
      </c>
      <c r="B1083" s="133" t="s">
        <v>603</v>
      </c>
      <c r="C1083" s="134" t="s">
        <v>18</v>
      </c>
      <c r="D1083" s="134">
        <v>18</v>
      </c>
      <c r="E1083" s="134" t="s">
        <v>23</v>
      </c>
      <c r="F1083" s="134">
        <v>22.9</v>
      </c>
      <c r="G1083" s="134">
        <v>1</v>
      </c>
      <c r="H1083" s="134">
        <v>23.7</v>
      </c>
      <c r="I1083" s="134">
        <v>1</v>
      </c>
      <c r="J1083" s="134"/>
      <c r="K1083" s="134"/>
      <c r="L1083" s="134"/>
      <c r="M1083" s="134"/>
      <c r="N1083" s="134"/>
      <c r="O1083" s="134"/>
      <c r="P1083" s="134" t="s">
        <v>801</v>
      </c>
      <c r="Q1083" s="134"/>
      <c r="R1083" s="169"/>
      <c r="S1083" s="169"/>
      <c r="T1083" s="173"/>
      <c r="U1083" s="134"/>
      <c r="V1083" s="135"/>
      <c r="W1083" s="136"/>
      <c r="X1083" s="137" t="s">
        <v>36</v>
      </c>
    </row>
    <row r="1084" spans="1:257" ht="28.5" customHeight="1" x14ac:dyDescent="0.25">
      <c r="A1084" s="132">
        <v>2</v>
      </c>
      <c r="B1084" s="133" t="s">
        <v>603</v>
      </c>
      <c r="C1084" s="134" t="s">
        <v>18</v>
      </c>
      <c r="D1084" s="134">
        <v>19</v>
      </c>
      <c r="E1084" s="134" t="s">
        <v>23</v>
      </c>
      <c r="F1084" s="134">
        <v>29.5</v>
      </c>
      <c r="G1084" s="134">
        <v>1</v>
      </c>
      <c r="H1084" s="134">
        <v>31.5</v>
      </c>
      <c r="I1084" s="134">
        <v>1</v>
      </c>
      <c r="J1084" s="134"/>
      <c r="K1084" s="134"/>
      <c r="L1084" s="134"/>
      <c r="M1084" s="134"/>
      <c r="N1084" s="134"/>
      <c r="O1084" s="134"/>
      <c r="P1084" s="134" t="s">
        <v>801</v>
      </c>
      <c r="Q1084" s="134"/>
      <c r="R1084" s="169"/>
      <c r="S1084" s="169"/>
      <c r="T1084" s="173"/>
      <c r="U1084" s="134"/>
      <c r="V1084" s="135"/>
      <c r="W1084" s="136"/>
      <c r="X1084" s="137" t="s">
        <v>36</v>
      </c>
      <c r="AH1084" s="119"/>
      <c r="AI1084" s="119"/>
      <c r="AJ1084" s="119"/>
      <c r="AK1084" s="119"/>
      <c r="AL1084" s="119"/>
      <c r="AM1084" s="119"/>
      <c r="AN1084" s="119"/>
      <c r="AO1084" s="119"/>
      <c r="AP1084" s="119"/>
      <c r="AQ1084" s="119"/>
      <c r="AR1084" s="119"/>
      <c r="AS1084" s="119"/>
      <c r="AT1084" s="119"/>
      <c r="AU1084" s="119"/>
      <c r="AV1084" s="119"/>
      <c r="AW1084" s="119"/>
      <c r="AX1084" s="119"/>
      <c r="AY1084" s="119"/>
      <c r="AZ1084" s="119"/>
      <c r="BA1084" s="119"/>
      <c r="BB1084" s="119"/>
      <c r="BC1084" s="119"/>
      <c r="BD1084" s="119"/>
      <c r="BE1084" s="119"/>
      <c r="BF1084" s="119"/>
      <c r="BG1084" s="119"/>
      <c r="BH1084" s="119"/>
      <c r="BI1084" s="119"/>
      <c r="BJ1084" s="119"/>
      <c r="BK1084" s="119"/>
      <c r="BL1084" s="119"/>
      <c r="BM1084" s="119"/>
      <c r="BN1084" s="119"/>
      <c r="BO1084" s="119"/>
      <c r="BP1084" s="119"/>
      <c r="BQ1084" s="119"/>
      <c r="BR1084" s="119"/>
      <c r="BS1084" s="119"/>
      <c r="BT1084" s="119"/>
      <c r="BU1084" s="119"/>
      <c r="BV1084" s="119"/>
      <c r="BW1084" s="119"/>
      <c r="BX1084" s="119"/>
      <c r="BY1084" s="119"/>
      <c r="BZ1084" s="119"/>
      <c r="CA1084" s="119"/>
      <c r="CB1084" s="119"/>
      <c r="CC1084" s="119"/>
      <c r="CD1084" s="119"/>
      <c r="CE1084" s="119"/>
      <c r="CF1084" s="119"/>
      <c r="CG1084" s="119"/>
      <c r="CH1084" s="119"/>
      <c r="CI1084" s="119"/>
      <c r="CJ1084" s="119"/>
      <c r="CK1084" s="119"/>
      <c r="CL1084" s="119"/>
      <c r="CM1084" s="119"/>
      <c r="CN1084" s="119"/>
      <c r="CO1084" s="119"/>
      <c r="CP1084" s="119"/>
      <c r="CQ1084" s="119"/>
      <c r="CR1084" s="119"/>
      <c r="CS1084" s="119"/>
      <c r="CT1084" s="119"/>
      <c r="CU1084" s="119"/>
      <c r="CV1084" s="119"/>
      <c r="CW1084" s="119"/>
      <c r="CX1084" s="119"/>
      <c r="CY1084" s="119"/>
      <c r="CZ1084" s="119"/>
      <c r="DA1084" s="119"/>
      <c r="DB1084" s="119"/>
      <c r="DC1084" s="119"/>
      <c r="DD1084" s="119"/>
      <c r="DE1084" s="119"/>
      <c r="DF1084" s="119"/>
      <c r="DG1084" s="119"/>
      <c r="DH1084" s="119"/>
      <c r="DI1084" s="119"/>
      <c r="DJ1084" s="119"/>
      <c r="DK1084" s="119"/>
      <c r="DL1084" s="119"/>
      <c r="DM1084" s="119"/>
      <c r="DN1084" s="119"/>
      <c r="DO1084" s="119"/>
      <c r="DP1084" s="119"/>
      <c r="DQ1084" s="119"/>
      <c r="DR1084" s="119"/>
      <c r="DS1084" s="119"/>
      <c r="DT1084" s="119"/>
      <c r="DU1084" s="119"/>
      <c r="DV1084" s="119"/>
      <c r="DW1084" s="119"/>
      <c r="DX1084" s="119"/>
      <c r="DY1084" s="119"/>
      <c r="DZ1084" s="119"/>
      <c r="EA1084" s="119"/>
      <c r="EB1084" s="119"/>
      <c r="EC1084" s="119"/>
      <c r="ED1084" s="119"/>
      <c r="EE1084" s="119"/>
      <c r="EF1084" s="119"/>
      <c r="EG1084" s="119"/>
      <c r="EH1084" s="119"/>
      <c r="EI1084" s="119"/>
      <c r="EJ1084" s="119"/>
      <c r="EK1084" s="119"/>
      <c r="EL1084" s="119"/>
      <c r="EM1084" s="119"/>
      <c r="EN1084" s="119"/>
      <c r="EO1084" s="119"/>
      <c r="EP1084" s="119"/>
      <c r="EQ1084" s="119"/>
      <c r="ER1084" s="119"/>
      <c r="ES1084" s="119"/>
      <c r="ET1084" s="119"/>
      <c r="EU1084" s="119"/>
      <c r="EV1084" s="119"/>
      <c r="EW1084" s="119"/>
      <c r="EX1084" s="119"/>
      <c r="EY1084" s="119"/>
      <c r="EZ1084" s="119"/>
      <c r="FA1084" s="119"/>
      <c r="FB1084" s="119"/>
      <c r="FC1084" s="119"/>
      <c r="FD1084" s="119"/>
      <c r="FE1084" s="119"/>
      <c r="FF1084" s="119"/>
      <c r="FG1084" s="119"/>
      <c r="FH1084" s="119"/>
      <c r="FI1084" s="119"/>
      <c r="FJ1084" s="119"/>
      <c r="FK1084" s="119"/>
      <c r="FL1084" s="119"/>
      <c r="FM1084" s="119"/>
      <c r="FN1084" s="119"/>
      <c r="FO1084" s="119"/>
      <c r="FP1084" s="119"/>
      <c r="FQ1084" s="119"/>
      <c r="FR1084" s="119"/>
      <c r="FS1084" s="119"/>
      <c r="FT1084" s="119"/>
      <c r="FU1084" s="119"/>
      <c r="FV1084" s="119"/>
      <c r="FW1084" s="119"/>
      <c r="FX1084" s="119"/>
      <c r="FY1084" s="119"/>
      <c r="FZ1084" s="119"/>
      <c r="GA1084" s="119"/>
      <c r="GB1084" s="119"/>
      <c r="GC1084" s="119"/>
      <c r="GD1084" s="119"/>
      <c r="GE1084" s="119"/>
      <c r="GF1084" s="119"/>
      <c r="GG1084" s="119"/>
      <c r="GH1084" s="119"/>
      <c r="GI1084" s="119"/>
      <c r="GJ1084" s="119"/>
      <c r="GK1084" s="119"/>
      <c r="GL1084" s="119"/>
      <c r="GM1084" s="119"/>
      <c r="GN1084" s="119"/>
      <c r="GO1084" s="119"/>
      <c r="GP1084" s="119"/>
      <c r="GQ1084" s="119"/>
      <c r="GR1084" s="119"/>
      <c r="GS1084" s="119"/>
      <c r="GT1084" s="119"/>
      <c r="GU1084" s="119"/>
      <c r="GV1084" s="119"/>
      <c r="GW1084" s="119"/>
      <c r="GX1084" s="119"/>
      <c r="GY1084" s="119"/>
      <c r="GZ1084" s="119"/>
      <c r="HA1084" s="119"/>
      <c r="HB1084" s="119"/>
      <c r="HC1084" s="119"/>
      <c r="HD1084" s="119"/>
      <c r="HE1084" s="119"/>
      <c r="HF1084" s="119"/>
      <c r="HG1084" s="119"/>
      <c r="HH1084" s="119"/>
      <c r="HI1084" s="119"/>
      <c r="HJ1084" s="119"/>
      <c r="HK1084" s="119"/>
      <c r="HL1084" s="119"/>
      <c r="HM1084" s="119"/>
      <c r="HN1084" s="119"/>
      <c r="HO1084" s="119"/>
      <c r="HP1084" s="119"/>
      <c r="HQ1084" s="119"/>
      <c r="HR1084" s="119"/>
      <c r="HS1084" s="119"/>
      <c r="HT1084" s="119"/>
      <c r="HU1084" s="119"/>
      <c r="HV1084" s="119"/>
      <c r="HW1084" s="119"/>
      <c r="HX1084" s="119"/>
      <c r="HY1084" s="119"/>
      <c r="HZ1084" s="119"/>
      <c r="IA1084" s="119"/>
      <c r="IB1084" s="119"/>
      <c r="IC1084" s="119"/>
      <c r="ID1084" s="119"/>
      <c r="IE1084" s="119"/>
      <c r="IF1084" s="119"/>
      <c r="IG1084" s="119"/>
      <c r="IH1084" s="119"/>
      <c r="II1084" s="119"/>
      <c r="IJ1084" s="119"/>
      <c r="IK1084" s="119"/>
      <c r="IL1084" s="119"/>
      <c r="IM1084" s="119"/>
      <c r="IN1084" s="119"/>
      <c r="IO1084" s="119"/>
      <c r="IP1084" s="119"/>
      <c r="IQ1084" s="119"/>
      <c r="IR1084" s="119"/>
      <c r="IS1084" s="119"/>
      <c r="IT1084" s="119"/>
      <c r="IU1084" s="119"/>
      <c r="IV1084" s="119"/>
      <c r="IW1084" s="119"/>
    </row>
    <row r="1085" spans="1:257" ht="28.5" customHeight="1" x14ac:dyDescent="0.25">
      <c r="A1085" s="132">
        <v>2</v>
      </c>
      <c r="B1085" s="133" t="s">
        <v>603</v>
      </c>
      <c r="C1085" s="134" t="s">
        <v>18</v>
      </c>
      <c r="D1085" s="134">
        <v>20</v>
      </c>
      <c r="E1085" s="134" t="s">
        <v>23</v>
      </c>
      <c r="F1085" s="134">
        <v>15.4</v>
      </c>
      <c r="G1085" s="134">
        <v>1</v>
      </c>
      <c r="H1085" s="134">
        <v>15.6</v>
      </c>
      <c r="I1085" s="134">
        <v>1</v>
      </c>
      <c r="J1085" s="134"/>
      <c r="K1085" s="134"/>
      <c r="L1085" s="134"/>
      <c r="M1085" s="134"/>
      <c r="N1085" s="134"/>
      <c r="O1085" s="134"/>
      <c r="P1085" s="134" t="s">
        <v>801</v>
      </c>
      <c r="Q1085" s="134"/>
      <c r="R1085" s="169"/>
      <c r="S1085" s="169"/>
      <c r="T1085" s="173"/>
      <c r="U1085" s="134"/>
      <c r="V1085" s="135"/>
      <c r="W1085" s="136"/>
      <c r="X1085" s="137" t="s">
        <v>36</v>
      </c>
    </row>
    <row r="1086" spans="1:257" ht="28.5" customHeight="1" x14ac:dyDescent="0.55000000000000004">
      <c r="A1086" s="132">
        <v>2</v>
      </c>
      <c r="B1086" s="133" t="s">
        <v>603</v>
      </c>
      <c r="C1086" s="134" t="s">
        <v>18</v>
      </c>
      <c r="D1086" s="134">
        <v>21</v>
      </c>
      <c r="E1086" s="134" t="s">
        <v>23</v>
      </c>
      <c r="F1086" s="134">
        <v>34.799999999999997</v>
      </c>
      <c r="G1086" s="134">
        <v>1</v>
      </c>
      <c r="H1086" s="134">
        <v>38.200000000000003</v>
      </c>
      <c r="I1086" s="134">
        <v>1</v>
      </c>
      <c r="J1086" s="134">
        <v>40.5</v>
      </c>
      <c r="K1086" s="134">
        <v>1</v>
      </c>
      <c r="L1086" s="134">
        <v>44.6</v>
      </c>
      <c r="M1086" s="134">
        <v>1</v>
      </c>
      <c r="N1086" s="134">
        <v>46.6</v>
      </c>
      <c r="O1086" s="134">
        <v>1</v>
      </c>
      <c r="P1086" s="134">
        <v>50.3</v>
      </c>
      <c r="Q1086" s="134">
        <v>2</v>
      </c>
      <c r="R1086" s="169">
        <v>56.4</v>
      </c>
      <c r="S1086" s="169">
        <v>2</v>
      </c>
      <c r="T1086" s="173" t="s">
        <v>770</v>
      </c>
      <c r="U1086" s="134"/>
      <c r="V1086" s="135"/>
      <c r="W1086" s="136"/>
      <c r="X1086" s="137" t="s">
        <v>36</v>
      </c>
      <c r="Y1086" s="144"/>
      <c r="Z1086" s="144"/>
      <c r="AA1086" s="144"/>
      <c r="AB1086" s="144"/>
      <c r="AC1086" s="144"/>
      <c r="AD1086" s="144"/>
      <c r="AE1086" s="144"/>
      <c r="AF1086" s="144"/>
    </row>
    <row r="1087" spans="1:257" ht="28.5" customHeight="1" x14ac:dyDescent="0.25">
      <c r="A1087" s="132">
        <v>2</v>
      </c>
      <c r="B1087" s="133" t="s">
        <v>603</v>
      </c>
      <c r="C1087" s="134" t="s">
        <v>18</v>
      </c>
      <c r="D1087" s="134">
        <v>22</v>
      </c>
      <c r="E1087" s="134" t="s">
        <v>23</v>
      </c>
      <c r="F1087" s="134">
        <v>16.399999999999999</v>
      </c>
      <c r="G1087" s="134">
        <v>1</v>
      </c>
      <c r="H1087" s="134">
        <v>16.600000000000001</v>
      </c>
      <c r="I1087" s="134">
        <v>1</v>
      </c>
      <c r="J1087" s="134"/>
      <c r="K1087" s="134"/>
      <c r="L1087" s="134"/>
      <c r="M1087" s="134"/>
      <c r="N1087" s="134"/>
      <c r="O1087" s="134"/>
      <c r="P1087" s="134" t="s">
        <v>801</v>
      </c>
      <c r="Q1087" s="134"/>
      <c r="R1087" s="169"/>
      <c r="S1087" s="169"/>
      <c r="T1087" s="173"/>
      <c r="U1087" s="134"/>
      <c r="V1087" s="135"/>
      <c r="W1087" s="136"/>
      <c r="X1087" s="137" t="s">
        <v>36</v>
      </c>
    </row>
    <row r="1088" spans="1:257" s="119" customFormat="1" ht="28.5" customHeight="1" x14ac:dyDescent="0.25">
      <c r="A1088" s="132">
        <v>2</v>
      </c>
      <c r="B1088" s="133" t="s">
        <v>603</v>
      </c>
      <c r="C1088" s="134" t="s">
        <v>18</v>
      </c>
      <c r="D1088" s="134">
        <v>23</v>
      </c>
      <c r="E1088" s="134" t="s">
        <v>23</v>
      </c>
      <c r="F1088" s="134">
        <v>16.899999999999999</v>
      </c>
      <c r="G1088" s="134">
        <v>1</v>
      </c>
      <c r="H1088" s="134">
        <v>18</v>
      </c>
      <c r="I1088" s="134">
        <v>1</v>
      </c>
      <c r="J1088" s="134"/>
      <c r="K1088" s="134"/>
      <c r="L1088" s="134"/>
      <c r="M1088" s="134"/>
      <c r="N1088" s="134"/>
      <c r="O1088" s="134"/>
      <c r="P1088" s="134" t="s">
        <v>801</v>
      </c>
      <c r="Q1088" s="134"/>
      <c r="R1088" s="169"/>
      <c r="S1088" s="169"/>
      <c r="T1088" s="173"/>
      <c r="U1088" s="134"/>
      <c r="V1088" s="135"/>
      <c r="W1088" s="136"/>
      <c r="X1088" s="137" t="s">
        <v>36</v>
      </c>
      <c r="Y1088" s="132"/>
      <c r="Z1088" s="132"/>
      <c r="AA1088" s="132"/>
      <c r="AB1088" s="132"/>
      <c r="AC1088" s="132"/>
      <c r="AD1088" s="132"/>
      <c r="AE1088" s="132"/>
      <c r="AF1088" s="132"/>
      <c r="AG1088" s="132"/>
      <c r="AH1088" s="132"/>
      <c r="AI1088" s="132"/>
      <c r="AJ1088" s="132"/>
      <c r="AK1088" s="132"/>
      <c r="AL1088" s="132"/>
      <c r="AM1088" s="132"/>
      <c r="AN1088" s="132"/>
      <c r="AO1088" s="132"/>
      <c r="AP1088" s="132"/>
      <c r="AQ1088" s="132"/>
      <c r="AR1088" s="132"/>
      <c r="AS1088" s="132"/>
      <c r="AT1088" s="132"/>
      <c r="AU1088" s="132"/>
      <c r="AV1088" s="132"/>
      <c r="AW1088" s="132"/>
      <c r="AX1088" s="132"/>
      <c r="AY1088" s="132"/>
      <c r="AZ1088" s="132"/>
      <c r="BA1088" s="132"/>
      <c r="BB1088" s="132"/>
      <c r="BC1088" s="132"/>
      <c r="BD1088" s="132"/>
      <c r="BE1088" s="132"/>
      <c r="BF1088" s="132"/>
      <c r="BG1088" s="132"/>
      <c r="BH1088" s="132"/>
      <c r="BI1088" s="132"/>
      <c r="BJ1088" s="132"/>
      <c r="BK1088" s="132"/>
      <c r="BL1088" s="132"/>
      <c r="BM1088" s="132"/>
      <c r="BN1088" s="132"/>
      <c r="BO1088" s="132"/>
      <c r="BP1088" s="132"/>
      <c r="BQ1088" s="132"/>
      <c r="BR1088" s="132"/>
      <c r="BS1088" s="132"/>
      <c r="BT1088" s="132"/>
      <c r="BU1088" s="132"/>
      <c r="BV1088" s="132"/>
      <c r="BW1088" s="132"/>
      <c r="BX1088" s="132"/>
      <c r="BY1088" s="132"/>
      <c r="BZ1088" s="132"/>
      <c r="CA1088" s="132"/>
      <c r="CB1088" s="132"/>
      <c r="CC1088" s="132"/>
      <c r="CD1088" s="132"/>
      <c r="CE1088" s="132"/>
      <c r="CF1088" s="132"/>
      <c r="CG1088" s="132"/>
      <c r="CH1088" s="132"/>
      <c r="CI1088" s="132"/>
      <c r="CJ1088" s="132"/>
      <c r="CK1088" s="132"/>
      <c r="CL1088" s="132"/>
      <c r="CM1088" s="132"/>
      <c r="CN1088" s="132"/>
      <c r="CO1088" s="132"/>
      <c r="CP1088" s="132"/>
      <c r="CQ1088" s="132"/>
      <c r="CR1088" s="132"/>
      <c r="CS1088" s="132"/>
      <c r="CT1088" s="132"/>
      <c r="CU1088" s="132"/>
      <c r="CV1088" s="132"/>
      <c r="CW1088" s="132"/>
      <c r="CX1088" s="132"/>
      <c r="CY1088" s="132"/>
      <c r="CZ1088" s="132"/>
      <c r="DA1088" s="132"/>
      <c r="DB1088" s="132"/>
      <c r="DC1088" s="132"/>
      <c r="DD1088" s="132"/>
      <c r="DE1088" s="132"/>
      <c r="DF1088" s="132"/>
      <c r="DG1088" s="132"/>
      <c r="DH1088" s="132"/>
      <c r="DI1088" s="132"/>
      <c r="DJ1088" s="132"/>
      <c r="DK1088" s="132"/>
      <c r="DL1088" s="132"/>
      <c r="DM1088" s="132"/>
      <c r="DN1088" s="132"/>
      <c r="DO1088" s="132"/>
      <c r="DP1088" s="132"/>
      <c r="DQ1088" s="132"/>
      <c r="DR1088" s="132"/>
      <c r="DS1088" s="132"/>
      <c r="DT1088" s="132"/>
      <c r="DU1088" s="132"/>
      <c r="DV1088" s="132"/>
      <c r="DW1088" s="132"/>
      <c r="DX1088" s="132"/>
      <c r="DY1088" s="132"/>
      <c r="DZ1088" s="132"/>
      <c r="EA1088" s="132"/>
      <c r="EB1088" s="132"/>
      <c r="EC1088" s="132"/>
      <c r="ED1088" s="132"/>
      <c r="EE1088" s="132"/>
      <c r="EF1088" s="132"/>
      <c r="EG1088" s="132"/>
      <c r="EH1088" s="132"/>
      <c r="EI1088" s="132"/>
      <c r="EJ1088" s="132"/>
      <c r="EK1088" s="132"/>
      <c r="EL1088" s="132"/>
      <c r="EM1088" s="132"/>
      <c r="EN1088" s="132"/>
      <c r="EO1088" s="132"/>
      <c r="EP1088" s="132"/>
      <c r="EQ1088" s="132"/>
      <c r="ER1088" s="132"/>
      <c r="ES1088" s="132"/>
      <c r="ET1088" s="132"/>
      <c r="EU1088" s="132"/>
      <c r="EV1088" s="132"/>
      <c r="EW1088" s="132"/>
      <c r="EX1088" s="132"/>
      <c r="EY1088" s="132"/>
      <c r="EZ1088" s="132"/>
      <c r="FA1088" s="132"/>
      <c r="FB1088" s="132"/>
      <c r="FC1088" s="132"/>
      <c r="FD1088" s="132"/>
      <c r="FE1088" s="132"/>
      <c r="FF1088" s="132"/>
      <c r="FG1088" s="132"/>
      <c r="FH1088" s="132"/>
      <c r="FI1088" s="132"/>
      <c r="FJ1088" s="132"/>
      <c r="FK1088" s="132"/>
      <c r="FL1088" s="132"/>
      <c r="FM1088" s="132"/>
      <c r="FN1088" s="132"/>
      <c r="FO1088" s="132"/>
      <c r="FP1088" s="132"/>
      <c r="FQ1088" s="132"/>
      <c r="FR1088" s="132"/>
      <c r="FS1088" s="132"/>
      <c r="FT1088" s="132"/>
      <c r="FU1088" s="132"/>
      <c r="FV1088" s="132"/>
      <c r="FW1088" s="132"/>
      <c r="FX1088" s="132"/>
      <c r="FY1088" s="132"/>
      <c r="FZ1088" s="132"/>
      <c r="GA1088" s="132"/>
      <c r="GB1088" s="132"/>
      <c r="GC1088" s="132"/>
      <c r="GD1088" s="132"/>
      <c r="GE1088" s="132"/>
      <c r="GF1088" s="132"/>
      <c r="GG1088" s="132"/>
      <c r="GH1088" s="132"/>
      <c r="GI1088" s="132"/>
      <c r="GJ1088" s="132"/>
      <c r="GK1088" s="132"/>
      <c r="GL1088" s="132"/>
      <c r="GM1088" s="132"/>
      <c r="GN1088" s="132"/>
      <c r="GO1088" s="132"/>
      <c r="GP1088" s="132"/>
      <c r="GQ1088" s="132"/>
      <c r="GR1088" s="132"/>
      <c r="GS1088" s="132"/>
      <c r="GT1088" s="132"/>
      <c r="GU1088" s="132"/>
      <c r="GV1088" s="132"/>
      <c r="GW1088" s="132"/>
      <c r="GX1088" s="132"/>
      <c r="GY1088" s="132"/>
      <c r="GZ1088" s="132"/>
      <c r="HA1088" s="132"/>
      <c r="HB1088" s="132"/>
      <c r="HC1088" s="132"/>
      <c r="HD1088" s="132"/>
      <c r="HE1088" s="132"/>
      <c r="HF1088" s="132"/>
      <c r="HG1088" s="132"/>
      <c r="HH1088" s="132"/>
      <c r="HI1088" s="132"/>
      <c r="HJ1088" s="132"/>
      <c r="HK1088" s="132"/>
      <c r="HL1088" s="132"/>
      <c r="HM1088" s="132"/>
      <c r="HN1088" s="132"/>
      <c r="HO1088" s="132"/>
      <c r="HP1088" s="132"/>
      <c r="HQ1088" s="132"/>
      <c r="HR1088" s="132"/>
      <c r="HS1088" s="132"/>
      <c r="HT1088" s="132"/>
      <c r="HU1088" s="132"/>
      <c r="HV1088" s="132"/>
      <c r="HW1088" s="132"/>
      <c r="HX1088" s="132"/>
      <c r="HY1088" s="132"/>
      <c r="HZ1088" s="132"/>
      <c r="IA1088" s="132"/>
      <c r="IB1088" s="132"/>
      <c r="IC1088" s="132"/>
      <c r="ID1088" s="132"/>
      <c r="IE1088" s="132"/>
      <c r="IF1088" s="132"/>
      <c r="IG1088" s="132"/>
      <c r="IH1088" s="132"/>
      <c r="II1088" s="132"/>
      <c r="IJ1088" s="132"/>
      <c r="IK1088" s="132"/>
      <c r="IL1088" s="132"/>
      <c r="IM1088" s="132"/>
      <c r="IN1088" s="132"/>
      <c r="IO1088" s="132"/>
      <c r="IP1088" s="132"/>
      <c r="IQ1088" s="132"/>
      <c r="IR1088" s="132"/>
      <c r="IS1088" s="132"/>
      <c r="IT1088" s="132"/>
      <c r="IU1088" s="132"/>
      <c r="IV1088" s="132"/>
      <c r="IW1088" s="132"/>
    </row>
    <row r="1089" spans="1:24" ht="28.5" customHeight="1" x14ac:dyDescent="0.25">
      <c r="A1089" s="132">
        <v>2</v>
      </c>
      <c r="B1089" s="133" t="s">
        <v>603</v>
      </c>
      <c r="C1089" s="134" t="s">
        <v>18</v>
      </c>
      <c r="D1089" s="134">
        <v>24</v>
      </c>
      <c r="E1089" s="134" t="s">
        <v>23</v>
      </c>
      <c r="F1089" s="134">
        <v>21.3</v>
      </c>
      <c r="G1089" s="134">
        <v>1</v>
      </c>
      <c r="H1089" s="134">
        <v>23.9</v>
      </c>
      <c r="I1089" s="134">
        <v>1</v>
      </c>
      <c r="J1089" s="134">
        <v>25.4</v>
      </c>
      <c r="K1089" s="134">
        <v>1</v>
      </c>
      <c r="L1089" s="134">
        <v>29.5</v>
      </c>
      <c r="M1089" s="134">
        <v>1</v>
      </c>
      <c r="N1089" s="134">
        <v>30.3</v>
      </c>
      <c r="O1089" s="134">
        <v>1</v>
      </c>
      <c r="P1089" s="134">
        <v>33.5</v>
      </c>
      <c r="Q1089" s="134">
        <v>1</v>
      </c>
      <c r="R1089" s="169">
        <v>31.7</v>
      </c>
      <c r="S1089" s="169">
        <v>1</v>
      </c>
      <c r="T1089" s="173"/>
      <c r="U1089" s="134"/>
      <c r="V1089" s="135"/>
      <c r="W1089" s="136"/>
      <c r="X1089" s="137" t="s">
        <v>36</v>
      </c>
    </row>
    <row r="1090" spans="1:24" ht="28.5" customHeight="1" x14ac:dyDescent="0.25">
      <c r="A1090" s="132">
        <v>2</v>
      </c>
      <c r="B1090" s="133" t="s">
        <v>603</v>
      </c>
      <c r="C1090" s="134" t="s">
        <v>18</v>
      </c>
      <c r="D1090" s="134">
        <v>25</v>
      </c>
      <c r="E1090" s="134" t="s">
        <v>23</v>
      </c>
      <c r="F1090" s="134">
        <v>29.9</v>
      </c>
      <c r="G1090" s="134">
        <v>1</v>
      </c>
      <c r="H1090" s="134">
        <v>31.2</v>
      </c>
      <c r="I1090" s="134">
        <v>1</v>
      </c>
      <c r="J1090" s="134"/>
      <c r="K1090" s="134"/>
      <c r="L1090" s="134"/>
      <c r="M1090" s="134"/>
      <c r="N1090" s="134"/>
      <c r="O1090" s="134"/>
      <c r="P1090" s="134" t="s">
        <v>801</v>
      </c>
      <c r="Q1090" s="134"/>
      <c r="R1090" s="169"/>
      <c r="S1090" s="169"/>
      <c r="T1090" s="173"/>
      <c r="U1090" s="134"/>
      <c r="V1090" s="135"/>
      <c r="W1090" s="136"/>
      <c r="X1090" s="137" t="s">
        <v>36</v>
      </c>
    </row>
    <row r="1091" spans="1:24" ht="28.5" customHeight="1" x14ac:dyDescent="0.25">
      <c r="A1091" s="132">
        <v>2</v>
      </c>
      <c r="B1091" s="133" t="s">
        <v>603</v>
      </c>
      <c r="C1091" s="134" t="s">
        <v>18</v>
      </c>
      <c r="D1091" s="134">
        <v>26</v>
      </c>
      <c r="E1091" s="134" t="s">
        <v>23</v>
      </c>
      <c r="F1091" s="134">
        <v>42.3</v>
      </c>
      <c r="G1091" s="134">
        <v>1</v>
      </c>
      <c r="H1091" s="134">
        <v>46.4</v>
      </c>
      <c r="I1091" s="134">
        <v>1</v>
      </c>
      <c r="J1091" s="134">
        <v>49.3</v>
      </c>
      <c r="K1091" s="134">
        <v>1</v>
      </c>
      <c r="L1091" s="134">
        <v>54.1</v>
      </c>
      <c r="M1091" s="134">
        <v>1</v>
      </c>
      <c r="N1091" s="134">
        <v>57.6</v>
      </c>
      <c r="O1091" s="134">
        <v>1</v>
      </c>
      <c r="P1091" s="134">
        <v>63.8</v>
      </c>
      <c r="Q1091" s="134">
        <v>1</v>
      </c>
      <c r="R1091" s="182">
        <v>68</v>
      </c>
      <c r="S1091" s="182">
        <v>1</v>
      </c>
      <c r="T1091" s="173"/>
      <c r="U1091" s="134"/>
      <c r="V1091" s="135"/>
      <c r="W1091" s="136"/>
      <c r="X1091" s="137" t="s">
        <v>36</v>
      </c>
    </row>
    <row r="1092" spans="1:24" ht="28.5" customHeight="1" x14ac:dyDescent="0.25">
      <c r="A1092" s="132">
        <v>2</v>
      </c>
      <c r="B1092" s="133" t="s">
        <v>603</v>
      </c>
      <c r="C1092" s="134" t="s">
        <v>18</v>
      </c>
      <c r="D1092" s="134">
        <v>27</v>
      </c>
      <c r="E1092" s="134" t="s">
        <v>23</v>
      </c>
      <c r="F1092" s="134">
        <v>17.600000000000001</v>
      </c>
      <c r="G1092" s="134">
        <v>1</v>
      </c>
      <c r="H1092" s="134">
        <v>18</v>
      </c>
      <c r="I1092" s="134">
        <v>1</v>
      </c>
      <c r="J1092" s="134"/>
      <c r="K1092" s="134"/>
      <c r="L1092" s="134"/>
      <c r="M1092" s="134"/>
      <c r="N1092" s="134"/>
      <c r="O1092" s="134"/>
      <c r="P1092" s="134" t="s">
        <v>801</v>
      </c>
      <c r="Q1092" s="134"/>
      <c r="R1092" s="182"/>
      <c r="S1092" s="182"/>
      <c r="T1092" s="173"/>
      <c r="U1092" s="134"/>
      <c r="V1092" s="135"/>
      <c r="W1092" s="136"/>
      <c r="X1092" s="137" t="s">
        <v>36</v>
      </c>
    </row>
    <row r="1093" spans="1:24" ht="28.5" customHeight="1" x14ac:dyDescent="0.25">
      <c r="A1093" s="132">
        <v>2</v>
      </c>
      <c r="B1093" s="133" t="s">
        <v>603</v>
      </c>
      <c r="C1093" s="134" t="s">
        <v>18</v>
      </c>
      <c r="D1093" s="134">
        <v>28</v>
      </c>
      <c r="E1093" s="134" t="s">
        <v>23</v>
      </c>
      <c r="F1093" s="134">
        <v>22.2</v>
      </c>
      <c r="G1093" s="134">
        <v>1</v>
      </c>
      <c r="H1093" s="134">
        <v>23.4</v>
      </c>
      <c r="I1093" s="134">
        <v>1</v>
      </c>
      <c r="J1093" s="134">
        <v>23.7</v>
      </c>
      <c r="K1093" s="134">
        <v>1</v>
      </c>
      <c r="L1093" s="134">
        <v>26.1</v>
      </c>
      <c r="M1093" s="134">
        <v>1</v>
      </c>
      <c r="N1093" s="134">
        <v>26.2</v>
      </c>
      <c r="O1093" s="134">
        <v>1</v>
      </c>
      <c r="P1093" s="134">
        <v>27.5</v>
      </c>
      <c r="Q1093" s="134">
        <v>2</v>
      </c>
      <c r="R1093" s="182">
        <v>24.3</v>
      </c>
      <c r="S1093" s="182">
        <v>2</v>
      </c>
      <c r="T1093" s="173" t="s">
        <v>769</v>
      </c>
      <c r="U1093" s="134"/>
      <c r="V1093" s="135"/>
      <c r="W1093" s="136" t="s">
        <v>495</v>
      </c>
      <c r="X1093" s="137" t="s">
        <v>66</v>
      </c>
    </row>
    <row r="1094" spans="1:24" ht="28.5" customHeight="1" x14ac:dyDescent="0.25">
      <c r="A1094" s="132">
        <v>2</v>
      </c>
      <c r="B1094" s="133" t="s">
        <v>603</v>
      </c>
      <c r="C1094" s="134" t="s">
        <v>18</v>
      </c>
      <c r="D1094" s="134">
        <v>29</v>
      </c>
      <c r="E1094" s="134" t="s">
        <v>23</v>
      </c>
      <c r="F1094" s="134">
        <v>25.7</v>
      </c>
      <c r="G1094" s="134">
        <v>1</v>
      </c>
      <c r="H1094" s="134">
        <v>28.5</v>
      </c>
      <c r="I1094" s="134">
        <v>1</v>
      </c>
      <c r="J1094" s="134">
        <v>30.3</v>
      </c>
      <c r="K1094" s="134">
        <v>1</v>
      </c>
      <c r="L1094" s="134">
        <v>33.200000000000003</v>
      </c>
      <c r="M1094" s="134">
        <v>1</v>
      </c>
      <c r="N1094" s="134">
        <v>34.5</v>
      </c>
      <c r="O1094" s="134">
        <v>1</v>
      </c>
      <c r="P1094" s="134">
        <v>36.5</v>
      </c>
      <c r="Q1094" s="134">
        <v>2</v>
      </c>
      <c r="R1094" s="182">
        <v>39.700000000000003</v>
      </c>
      <c r="S1094" s="182">
        <v>2</v>
      </c>
      <c r="T1094" s="173"/>
      <c r="U1094" s="134"/>
      <c r="V1094" s="135"/>
      <c r="W1094" s="136"/>
      <c r="X1094" s="137" t="s">
        <v>36</v>
      </c>
    </row>
    <row r="1095" spans="1:24" ht="28.5" customHeight="1" x14ac:dyDescent="0.25">
      <c r="A1095" s="132">
        <v>2</v>
      </c>
      <c r="B1095" s="133" t="s">
        <v>603</v>
      </c>
      <c r="C1095" s="134" t="s">
        <v>18</v>
      </c>
      <c r="D1095" s="134">
        <v>30</v>
      </c>
      <c r="E1095" s="134" t="s">
        <v>23</v>
      </c>
      <c r="F1095" s="134">
        <v>16.5</v>
      </c>
      <c r="G1095" s="134">
        <v>1</v>
      </c>
      <c r="H1095" s="134">
        <v>16.3</v>
      </c>
      <c r="I1095" s="134">
        <v>1</v>
      </c>
      <c r="J1095" s="134"/>
      <c r="K1095" s="134"/>
      <c r="L1095" s="134"/>
      <c r="M1095" s="134"/>
      <c r="N1095" s="134"/>
      <c r="O1095" s="134"/>
      <c r="P1095" s="134" t="s">
        <v>801</v>
      </c>
      <c r="Q1095" s="134"/>
      <c r="R1095" s="182"/>
      <c r="S1095" s="182"/>
      <c r="T1095" s="173"/>
      <c r="U1095" s="134"/>
      <c r="V1095" s="135"/>
      <c r="W1095" s="136"/>
      <c r="X1095" s="137" t="s">
        <v>36</v>
      </c>
    </row>
    <row r="1096" spans="1:24" ht="28.5" customHeight="1" x14ac:dyDescent="0.25">
      <c r="A1096" s="132">
        <v>2</v>
      </c>
      <c r="B1096" s="133" t="s">
        <v>603</v>
      </c>
      <c r="C1096" s="134" t="s">
        <v>18</v>
      </c>
      <c r="D1096" s="134">
        <v>31</v>
      </c>
      <c r="E1096" s="134" t="s">
        <v>25</v>
      </c>
      <c r="F1096" s="134">
        <v>16.7</v>
      </c>
      <c r="G1096" s="134">
        <v>1</v>
      </c>
      <c r="H1096" s="134">
        <v>16.7</v>
      </c>
      <c r="I1096" s="134">
        <v>1</v>
      </c>
      <c r="J1096" s="134"/>
      <c r="K1096" s="134"/>
      <c r="L1096" s="134"/>
      <c r="M1096" s="134"/>
      <c r="N1096" s="134"/>
      <c r="O1096" s="134"/>
      <c r="P1096" s="134" t="s">
        <v>801</v>
      </c>
      <c r="Q1096" s="134"/>
      <c r="R1096" s="132"/>
      <c r="S1096" s="169"/>
      <c r="T1096" s="173"/>
      <c r="U1096" s="134"/>
      <c r="V1096" s="135"/>
      <c r="W1096" s="136"/>
      <c r="X1096" s="137" t="s">
        <v>36</v>
      </c>
    </row>
    <row r="1097" spans="1:24" ht="28.5" customHeight="1" x14ac:dyDescent="0.25">
      <c r="A1097" s="132">
        <v>2</v>
      </c>
      <c r="B1097" s="133" t="s">
        <v>603</v>
      </c>
      <c r="C1097" s="134" t="s">
        <v>18</v>
      </c>
      <c r="D1097" s="134">
        <v>32</v>
      </c>
      <c r="E1097" s="134" t="s">
        <v>25</v>
      </c>
      <c r="F1097" s="134">
        <v>20.2</v>
      </c>
      <c r="G1097" s="134">
        <v>1</v>
      </c>
      <c r="H1097" s="134">
        <v>20.2</v>
      </c>
      <c r="I1097" s="134">
        <v>1</v>
      </c>
      <c r="J1097" s="134"/>
      <c r="K1097" s="134"/>
      <c r="L1097" s="134"/>
      <c r="M1097" s="134"/>
      <c r="N1097" s="134"/>
      <c r="O1097" s="134"/>
      <c r="P1097" s="134" t="s">
        <v>801</v>
      </c>
      <c r="Q1097" s="134"/>
      <c r="R1097" s="182"/>
      <c r="S1097" s="182"/>
      <c r="T1097" s="173"/>
      <c r="U1097" s="134"/>
      <c r="V1097" s="135"/>
      <c r="W1097" s="136"/>
      <c r="X1097" s="137" t="s">
        <v>36</v>
      </c>
    </row>
    <row r="1098" spans="1:24" ht="28.5" customHeight="1" x14ac:dyDescent="0.25">
      <c r="A1098" s="132">
        <v>2</v>
      </c>
      <c r="B1098" s="133" t="s">
        <v>603</v>
      </c>
      <c r="C1098" s="134" t="s">
        <v>18</v>
      </c>
      <c r="D1098" s="134">
        <v>33</v>
      </c>
      <c r="E1098" s="134" t="s">
        <v>25</v>
      </c>
      <c r="F1098" s="134">
        <v>18.8</v>
      </c>
      <c r="G1098" s="134">
        <v>1</v>
      </c>
      <c r="H1098" s="134">
        <v>18.600000000000001</v>
      </c>
      <c r="I1098" s="134">
        <v>1</v>
      </c>
      <c r="J1098" s="134"/>
      <c r="K1098" s="134"/>
      <c r="L1098" s="134"/>
      <c r="M1098" s="134"/>
      <c r="N1098" s="134"/>
      <c r="O1098" s="134"/>
      <c r="P1098" s="134" t="s">
        <v>801</v>
      </c>
      <c r="Q1098" s="134"/>
      <c r="R1098" s="169"/>
      <c r="S1098" s="169"/>
      <c r="T1098" s="173"/>
      <c r="U1098" s="134"/>
      <c r="V1098" s="135"/>
      <c r="W1098" s="136"/>
      <c r="X1098" s="137" t="s">
        <v>36</v>
      </c>
    </row>
    <row r="1099" spans="1:24" ht="28.5" customHeight="1" x14ac:dyDescent="0.25">
      <c r="A1099" s="132">
        <v>2</v>
      </c>
      <c r="B1099" s="133" t="s">
        <v>603</v>
      </c>
      <c r="C1099" s="134" t="s">
        <v>18</v>
      </c>
      <c r="D1099" s="134">
        <v>34</v>
      </c>
      <c r="E1099" s="134" t="s">
        <v>23</v>
      </c>
      <c r="F1099" s="134">
        <v>39.799999999999997</v>
      </c>
      <c r="G1099" s="134">
        <v>1</v>
      </c>
      <c r="H1099" s="134">
        <v>44.4</v>
      </c>
      <c r="I1099" s="134">
        <v>1</v>
      </c>
      <c r="J1099" s="134">
        <v>48.7</v>
      </c>
      <c r="K1099" s="134">
        <v>1</v>
      </c>
      <c r="L1099" s="134">
        <v>54</v>
      </c>
      <c r="M1099" s="134">
        <v>1</v>
      </c>
      <c r="N1099" s="134">
        <v>56.9</v>
      </c>
      <c r="O1099" s="134">
        <v>1</v>
      </c>
      <c r="P1099" s="134">
        <v>63.3</v>
      </c>
      <c r="Q1099" s="134">
        <v>1</v>
      </c>
      <c r="R1099" s="169">
        <v>70.7</v>
      </c>
      <c r="S1099" s="169">
        <v>1</v>
      </c>
      <c r="T1099" s="173"/>
      <c r="U1099" s="134"/>
      <c r="V1099" s="135"/>
      <c r="W1099" s="136"/>
      <c r="X1099" s="137" t="s">
        <v>36</v>
      </c>
    </row>
    <row r="1100" spans="1:24" ht="28.5" customHeight="1" x14ac:dyDescent="0.25">
      <c r="A1100" s="132">
        <v>2</v>
      </c>
      <c r="B1100" s="133" t="s">
        <v>603</v>
      </c>
      <c r="C1100" s="134" t="s">
        <v>18</v>
      </c>
      <c r="D1100" s="134">
        <v>35</v>
      </c>
      <c r="E1100" s="134" t="s">
        <v>23</v>
      </c>
      <c r="F1100" s="134">
        <v>17.399999999999999</v>
      </c>
      <c r="G1100" s="134">
        <v>1</v>
      </c>
      <c r="H1100" s="134">
        <v>17.7</v>
      </c>
      <c r="I1100" s="134">
        <v>1</v>
      </c>
      <c r="J1100" s="134"/>
      <c r="K1100" s="134"/>
      <c r="L1100" s="134"/>
      <c r="M1100" s="134"/>
      <c r="N1100" s="134"/>
      <c r="O1100" s="134"/>
      <c r="P1100" s="134" t="s">
        <v>801</v>
      </c>
      <c r="Q1100" s="134"/>
      <c r="R1100" s="169"/>
      <c r="S1100" s="169"/>
      <c r="T1100" s="173"/>
      <c r="U1100" s="134"/>
      <c r="V1100" s="135"/>
      <c r="W1100" s="136"/>
      <c r="X1100" s="137" t="s">
        <v>36</v>
      </c>
    </row>
    <row r="1101" spans="1:24" ht="28.5" customHeight="1" x14ac:dyDescent="0.25">
      <c r="A1101" s="132">
        <v>2</v>
      </c>
      <c r="B1101" s="133" t="s">
        <v>603</v>
      </c>
      <c r="C1101" s="134" t="s">
        <v>18</v>
      </c>
      <c r="D1101" s="134">
        <v>36</v>
      </c>
      <c r="E1101" s="134" t="s">
        <v>23</v>
      </c>
      <c r="F1101" s="134">
        <v>24.3</v>
      </c>
      <c r="G1101" s="134">
        <v>1</v>
      </c>
      <c r="H1101" s="134">
        <v>25.7</v>
      </c>
      <c r="I1101" s="134">
        <v>1</v>
      </c>
      <c r="J1101" s="134"/>
      <c r="K1101" s="134"/>
      <c r="L1101" s="134"/>
      <c r="M1101" s="134"/>
      <c r="N1101" s="134"/>
      <c r="O1101" s="134"/>
      <c r="P1101" s="134" t="s">
        <v>801</v>
      </c>
      <c r="Q1101" s="134"/>
      <c r="R1101" s="132"/>
      <c r="S1101" s="132"/>
      <c r="T1101" s="132"/>
      <c r="V1101" s="132"/>
      <c r="W1101" s="136"/>
      <c r="X1101" s="137" t="s">
        <v>36</v>
      </c>
    </row>
    <row r="1102" spans="1:24" ht="28.5" customHeight="1" x14ac:dyDescent="0.25">
      <c r="A1102" s="132">
        <v>2</v>
      </c>
      <c r="B1102" s="133" t="s">
        <v>603</v>
      </c>
      <c r="C1102" s="134" t="s">
        <v>18</v>
      </c>
      <c r="D1102" s="134">
        <v>37</v>
      </c>
      <c r="E1102" s="134" t="s">
        <v>23</v>
      </c>
      <c r="F1102" s="134">
        <v>33.1</v>
      </c>
      <c r="G1102" s="134">
        <v>1</v>
      </c>
      <c r="H1102" s="134"/>
      <c r="I1102" s="134"/>
      <c r="J1102" s="134">
        <v>41.2</v>
      </c>
      <c r="K1102" s="134">
        <v>1</v>
      </c>
      <c r="L1102" s="134">
        <v>44.5</v>
      </c>
      <c r="M1102" s="134">
        <v>1</v>
      </c>
      <c r="N1102" s="134">
        <v>48.5</v>
      </c>
      <c r="O1102" s="134">
        <v>1</v>
      </c>
      <c r="P1102" s="134">
        <v>53</v>
      </c>
      <c r="Q1102" s="134">
        <v>1</v>
      </c>
      <c r="R1102" s="169"/>
      <c r="S1102" s="169"/>
      <c r="T1102" s="173"/>
      <c r="U1102" s="134"/>
      <c r="V1102" s="135"/>
      <c r="W1102" s="136"/>
      <c r="X1102" s="137" t="s">
        <v>36</v>
      </c>
    </row>
    <row r="1103" spans="1:24" ht="28.5" customHeight="1" x14ac:dyDescent="0.25">
      <c r="A1103" s="132">
        <v>2</v>
      </c>
      <c r="B1103" s="133" t="s">
        <v>603</v>
      </c>
      <c r="C1103" s="134" t="s">
        <v>18</v>
      </c>
      <c r="D1103" s="134">
        <v>38</v>
      </c>
      <c r="E1103" s="134" t="s">
        <v>23</v>
      </c>
      <c r="F1103" s="134">
        <v>18</v>
      </c>
      <c r="G1103" s="134"/>
      <c r="H1103" s="134"/>
      <c r="I1103" s="134"/>
      <c r="J1103" s="134"/>
      <c r="K1103" s="134"/>
      <c r="L1103" s="134"/>
      <c r="M1103" s="134"/>
      <c r="N1103" s="134"/>
      <c r="O1103" s="134"/>
      <c r="P1103" s="134" t="s">
        <v>801</v>
      </c>
      <c r="Q1103" s="134"/>
      <c r="R1103" s="182"/>
      <c r="S1103" s="182"/>
      <c r="T1103" s="173"/>
      <c r="U1103" s="134"/>
      <c r="V1103" s="135"/>
      <c r="W1103" s="136"/>
      <c r="X1103" s="137" t="s">
        <v>36</v>
      </c>
    </row>
    <row r="1104" spans="1:24" ht="28.5" customHeight="1" x14ac:dyDescent="0.25">
      <c r="A1104" s="132">
        <v>2</v>
      </c>
      <c r="B1104" s="133" t="s">
        <v>603</v>
      </c>
      <c r="C1104" s="134" t="s">
        <v>18</v>
      </c>
      <c r="D1104" s="134">
        <v>39</v>
      </c>
      <c r="E1104" s="134" t="s">
        <v>23</v>
      </c>
      <c r="F1104" s="134">
        <v>20.9</v>
      </c>
      <c r="G1104" s="134">
        <v>1</v>
      </c>
      <c r="H1104" s="134"/>
      <c r="I1104" s="134"/>
      <c r="J1104" s="134">
        <v>22.3</v>
      </c>
      <c r="K1104" s="134">
        <v>1</v>
      </c>
      <c r="L1104" s="134">
        <v>23.6</v>
      </c>
      <c r="M1104" s="134">
        <v>1</v>
      </c>
      <c r="N1104" s="134">
        <v>28</v>
      </c>
      <c r="O1104" s="134">
        <v>1</v>
      </c>
      <c r="P1104" s="134">
        <v>23.5</v>
      </c>
      <c r="Q1104" s="134">
        <v>2</v>
      </c>
      <c r="R1104" s="169">
        <v>19.5</v>
      </c>
      <c r="S1104" s="169">
        <v>2</v>
      </c>
      <c r="T1104" s="173" t="s">
        <v>768</v>
      </c>
      <c r="U1104" s="134"/>
      <c r="V1104" s="135"/>
      <c r="W1104" s="136" t="s">
        <v>494</v>
      </c>
      <c r="X1104" s="137" t="s">
        <v>36</v>
      </c>
    </row>
    <row r="1105" spans="1:29" ht="28.5" customHeight="1" x14ac:dyDescent="0.25">
      <c r="A1105" s="132">
        <v>2</v>
      </c>
      <c r="B1105" s="133" t="s">
        <v>603</v>
      </c>
      <c r="C1105" s="134" t="s">
        <v>18</v>
      </c>
      <c r="D1105" s="134">
        <v>40</v>
      </c>
      <c r="E1105" s="134" t="s">
        <v>23</v>
      </c>
      <c r="F1105" s="134">
        <v>20.5</v>
      </c>
      <c r="G1105" s="134"/>
      <c r="H1105" s="134"/>
      <c r="I1105" s="134"/>
      <c r="J1105" s="134"/>
      <c r="K1105" s="134"/>
      <c r="L1105" s="134"/>
      <c r="M1105" s="134"/>
      <c r="N1105" s="134"/>
      <c r="O1105" s="134"/>
      <c r="P1105" s="134" t="s">
        <v>801</v>
      </c>
      <c r="Q1105" s="134"/>
      <c r="R1105" s="153"/>
      <c r="S1105" s="153"/>
      <c r="T1105" s="153"/>
      <c r="U1105" s="134"/>
      <c r="V1105" s="135"/>
      <c r="W1105" s="136"/>
      <c r="X1105" s="137" t="s">
        <v>36</v>
      </c>
    </row>
    <row r="1106" spans="1:29" ht="28.5" customHeight="1" x14ac:dyDescent="0.25">
      <c r="A1106" s="132">
        <v>2</v>
      </c>
      <c r="B1106" s="133" t="s">
        <v>603</v>
      </c>
      <c r="C1106" s="134" t="s">
        <v>18</v>
      </c>
      <c r="D1106" s="134">
        <v>41</v>
      </c>
      <c r="E1106" s="134" t="s">
        <v>23</v>
      </c>
      <c r="F1106" s="134">
        <v>22.3</v>
      </c>
      <c r="G1106" s="134">
        <v>1</v>
      </c>
      <c r="H1106" s="134"/>
      <c r="I1106" s="134"/>
      <c r="J1106" s="134"/>
      <c r="K1106" s="134"/>
      <c r="L1106" s="134"/>
      <c r="M1106" s="134"/>
      <c r="N1106" s="134"/>
      <c r="O1106" s="134"/>
      <c r="P1106" s="134" t="s">
        <v>801</v>
      </c>
      <c r="Q1106" s="134"/>
      <c r="R1106" s="153"/>
      <c r="S1106" s="153"/>
      <c r="T1106" s="153"/>
      <c r="U1106" s="134"/>
      <c r="V1106" s="135"/>
      <c r="W1106" s="136"/>
      <c r="X1106" s="137" t="s">
        <v>36</v>
      </c>
    </row>
    <row r="1107" spans="1:29" ht="28.5" customHeight="1" x14ac:dyDescent="0.25">
      <c r="A1107" s="132">
        <v>2</v>
      </c>
      <c r="B1107" s="133" t="s">
        <v>603</v>
      </c>
      <c r="C1107" s="134" t="s">
        <v>19</v>
      </c>
      <c r="D1107" s="134">
        <v>1</v>
      </c>
      <c r="E1107" s="134" t="s">
        <v>23</v>
      </c>
      <c r="F1107" s="134">
        <v>59.4</v>
      </c>
      <c r="G1107" s="134">
        <v>1</v>
      </c>
      <c r="H1107" s="134">
        <v>63.8</v>
      </c>
      <c r="I1107" s="134">
        <v>1</v>
      </c>
      <c r="J1107" s="134">
        <v>68.400000000000006</v>
      </c>
      <c r="K1107" s="134">
        <v>1</v>
      </c>
      <c r="L1107" s="134">
        <v>69.7</v>
      </c>
      <c r="M1107" s="134">
        <v>1</v>
      </c>
      <c r="N1107" s="134">
        <v>74.7</v>
      </c>
      <c r="O1107" s="134">
        <v>1</v>
      </c>
      <c r="P1107" s="134">
        <v>82.6</v>
      </c>
      <c r="Q1107" s="134">
        <v>1</v>
      </c>
      <c r="R1107" s="169">
        <v>88.8</v>
      </c>
      <c r="S1107" s="169">
        <v>1</v>
      </c>
      <c r="T1107" s="173" t="s">
        <v>767</v>
      </c>
      <c r="U1107" s="134"/>
      <c r="V1107" s="135"/>
      <c r="W1107" s="136"/>
      <c r="X1107" s="137" t="s">
        <v>36</v>
      </c>
    </row>
    <row r="1108" spans="1:29" ht="28.5" customHeight="1" x14ac:dyDescent="0.25">
      <c r="A1108" s="132">
        <v>2</v>
      </c>
      <c r="B1108" s="133" t="s">
        <v>603</v>
      </c>
      <c r="C1108" s="134" t="s">
        <v>19</v>
      </c>
      <c r="D1108" s="134">
        <v>2</v>
      </c>
      <c r="E1108" s="134" t="s">
        <v>23</v>
      </c>
      <c r="F1108" s="134">
        <v>25.3</v>
      </c>
      <c r="G1108" s="134">
        <v>1</v>
      </c>
      <c r="H1108" s="134">
        <v>26.2</v>
      </c>
      <c r="I1108" s="134">
        <v>1</v>
      </c>
      <c r="J1108" s="134"/>
      <c r="K1108" s="134"/>
      <c r="L1108" s="134"/>
      <c r="M1108" s="134"/>
      <c r="N1108" s="134"/>
      <c r="O1108" s="134"/>
      <c r="P1108" s="134" t="s">
        <v>801</v>
      </c>
      <c r="Q1108" s="134"/>
      <c r="R1108" s="169"/>
      <c r="S1108" s="169"/>
      <c r="T1108" s="173"/>
      <c r="U1108" s="134"/>
      <c r="V1108" s="135"/>
      <c r="W1108" s="136"/>
      <c r="X1108" s="137" t="s">
        <v>36</v>
      </c>
    </row>
    <row r="1109" spans="1:29" ht="28.5" customHeight="1" x14ac:dyDescent="0.25">
      <c r="A1109" s="132">
        <v>2</v>
      </c>
      <c r="B1109" s="133" t="s">
        <v>603</v>
      </c>
      <c r="C1109" s="134" t="s">
        <v>19</v>
      </c>
      <c r="D1109" s="134">
        <v>3</v>
      </c>
      <c r="E1109" s="134" t="s">
        <v>25</v>
      </c>
      <c r="F1109" s="134">
        <v>20.8</v>
      </c>
      <c r="G1109" s="134">
        <v>1</v>
      </c>
      <c r="H1109" s="134">
        <v>22.3</v>
      </c>
      <c r="I1109" s="134">
        <v>1</v>
      </c>
      <c r="J1109" s="134"/>
      <c r="K1109" s="134"/>
      <c r="L1109" s="134">
        <v>22.8</v>
      </c>
      <c r="M1109" s="134">
        <v>1</v>
      </c>
      <c r="N1109" s="134">
        <v>23.8</v>
      </c>
      <c r="O1109" s="134">
        <v>1</v>
      </c>
      <c r="P1109" s="134">
        <v>24.5</v>
      </c>
      <c r="Q1109" s="134">
        <v>1</v>
      </c>
      <c r="R1109" s="169"/>
      <c r="S1109" s="169"/>
      <c r="T1109" s="173"/>
      <c r="U1109" s="134"/>
      <c r="V1109" s="135"/>
      <c r="W1109" s="136"/>
      <c r="X1109" s="137" t="s">
        <v>36</v>
      </c>
    </row>
    <row r="1110" spans="1:29" ht="28.5" customHeight="1" x14ac:dyDescent="0.25">
      <c r="A1110" s="132">
        <v>2</v>
      </c>
      <c r="B1110" s="133" t="s">
        <v>603</v>
      </c>
      <c r="C1110" s="134" t="s">
        <v>19</v>
      </c>
      <c r="D1110" s="134">
        <v>4</v>
      </c>
      <c r="E1110" s="134" t="s">
        <v>25</v>
      </c>
      <c r="F1110" s="134">
        <v>24.8</v>
      </c>
      <c r="G1110" s="134">
        <v>1</v>
      </c>
      <c r="H1110" s="134">
        <v>26.6</v>
      </c>
      <c r="I1110" s="134">
        <v>1</v>
      </c>
      <c r="J1110" s="134"/>
      <c r="K1110" s="134"/>
      <c r="L1110" s="134">
        <v>29</v>
      </c>
      <c r="M1110" s="134">
        <v>1</v>
      </c>
      <c r="N1110" s="134">
        <v>30.2</v>
      </c>
      <c r="O1110" s="134">
        <v>1</v>
      </c>
      <c r="P1110" s="134">
        <v>31</v>
      </c>
      <c r="Q1110" s="134">
        <v>1</v>
      </c>
      <c r="R1110" s="132"/>
      <c r="S1110" s="132"/>
      <c r="T1110" s="132"/>
      <c r="U1110" s="134"/>
      <c r="V1110" s="135"/>
      <c r="W1110" s="136"/>
      <c r="X1110" s="137" t="s">
        <v>36</v>
      </c>
    </row>
    <row r="1111" spans="1:29" ht="28.5" customHeight="1" x14ac:dyDescent="0.25">
      <c r="A1111" s="132">
        <v>2</v>
      </c>
      <c r="B1111" s="133" t="s">
        <v>603</v>
      </c>
      <c r="C1111" s="134" t="s">
        <v>19</v>
      </c>
      <c r="D1111" s="134">
        <v>5</v>
      </c>
      <c r="E1111" s="134" t="s">
        <v>23</v>
      </c>
      <c r="F1111" s="134">
        <v>22.3</v>
      </c>
      <c r="G1111" s="134">
        <v>1</v>
      </c>
      <c r="H1111" s="134">
        <v>22.4</v>
      </c>
      <c r="I1111" s="134">
        <v>1</v>
      </c>
      <c r="J1111" s="134"/>
      <c r="K1111" s="134"/>
      <c r="L1111" s="134"/>
      <c r="M1111" s="134"/>
      <c r="N1111" s="134"/>
      <c r="O1111" s="134"/>
      <c r="P1111" s="134" t="s">
        <v>801</v>
      </c>
      <c r="Q1111" s="134"/>
      <c r="R1111" s="14"/>
      <c r="S1111" s="14"/>
      <c r="T1111" s="132"/>
      <c r="U1111" s="134"/>
      <c r="V1111" s="135"/>
      <c r="W1111" s="136"/>
      <c r="X1111" s="137" t="s">
        <v>36</v>
      </c>
    </row>
    <row r="1112" spans="1:29" ht="28.5" customHeight="1" x14ac:dyDescent="0.25">
      <c r="A1112" s="132">
        <v>2</v>
      </c>
      <c r="B1112" s="133" t="s">
        <v>603</v>
      </c>
      <c r="C1112" s="134" t="s">
        <v>19</v>
      </c>
      <c r="D1112" s="134">
        <v>6</v>
      </c>
      <c r="E1112" s="134" t="s">
        <v>25</v>
      </c>
      <c r="F1112" s="134">
        <v>19.399999999999999</v>
      </c>
      <c r="G1112" s="134">
        <v>1</v>
      </c>
      <c r="H1112" s="134">
        <v>20.399999999999999</v>
      </c>
      <c r="I1112" s="134">
        <v>1</v>
      </c>
      <c r="J1112" s="134"/>
      <c r="K1112" s="134"/>
      <c r="L1112" s="134">
        <v>19.8</v>
      </c>
      <c r="M1112" s="134">
        <v>1</v>
      </c>
      <c r="N1112" s="134">
        <v>20.6</v>
      </c>
      <c r="O1112" s="134">
        <v>1</v>
      </c>
      <c r="P1112" s="134">
        <v>21.5</v>
      </c>
      <c r="Q1112" s="134">
        <v>1</v>
      </c>
      <c r="R1112" s="132"/>
      <c r="S1112" s="132"/>
      <c r="T1112" s="132"/>
      <c r="U1112" s="134"/>
      <c r="V1112" s="135"/>
      <c r="W1112" s="136"/>
      <c r="X1112" s="137" t="s">
        <v>36</v>
      </c>
    </row>
    <row r="1113" spans="1:29" ht="28.5" customHeight="1" x14ac:dyDescent="0.25">
      <c r="A1113" s="132">
        <v>2</v>
      </c>
      <c r="B1113" s="133" t="s">
        <v>603</v>
      </c>
      <c r="C1113" s="134" t="s">
        <v>19</v>
      </c>
      <c r="D1113" s="134">
        <v>7</v>
      </c>
      <c r="E1113" s="134" t="s">
        <v>25</v>
      </c>
      <c r="F1113" s="134">
        <v>20.2</v>
      </c>
      <c r="G1113" s="134">
        <v>1</v>
      </c>
      <c r="H1113" s="134">
        <v>21.5</v>
      </c>
      <c r="I1113" s="134">
        <v>1</v>
      </c>
      <c r="J1113" s="134"/>
      <c r="K1113" s="134"/>
      <c r="L1113" s="134">
        <v>21</v>
      </c>
      <c r="M1113" s="134">
        <v>1</v>
      </c>
      <c r="N1113" s="134">
        <v>22.7</v>
      </c>
      <c r="O1113" s="134">
        <v>1</v>
      </c>
      <c r="P1113" s="134">
        <v>23.8</v>
      </c>
      <c r="Q1113" s="134">
        <v>1</v>
      </c>
      <c r="R1113" s="14"/>
      <c r="S1113" s="14"/>
      <c r="T1113" s="14"/>
      <c r="U1113" s="134"/>
      <c r="V1113" s="135"/>
      <c r="W1113" s="136"/>
      <c r="X1113" s="137" t="s">
        <v>36</v>
      </c>
      <c r="Z1113" s="132" t="s">
        <v>240</v>
      </c>
      <c r="AB1113" s="132" t="s">
        <v>354</v>
      </c>
    </row>
    <row r="1114" spans="1:29" ht="28.5" customHeight="1" x14ac:dyDescent="0.25">
      <c r="A1114" s="132">
        <v>2</v>
      </c>
      <c r="B1114" s="133" t="s">
        <v>603</v>
      </c>
      <c r="C1114" s="134" t="s">
        <v>19</v>
      </c>
      <c r="D1114" s="134">
        <v>8</v>
      </c>
      <c r="E1114" s="134" t="s">
        <v>25</v>
      </c>
      <c r="F1114" s="134">
        <v>29.9</v>
      </c>
      <c r="G1114" s="134">
        <v>1</v>
      </c>
      <c r="H1114" s="134">
        <v>31.2</v>
      </c>
      <c r="I1114" s="134">
        <v>1</v>
      </c>
      <c r="J1114" s="134"/>
      <c r="K1114" s="134"/>
      <c r="L1114" s="134">
        <v>33.5</v>
      </c>
      <c r="M1114" s="134">
        <v>1</v>
      </c>
      <c r="N1114" s="134">
        <v>33.9</v>
      </c>
      <c r="O1114" s="134">
        <v>1</v>
      </c>
      <c r="P1114" s="134">
        <v>34.5</v>
      </c>
      <c r="Q1114" s="134">
        <v>1</v>
      </c>
      <c r="R1114" s="14"/>
      <c r="S1114" s="14"/>
      <c r="T1114" s="14"/>
      <c r="U1114" s="134"/>
      <c r="V1114" s="135"/>
      <c r="W1114" s="136"/>
      <c r="X1114" s="137" t="s">
        <v>36</v>
      </c>
      <c r="Z1114" s="132" t="s">
        <v>993</v>
      </c>
      <c r="AC1114" s="132">
        <v>38</v>
      </c>
    </row>
    <row r="1115" spans="1:29" ht="28.5" customHeight="1" x14ac:dyDescent="0.25">
      <c r="A1115" s="132">
        <v>2</v>
      </c>
      <c r="B1115" s="133" t="s">
        <v>603</v>
      </c>
      <c r="C1115" s="134" t="s">
        <v>19</v>
      </c>
      <c r="D1115" s="134">
        <v>9</v>
      </c>
      <c r="E1115" s="134" t="s">
        <v>25</v>
      </c>
      <c r="F1115" s="134">
        <v>24.9</v>
      </c>
      <c r="G1115" s="134">
        <v>1</v>
      </c>
      <c r="H1115" s="134">
        <v>25.5</v>
      </c>
      <c r="I1115" s="134">
        <v>1</v>
      </c>
      <c r="J1115" s="134"/>
      <c r="K1115" s="134"/>
      <c r="L1115" s="134">
        <v>26.2</v>
      </c>
      <c r="M1115" s="134">
        <v>1</v>
      </c>
      <c r="N1115" s="134">
        <v>28</v>
      </c>
      <c r="O1115" s="134">
        <v>1</v>
      </c>
      <c r="P1115" s="134">
        <v>30.6</v>
      </c>
      <c r="Q1115" s="134">
        <v>1</v>
      </c>
      <c r="R1115" s="169"/>
      <c r="S1115" s="169"/>
      <c r="T1115" s="173" t="s">
        <v>757</v>
      </c>
      <c r="U1115" s="134"/>
      <c r="V1115" s="135"/>
      <c r="W1115" s="136"/>
      <c r="X1115" s="137" t="s">
        <v>36</v>
      </c>
      <c r="Z1115" s="132" t="s">
        <v>355</v>
      </c>
    </row>
    <row r="1116" spans="1:29" ht="28.5" customHeight="1" x14ac:dyDescent="0.25">
      <c r="A1116" s="132">
        <v>2</v>
      </c>
      <c r="B1116" s="133" t="s">
        <v>603</v>
      </c>
      <c r="C1116" s="134" t="s">
        <v>19</v>
      </c>
      <c r="D1116" s="134">
        <v>10</v>
      </c>
      <c r="E1116" s="134" t="s">
        <v>23</v>
      </c>
      <c r="F1116" s="134">
        <v>41.4</v>
      </c>
      <c r="G1116" s="134">
        <v>1</v>
      </c>
      <c r="H1116" s="134">
        <v>45.2</v>
      </c>
      <c r="I1116" s="134">
        <v>1</v>
      </c>
      <c r="J1116" s="134">
        <v>48.8</v>
      </c>
      <c r="K1116" s="134">
        <v>1</v>
      </c>
      <c r="L1116" s="134">
        <v>51.8</v>
      </c>
      <c r="M1116" s="134">
        <v>1</v>
      </c>
      <c r="N1116" s="134">
        <v>54.7</v>
      </c>
      <c r="O1116" s="134">
        <v>1</v>
      </c>
      <c r="P1116" s="134">
        <v>59.2</v>
      </c>
      <c r="Q1116" s="134">
        <v>1</v>
      </c>
      <c r="R1116" s="169">
        <v>65.8</v>
      </c>
      <c r="S1116" s="169">
        <v>1</v>
      </c>
      <c r="T1116" s="173"/>
      <c r="U1116" s="134"/>
      <c r="V1116" s="135"/>
      <c r="W1116" s="136"/>
      <c r="X1116" s="137" t="s">
        <v>36</v>
      </c>
      <c r="Z1116" s="132" t="s">
        <v>570</v>
      </c>
    </row>
    <row r="1117" spans="1:29" ht="28.5" customHeight="1" x14ac:dyDescent="0.25">
      <c r="A1117" s="132">
        <v>2</v>
      </c>
      <c r="B1117" s="133" t="s">
        <v>603</v>
      </c>
      <c r="C1117" s="134" t="s">
        <v>19</v>
      </c>
      <c r="D1117" s="134">
        <v>11</v>
      </c>
      <c r="E1117" s="134" t="s">
        <v>23</v>
      </c>
      <c r="F1117" s="134">
        <v>25.4</v>
      </c>
      <c r="G1117" s="134">
        <v>1</v>
      </c>
      <c r="H1117" s="134">
        <v>25.6</v>
      </c>
      <c r="I1117" s="134">
        <v>1</v>
      </c>
      <c r="J1117" s="134"/>
      <c r="K1117" s="134"/>
      <c r="L1117" s="134"/>
      <c r="M1117" s="134"/>
      <c r="N1117" s="134"/>
      <c r="O1117" s="134"/>
      <c r="P1117" s="134" t="s">
        <v>801</v>
      </c>
      <c r="Q1117" s="134"/>
      <c r="R1117" s="169"/>
      <c r="S1117" s="169"/>
      <c r="T1117" s="173" t="s">
        <v>731</v>
      </c>
      <c r="U1117" s="134"/>
      <c r="V1117" s="135"/>
      <c r="W1117" s="136"/>
      <c r="X1117" s="137" t="s">
        <v>36</v>
      </c>
    </row>
    <row r="1118" spans="1:29" ht="28.5" customHeight="1" x14ac:dyDescent="0.25">
      <c r="A1118" s="132">
        <v>2</v>
      </c>
      <c r="B1118" s="133" t="s">
        <v>603</v>
      </c>
      <c r="C1118" s="134" t="s">
        <v>19</v>
      </c>
      <c r="D1118" s="134">
        <v>12</v>
      </c>
      <c r="E1118" s="134" t="s">
        <v>23</v>
      </c>
      <c r="F1118" s="134">
        <v>31.4</v>
      </c>
      <c r="G1118" s="134">
        <v>1</v>
      </c>
      <c r="H1118" s="134">
        <v>33.9</v>
      </c>
      <c r="I1118" s="134">
        <v>1</v>
      </c>
      <c r="J1118" s="134">
        <v>35</v>
      </c>
      <c r="K1118" s="134">
        <v>1</v>
      </c>
      <c r="L1118" s="134">
        <v>39.5</v>
      </c>
      <c r="M1118" s="134">
        <v>1</v>
      </c>
      <c r="N1118" s="134">
        <v>42</v>
      </c>
      <c r="O1118" s="134">
        <v>1</v>
      </c>
      <c r="P1118" s="134">
        <v>46.5</v>
      </c>
      <c r="Q1118" s="134">
        <v>1</v>
      </c>
      <c r="R1118" s="169">
        <v>48.5</v>
      </c>
      <c r="S1118" s="169">
        <v>1</v>
      </c>
      <c r="T1118" s="173" t="s">
        <v>766</v>
      </c>
      <c r="U1118" s="134"/>
      <c r="V1118" s="135"/>
      <c r="W1118" s="136"/>
      <c r="X1118" s="137" t="s">
        <v>36</v>
      </c>
    </row>
    <row r="1119" spans="1:29" ht="28.5" customHeight="1" x14ac:dyDescent="0.25">
      <c r="A1119" s="132">
        <v>2</v>
      </c>
      <c r="B1119" s="133" t="s">
        <v>603</v>
      </c>
      <c r="C1119" s="134" t="s">
        <v>19</v>
      </c>
      <c r="D1119" s="134">
        <v>13</v>
      </c>
      <c r="E1119" s="134" t="s">
        <v>23</v>
      </c>
      <c r="F1119" s="134">
        <v>55.2</v>
      </c>
      <c r="G1119" s="134">
        <v>1</v>
      </c>
      <c r="H1119" s="134">
        <v>58.1</v>
      </c>
      <c r="I1119" s="134">
        <v>1</v>
      </c>
      <c r="J1119" s="134">
        <v>60.1</v>
      </c>
      <c r="K1119" s="134">
        <v>1</v>
      </c>
      <c r="L1119" s="134">
        <v>61.5</v>
      </c>
      <c r="M1119" s="134">
        <v>1</v>
      </c>
      <c r="N1119" s="134">
        <v>64.2</v>
      </c>
      <c r="O1119" s="134">
        <v>1</v>
      </c>
      <c r="P1119" s="134">
        <v>67.7</v>
      </c>
      <c r="Q1119" s="134">
        <v>1</v>
      </c>
      <c r="R1119" s="169">
        <v>71.3</v>
      </c>
      <c r="S1119" s="169">
        <v>1</v>
      </c>
      <c r="T1119" s="173"/>
      <c r="U1119" s="134"/>
      <c r="V1119" s="135"/>
      <c r="W1119" s="136"/>
      <c r="X1119" s="137" t="s">
        <v>36</v>
      </c>
    </row>
    <row r="1120" spans="1:29" ht="28.5" customHeight="1" x14ac:dyDescent="0.25">
      <c r="A1120" s="132">
        <v>2</v>
      </c>
      <c r="B1120" s="133" t="s">
        <v>603</v>
      </c>
      <c r="C1120" s="134" t="s">
        <v>19</v>
      </c>
      <c r="D1120" s="134">
        <v>14</v>
      </c>
      <c r="E1120" s="134" t="s">
        <v>23</v>
      </c>
      <c r="F1120" s="134">
        <v>32.200000000000003</v>
      </c>
      <c r="G1120" s="134">
        <v>1</v>
      </c>
      <c r="H1120" s="134">
        <v>34.4</v>
      </c>
      <c r="I1120" s="134">
        <v>1</v>
      </c>
      <c r="J1120" s="134">
        <v>36.799999999999997</v>
      </c>
      <c r="K1120" s="134">
        <v>1</v>
      </c>
      <c r="L1120" s="134">
        <v>38.1</v>
      </c>
      <c r="M1120" s="134">
        <v>1</v>
      </c>
      <c r="N1120" s="134">
        <v>39.799999999999997</v>
      </c>
      <c r="O1120" s="134">
        <v>1</v>
      </c>
      <c r="P1120" s="134">
        <v>42.4</v>
      </c>
      <c r="Q1120" s="134">
        <v>1</v>
      </c>
      <c r="R1120" s="169">
        <v>43.5</v>
      </c>
      <c r="S1120" s="169">
        <v>1</v>
      </c>
      <c r="T1120" s="173"/>
      <c r="U1120" s="134"/>
      <c r="V1120" s="135"/>
      <c r="W1120" s="136"/>
      <c r="X1120" s="137" t="s">
        <v>36</v>
      </c>
    </row>
    <row r="1121" spans="1:29" ht="28.5" customHeight="1" x14ac:dyDescent="0.25">
      <c r="A1121" s="132">
        <v>2</v>
      </c>
      <c r="B1121" s="133" t="s">
        <v>603</v>
      </c>
      <c r="C1121" s="134" t="s">
        <v>19</v>
      </c>
      <c r="D1121" s="134">
        <v>15</v>
      </c>
      <c r="E1121" s="134" t="s">
        <v>23</v>
      </c>
      <c r="F1121" s="134">
        <v>22.6</v>
      </c>
      <c r="G1121" s="134">
        <v>1</v>
      </c>
      <c r="H1121" s="134">
        <v>22.7</v>
      </c>
      <c r="I1121" s="134">
        <v>1</v>
      </c>
      <c r="J1121" s="134"/>
      <c r="K1121" s="134"/>
      <c r="L1121" s="134"/>
      <c r="M1121" s="134"/>
      <c r="N1121" s="134"/>
      <c r="O1121" s="134"/>
      <c r="P1121" s="134" t="s">
        <v>801</v>
      </c>
      <c r="Q1121" s="134"/>
      <c r="R1121" s="180"/>
      <c r="S1121" s="153"/>
      <c r="T1121" s="153"/>
      <c r="U1121" s="134"/>
      <c r="V1121" s="135"/>
      <c r="W1121" s="136"/>
      <c r="X1121" s="137" t="s">
        <v>36</v>
      </c>
    </row>
    <row r="1122" spans="1:29" ht="28.5" customHeight="1" x14ac:dyDescent="0.25">
      <c r="A1122" s="132">
        <v>2</v>
      </c>
      <c r="B1122" s="133" t="s">
        <v>603</v>
      </c>
      <c r="C1122" s="134" t="s">
        <v>19</v>
      </c>
      <c r="D1122" s="134">
        <v>16</v>
      </c>
      <c r="E1122" s="134" t="s">
        <v>23</v>
      </c>
      <c r="F1122" s="134">
        <v>21.3</v>
      </c>
      <c r="G1122" s="134">
        <v>1</v>
      </c>
      <c r="H1122" s="134">
        <v>21.3</v>
      </c>
      <c r="I1122" s="134">
        <v>1</v>
      </c>
      <c r="J1122" s="134"/>
      <c r="K1122" s="134"/>
      <c r="L1122" s="134"/>
      <c r="M1122" s="134"/>
      <c r="N1122" s="134"/>
      <c r="O1122" s="134"/>
      <c r="P1122" s="134" t="s">
        <v>801</v>
      </c>
      <c r="Q1122" s="134"/>
      <c r="R1122" s="180"/>
      <c r="S1122" s="153"/>
      <c r="T1122" s="153"/>
      <c r="U1122" s="134"/>
      <c r="V1122" s="135"/>
      <c r="W1122" s="136"/>
      <c r="X1122" s="137" t="s">
        <v>36</v>
      </c>
    </row>
    <row r="1123" spans="1:29" ht="28.5" customHeight="1" x14ac:dyDescent="0.25">
      <c r="A1123" s="132">
        <v>2</v>
      </c>
      <c r="B1123" s="133" t="s">
        <v>603</v>
      </c>
      <c r="C1123" s="134" t="s">
        <v>19</v>
      </c>
      <c r="D1123" s="134">
        <v>17</v>
      </c>
      <c r="E1123" s="134" t="s">
        <v>23</v>
      </c>
      <c r="F1123" s="134">
        <v>37.4</v>
      </c>
      <c r="G1123" s="134">
        <v>1</v>
      </c>
      <c r="H1123" s="134">
        <v>35</v>
      </c>
      <c r="I1123" s="134">
        <v>1</v>
      </c>
      <c r="J1123" s="134"/>
      <c r="K1123" s="134"/>
      <c r="L1123" s="134"/>
      <c r="M1123" s="134"/>
      <c r="N1123" s="134"/>
      <c r="O1123" s="134"/>
      <c r="P1123" s="134" t="s">
        <v>801</v>
      </c>
      <c r="Q1123" s="134"/>
      <c r="R1123" s="180"/>
      <c r="S1123" s="153"/>
      <c r="T1123" s="153"/>
      <c r="U1123" s="134"/>
      <c r="V1123" s="135"/>
      <c r="W1123" s="136"/>
      <c r="X1123" s="137" t="s">
        <v>36</v>
      </c>
    </row>
    <row r="1124" spans="1:29" ht="28.5" customHeight="1" x14ac:dyDescent="0.25">
      <c r="A1124" s="132">
        <v>2</v>
      </c>
      <c r="B1124" s="133" t="s">
        <v>603</v>
      </c>
      <c r="C1124" s="134" t="s">
        <v>19</v>
      </c>
      <c r="D1124" s="134">
        <v>18</v>
      </c>
      <c r="E1124" s="134" t="s">
        <v>23</v>
      </c>
      <c r="F1124" s="134">
        <v>18.2</v>
      </c>
      <c r="G1124" s="134">
        <v>1</v>
      </c>
      <c r="H1124" s="134">
        <v>18.3</v>
      </c>
      <c r="I1124" s="134">
        <v>4</v>
      </c>
      <c r="J1124" s="134"/>
      <c r="K1124" s="134">
        <v>4</v>
      </c>
      <c r="L1124" s="134"/>
      <c r="M1124" s="134"/>
      <c r="N1124" s="134"/>
      <c r="O1124" s="134"/>
      <c r="P1124" s="134"/>
      <c r="Q1124" s="134"/>
      <c r="R1124" s="180"/>
      <c r="S1124" s="153"/>
      <c r="T1124" s="153"/>
      <c r="U1124" s="134"/>
      <c r="V1124" s="135"/>
      <c r="W1124" s="136"/>
      <c r="X1124" s="137" t="s">
        <v>36</v>
      </c>
    </row>
    <row r="1125" spans="1:29" ht="28.5" customHeight="1" x14ac:dyDescent="0.25">
      <c r="A1125" s="132">
        <v>2</v>
      </c>
      <c r="B1125" s="133" t="s">
        <v>603</v>
      </c>
      <c r="C1125" s="134" t="s">
        <v>19</v>
      </c>
      <c r="D1125" s="134">
        <v>19</v>
      </c>
      <c r="E1125" s="134" t="s">
        <v>23</v>
      </c>
      <c r="F1125" s="134">
        <v>41.9</v>
      </c>
      <c r="G1125" s="134">
        <v>1</v>
      </c>
      <c r="H1125" s="134">
        <v>44.2</v>
      </c>
      <c r="I1125" s="134">
        <v>1</v>
      </c>
      <c r="J1125" s="134">
        <v>46.3</v>
      </c>
      <c r="K1125" s="134">
        <v>1</v>
      </c>
      <c r="L1125" s="134">
        <v>46.4</v>
      </c>
      <c r="M1125" s="134">
        <v>1</v>
      </c>
      <c r="N1125" s="134">
        <v>48.5</v>
      </c>
      <c r="O1125" s="134">
        <v>1</v>
      </c>
      <c r="P1125" s="134">
        <v>52.6</v>
      </c>
      <c r="Q1125" s="134">
        <v>1</v>
      </c>
      <c r="R1125" s="182">
        <v>57.5</v>
      </c>
      <c r="S1125" s="169">
        <v>1</v>
      </c>
      <c r="T1125" s="173"/>
      <c r="U1125" s="134"/>
      <c r="V1125" s="135"/>
      <c r="W1125" s="136"/>
      <c r="X1125" s="137" t="s">
        <v>36</v>
      </c>
    </row>
    <row r="1126" spans="1:29" ht="28.5" customHeight="1" x14ac:dyDescent="0.25">
      <c r="A1126" s="132">
        <v>2</v>
      </c>
      <c r="B1126" s="133" t="s">
        <v>603</v>
      </c>
      <c r="C1126" s="134" t="s">
        <v>19</v>
      </c>
      <c r="D1126" s="134">
        <v>20</v>
      </c>
      <c r="E1126" s="134" t="s">
        <v>23</v>
      </c>
      <c r="F1126" s="134">
        <v>55.2</v>
      </c>
      <c r="G1126" s="134">
        <v>1</v>
      </c>
      <c r="H1126" s="134">
        <v>59.5</v>
      </c>
      <c r="I1126" s="134">
        <v>1</v>
      </c>
      <c r="J1126" s="134">
        <v>63.3</v>
      </c>
      <c r="K1126" s="134">
        <v>1</v>
      </c>
      <c r="L1126" s="134">
        <v>66.2</v>
      </c>
      <c r="M1126" s="134">
        <v>1</v>
      </c>
      <c r="N1126" s="134">
        <v>67.8</v>
      </c>
      <c r="O1126" s="134">
        <v>1</v>
      </c>
      <c r="P1126" s="134">
        <v>78.8</v>
      </c>
      <c r="Q1126" s="134">
        <v>1</v>
      </c>
      <c r="R1126" s="182">
        <v>83.6</v>
      </c>
      <c r="S1126" s="169">
        <v>1</v>
      </c>
      <c r="T1126" s="173"/>
      <c r="U1126" s="134"/>
      <c r="V1126" s="135"/>
      <c r="W1126" s="136"/>
      <c r="X1126" s="137" t="s">
        <v>36</v>
      </c>
    </row>
    <row r="1127" spans="1:29" ht="28.5" customHeight="1" x14ac:dyDescent="0.25">
      <c r="A1127" s="132">
        <v>2</v>
      </c>
      <c r="B1127" s="133" t="s">
        <v>603</v>
      </c>
      <c r="C1127" s="134" t="s">
        <v>19</v>
      </c>
      <c r="D1127" s="134">
        <v>21</v>
      </c>
      <c r="E1127" s="134" t="s">
        <v>23</v>
      </c>
      <c r="F1127" s="134">
        <v>48</v>
      </c>
      <c r="G1127" s="134">
        <v>1</v>
      </c>
      <c r="H1127" s="134">
        <v>57.6</v>
      </c>
      <c r="I1127" s="134">
        <v>1</v>
      </c>
      <c r="J1127" s="134">
        <v>54.4</v>
      </c>
      <c r="K1127" s="134">
        <v>1</v>
      </c>
      <c r="L1127" s="134">
        <v>58.8</v>
      </c>
      <c r="M1127" s="134">
        <v>1</v>
      </c>
      <c r="N1127" s="134">
        <v>61.1</v>
      </c>
      <c r="O1127" s="134">
        <v>1</v>
      </c>
      <c r="P1127" s="134">
        <v>66.7</v>
      </c>
      <c r="Q1127" s="134">
        <v>1</v>
      </c>
      <c r="R1127" s="182">
        <v>72.599999999999994</v>
      </c>
      <c r="S1127" s="169">
        <v>1</v>
      </c>
      <c r="T1127" s="173"/>
      <c r="U1127" s="134"/>
      <c r="V1127" s="135"/>
      <c r="W1127" s="136"/>
      <c r="X1127" s="137" t="s">
        <v>36</v>
      </c>
    </row>
    <row r="1128" spans="1:29" ht="28.5" customHeight="1" x14ac:dyDescent="0.25">
      <c r="A1128" s="132">
        <v>2</v>
      </c>
      <c r="B1128" s="133" t="s">
        <v>603</v>
      </c>
      <c r="C1128" s="134" t="s">
        <v>19</v>
      </c>
      <c r="D1128" s="134">
        <v>22</v>
      </c>
      <c r="E1128" s="134" t="s">
        <v>23</v>
      </c>
      <c r="F1128" s="134">
        <v>21.5</v>
      </c>
      <c r="G1128" s="134">
        <v>1</v>
      </c>
      <c r="H1128" s="134">
        <v>21.7</v>
      </c>
      <c r="I1128" s="134">
        <v>1</v>
      </c>
      <c r="J1128" s="134"/>
      <c r="K1128" s="134"/>
      <c r="L1128" s="134"/>
      <c r="M1128" s="134"/>
      <c r="N1128" s="134"/>
      <c r="O1128" s="134"/>
      <c r="P1128" s="134" t="s">
        <v>801</v>
      </c>
      <c r="Q1128" s="134"/>
      <c r="R1128" s="182"/>
      <c r="S1128" s="169"/>
      <c r="T1128" s="173" t="s">
        <v>757</v>
      </c>
      <c r="U1128" s="134"/>
      <c r="V1128" s="135"/>
      <c r="W1128" s="136"/>
      <c r="X1128" s="137" t="s">
        <v>36</v>
      </c>
    </row>
    <row r="1129" spans="1:29" ht="28.5" customHeight="1" x14ac:dyDescent="0.25">
      <c r="A1129" s="132">
        <v>2</v>
      </c>
      <c r="B1129" s="133" t="s">
        <v>603</v>
      </c>
      <c r="C1129" s="134" t="s">
        <v>19</v>
      </c>
      <c r="D1129" s="134">
        <v>23</v>
      </c>
      <c r="E1129" s="134" t="s">
        <v>25</v>
      </c>
      <c r="F1129" s="134">
        <v>26.1</v>
      </c>
      <c r="G1129" s="134">
        <v>1</v>
      </c>
      <c r="H1129" s="134">
        <v>27.9</v>
      </c>
      <c r="I1129" s="134">
        <v>1</v>
      </c>
      <c r="J1129" s="134"/>
      <c r="K1129" s="134"/>
      <c r="L1129" s="134"/>
      <c r="M1129" s="134"/>
      <c r="N1129" s="134"/>
      <c r="O1129" s="134"/>
      <c r="P1129" s="134" t="s">
        <v>801</v>
      </c>
      <c r="Q1129" s="134"/>
      <c r="R1129" s="180"/>
      <c r="S1129" s="153"/>
      <c r="T1129" s="153"/>
      <c r="U1129" s="134"/>
      <c r="V1129" s="135"/>
      <c r="W1129" s="136"/>
      <c r="X1129" s="137" t="s">
        <v>36</v>
      </c>
    </row>
    <row r="1130" spans="1:29" ht="28.5" customHeight="1" x14ac:dyDescent="0.25">
      <c r="A1130" s="132">
        <v>2</v>
      </c>
      <c r="B1130" s="133" t="s">
        <v>604</v>
      </c>
      <c r="C1130" s="134" t="s">
        <v>14</v>
      </c>
      <c r="D1130" s="134">
        <v>1</v>
      </c>
      <c r="E1130" s="134" t="s">
        <v>26</v>
      </c>
      <c r="F1130" s="134">
        <v>38.5</v>
      </c>
      <c r="G1130" s="134">
        <v>1</v>
      </c>
      <c r="H1130" s="134">
        <v>39</v>
      </c>
      <c r="I1130" s="134">
        <v>1</v>
      </c>
      <c r="J1130" s="134"/>
      <c r="K1130" s="134">
        <v>4</v>
      </c>
      <c r="L1130" s="134"/>
      <c r="M1130" s="134"/>
      <c r="N1130" s="134"/>
      <c r="O1130" s="134"/>
      <c r="P1130" s="134"/>
      <c r="Q1130" s="134"/>
      <c r="R1130" s="180"/>
      <c r="S1130" s="153"/>
      <c r="T1130" s="153"/>
      <c r="U1130" s="134"/>
      <c r="V1130" s="135"/>
      <c r="W1130" s="136"/>
      <c r="X1130" s="137" t="s">
        <v>36</v>
      </c>
    </row>
    <row r="1131" spans="1:29" ht="28.5" customHeight="1" x14ac:dyDescent="0.25">
      <c r="A1131" s="132">
        <v>2</v>
      </c>
      <c r="B1131" s="133" t="s">
        <v>604</v>
      </c>
      <c r="C1131" s="134" t="s">
        <v>14</v>
      </c>
      <c r="D1131" s="134">
        <v>2</v>
      </c>
      <c r="E1131" s="134" t="s">
        <v>26</v>
      </c>
      <c r="F1131" s="134">
        <v>30.3</v>
      </c>
      <c r="G1131" s="134">
        <v>1</v>
      </c>
      <c r="H1131" s="134"/>
      <c r="I1131" s="134"/>
      <c r="J1131" s="134"/>
      <c r="K1131" s="134"/>
      <c r="L1131" s="134"/>
      <c r="M1131" s="134"/>
      <c r="N1131" s="134"/>
      <c r="O1131" s="134"/>
      <c r="P1131" s="134" t="s">
        <v>801</v>
      </c>
      <c r="Q1131" s="134"/>
      <c r="R1131" s="180"/>
      <c r="S1131" s="153"/>
      <c r="T1131" s="153"/>
      <c r="U1131" s="134"/>
      <c r="V1131" s="135"/>
      <c r="W1131" s="136"/>
      <c r="X1131" s="137" t="s">
        <v>36</v>
      </c>
    </row>
    <row r="1132" spans="1:29" ht="28.5" customHeight="1" x14ac:dyDescent="0.25">
      <c r="A1132" s="132">
        <v>2</v>
      </c>
      <c r="B1132" s="133" t="s">
        <v>604</v>
      </c>
      <c r="C1132" s="134" t="s">
        <v>14</v>
      </c>
      <c r="D1132" s="134">
        <v>3</v>
      </c>
      <c r="E1132" s="134" t="s">
        <v>26</v>
      </c>
      <c r="F1132" s="134">
        <v>36</v>
      </c>
      <c r="G1132" s="134">
        <v>1</v>
      </c>
      <c r="H1132" s="134">
        <v>36.4</v>
      </c>
      <c r="I1132" s="134">
        <v>1</v>
      </c>
      <c r="J1132" s="134">
        <v>36.5</v>
      </c>
      <c r="K1132" s="134">
        <v>1</v>
      </c>
      <c r="L1132" s="134">
        <v>35.5</v>
      </c>
      <c r="M1132" s="134">
        <v>1</v>
      </c>
      <c r="N1132" s="134"/>
      <c r="O1132" s="134"/>
      <c r="P1132" s="134" t="s">
        <v>801</v>
      </c>
      <c r="Q1132" s="134">
        <v>4</v>
      </c>
      <c r="R1132" s="180"/>
      <c r="S1132" s="153"/>
      <c r="T1132" s="153"/>
      <c r="U1132" s="134"/>
      <c r="V1132" s="135"/>
      <c r="W1132" s="140" t="s">
        <v>605</v>
      </c>
      <c r="X1132" s="137" t="s">
        <v>67</v>
      </c>
    </row>
    <row r="1133" spans="1:29" ht="28.5" customHeight="1" x14ac:dyDescent="0.25">
      <c r="A1133" s="132">
        <v>2</v>
      </c>
      <c r="B1133" s="133" t="s">
        <v>604</v>
      </c>
      <c r="C1133" s="134" t="s">
        <v>14</v>
      </c>
      <c r="D1133" s="134">
        <v>4</v>
      </c>
      <c r="E1133" s="134" t="s">
        <v>26</v>
      </c>
      <c r="F1133" s="134">
        <v>44.4</v>
      </c>
      <c r="G1133" s="134">
        <v>1</v>
      </c>
      <c r="H1133" s="134">
        <v>45.9</v>
      </c>
      <c r="I1133" s="134">
        <v>1</v>
      </c>
      <c r="J1133" s="134">
        <v>45.9</v>
      </c>
      <c r="K1133" s="134">
        <v>1</v>
      </c>
      <c r="L1133" s="134">
        <v>46</v>
      </c>
      <c r="M1133" s="134">
        <v>1</v>
      </c>
      <c r="N1133" s="134">
        <v>48.6</v>
      </c>
      <c r="O1133" s="134">
        <v>1</v>
      </c>
      <c r="P1133" s="134" t="s">
        <v>801</v>
      </c>
      <c r="Q1133" s="134">
        <v>4</v>
      </c>
      <c r="R1133" s="180"/>
      <c r="S1133" s="153"/>
      <c r="T1133" s="153"/>
      <c r="U1133" s="134"/>
      <c r="V1133" s="135"/>
      <c r="W1133" s="136" t="s">
        <v>356</v>
      </c>
      <c r="X1133" s="137" t="s">
        <v>36</v>
      </c>
    </row>
    <row r="1134" spans="1:29" ht="28.5" customHeight="1" x14ac:dyDescent="0.25">
      <c r="A1134" s="132">
        <v>2</v>
      </c>
      <c r="B1134" s="133" t="s">
        <v>604</v>
      </c>
      <c r="C1134" s="134" t="s">
        <v>14</v>
      </c>
      <c r="D1134" s="134">
        <v>5</v>
      </c>
      <c r="E1134" s="134" t="s">
        <v>23</v>
      </c>
      <c r="F1134" s="134">
        <v>67</v>
      </c>
      <c r="G1134" s="134">
        <v>1</v>
      </c>
      <c r="H1134" s="134">
        <v>73.900000000000006</v>
      </c>
      <c r="I1134" s="134">
        <v>1</v>
      </c>
      <c r="J1134" s="134">
        <v>78.3</v>
      </c>
      <c r="K1134" s="134">
        <v>1</v>
      </c>
      <c r="L1134" s="134">
        <v>82.5</v>
      </c>
      <c r="M1134" s="134">
        <v>1</v>
      </c>
      <c r="N1134" s="134">
        <v>89.8</v>
      </c>
      <c r="O1134" s="134">
        <v>1</v>
      </c>
      <c r="P1134" s="134">
        <v>102.8</v>
      </c>
      <c r="Q1134" s="134">
        <v>1</v>
      </c>
      <c r="R1134" s="181">
        <v>121.2</v>
      </c>
      <c r="S1134" s="167">
        <v>1</v>
      </c>
      <c r="T1134" s="167" t="s">
        <v>869</v>
      </c>
      <c r="U1134" s="134"/>
      <c r="V1134" s="135"/>
      <c r="W1134" s="136"/>
      <c r="X1134" s="137" t="s">
        <v>36</v>
      </c>
    </row>
    <row r="1135" spans="1:29" ht="28.5" customHeight="1" x14ac:dyDescent="0.25">
      <c r="A1135" s="132">
        <v>2</v>
      </c>
      <c r="B1135" s="133" t="s">
        <v>604</v>
      </c>
      <c r="C1135" s="134" t="s">
        <v>14</v>
      </c>
      <c r="D1135" s="134">
        <v>6</v>
      </c>
      <c r="E1135" s="134" t="s">
        <v>26</v>
      </c>
      <c r="F1135" s="134">
        <v>25.1</v>
      </c>
      <c r="G1135" s="134">
        <v>1</v>
      </c>
      <c r="H1135" s="134">
        <v>47.4</v>
      </c>
      <c r="I1135" s="134">
        <v>1</v>
      </c>
      <c r="J1135" s="134">
        <v>46.5</v>
      </c>
      <c r="K1135" s="134">
        <v>2</v>
      </c>
      <c r="L1135" s="134"/>
      <c r="M1135" s="134">
        <v>4</v>
      </c>
      <c r="N1135" s="134"/>
      <c r="O1135" s="134"/>
      <c r="P1135" s="134"/>
      <c r="Q1135" s="134"/>
      <c r="R1135" s="181"/>
      <c r="S1135" s="167"/>
      <c r="T1135" s="167"/>
      <c r="U1135" s="134"/>
      <c r="V1135" s="135"/>
      <c r="W1135" s="136"/>
      <c r="X1135" s="137" t="s">
        <v>36</v>
      </c>
      <c r="Z1135" s="132" t="s">
        <v>240</v>
      </c>
      <c r="AB1135" s="132" t="s">
        <v>358</v>
      </c>
    </row>
    <row r="1136" spans="1:29" ht="28.5" customHeight="1" x14ac:dyDescent="0.25">
      <c r="A1136" s="132">
        <v>2</v>
      </c>
      <c r="B1136" s="133" t="s">
        <v>604</v>
      </c>
      <c r="C1136" s="134" t="s">
        <v>14</v>
      </c>
      <c r="D1136" s="134">
        <v>7</v>
      </c>
      <c r="E1136" s="134" t="s">
        <v>26</v>
      </c>
      <c r="F1136" s="134">
        <v>24.5</v>
      </c>
      <c r="G1136" s="134">
        <v>1</v>
      </c>
      <c r="H1136" s="134">
        <v>25.5</v>
      </c>
      <c r="I1136" s="134">
        <v>1</v>
      </c>
      <c r="J1136" s="134">
        <v>26</v>
      </c>
      <c r="K1136" s="134">
        <v>1</v>
      </c>
      <c r="L1136" s="134">
        <v>29.9</v>
      </c>
      <c r="M1136" s="134">
        <v>1</v>
      </c>
      <c r="N1136" s="134">
        <v>36.200000000000003</v>
      </c>
      <c r="O1136" s="134">
        <v>1</v>
      </c>
      <c r="P1136" s="134">
        <v>41</v>
      </c>
      <c r="Q1136" s="134">
        <v>1</v>
      </c>
      <c r="R1136" s="181">
        <v>62.2</v>
      </c>
      <c r="S1136" s="167">
        <v>1</v>
      </c>
      <c r="T1136" s="167"/>
      <c r="U1136" s="134"/>
      <c r="V1136" s="135"/>
      <c r="W1136" s="136" t="s">
        <v>357</v>
      </c>
      <c r="X1136" s="137" t="s">
        <v>36</v>
      </c>
      <c r="Z1136" s="132" t="s">
        <v>993</v>
      </c>
      <c r="AC1136" s="132">
        <v>91</v>
      </c>
    </row>
    <row r="1137" spans="1:33" ht="28.5" customHeight="1" x14ac:dyDescent="0.25">
      <c r="A1137" s="132">
        <v>2</v>
      </c>
      <c r="B1137" s="133" t="s">
        <v>604</v>
      </c>
      <c r="C1137" s="134" t="s">
        <v>14</v>
      </c>
      <c r="D1137" s="134">
        <v>8</v>
      </c>
      <c r="E1137" s="134" t="s">
        <v>26</v>
      </c>
      <c r="F1137" s="134">
        <v>26.3</v>
      </c>
      <c r="G1137" s="134">
        <v>1</v>
      </c>
      <c r="H1137" s="134">
        <v>26.6</v>
      </c>
      <c r="I1137" s="134">
        <v>1</v>
      </c>
      <c r="J1137" s="134"/>
      <c r="K1137" s="134">
        <v>4</v>
      </c>
      <c r="L1137" s="134"/>
      <c r="M1137" s="134"/>
      <c r="N1137" s="134"/>
      <c r="O1137" s="134"/>
      <c r="P1137" s="134"/>
      <c r="Q1137" s="134"/>
      <c r="R1137" s="167"/>
      <c r="S1137" s="167"/>
      <c r="T1137" s="153"/>
      <c r="U1137" s="134"/>
      <c r="V1137" s="135"/>
      <c r="W1137" s="136"/>
      <c r="X1137" s="137" t="s">
        <v>36</v>
      </c>
      <c r="Z1137" s="132" t="s">
        <v>571</v>
      </c>
    </row>
    <row r="1138" spans="1:33" ht="28.5" customHeight="1" x14ac:dyDescent="0.25">
      <c r="A1138" s="132">
        <v>2</v>
      </c>
      <c r="B1138" s="133" t="s">
        <v>604</v>
      </c>
      <c r="C1138" s="134" t="s">
        <v>14</v>
      </c>
      <c r="D1138" s="134">
        <v>9</v>
      </c>
      <c r="E1138" s="134" t="s">
        <v>26</v>
      </c>
      <c r="F1138" s="134">
        <v>42.3</v>
      </c>
      <c r="G1138" s="134">
        <v>1</v>
      </c>
      <c r="H1138" s="134">
        <v>43.2</v>
      </c>
      <c r="I1138" s="134">
        <v>1</v>
      </c>
      <c r="J1138" s="134"/>
      <c r="K1138" s="134">
        <v>4</v>
      </c>
      <c r="L1138" s="134"/>
      <c r="M1138" s="134"/>
      <c r="N1138" s="134"/>
      <c r="O1138" s="134"/>
      <c r="P1138" s="134"/>
      <c r="Q1138" s="134"/>
      <c r="R1138" s="181"/>
      <c r="S1138" s="167"/>
      <c r="T1138" s="153"/>
      <c r="U1138" s="134"/>
      <c r="V1138" s="135"/>
      <c r="W1138" s="136"/>
      <c r="X1138" s="137" t="s">
        <v>36</v>
      </c>
      <c r="Z1138" s="132" t="s">
        <v>359</v>
      </c>
    </row>
    <row r="1139" spans="1:33" ht="28.5" customHeight="1" x14ac:dyDescent="0.25">
      <c r="A1139" s="132">
        <v>2</v>
      </c>
      <c r="B1139" s="133" t="s">
        <v>604</v>
      </c>
      <c r="C1139" s="134" t="s">
        <v>14</v>
      </c>
      <c r="D1139" s="134">
        <v>10</v>
      </c>
      <c r="E1139" s="134" t="s">
        <v>25</v>
      </c>
      <c r="F1139" s="134">
        <v>35</v>
      </c>
      <c r="G1139" s="134">
        <v>1</v>
      </c>
      <c r="H1139" s="134">
        <v>36.6</v>
      </c>
      <c r="I1139" s="134">
        <v>1</v>
      </c>
      <c r="J1139" s="134"/>
      <c r="K1139" s="134">
        <v>1</v>
      </c>
      <c r="L1139" s="134"/>
      <c r="M1139" s="134"/>
      <c r="N1139" s="134"/>
      <c r="O1139" s="134"/>
      <c r="P1139" s="134" t="s">
        <v>801</v>
      </c>
      <c r="Q1139" s="134"/>
      <c r="R1139" s="180"/>
      <c r="S1139" s="153"/>
      <c r="T1139" s="153"/>
      <c r="U1139" s="134"/>
      <c r="V1139" s="135"/>
      <c r="W1139" s="140" t="s">
        <v>605</v>
      </c>
      <c r="X1139" s="137" t="s">
        <v>36</v>
      </c>
    </row>
    <row r="1140" spans="1:33" ht="28.5" customHeight="1" x14ac:dyDescent="0.25">
      <c r="A1140" s="132">
        <v>2</v>
      </c>
      <c r="B1140" s="133" t="s">
        <v>604</v>
      </c>
      <c r="C1140" s="134" t="s">
        <v>14</v>
      </c>
      <c r="D1140" s="134">
        <v>11</v>
      </c>
      <c r="E1140" s="134" t="s">
        <v>25</v>
      </c>
      <c r="F1140" s="134">
        <v>34.1</v>
      </c>
      <c r="G1140" s="134">
        <v>1</v>
      </c>
      <c r="H1140" s="134">
        <v>34.799999999999997</v>
      </c>
      <c r="I1140" s="134">
        <v>1</v>
      </c>
      <c r="J1140" s="134"/>
      <c r="K1140" s="134">
        <v>4</v>
      </c>
      <c r="L1140" s="134"/>
      <c r="M1140" s="134"/>
      <c r="N1140" s="134"/>
      <c r="O1140" s="134"/>
      <c r="P1140" s="134"/>
      <c r="Q1140" s="134"/>
      <c r="R1140" s="181"/>
      <c r="S1140" s="167"/>
      <c r="T1140" s="153"/>
      <c r="U1140" s="134"/>
      <c r="V1140" s="135"/>
      <c r="W1140" s="136"/>
      <c r="X1140" s="137" t="s">
        <v>36</v>
      </c>
    </row>
    <row r="1141" spans="1:33" ht="28.5" customHeight="1" x14ac:dyDescent="0.25">
      <c r="A1141" s="132">
        <v>2</v>
      </c>
      <c r="B1141" s="133" t="s">
        <v>604</v>
      </c>
      <c r="C1141" s="134" t="s">
        <v>14</v>
      </c>
      <c r="D1141" s="134">
        <v>12</v>
      </c>
      <c r="E1141" s="134" t="s">
        <v>25</v>
      </c>
      <c r="F1141" s="134">
        <v>35.5</v>
      </c>
      <c r="G1141" s="134">
        <v>1</v>
      </c>
      <c r="H1141" s="134">
        <v>36.799999999999997</v>
      </c>
      <c r="I1141" s="134">
        <v>1</v>
      </c>
      <c r="J1141" s="134"/>
      <c r="K1141" s="134">
        <v>4</v>
      </c>
      <c r="L1141" s="134"/>
      <c r="M1141" s="134"/>
      <c r="N1141" s="134"/>
      <c r="O1141" s="134"/>
      <c r="P1141" s="134"/>
      <c r="Q1141" s="134"/>
      <c r="R1141" s="181"/>
      <c r="S1141" s="167"/>
      <c r="T1141" s="153"/>
      <c r="U1141" s="134"/>
      <c r="V1141" s="135"/>
      <c r="W1141" s="136"/>
      <c r="X1141" s="137" t="s">
        <v>36</v>
      </c>
    </row>
    <row r="1142" spans="1:33" ht="28.5" customHeight="1" x14ac:dyDescent="0.25">
      <c r="A1142" s="132">
        <v>2</v>
      </c>
      <c r="B1142" s="133" t="s">
        <v>604</v>
      </c>
      <c r="C1142" s="134" t="s">
        <v>14</v>
      </c>
      <c r="D1142" s="134">
        <v>13</v>
      </c>
      <c r="E1142" s="134" t="s">
        <v>25</v>
      </c>
      <c r="F1142" s="134">
        <v>38</v>
      </c>
      <c r="G1142" s="134">
        <v>1</v>
      </c>
      <c r="H1142" s="134">
        <v>39.799999999999997</v>
      </c>
      <c r="I1142" s="134">
        <v>1</v>
      </c>
      <c r="J1142" s="134">
        <v>40.5</v>
      </c>
      <c r="K1142" s="134">
        <v>1</v>
      </c>
      <c r="L1142" s="134">
        <v>38.700000000000003</v>
      </c>
      <c r="M1142" s="134">
        <v>1</v>
      </c>
      <c r="N1142" s="134"/>
      <c r="O1142" s="134"/>
      <c r="P1142" s="134" t="s">
        <v>801</v>
      </c>
      <c r="Q1142" s="134"/>
      <c r="R1142" s="180"/>
      <c r="S1142" s="153"/>
      <c r="T1142" s="153"/>
      <c r="U1142" s="134"/>
      <c r="V1142" s="135"/>
      <c r="W1142" s="140" t="s">
        <v>605</v>
      </c>
      <c r="X1142" s="137" t="s">
        <v>67</v>
      </c>
    </row>
    <row r="1143" spans="1:33" ht="28.5" customHeight="1" x14ac:dyDescent="0.25">
      <c r="A1143" s="132">
        <v>2</v>
      </c>
      <c r="B1143" s="133" t="s">
        <v>604</v>
      </c>
      <c r="C1143" s="134" t="s">
        <v>14</v>
      </c>
      <c r="D1143" s="134">
        <v>14</v>
      </c>
      <c r="E1143" s="134" t="s">
        <v>23</v>
      </c>
      <c r="F1143" s="134">
        <v>19.899999999999999</v>
      </c>
      <c r="G1143" s="134">
        <v>1</v>
      </c>
      <c r="H1143" s="134">
        <v>20.6</v>
      </c>
      <c r="I1143" s="134">
        <v>4</v>
      </c>
      <c r="J1143" s="134"/>
      <c r="K1143" s="134">
        <v>4</v>
      </c>
      <c r="L1143" s="134"/>
      <c r="M1143" s="134"/>
      <c r="N1143" s="134"/>
      <c r="O1143" s="134"/>
      <c r="P1143" s="134"/>
      <c r="Q1143" s="134"/>
      <c r="R1143" s="181"/>
      <c r="S1143" s="167"/>
      <c r="T1143" s="153"/>
      <c r="U1143" s="134"/>
      <c r="V1143" s="135"/>
      <c r="W1143" s="136"/>
      <c r="X1143" s="137" t="s">
        <v>36</v>
      </c>
    </row>
    <row r="1144" spans="1:33" ht="28.5" customHeight="1" x14ac:dyDescent="0.25">
      <c r="A1144" s="132">
        <v>2</v>
      </c>
      <c r="B1144" s="133" t="s">
        <v>604</v>
      </c>
      <c r="C1144" s="134" t="s">
        <v>14</v>
      </c>
      <c r="D1144" s="134">
        <v>15</v>
      </c>
      <c r="E1144" s="134" t="s">
        <v>23</v>
      </c>
      <c r="F1144" s="134">
        <v>15.7</v>
      </c>
      <c r="G1144" s="134">
        <v>1</v>
      </c>
      <c r="H1144" s="134">
        <v>16.100000000000001</v>
      </c>
      <c r="I1144" s="134">
        <v>4</v>
      </c>
      <c r="J1144" s="134"/>
      <c r="K1144" s="134">
        <v>4</v>
      </c>
      <c r="L1144" s="134"/>
      <c r="M1144" s="134"/>
      <c r="N1144" s="134"/>
      <c r="O1144" s="134"/>
      <c r="P1144" s="134"/>
      <c r="Q1144" s="134"/>
      <c r="R1144" s="181"/>
      <c r="S1144" s="167"/>
      <c r="T1144" s="153"/>
      <c r="U1144" s="134"/>
      <c r="V1144" s="135"/>
      <c r="W1144" s="136"/>
      <c r="X1144" s="137" t="s">
        <v>36</v>
      </c>
    </row>
    <row r="1145" spans="1:33" ht="28.5" customHeight="1" x14ac:dyDescent="0.25">
      <c r="A1145" s="132">
        <v>2</v>
      </c>
      <c r="B1145" s="133" t="s">
        <v>604</v>
      </c>
      <c r="C1145" s="134" t="s">
        <v>14</v>
      </c>
      <c r="D1145" s="134">
        <v>16</v>
      </c>
      <c r="E1145" s="134" t="s">
        <v>26</v>
      </c>
      <c r="F1145" s="134">
        <v>51.5</v>
      </c>
      <c r="G1145" s="134">
        <v>1</v>
      </c>
      <c r="H1145" s="134">
        <v>52.6</v>
      </c>
      <c r="I1145" s="134">
        <v>1</v>
      </c>
      <c r="J1145" s="134">
        <v>54</v>
      </c>
      <c r="K1145" s="134">
        <v>1</v>
      </c>
      <c r="L1145" s="134">
        <v>54.5</v>
      </c>
      <c r="M1145" s="134"/>
      <c r="N1145" s="134"/>
      <c r="O1145" s="134"/>
      <c r="P1145" s="134" t="s">
        <v>801</v>
      </c>
      <c r="Q1145" s="138">
        <v>4</v>
      </c>
      <c r="R1145" s="180"/>
      <c r="S1145" s="153"/>
      <c r="T1145" s="153"/>
      <c r="U1145" s="138"/>
      <c r="V1145" s="139"/>
      <c r="W1145" s="136"/>
      <c r="X1145" s="137" t="s">
        <v>36</v>
      </c>
    </row>
    <row r="1146" spans="1:33" ht="28.5" customHeight="1" x14ac:dyDescent="0.25">
      <c r="A1146" s="132">
        <v>2</v>
      </c>
      <c r="B1146" s="133" t="s">
        <v>604</v>
      </c>
      <c r="C1146" s="134" t="s">
        <v>14</v>
      </c>
      <c r="D1146" s="134">
        <v>17</v>
      </c>
      <c r="E1146" s="134" t="s">
        <v>25</v>
      </c>
      <c r="F1146" s="134">
        <v>32.4</v>
      </c>
      <c r="G1146" s="134">
        <v>1</v>
      </c>
      <c r="H1146" s="134"/>
      <c r="I1146" s="134">
        <v>4</v>
      </c>
      <c r="J1146" s="134"/>
      <c r="K1146" s="134">
        <v>4</v>
      </c>
      <c r="L1146" s="134"/>
      <c r="M1146" s="134"/>
      <c r="N1146" s="134"/>
      <c r="O1146" s="134"/>
      <c r="P1146" s="134"/>
      <c r="Q1146" s="134"/>
      <c r="R1146" s="181"/>
      <c r="S1146" s="167"/>
      <c r="T1146" s="153"/>
      <c r="U1146" s="134"/>
      <c r="V1146" s="135"/>
      <c r="W1146" s="136"/>
      <c r="X1146" s="137" t="s">
        <v>36</v>
      </c>
    </row>
    <row r="1147" spans="1:33" ht="28.5" customHeight="1" x14ac:dyDescent="0.25">
      <c r="A1147" s="119">
        <v>2</v>
      </c>
      <c r="B1147" s="168" t="s">
        <v>604</v>
      </c>
      <c r="C1147" s="169" t="s">
        <v>14</v>
      </c>
      <c r="D1147" s="169">
        <v>18</v>
      </c>
      <c r="E1147" s="169" t="s">
        <v>23</v>
      </c>
      <c r="F1147" s="169"/>
      <c r="G1147" s="169"/>
      <c r="H1147" s="169"/>
      <c r="I1147" s="169"/>
      <c r="J1147" s="169"/>
      <c r="K1147" s="169"/>
      <c r="L1147" s="169"/>
      <c r="M1147" s="169"/>
      <c r="N1147" s="169"/>
      <c r="O1147" s="169"/>
      <c r="P1147" s="169"/>
      <c r="Q1147" s="169"/>
      <c r="R1147" s="181">
        <v>21</v>
      </c>
      <c r="S1147" s="167">
        <v>1</v>
      </c>
      <c r="T1147" s="167" t="s">
        <v>870</v>
      </c>
      <c r="U1147" s="169"/>
      <c r="V1147" s="174"/>
      <c r="W1147" s="172"/>
      <c r="X1147" s="173"/>
      <c r="Y1147" s="119"/>
      <c r="Z1147" s="119"/>
      <c r="AA1147" s="119"/>
      <c r="AB1147" s="119"/>
      <c r="AC1147" s="119"/>
      <c r="AD1147" s="119"/>
      <c r="AE1147" s="119"/>
      <c r="AF1147" s="119"/>
      <c r="AG1147" s="119"/>
    </row>
    <row r="1148" spans="1:33" ht="28.5" customHeight="1" x14ac:dyDescent="0.25">
      <c r="A1148" s="132">
        <v>2</v>
      </c>
      <c r="B1148" s="133" t="s">
        <v>604</v>
      </c>
      <c r="C1148" s="134" t="s">
        <v>15</v>
      </c>
      <c r="D1148" s="134">
        <v>1</v>
      </c>
      <c r="E1148" s="134" t="s">
        <v>28</v>
      </c>
      <c r="F1148" s="134">
        <v>20.6</v>
      </c>
      <c r="G1148" s="134">
        <v>1</v>
      </c>
      <c r="H1148" s="134">
        <v>20.6</v>
      </c>
      <c r="I1148" s="134">
        <v>1</v>
      </c>
      <c r="J1148" s="134">
        <v>20.7</v>
      </c>
      <c r="K1148" s="134">
        <v>1</v>
      </c>
      <c r="L1148" s="134"/>
      <c r="M1148" s="134">
        <v>4</v>
      </c>
      <c r="N1148" s="134"/>
      <c r="O1148" s="134"/>
      <c r="P1148" s="134"/>
      <c r="Q1148" s="134"/>
      <c r="R1148" s="181"/>
      <c r="S1148" s="167"/>
      <c r="T1148" s="167"/>
      <c r="U1148" s="134"/>
      <c r="V1148" s="135"/>
      <c r="W1148" s="136"/>
      <c r="X1148" s="137" t="s">
        <v>36</v>
      </c>
    </row>
    <row r="1149" spans="1:33" ht="28.5" customHeight="1" x14ac:dyDescent="0.25">
      <c r="A1149" s="132">
        <v>2</v>
      </c>
      <c r="B1149" s="133" t="s">
        <v>604</v>
      </c>
      <c r="C1149" s="134" t="s">
        <v>15</v>
      </c>
      <c r="D1149" s="134">
        <v>2</v>
      </c>
      <c r="E1149" s="134" t="s">
        <v>23</v>
      </c>
      <c r="F1149" s="134">
        <v>30.2</v>
      </c>
      <c r="G1149" s="134">
        <v>1</v>
      </c>
      <c r="H1149" s="134">
        <v>32.6</v>
      </c>
      <c r="I1149" s="134">
        <v>1</v>
      </c>
      <c r="J1149" s="134"/>
      <c r="K1149" s="134"/>
      <c r="L1149" s="134"/>
      <c r="M1149" s="134"/>
      <c r="N1149" s="134"/>
      <c r="O1149" s="134"/>
      <c r="P1149" s="134" t="s">
        <v>801</v>
      </c>
      <c r="Q1149" s="134"/>
      <c r="R1149" s="181"/>
      <c r="S1149" s="167"/>
      <c r="T1149" s="167"/>
      <c r="U1149" s="134"/>
      <c r="V1149" s="135"/>
      <c r="W1149" s="136"/>
      <c r="X1149" s="137" t="s">
        <v>36</v>
      </c>
    </row>
    <row r="1150" spans="1:33" ht="28.5" customHeight="1" x14ac:dyDescent="0.25">
      <c r="A1150" s="132">
        <v>2</v>
      </c>
      <c r="B1150" s="133" t="s">
        <v>604</v>
      </c>
      <c r="C1150" s="134" t="s">
        <v>15</v>
      </c>
      <c r="D1150" s="134">
        <v>3</v>
      </c>
      <c r="E1150" s="134" t="s">
        <v>23</v>
      </c>
      <c r="F1150" s="134">
        <v>32.5</v>
      </c>
      <c r="G1150" s="134">
        <v>1</v>
      </c>
      <c r="H1150" s="134">
        <v>34.4</v>
      </c>
      <c r="I1150" s="134">
        <v>1</v>
      </c>
      <c r="J1150" s="134">
        <v>37.9</v>
      </c>
      <c r="K1150" s="134">
        <v>1</v>
      </c>
      <c r="L1150" s="134">
        <v>42.7</v>
      </c>
      <c r="M1150" s="134">
        <v>1</v>
      </c>
      <c r="N1150" s="134">
        <v>44</v>
      </c>
      <c r="O1150" s="134">
        <v>1</v>
      </c>
      <c r="P1150" s="134">
        <v>50.1</v>
      </c>
      <c r="Q1150" s="134">
        <v>1</v>
      </c>
      <c r="R1150" s="182">
        <v>57.7</v>
      </c>
      <c r="S1150" s="169">
        <v>1</v>
      </c>
      <c r="T1150" s="167"/>
      <c r="U1150" s="134"/>
      <c r="V1150" s="135"/>
      <c r="W1150" s="136"/>
      <c r="X1150" s="137" t="s">
        <v>36</v>
      </c>
    </row>
    <row r="1151" spans="1:33" ht="28.5" customHeight="1" x14ac:dyDescent="0.25">
      <c r="A1151" s="132">
        <v>2</v>
      </c>
      <c r="B1151" s="133" t="s">
        <v>604</v>
      </c>
      <c r="C1151" s="134" t="s">
        <v>15</v>
      </c>
      <c r="D1151" s="134">
        <v>4</v>
      </c>
      <c r="E1151" s="134" t="s">
        <v>23</v>
      </c>
      <c r="F1151" s="134">
        <v>24.3</v>
      </c>
      <c r="G1151" s="134">
        <v>1</v>
      </c>
      <c r="H1151" s="134">
        <v>21.4</v>
      </c>
      <c r="I1151" s="134">
        <v>1</v>
      </c>
      <c r="J1151" s="134"/>
      <c r="K1151" s="134"/>
      <c r="L1151" s="134"/>
      <c r="M1151" s="134"/>
      <c r="N1151" s="134"/>
      <c r="O1151" s="134"/>
      <c r="P1151" s="134" t="s">
        <v>801</v>
      </c>
      <c r="Q1151" s="134"/>
      <c r="R1151" s="169"/>
      <c r="S1151" s="169"/>
      <c r="T1151" s="167"/>
      <c r="U1151" s="134"/>
      <c r="V1151" s="135"/>
      <c r="W1151" s="136"/>
      <c r="X1151" s="137" t="s">
        <v>36</v>
      </c>
    </row>
    <row r="1152" spans="1:33" ht="28.5" customHeight="1" x14ac:dyDescent="0.25">
      <c r="A1152" s="132">
        <v>2</v>
      </c>
      <c r="B1152" s="133" t="s">
        <v>604</v>
      </c>
      <c r="C1152" s="134" t="s">
        <v>15</v>
      </c>
      <c r="D1152" s="134">
        <v>5</v>
      </c>
      <c r="E1152" s="134" t="s">
        <v>23</v>
      </c>
      <c r="F1152" s="134">
        <v>51.6</v>
      </c>
      <c r="G1152" s="134">
        <v>1</v>
      </c>
      <c r="H1152" s="134">
        <v>55.5</v>
      </c>
      <c r="I1152" s="134">
        <v>1</v>
      </c>
      <c r="J1152" s="134">
        <v>59.9</v>
      </c>
      <c r="K1152" s="134">
        <v>1</v>
      </c>
      <c r="L1152" s="134">
        <v>63.5</v>
      </c>
      <c r="M1152" s="134">
        <v>1</v>
      </c>
      <c r="N1152" s="134">
        <v>67.900000000000006</v>
      </c>
      <c r="O1152" s="134">
        <v>1</v>
      </c>
      <c r="P1152" s="134">
        <v>73.3</v>
      </c>
      <c r="Q1152" s="134">
        <v>1</v>
      </c>
      <c r="R1152" s="182">
        <v>80.8</v>
      </c>
      <c r="S1152" s="169">
        <v>1</v>
      </c>
      <c r="T1152" s="167"/>
      <c r="U1152" s="134"/>
      <c r="V1152" s="135"/>
      <c r="W1152" s="136" t="s">
        <v>360</v>
      </c>
      <c r="X1152" s="137" t="s">
        <v>36</v>
      </c>
    </row>
    <row r="1153" spans="1:29" ht="28.5" customHeight="1" x14ac:dyDescent="0.25">
      <c r="A1153" s="132">
        <v>2</v>
      </c>
      <c r="B1153" s="133" t="s">
        <v>604</v>
      </c>
      <c r="C1153" s="134" t="s">
        <v>15</v>
      </c>
      <c r="D1153" s="134">
        <v>6</v>
      </c>
      <c r="E1153" s="134" t="s">
        <v>23</v>
      </c>
      <c r="F1153" s="134">
        <v>19.5</v>
      </c>
      <c r="G1153" s="134">
        <v>1</v>
      </c>
      <c r="H1153" s="134">
        <v>19.7</v>
      </c>
      <c r="I1153" s="134">
        <v>1</v>
      </c>
      <c r="J1153" s="134">
        <v>16.2</v>
      </c>
      <c r="K1153" s="134">
        <v>4</v>
      </c>
      <c r="L1153" s="134"/>
      <c r="M1153" s="134"/>
      <c r="N1153" s="134"/>
      <c r="O1153" s="134"/>
      <c r="P1153" s="134"/>
      <c r="Q1153" s="134"/>
      <c r="R1153" s="167"/>
      <c r="S1153" s="167"/>
      <c r="T1153" s="167"/>
      <c r="U1153" s="134"/>
      <c r="V1153" s="135"/>
      <c r="W1153" s="136"/>
      <c r="X1153" s="137" t="s">
        <v>36</v>
      </c>
    </row>
    <row r="1154" spans="1:29" ht="28.5" customHeight="1" x14ac:dyDescent="0.25">
      <c r="A1154" s="132">
        <v>2</v>
      </c>
      <c r="B1154" s="133" t="s">
        <v>604</v>
      </c>
      <c r="C1154" s="134" t="s">
        <v>15</v>
      </c>
      <c r="D1154" s="134">
        <v>7</v>
      </c>
      <c r="E1154" s="134" t="s">
        <v>23</v>
      </c>
      <c r="F1154" s="134">
        <v>29.1</v>
      </c>
      <c r="G1154" s="134">
        <v>1</v>
      </c>
      <c r="H1154" s="134">
        <v>30.5</v>
      </c>
      <c r="I1154" s="134">
        <v>1</v>
      </c>
      <c r="J1154" s="134">
        <v>31.7</v>
      </c>
      <c r="K1154" s="134">
        <v>1</v>
      </c>
      <c r="L1154" s="134">
        <v>33.6</v>
      </c>
      <c r="M1154" s="134">
        <v>1</v>
      </c>
      <c r="N1154" s="134">
        <v>35</v>
      </c>
      <c r="O1154" s="134">
        <v>1</v>
      </c>
      <c r="P1154" s="134">
        <v>37.4</v>
      </c>
      <c r="Q1154" s="134">
        <v>1</v>
      </c>
      <c r="R1154" s="169">
        <v>39.1</v>
      </c>
      <c r="S1154" s="169">
        <v>1</v>
      </c>
      <c r="T1154" s="167"/>
      <c r="U1154" s="134"/>
      <c r="V1154" s="135"/>
      <c r="W1154" s="136"/>
      <c r="X1154" s="137" t="s">
        <v>36</v>
      </c>
    </row>
    <row r="1155" spans="1:29" ht="28.5" customHeight="1" x14ac:dyDescent="0.25">
      <c r="A1155" s="132">
        <v>2</v>
      </c>
      <c r="B1155" s="133" t="s">
        <v>604</v>
      </c>
      <c r="C1155" s="134" t="s">
        <v>15</v>
      </c>
      <c r="D1155" s="134">
        <v>8</v>
      </c>
      <c r="E1155" s="134" t="s">
        <v>23</v>
      </c>
      <c r="F1155" s="134">
        <v>16.100000000000001</v>
      </c>
      <c r="G1155" s="134">
        <v>1</v>
      </c>
      <c r="H1155" s="134">
        <v>16.2</v>
      </c>
      <c r="I1155" s="134">
        <v>1</v>
      </c>
      <c r="J1155" s="134"/>
      <c r="K1155" s="134">
        <v>4</v>
      </c>
      <c r="L1155" s="134"/>
      <c r="M1155" s="134"/>
      <c r="N1155" s="134"/>
      <c r="O1155" s="134"/>
      <c r="P1155" s="134"/>
      <c r="Q1155" s="134"/>
      <c r="R1155" s="167"/>
      <c r="S1155" s="167"/>
      <c r="T1155" s="167"/>
      <c r="U1155" s="134"/>
      <c r="V1155" s="135"/>
      <c r="W1155" s="136"/>
      <c r="X1155" s="137" t="s">
        <v>36</v>
      </c>
    </row>
    <row r="1156" spans="1:29" ht="28.5" customHeight="1" x14ac:dyDescent="0.25">
      <c r="A1156" s="132">
        <v>2</v>
      </c>
      <c r="B1156" s="133" t="s">
        <v>604</v>
      </c>
      <c r="C1156" s="134" t="s">
        <v>15</v>
      </c>
      <c r="D1156" s="134">
        <v>9</v>
      </c>
      <c r="E1156" s="134" t="s">
        <v>23</v>
      </c>
      <c r="F1156" s="134">
        <v>35.1</v>
      </c>
      <c r="G1156" s="134">
        <v>1</v>
      </c>
      <c r="H1156" s="134">
        <v>39.200000000000003</v>
      </c>
      <c r="I1156" s="134">
        <v>1</v>
      </c>
      <c r="J1156" s="134">
        <v>43.8</v>
      </c>
      <c r="K1156" s="134">
        <v>1</v>
      </c>
      <c r="L1156" s="134">
        <v>47.5</v>
      </c>
      <c r="M1156" s="134">
        <v>1</v>
      </c>
      <c r="N1156" s="134">
        <v>51.8</v>
      </c>
      <c r="O1156" s="134">
        <v>1</v>
      </c>
      <c r="P1156" s="134">
        <v>59.6</v>
      </c>
      <c r="Q1156" s="134">
        <v>1</v>
      </c>
      <c r="R1156" s="169">
        <v>69.900000000000006</v>
      </c>
      <c r="S1156" s="169">
        <v>1</v>
      </c>
      <c r="T1156" s="167"/>
      <c r="U1156" s="134"/>
      <c r="V1156" s="135"/>
      <c r="W1156" s="136"/>
      <c r="X1156" s="137" t="s">
        <v>36</v>
      </c>
      <c r="Z1156" s="132" t="s">
        <v>240</v>
      </c>
      <c r="AB1156" s="132" t="s">
        <v>361</v>
      </c>
    </row>
    <row r="1157" spans="1:29" ht="28.5" customHeight="1" x14ac:dyDescent="0.25">
      <c r="A1157" s="132">
        <v>2</v>
      </c>
      <c r="B1157" s="133" t="s">
        <v>604</v>
      </c>
      <c r="C1157" s="134" t="s">
        <v>15</v>
      </c>
      <c r="D1157" s="134">
        <v>10</v>
      </c>
      <c r="E1157" s="134" t="s">
        <v>23</v>
      </c>
      <c r="F1157" s="134">
        <v>32.700000000000003</v>
      </c>
      <c r="G1157" s="134">
        <v>1</v>
      </c>
      <c r="H1157" s="134">
        <v>34.4</v>
      </c>
      <c r="I1157" s="134">
        <v>1</v>
      </c>
      <c r="J1157" s="134"/>
      <c r="K1157" s="134"/>
      <c r="L1157" s="134"/>
      <c r="M1157" s="134"/>
      <c r="N1157" s="134"/>
      <c r="O1157" s="134"/>
      <c r="P1157" s="134" t="s">
        <v>801</v>
      </c>
      <c r="Q1157" s="134"/>
      <c r="R1157" s="181"/>
      <c r="S1157" s="167"/>
      <c r="T1157" s="167"/>
      <c r="U1157" s="134"/>
      <c r="V1157" s="135"/>
      <c r="W1157" s="136"/>
      <c r="X1157" s="137" t="s">
        <v>36</v>
      </c>
      <c r="Z1157" s="132" t="s">
        <v>993</v>
      </c>
      <c r="AC1157" s="132">
        <v>90</v>
      </c>
    </row>
    <row r="1158" spans="1:29" ht="28.5" customHeight="1" x14ac:dyDescent="0.25">
      <c r="A1158" s="132">
        <v>2</v>
      </c>
      <c r="B1158" s="133" t="s">
        <v>604</v>
      </c>
      <c r="C1158" s="134" t="s">
        <v>15</v>
      </c>
      <c r="D1158" s="134">
        <v>11</v>
      </c>
      <c r="E1158" s="134" t="s">
        <v>25</v>
      </c>
      <c r="F1158" s="134">
        <v>27.8</v>
      </c>
      <c r="G1158" s="134">
        <v>1</v>
      </c>
      <c r="H1158" s="134">
        <v>28.5</v>
      </c>
      <c r="I1158" s="134">
        <v>1</v>
      </c>
      <c r="J1158" s="134">
        <v>28.5</v>
      </c>
      <c r="K1158" s="134">
        <v>1</v>
      </c>
      <c r="L1158" s="134">
        <v>28.5</v>
      </c>
      <c r="M1158" s="134">
        <v>1</v>
      </c>
      <c r="N1158" s="134">
        <v>30.4</v>
      </c>
      <c r="O1158" s="134">
        <v>1</v>
      </c>
      <c r="P1158" s="134">
        <v>33</v>
      </c>
      <c r="Q1158" s="134">
        <v>1</v>
      </c>
      <c r="R1158" s="167"/>
      <c r="S1158" s="167"/>
      <c r="T1158" s="167"/>
      <c r="U1158" s="134"/>
      <c r="V1158" s="135"/>
      <c r="W1158" s="136"/>
      <c r="X1158" s="137" t="s">
        <v>36</v>
      </c>
      <c r="Z1158" s="132" t="s">
        <v>362</v>
      </c>
    </row>
    <row r="1159" spans="1:29" ht="28.5" customHeight="1" x14ac:dyDescent="0.25">
      <c r="A1159" s="132">
        <v>2</v>
      </c>
      <c r="B1159" s="133" t="s">
        <v>604</v>
      </c>
      <c r="C1159" s="134" t="s">
        <v>15</v>
      </c>
      <c r="D1159" s="134">
        <v>12</v>
      </c>
      <c r="E1159" s="134" t="s">
        <v>25</v>
      </c>
      <c r="F1159" s="134">
        <v>27.3</v>
      </c>
      <c r="G1159" s="134">
        <v>1</v>
      </c>
      <c r="H1159" s="134">
        <v>29.4</v>
      </c>
      <c r="I1159" s="134">
        <v>1</v>
      </c>
      <c r="J1159" s="134">
        <v>31.5</v>
      </c>
      <c r="K1159" s="134">
        <v>1</v>
      </c>
      <c r="L1159" s="134">
        <v>33.1</v>
      </c>
      <c r="M1159" s="134">
        <v>1</v>
      </c>
      <c r="N1159" s="134">
        <v>35.4</v>
      </c>
      <c r="O1159" s="134">
        <v>1</v>
      </c>
      <c r="P1159" s="134">
        <v>38</v>
      </c>
      <c r="Q1159" s="134">
        <v>1</v>
      </c>
      <c r="R1159" s="181"/>
      <c r="S1159" s="167"/>
      <c r="T1159" s="167"/>
      <c r="U1159" s="134"/>
      <c r="V1159" s="135"/>
      <c r="W1159" s="136"/>
      <c r="X1159" s="137" t="s">
        <v>36</v>
      </c>
      <c r="Z1159" s="132" t="s">
        <v>572</v>
      </c>
    </row>
    <row r="1160" spans="1:29" ht="28.5" customHeight="1" x14ac:dyDescent="0.25">
      <c r="A1160" s="132">
        <v>2</v>
      </c>
      <c r="B1160" s="133" t="s">
        <v>604</v>
      </c>
      <c r="C1160" s="134" t="s">
        <v>15</v>
      </c>
      <c r="D1160" s="134">
        <v>13</v>
      </c>
      <c r="E1160" s="134" t="s">
        <v>25</v>
      </c>
      <c r="F1160" s="134">
        <v>15.5</v>
      </c>
      <c r="G1160" s="134">
        <v>1</v>
      </c>
      <c r="H1160" s="134">
        <v>15.8</v>
      </c>
      <c r="I1160" s="134">
        <v>1</v>
      </c>
      <c r="J1160" s="134"/>
      <c r="K1160" s="134"/>
      <c r="L1160" s="134">
        <v>16</v>
      </c>
      <c r="M1160" s="134">
        <v>1</v>
      </c>
      <c r="N1160" s="134">
        <v>15.7</v>
      </c>
      <c r="O1160" s="134">
        <v>1</v>
      </c>
      <c r="P1160" s="134">
        <v>18.100000000000001</v>
      </c>
      <c r="Q1160" s="134">
        <v>1</v>
      </c>
      <c r="R1160" s="167"/>
      <c r="S1160" s="167"/>
      <c r="T1160" s="167"/>
      <c r="U1160" s="134"/>
      <c r="V1160" s="135"/>
      <c r="W1160" s="136"/>
      <c r="X1160" s="137" t="s">
        <v>36</v>
      </c>
    </row>
    <row r="1161" spans="1:29" ht="28.5" customHeight="1" x14ac:dyDescent="0.25">
      <c r="A1161" s="132">
        <v>2</v>
      </c>
      <c r="B1161" s="133" t="s">
        <v>604</v>
      </c>
      <c r="C1161" s="134" t="s">
        <v>15</v>
      </c>
      <c r="D1161" s="134">
        <v>14</v>
      </c>
      <c r="E1161" s="134" t="s">
        <v>25</v>
      </c>
      <c r="F1161" s="134">
        <v>15.9</v>
      </c>
      <c r="G1161" s="134">
        <v>1</v>
      </c>
      <c r="H1161" s="134">
        <v>15.9</v>
      </c>
      <c r="I1161" s="134">
        <v>1</v>
      </c>
      <c r="J1161" s="134"/>
      <c r="K1161" s="134"/>
      <c r="L1161" s="134">
        <v>15.7</v>
      </c>
      <c r="M1161" s="134">
        <v>1</v>
      </c>
      <c r="N1161" s="134">
        <v>16.5</v>
      </c>
      <c r="O1161" s="134">
        <v>1</v>
      </c>
      <c r="P1161" s="134">
        <v>16</v>
      </c>
      <c r="Q1161" s="134">
        <v>1</v>
      </c>
      <c r="R1161" s="153"/>
      <c r="S1161" s="153"/>
      <c r="T1161" s="153"/>
      <c r="U1161" s="134"/>
      <c r="V1161" s="135"/>
      <c r="W1161" s="136"/>
      <c r="X1161" s="137" t="s">
        <v>36</v>
      </c>
    </row>
    <row r="1162" spans="1:29" ht="28.5" customHeight="1" x14ac:dyDescent="0.25">
      <c r="A1162" s="132">
        <v>2</v>
      </c>
      <c r="B1162" s="133" t="s">
        <v>604</v>
      </c>
      <c r="C1162" s="134" t="s">
        <v>15</v>
      </c>
      <c r="D1162" s="134">
        <v>15</v>
      </c>
      <c r="E1162" s="134" t="s">
        <v>23</v>
      </c>
      <c r="F1162" s="134">
        <v>29.8</v>
      </c>
      <c r="G1162" s="134">
        <v>1</v>
      </c>
      <c r="H1162" s="134">
        <v>33</v>
      </c>
      <c r="I1162" s="134">
        <v>1</v>
      </c>
      <c r="J1162" s="134">
        <v>35.700000000000003</v>
      </c>
      <c r="K1162" s="134">
        <v>1</v>
      </c>
      <c r="L1162" s="134">
        <v>39.299999999999997</v>
      </c>
      <c r="M1162" s="134">
        <v>1</v>
      </c>
      <c r="N1162" s="134">
        <v>42.8</v>
      </c>
      <c r="O1162" s="134">
        <v>1</v>
      </c>
      <c r="P1162" s="134">
        <v>48.8</v>
      </c>
      <c r="Q1162" s="134">
        <v>1</v>
      </c>
      <c r="R1162" s="169">
        <v>55.1</v>
      </c>
      <c r="S1162" s="169">
        <v>1</v>
      </c>
      <c r="T1162" s="167"/>
      <c r="U1162" s="134"/>
      <c r="V1162" s="135"/>
      <c r="W1162" s="136"/>
      <c r="X1162" s="137" t="s">
        <v>36</v>
      </c>
    </row>
    <row r="1163" spans="1:29" ht="28.5" customHeight="1" x14ac:dyDescent="0.25">
      <c r="A1163" s="132">
        <v>2</v>
      </c>
      <c r="B1163" s="133" t="s">
        <v>604</v>
      </c>
      <c r="C1163" s="134" t="s">
        <v>15</v>
      </c>
      <c r="D1163" s="134">
        <v>16</v>
      </c>
      <c r="E1163" s="134" t="s">
        <v>28</v>
      </c>
      <c r="F1163" s="134">
        <v>29.9</v>
      </c>
      <c r="G1163" s="134">
        <v>1</v>
      </c>
      <c r="H1163" s="134"/>
      <c r="I1163" s="134">
        <v>4</v>
      </c>
      <c r="J1163" s="134"/>
      <c r="K1163" s="134">
        <v>4</v>
      </c>
      <c r="L1163" s="134"/>
      <c r="M1163" s="134"/>
      <c r="N1163" s="134"/>
      <c r="O1163" s="134"/>
      <c r="P1163" s="134"/>
      <c r="Q1163" s="134"/>
      <c r="R1163" s="134"/>
      <c r="S1163" s="134"/>
      <c r="T1163" s="167"/>
      <c r="U1163" s="134"/>
      <c r="V1163" s="135"/>
      <c r="W1163" s="136"/>
      <c r="X1163" s="137" t="s">
        <v>36</v>
      </c>
    </row>
    <row r="1164" spans="1:29" ht="28.5" customHeight="1" x14ac:dyDescent="0.25">
      <c r="A1164" s="132">
        <v>2</v>
      </c>
      <c r="B1164" s="133" t="s">
        <v>604</v>
      </c>
      <c r="C1164" s="134" t="s">
        <v>15</v>
      </c>
      <c r="D1164" s="134">
        <v>17</v>
      </c>
      <c r="E1164" s="134" t="s">
        <v>28</v>
      </c>
      <c r="F1164" s="134">
        <v>16</v>
      </c>
      <c r="G1164" s="134">
        <v>1</v>
      </c>
      <c r="H1164" s="134"/>
      <c r="I1164" s="134">
        <v>4</v>
      </c>
      <c r="J1164" s="134"/>
      <c r="K1164" s="134">
        <v>4</v>
      </c>
      <c r="L1164" s="134"/>
      <c r="M1164" s="134"/>
      <c r="N1164" s="134"/>
      <c r="O1164" s="134"/>
      <c r="P1164" s="134"/>
      <c r="Q1164" s="134"/>
      <c r="R1164" s="134"/>
      <c r="S1164" s="134"/>
      <c r="T1164" s="167"/>
      <c r="U1164" s="134"/>
      <c r="V1164" s="135"/>
      <c r="W1164" s="136"/>
      <c r="X1164" s="137" t="s">
        <v>36</v>
      </c>
    </row>
    <row r="1165" spans="1:29" ht="28.5" customHeight="1" x14ac:dyDescent="0.25">
      <c r="A1165" s="132">
        <v>2</v>
      </c>
      <c r="B1165" s="133" t="s">
        <v>604</v>
      </c>
      <c r="C1165" s="134" t="s">
        <v>15</v>
      </c>
      <c r="D1165" s="134">
        <v>18</v>
      </c>
      <c r="E1165" s="134" t="s">
        <v>28</v>
      </c>
      <c r="F1165" s="134">
        <v>18.600000000000001</v>
      </c>
      <c r="G1165" s="134">
        <v>1</v>
      </c>
      <c r="H1165" s="134"/>
      <c r="I1165" s="134">
        <v>4</v>
      </c>
      <c r="J1165" s="134"/>
      <c r="K1165" s="134">
        <v>4</v>
      </c>
      <c r="L1165" s="134"/>
      <c r="M1165" s="134"/>
      <c r="N1165" s="134"/>
      <c r="O1165" s="134"/>
      <c r="P1165" s="134"/>
      <c r="Q1165" s="134"/>
      <c r="R1165" s="134"/>
      <c r="S1165" s="134"/>
      <c r="T1165" s="167"/>
      <c r="U1165" s="134"/>
      <c r="V1165" s="135"/>
      <c r="W1165" s="136"/>
      <c r="X1165" s="137" t="s">
        <v>36</v>
      </c>
    </row>
    <row r="1166" spans="1:29" ht="28.5" customHeight="1" x14ac:dyDescent="0.25">
      <c r="A1166" s="132">
        <v>2</v>
      </c>
      <c r="B1166" s="133" t="s">
        <v>604</v>
      </c>
      <c r="C1166" s="134" t="s">
        <v>15</v>
      </c>
      <c r="D1166" s="134">
        <v>19</v>
      </c>
      <c r="E1166" s="134" t="s">
        <v>28</v>
      </c>
      <c r="F1166" s="134">
        <v>18.2</v>
      </c>
      <c r="G1166" s="134">
        <v>1</v>
      </c>
      <c r="H1166" s="134"/>
      <c r="I1166" s="134">
        <v>4</v>
      </c>
      <c r="J1166" s="134"/>
      <c r="K1166" s="134">
        <v>4</v>
      </c>
      <c r="L1166" s="134"/>
      <c r="M1166" s="134"/>
      <c r="N1166" s="134"/>
      <c r="O1166" s="134"/>
      <c r="P1166" s="134"/>
      <c r="Q1166" s="134"/>
      <c r="R1166" s="134"/>
      <c r="S1166" s="134"/>
      <c r="T1166" s="167"/>
      <c r="U1166" s="134"/>
      <c r="V1166" s="135"/>
      <c r="W1166" s="136"/>
      <c r="X1166" s="137" t="s">
        <v>36</v>
      </c>
    </row>
    <row r="1167" spans="1:29" ht="28.5" customHeight="1" x14ac:dyDescent="0.25">
      <c r="A1167" s="132">
        <v>2</v>
      </c>
      <c r="B1167" s="133" t="s">
        <v>604</v>
      </c>
      <c r="C1167" s="134" t="s">
        <v>15</v>
      </c>
      <c r="D1167" s="134">
        <v>20</v>
      </c>
      <c r="E1167" s="134" t="s">
        <v>28</v>
      </c>
      <c r="F1167" s="134">
        <v>15.7</v>
      </c>
      <c r="G1167" s="134">
        <v>1</v>
      </c>
      <c r="H1167" s="134"/>
      <c r="I1167" s="134">
        <v>4</v>
      </c>
      <c r="J1167" s="134"/>
      <c r="K1167" s="134">
        <v>4</v>
      </c>
      <c r="L1167" s="134"/>
      <c r="M1167" s="134"/>
      <c r="N1167" s="134"/>
      <c r="O1167" s="134"/>
      <c r="P1167" s="134"/>
      <c r="Q1167" s="134"/>
      <c r="R1167" s="134"/>
      <c r="S1167" s="134"/>
      <c r="T1167" s="167"/>
      <c r="U1167" s="134"/>
      <c r="V1167" s="135"/>
      <c r="W1167" s="136"/>
      <c r="X1167" s="137" t="s">
        <v>36</v>
      </c>
    </row>
    <row r="1168" spans="1:29" ht="28.5" customHeight="1" x14ac:dyDescent="0.25">
      <c r="A1168" s="132">
        <v>2</v>
      </c>
      <c r="B1168" s="133" t="s">
        <v>604</v>
      </c>
      <c r="C1168" s="134" t="s">
        <v>15</v>
      </c>
      <c r="D1168" s="134">
        <v>21</v>
      </c>
      <c r="E1168" s="134" t="s">
        <v>23</v>
      </c>
      <c r="F1168" s="134">
        <v>19.100000000000001</v>
      </c>
      <c r="G1168" s="134">
        <v>1</v>
      </c>
      <c r="H1168" s="134">
        <v>19</v>
      </c>
      <c r="I1168" s="134">
        <v>3</v>
      </c>
      <c r="J1168" s="134"/>
      <c r="K1168" s="134">
        <v>3</v>
      </c>
      <c r="L1168" s="134"/>
      <c r="M1168" s="134"/>
      <c r="N1168" s="134"/>
      <c r="O1168" s="134"/>
      <c r="P1168" s="134"/>
      <c r="Q1168" s="134"/>
      <c r="R1168" s="134"/>
      <c r="S1168" s="134"/>
      <c r="T1168" s="167"/>
      <c r="U1168" s="134"/>
      <c r="V1168" s="135"/>
      <c r="W1168" s="136"/>
      <c r="X1168" s="137" t="s">
        <v>36</v>
      </c>
    </row>
    <row r="1169" spans="1:26" ht="28.5" customHeight="1" x14ac:dyDescent="0.25">
      <c r="A1169" s="132">
        <v>2</v>
      </c>
      <c r="B1169" s="133" t="s">
        <v>604</v>
      </c>
      <c r="C1169" s="134" t="s">
        <v>15</v>
      </c>
      <c r="D1169" s="134">
        <v>22</v>
      </c>
      <c r="E1169" s="134" t="s">
        <v>23</v>
      </c>
      <c r="F1169" s="134">
        <v>30.8</v>
      </c>
      <c r="G1169" s="134">
        <v>1</v>
      </c>
      <c r="H1169" s="134">
        <v>33</v>
      </c>
      <c r="I1169" s="134">
        <v>1</v>
      </c>
      <c r="J1169" s="134"/>
      <c r="K1169" s="134"/>
      <c r="L1169" s="134"/>
      <c r="M1169" s="134"/>
      <c r="N1169" s="134"/>
      <c r="O1169" s="134"/>
      <c r="P1169" s="134" t="s">
        <v>801</v>
      </c>
      <c r="Q1169" s="134"/>
      <c r="R1169" s="167"/>
      <c r="S1169" s="167"/>
      <c r="T1169" s="167"/>
      <c r="U1169" s="134"/>
      <c r="V1169" s="135"/>
      <c r="W1169" s="136"/>
      <c r="X1169" s="137" t="s">
        <v>36</v>
      </c>
    </row>
    <row r="1170" spans="1:26" ht="28.5" customHeight="1" x14ac:dyDescent="0.25">
      <c r="A1170" s="132">
        <v>2</v>
      </c>
      <c r="B1170" s="133" t="s">
        <v>604</v>
      </c>
      <c r="C1170" s="134" t="s">
        <v>15</v>
      </c>
      <c r="D1170" s="134">
        <v>23</v>
      </c>
      <c r="E1170" s="134" t="s">
        <v>23</v>
      </c>
      <c r="F1170" s="134">
        <v>47.7</v>
      </c>
      <c r="G1170" s="134">
        <v>1</v>
      </c>
      <c r="H1170" s="134">
        <v>50.7</v>
      </c>
      <c r="I1170" s="134">
        <v>1</v>
      </c>
      <c r="J1170" s="134">
        <v>54.9</v>
      </c>
      <c r="K1170" s="134">
        <v>1</v>
      </c>
      <c r="L1170" s="134">
        <v>58.8</v>
      </c>
      <c r="M1170" s="134">
        <v>1</v>
      </c>
      <c r="N1170" s="134">
        <v>62.5</v>
      </c>
      <c r="O1170" s="134">
        <v>1</v>
      </c>
      <c r="P1170" s="134">
        <v>68.3</v>
      </c>
      <c r="Q1170" s="134">
        <v>1</v>
      </c>
      <c r="R1170" s="169">
        <v>72.599999999999994</v>
      </c>
      <c r="S1170" s="169">
        <v>1</v>
      </c>
      <c r="T1170" s="167"/>
      <c r="U1170" s="134"/>
      <c r="V1170" s="135"/>
      <c r="W1170" s="136"/>
      <c r="X1170" s="137" t="s">
        <v>36</v>
      </c>
    </row>
    <row r="1171" spans="1:26" ht="28.5" customHeight="1" x14ac:dyDescent="0.25">
      <c r="A1171" s="132">
        <v>2</v>
      </c>
      <c r="B1171" s="133" t="s">
        <v>604</v>
      </c>
      <c r="C1171" s="134" t="s">
        <v>15</v>
      </c>
      <c r="D1171" s="134">
        <v>24</v>
      </c>
      <c r="E1171" s="134" t="s">
        <v>28</v>
      </c>
      <c r="F1171" s="134">
        <v>18.8</v>
      </c>
      <c r="G1171" s="134">
        <v>1</v>
      </c>
      <c r="H1171" s="134"/>
      <c r="I1171" s="134"/>
      <c r="J1171" s="134"/>
      <c r="K1171" s="134"/>
      <c r="L1171" s="134"/>
      <c r="M1171" s="134"/>
      <c r="N1171" s="134"/>
      <c r="O1171" s="134"/>
      <c r="P1171" s="134" t="s">
        <v>801</v>
      </c>
      <c r="Q1171" s="134"/>
      <c r="R1171" s="167"/>
      <c r="S1171" s="167"/>
      <c r="T1171" s="167"/>
      <c r="U1171" s="134"/>
      <c r="V1171" s="135"/>
      <c r="W1171" s="136"/>
      <c r="X1171" s="137" t="s">
        <v>36</v>
      </c>
    </row>
    <row r="1172" spans="1:26" ht="28.5" customHeight="1" x14ac:dyDescent="0.25">
      <c r="A1172" s="132">
        <v>2</v>
      </c>
      <c r="B1172" s="133" t="s">
        <v>604</v>
      </c>
      <c r="C1172" s="134" t="s">
        <v>15</v>
      </c>
      <c r="D1172" s="134">
        <v>25</v>
      </c>
      <c r="E1172" s="134" t="s">
        <v>23</v>
      </c>
      <c r="F1172" s="134">
        <v>40.4</v>
      </c>
      <c r="G1172" s="134">
        <v>1</v>
      </c>
      <c r="H1172" s="134">
        <v>44.9</v>
      </c>
      <c r="I1172" s="134">
        <v>1</v>
      </c>
      <c r="J1172" s="134">
        <v>49</v>
      </c>
      <c r="K1172" s="134">
        <v>1</v>
      </c>
      <c r="L1172" s="134">
        <v>52.5</v>
      </c>
      <c r="M1172" s="134">
        <v>1</v>
      </c>
      <c r="N1172" s="134">
        <v>56.5</v>
      </c>
      <c r="O1172" s="134">
        <v>1</v>
      </c>
      <c r="P1172" s="134">
        <v>60.8</v>
      </c>
      <c r="Q1172" s="134">
        <v>1</v>
      </c>
      <c r="R1172" s="169">
        <v>62.2</v>
      </c>
      <c r="S1172" s="169">
        <v>4</v>
      </c>
      <c r="T1172" s="173" t="s">
        <v>784</v>
      </c>
      <c r="U1172" s="134"/>
      <c r="V1172" s="135"/>
      <c r="W1172" s="136"/>
      <c r="X1172" s="137" t="s">
        <v>36</v>
      </c>
    </row>
    <row r="1173" spans="1:26" ht="28.5" customHeight="1" x14ac:dyDescent="0.25">
      <c r="A1173" s="132">
        <v>2</v>
      </c>
      <c r="B1173" s="133" t="s">
        <v>604</v>
      </c>
      <c r="C1173" s="134" t="s">
        <v>15</v>
      </c>
      <c r="D1173" s="134">
        <v>26</v>
      </c>
      <c r="E1173" s="134" t="s">
        <v>23</v>
      </c>
      <c r="F1173" s="134">
        <v>40.1</v>
      </c>
      <c r="G1173" s="134">
        <v>1</v>
      </c>
      <c r="H1173" s="134">
        <v>42.7</v>
      </c>
      <c r="I1173" s="134">
        <v>1</v>
      </c>
      <c r="J1173" s="134">
        <v>44.3</v>
      </c>
      <c r="K1173" s="134">
        <v>1</v>
      </c>
      <c r="L1173" s="134">
        <v>46</v>
      </c>
      <c r="M1173" s="134">
        <v>1</v>
      </c>
      <c r="N1173" s="134">
        <v>48.1</v>
      </c>
      <c r="O1173" s="134">
        <v>1</v>
      </c>
      <c r="P1173" s="134">
        <v>51.3</v>
      </c>
      <c r="Q1173" s="134">
        <v>1</v>
      </c>
      <c r="R1173" s="169">
        <v>53.1</v>
      </c>
      <c r="S1173" s="169">
        <v>2</v>
      </c>
      <c r="T1173" s="173" t="s">
        <v>785</v>
      </c>
      <c r="U1173" s="134"/>
      <c r="V1173" s="135"/>
      <c r="W1173" s="136"/>
      <c r="X1173" s="137" t="s">
        <v>36</v>
      </c>
    </row>
    <row r="1174" spans="1:26" ht="28.5" customHeight="1" x14ac:dyDescent="0.25">
      <c r="A1174" s="132">
        <v>2</v>
      </c>
      <c r="B1174" s="133" t="s">
        <v>604</v>
      </c>
      <c r="C1174" s="134" t="s">
        <v>15</v>
      </c>
      <c r="D1174" s="134">
        <v>27</v>
      </c>
      <c r="E1174" s="134" t="s">
        <v>23</v>
      </c>
      <c r="F1174" s="134">
        <v>25.4</v>
      </c>
      <c r="G1174" s="134">
        <v>1</v>
      </c>
      <c r="H1174" s="134">
        <v>25.9</v>
      </c>
      <c r="I1174" s="134">
        <v>2</v>
      </c>
      <c r="J1174" s="134"/>
      <c r="K1174" s="134"/>
      <c r="L1174" s="134"/>
      <c r="M1174" s="134"/>
      <c r="N1174" s="134"/>
      <c r="O1174" s="134"/>
      <c r="P1174" s="134" t="s">
        <v>801</v>
      </c>
      <c r="Q1174" s="134"/>
      <c r="R1174" s="153"/>
      <c r="S1174" s="153"/>
      <c r="T1174" s="153"/>
      <c r="U1174" s="134"/>
      <c r="V1174" s="135"/>
      <c r="W1174" s="136"/>
      <c r="X1174" s="137" t="s">
        <v>36</v>
      </c>
    </row>
    <row r="1175" spans="1:26" ht="28.5" customHeight="1" x14ac:dyDescent="0.25">
      <c r="A1175" s="132">
        <v>2</v>
      </c>
      <c r="B1175" s="133" t="s">
        <v>604</v>
      </c>
      <c r="C1175" s="134" t="s">
        <v>15</v>
      </c>
      <c r="D1175" s="134">
        <v>28</v>
      </c>
      <c r="E1175" s="134" t="s">
        <v>23</v>
      </c>
      <c r="F1175" s="134">
        <v>27.1</v>
      </c>
      <c r="G1175" s="134">
        <v>1</v>
      </c>
      <c r="H1175" s="134">
        <v>28.1</v>
      </c>
      <c r="I1175" s="134">
        <v>1</v>
      </c>
      <c r="J1175" s="134"/>
      <c r="K1175" s="134"/>
      <c r="L1175" s="134"/>
      <c r="M1175" s="134"/>
      <c r="N1175" s="134"/>
      <c r="O1175" s="134"/>
      <c r="P1175" s="134" t="s">
        <v>801</v>
      </c>
      <c r="Q1175" s="134"/>
      <c r="R1175" s="153"/>
      <c r="S1175" s="153"/>
      <c r="T1175" s="153"/>
      <c r="U1175" s="134"/>
      <c r="V1175" s="135"/>
      <c r="W1175" s="136"/>
      <c r="X1175" s="137" t="s">
        <v>36</v>
      </c>
    </row>
    <row r="1176" spans="1:26" ht="28.5" customHeight="1" x14ac:dyDescent="0.25">
      <c r="A1176" s="132">
        <v>2</v>
      </c>
      <c r="B1176" s="133" t="s">
        <v>604</v>
      </c>
      <c r="C1176" s="134" t="s">
        <v>15</v>
      </c>
      <c r="D1176" s="134">
        <v>29</v>
      </c>
      <c r="E1176" s="134" t="s">
        <v>23</v>
      </c>
      <c r="F1176" s="134">
        <v>21.4</v>
      </c>
      <c r="G1176" s="134">
        <v>1</v>
      </c>
      <c r="H1176" s="134">
        <v>44</v>
      </c>
      <c r="I1176" s="134">
        <v>1</v>
      </c>
      <c r="J1176" s="134"/>
      <c r="K1176" s="134"/>
      <c r="L1176" s="134"/>
      <c r="M1176" s="134"/>
      <c r="N1176" s="134"/>
      <c r="O1176" s="134"/>
      <c r="P1176" s="134" t="s">
        <v>801</v>
      </c>
      <c r="Q1176" s="134"/>
      <c r="R1176" s="153"/>
      <c r="S1176" s="153"/>
      <c r="T1176" s="153"/>
      <c r="U1176" s="134"/>
      <c r="V1176" s="135"/>
      <c r="W1176" s="136"/>
      <c r="X1176" s="137" t="s">
        <v>36</v>
      </c>
    </row>
    <row r="1177" spans="1:26" ht="28.5" customHeight="1" x14ac:dyDescent="0.25">
      <c r="A1177" s="132">
        <v>2</v>
      </c>
      <c r="B1177" s="133" t="s">
        <v>604</v>
      </c>
      <c r="C1177" s="134" t="s">
        <v>15</v>
      </c>
      <c r="D1177" s="134">
        <v>30</v>
      </c>
      <c r="E1177" s="134" t="s">
        <v>23</v>
      </c>
      <c r="F1177" s="134">
        <v>17.8</v>
      </c>
      <c r="G1177" s="134">
        <v>1</v>
      </c>
      <c r="H1177" s="134"/>
      <c r="I1177" s="134">
        <v>4</v>
      </c>
      <c r="J1177" s="134"/>
      <c r="K1177" s="134">
        <v>4</v>
      </c>
      <c r="L1177" s="134"/>
      <c r="M1177" s="134"/>
      <c r="N1177" s="134"/>
      <c r="O1177" s="134"/>
      <c r="P1177" s="134"/>
      <c r="Q1177" s="134"/>
      <c r="R1177" s="153"/>
      <c r="S1177" s="153"/>
      <c r="T1177" s="153"/>
      <c r="U1177" s="134"/>
      <c r="V1177" s="135"/>
      <c r="W1177" s="136"/>
      <c r="X1177" s="137" t="s">
        <v>36</v>
      </c>
    </row>
    <row r="1178" spans="1:26" ht="28.5" customHeight="1" x14ac:dyDescent="0.25">
      <c r="A1178" s="132">
        <v>2</v>
      </c>
      <c r="B1178" s="133" t="s">
        <v>604</v>
      </c>
      <c r="C1178" s="134" t="s">
        <v>15</v>
      </c>
      <c r="D1178" s="134">
        <v>31</v>
      </c>
      <c r="E1178" s="134" t="s">
        <v>23</v>
      </c>
      <c r="F1178" s="134">
        <v>36.700000000000003</v>
      </c>
      <c r="G1178" s="134">
        <v>1</v>
      </c>
      <c r="H1178" s="134">
        <v>39.200000000000003</v>
      </c>
      <c r="I1178" s="134">
        <v>1</v>
      </c>
      <c r="J1178" s="134">
        <v>42.1</v>
      </c>
      <c r="K1178" s="134">
        <v>1</v>
      </c>
      <c r="L1178" s="134">
        <v>45.4</v>
      </c>
      <c r="M1178" s="134">
        <v>1</v>
      </c>
      <c r="N1178" s="134">
        <v>49</v>
      </c>
      <c r="O1178" s="134">
        <v>1</v>
      </c>
      <c r="P1178" s="134">
        <v>54.3</v>
      </c>
      <c r="Q1178" s="134">
        <v>1</v>
      </c>
      <c r="R1178" s="153"/>
      <c r="S1178" s="153"/>
      <c r="T1178" s="153"/>
      <c r="U1178" s="134"/>
      <c r="V1178" s="135"/>
      <c r="W1178" s="136"/>
      <c r="X1178" s="137" t="s">
        <v>36</v>
      </c>
    </row>
    <row r="1179" spans="1:26" ht="28.5" customHeight="1" x14ac:dyDescent="0.25">
      <c r="A1179" s="132">
        <v>2</v>
      </c>
      <c r="B1179" s="133" t="s">
        <v>604</v>
      </c>
      <c r="C1179" s="134" t="s">
        <v>15</v>
      </c>
      <c r="D1179" s="134">
        <v>32</v>
      </c>
      <c r="E1179" s="134" t="s">
        <v>23</v>
      </c>
      <c r="F1179" s="134">
        <v>15.3</v>
      </c>
      <c r="G1179" s="134">
        <v>1</v>
      </c>
      <c r="H1179" s="134"/>
      <c r="I1179" s="134">
        <v>4</v>
      </c>
      <c r="J1179" s="134"/>
      <c r="K1179" s="134"/>
      <c r="L1179" s="134"/>
      <c r="M1179" s="134"/>
      <c r="N1179" s="134"/>
      <c r="O1179" s="134"/>
      <c r="P1179" s="134" t="s">
        <v>801</v>
      </c>
      <c r="Q1179" s="134"/>
      <c r="R1179" s="153"/>
      <c r="S1179" s="153"/>
      <c r="T1179" s="153"/>
      <c r="U1179" s="134"/>
      <c r="V1179" s="135"/>
      <c r="W1179" s="136"/>
      <c r="X1179" s="137" t="s">
        <v>36</v>
      </c>
    </row>
    <row r="1180" spans="1:26" ht="28.5" customHeight="1" x14ac:dyDescent="0.25">
      <c r="A1180" s="132">
        <v>2</v>
      </c>
      <c r="B1180" s="133" t="s">
        <v>604</v>
      </c>
      <c r="C1180" s="134" t="s">
        <v>17</v>
      </c>
      <c r="D1180" s="134">
        <v>1</v>
      </c>
      <c r="E1180" s="134" t="s">
        <v>23</v>
      </c>
      <c r="F1180" s="134">
        <v>42.6</v>
      </c>
      <c r="G1180" s="134">
        <v>1</v>
      </c>
      <c r="H1180" s="134">
        <v>45.2</v>
      </c>
      <c r="I1180" s="134">
        <v>1</v>
      </c>
      <c r="J1180" s="134">
        <v>46.9</v>
      </c>
      <c r="K1180" s="134">
        <v>1</v>
      </c>
      <c r="L1180" s="134">
        <v>47.2</v>
      </c>
      <c r="M1180" s="134">
        <v>1</v>
      </c>
      <c r="N1180" s="134"/>
      <c r="O1180" s="134">
        <v>4</v>
      </c>
      <c r="P1180" s="134" t="s">
        <v>801</v>
      </c>
      <c r="Q1180" s="134"/>
      <c r="R1180" s="153"/>
      <c r="S1180" s="153"/>
      <c r="T1180" s="153" t="s">
        <v>897</v>
      </c>
      <c r="U1180" s="134"/>
      <c r="V1180" s="135"/>
      <c r="W1180" s="136" t="s">
        <v>996</v>
      </c>
      <c r="X1180" s="137"/>
      <c r="Y1180" s="137"/>
      <c r="Z1180" s="137" t="s">
        <v>36</v>
      </c>
    </row>
    <row r="1181" spans="1:26" ht="28.5" customHeight="1" x14ac:dyDescent="0.25">
      <c r="A1181" s="132">
        <v>2</v>
      </c>
      <c r="B1181" s="133" t="s">
        <v>604</v>
      </c>
      <c r="C1181" s="134" t="s">
        <v>17</v>
      </c>
      <c r="D1181" s="134">
        <v>2</v>
      </c>
      <c r="E1181" s="134" t="s">
        <v>23</v>
      </c>
      <c r="F1181" s="134">
        <v>30.4</v>
      </c>
      <c r="G1181" s="134">
        <v>1</v>
      </c>
      <c r="H1181" s="134">
        <v>30.5</v>
      </c>
      <c r="I1181" s="134">
        <v>1</v>
      </c>
      <c r="J1181" s="134"/>
      <c r="K1181" s="134"/>
      <c r="L1181" s="134"/>
      <c r="M1181" s="134"/>
      <c r="N1181" s="134"/>
      <c r="O1181" s="134"/>
      <c r="P1181" s="134" t="s">
        <v>801</v>
      </c>
      <c r="Q1181" s="134"/>
      <c r="R1181" s="153"/>
      <c r="S1181" s="153"/>
      <c r="T1181" s="153"/>
      <c r="U1181" s="134"/>
      <c r="V1181" s="135"/>
      <c r="W1181" s="136"/>
      <c r="X1181" s="137" t="s">
        <v>36</v>
      </c>
      <c r="Y1181" s="137"/>
      <c r="Z1181" s="137"/>
    </row>
    <row r="1182" spans="1:26" ht="28.5" customHeight="1" x14ac:dyDescent="0.25">
      <c r="A1182" s="132">
        <v>2</v>
      </c>
      <c r="B1182" s="133" t="s">
        <v>604</v>
      </c>
      <c r="C1182" s="134" t="s">
        <v>17</v>
      </c>
      <c r="D1182" s="134">
        <v>3</v>
      </c>
      <c r="E1182" s="134" t="s">
        <v>23</v>
      </c>
      <c r="F1182" s="134">
        <v>33.1</v>
      </c>
      <c r="G1182" s="134">
        <v>1</v>
      </c>
      <c r="H1182" s="134">
        <v>34.6</v>
      </c>
      <c r="I1182" s="134">
        <v>1</v>
      </c>
      <c r="J1182" s="134"/>
      <c r="K1182" s="134"/>
      <c r="L1182" s="134"/>
      <c r="M1182" s="134"/>
      <c r="N1182" s="134"/>
      <c r="O1182" s="134"/>
      <c r="P1182" s="134" t="s">
        <v>801</v>
      </c>
      <c r="Q1182" s="134"/>
      <c r="R1182" s="153"/>
      <c r="S1182" s="153"/>
      <c r="T1182" s="153"/>
      <c r="U1182" s="134"/>
      <c r="V1182" s="135"/>
      <c r="W1182" s="136"/>
      <c r="X1182" s="137" t="s">
        <v>36</v>
      </c>
      <c r="Y1182" s="137"/>
      <c r="Z1182" s="137"/>
    </row>
    <row r="1183" spans="1:26" ht="28.5" customHeight="1" x14ac:dyDescent="0.25">
      <c r="A1183" s="132">
        <v>2</v>
      </c>
      <c r="B1183" s="133" t="s">
        <v>604</v>
      </c>
      <c r="C1183" s="134" t="s">
        <v>17</v>
      </c>
      <c r="D1183" s="134">
        <v>4</v>
      </c>
      <c r="E1183" s="134" t="s">
        <v>23</v>
      </c>
      <c r="F1183" s="134">
        <v>37.200000000000003</v>
      </c>
      <c r="G1183" s="134">
        <v>1</v>
      </c>
      <c r="H1183" s="134">
        <v>40.4</v>
      </c>
      <c r="I1183" s="134">
        <v>1</v>
      </c>
      <c r="J1183" s="134"/>
      <c r="K1183" s="134">
        <v>3</v>
      </c>
      <c r="L1183" s="134"/>
      <c r="M1183" s="134"/>
      <c r="N1183" s="134"/>
      <c r="O1183" s="134"/>
      <c r="P1183" s="134"/>
      <c r="Q1183" s="134"/>
      <c r="R1183" s="153"/>
      <c r="S1183" s="153"/>
      <c r="T1183" s="153"/>
      <c r="U1183" s="134"/>
      <c r="V1183" s="135"/>
      <c r="W1183" s="136"/>
      <c r="X1183" s="137" t="s">
        <v>36</v>
      </c>
      <c r="Y1183" s="137"/>
      <c r="Z1183" s="137"/>
    </row>
    <row r="1184" spans="1:26" ht="28.5" customHeight="1" x14ac:dyDescent="0.25">
      <c r="A1184" s="132">
        <v>2</v>
      </c>
      <c r="B1184" s="133" t="s">
        <v>604</v>
      </c>
      <c r="C1184" s="134" t="s">
        <v>17</v>
      </c>
      <c r="D1184" s="134">
        <v>5</v>
      </c>
      <c r="E1184" s="134" t="s">
        <v>23</v>
      </c>
      <c r="F1184" s="134">
        <v>29.3</v>
      </c>
      <c r="G1184" s="134">
        <v>1</v>
      </c>
      <c r="H1184" s="134">
        <v>30.3</v>
      </c>
      <c r="I1184" s="134">
        <v>1</v>
      </c>
      <c r="J1184" s="134"/>
      <c r="K1184" s="134"/>
      <c r="L1184" s="134"/>
      <c r="M1184" s="134"/>
      <c r="N1184" s="134"/>
      <c r="O1184" s="134"/>
      <c r="P1184" s="134"/>
      <c r="Q1184" s="134"/>
      <c r="R1184" s="153"/>
      <c r="S1184" s="153"/>
      <c r="T1184" s="153"/>
      <c r="U1184" s="134"/>
      <c r="V1184" s="135"/>
      <c r="W1184" s="136"/>
      <c r="X1184" s="137" t="s">
        <v>36</v>
      </c>
      <c r="Y1184" s="137"/>
      <c r="Z1184" s="137"/>
    </row>
    <row r="1185" spans="1:29" ht="28.5" customHeight="1" x14ac:dyDescent="0.25">
      <c r="A1185" s="132">
        <v>2</v>
      </c>
      <c r="B1185" s="133" t="s">
        <v>604</v>
      </c>
      <c r="C1185" s="134" t="s">
        <v>17</v>
      </c>
      <c r="D1185" s="134">
        <v>6</v>
      </c>
      <c r="E1185" s="134" t="s">
        <v>23</v>
      </c>
      <c r="F1185" s="134">
        <v>59.7</v>
      </c>
      <c r="G1185" s="134">
        <v>1</v>
      </c>
      <c r="H1185" s="134">
        <v>61.6</v>
      </c>
      <c r="I1185" s="134">
        <v>1</v>
      </c>
      <c r="J1185" s="134"/>
      <c r="K1185" s="134">
        <v>3</v>
      </c>
      <c r="L1185" s="134"/>
      <c r="M1185" s="134"/>
      <c r="N1185" s="134"/>
      <c r="O1185" s="134"/>
      <c r="P1185" s="134"/>
      <c r="Q1185" s="134"/>
      <c r="R1185" s="153"/>
      <c r="S1185" s="153"/>
      <c r="T1185" s="153"/>
      <c r="U1185" s="134"/>
      <c r="V1185" s="135"/>
      <c r="W1185" s="136"/>
      <c r="X1185" s="137" t="s">
        <v>36</v>
      </c>
      <c r="Y1185" s="137"/>
      <c r="Z1185" s="137"/>
    </row>
    <row r="1186" spans="1:29" ht="28.5" customHeight="1" x14ac:dyDescent="0.25">
      <c r="A1186" s="132">
        <v>2</v>
      </c>
      <c r="B1186" s="133" t="s">
        <v>604</v>
      </c>
      <c r="C1186" s="134" t="s">
        <v>17</v>
      </c>
      <c r="D1186" s="134">
        <v>7</v>
      </c>
      <c r="E1186" s="134" t="s">
        <v>23</v>
      </c>
      <c r="F1186" s="134">
        <v>32.799999999999997</v>
      </c>
      <c r="G1186" s="134">
        <v>1</v>
      </c>
      <c r="H1186" s="134">
        <v>33.4</v>
      </c>
      <c r="I1186" s="134">
        <v>1</v>
      </c>
      <c r="J1186" s="134"/>
      <c r="K1186" s="134">
        <v>4</v>
      </c>
      <c r="L1186" s="134"/>
      <c r="M1186" s="134"/>
      <c r="N1186" s="134"/>
      <c r="O1186" s="134"/>
      <c r="P1186" s="134"/>
      <c r="Q1186" s="134"/>
      <c r="R1186" s="153"/>
      <c r="S1186" s="153"/>
      <c r="T1186" s="153"/>
      <c r="U1186" s="134"/>
      <c r="V1186" s="135"/>
      <c r="W1186" s="136"/>
      <c r="X1186" s="137" t="s">
        <v>36</v>
      </c>
      <c r="Y1186" s="137"/>
      <c r="Z1186" s="137"/>
    </row>
    <row r="1187" spans="1:29" ht="28.5" customHeight="1" x14ac:dyDescent="0.25">
      <c r="A1187" s="132">
        <v>2</v>
      </c>
      <c r="B1187" s="133" t="s">
        <v>604</v>
      </c>
      <c r="C1187" s="134" t="s">
        <v>17</v>
      </c>
      <c r="D1187" s="134">
        <v>9</v>
      </c>
      <c r="E1187" s="134" t="s">
        <v>23</v>
      </c>
      <c r="F1187" s="134">
        <v>31.9</v>
      </c>
      <c r="G1187" s="134">
        <v>1</v>
      </c>
      <c r="H1187" s="134">
        <v>33.700000000000003</v>
      </c>
      <c r="I1187" s="134">
        <v>1</v>
      </c>
      <c r="J1187" s="134"/>
      <c r="K1187" s="134"/>
      <c r="L1187" s="134"/>
      <c r="M1187" s="134"/>
      <c r="N1187" s="134"/>
      <c r="O1187" s="134"/>
      <c r="P1187" s="134" t="s">
        <v>801</v>
      </c>
      <c r="Q1187" s="134"/>
      <c r="R1187" s="153"/>
      <c r="S1187" s="153"/>
      <c r="T1187" s="153"/>
      <c r="U1187" s="134"/>
      <c r="V1187" s="135"/>
      <c r="W1187" s="136"/>
      <c r="X1187" s="137" t="s">
        <v>36</v>
      </c>
      <c r="Y1187" s="137"/>
      <c r="Z1187" s="132" t="s">
        <v>240</v>
      </c>
      <c r="AB1187" s="132" t="s">
        <v>371</v>
      </c>
    </row>
    <row r="1188" spans="1:29" ht="28.5" customHeight="1" x14ac:dyDescent="0.25">
      <c r="A1188" s="132">
        <v>2</v>
      </c>
      <c r="B1188" s="133" t="s">
        <v>604</v>
      </c>
      <c r="C1188" s="134" t="s">
        <v>17</v>
      </c>
      <c r="D1188" s="134">
        <v>10</v>
      </c>
      <c r="E1188" s="134" t="s">
        <v>23</v>
      </c>
      <c r="F1188" s="134">
        <v>38</v>
      </c>
      <c r="G1188" s="134">
        <v>1</v>
      </c>
      <c r="H1188" s="134">
        <v>41.3</v>
      </c>
      <c r="I1188" s="134">
        <v>1</v>
      </c>
      <c r="J1188" s="134">
        <v>44</v>
      </c>
      <c r="K1188" s="134">
        <v>1</v>
      </c>
      <c r="L1188" s="134">
        <v>44.9</v>
      </c>
      <c r="M1188" s="134">
        <v>1</v>
      </c>
      <c r="N1188" s="134">
        <v>47.5</v>
      </c>
      <c r="O1188" s="134">
        <v>1</v>
      </c>
      <c r="P1188" s="134">
        <v>51.2</v>
      </c>
      <c r="Q1188" s="134">
        <v>1</v>
      </c>
      <c r="R1188" s="153">
        <v>58.6</v>
      </c>
      <c r="S1188" s="153">
        <v>2</v>
      </c>
      <c r="T1188" s="153" t="s">
        <v>898</v>
      </c>
      <c r="U1188" s="134"/>
      <c r="V1188" s="135"/>
      <c r="W1188" s="136" t="s">
        <v>997</v>
      </c>
      <c r="X1188" s="137" t="s">
        <v>36</v>
      </c>
      <c r="Y1188" s="137"/>
      <c r="Z1188" s="132" t="s">
        <v>993</v>
      </c>
      <c r="AC1188" s="132">
        <v>94</v>
      </c>
    </row>
    <row r="1189" spans="1:29" ht="28.5" customHeight="1" x14ac:dyDescent="0.25">
      <c r="A1189" s="132">
        <v>2</v>
      </c>
      <c r="B1189" s="133" t="s">
        <v>604</v>
      </c>
      <c r="C1189" s="134" t="s">
        <v>17</v>
      </c>
      <c r="D1189" s="134">
        <v>11</v>
      </c>
      <c r="E1189" s="134" t="s">
        <v>23</v>
      </c>
      <c r="F1189" s="134">
        <v>28.3</v>
      </c>
      <c r="G1189" s="134">
        <v>1</v>
      </c>
      <c r="H1189" s="134">
        <v>30.4</v>
      </c>
      <c r="I1189" s="134">
        <v>1</v>
      </c>
      <c r="J1189" s="134"/>
      <c r="K1189" s="134"/>
      <c r="L1189" s="134"/>
      <c r="M1189" s="134"/>
      <c r="N1189" s="134"/>
      <c r="O1189" s="134"/>
      <c r="P1189" s="134" t="s">
        <v>801</v>
      </c>
      <c r="Q1189" s="134"/>
      <c r="R1189" s="153"/>
      <c r="S1189" s="153"/>
      <c r="T1189" s="153"/>
      <c r="U1189" s="134"/>
      <c r="V1189" s="135"/>
      <c r="W1189" s="136"/>
      <c r="X1189" s="137" t="s">
        <v>36</v>
      </c>
      <c r="Y1189" s="137"/>
      <c r="Z1189" s="132" t="s">
        <v>372</v>
      </c>
    </row>
    <row r="1190" spans="1:29" ht="28.5" customHeight="1" x14ac:dyDescent="0.25">
      <c r="A1190" s="132">
        <v>2</v>
      </c>
      <c r="B1190" s="133" t="s">
        <v>604</v>
      </c>
      <c r="C1190" s="134" t="s">
        <v>17</v>
      </c>
      <c r="D1190" s="134">
        <v>12</v>
      </c>
      <c r="E1190" s="134" t="s">
        <v>23</v>
      </c>
      <c r="F1190" s="134">
        <v>18.2</v>
      </c>
      <c r="G1190" s="134">
        <v>1</v>
      </c>
      <c r="H1190" s="134">
        <v>18.100000000000001</v>
      </c>
      <c r="I1190" s="134">
        <v>1</v>
      </c>
      <c r="J1190" s="134"/>
      <c r="K1190" s="134"/>
      <c r="L1190" s="134"/>
      <c r="M1190" s="134"/>
      <c r="N1190" s="134"/>
      <c r="O1190" s="134"/>
      <c r="P1190" s="134" t="s">
        <v>801</v>
      </c>
      <c r="Q1190" s="134"/>
      <c r="R1190" s="153"/>
      <c r="S1190" s="153"/>
      <c r="T1190" s="153"/>
      <c r="U1190" s="134"/>
      <c r="V1190" s="135"/>
      <c r="W1190" s="136"/>
      <c r="X1190" s="137" t="s">
        <v>36</v>
      </c>
      <c r="Y1190" s="137"/>
      <c r="Z1190" s="132" t="s">
        <v>574</v>
      </c>
    </row>
    <row r="1191" spans="1:29" ht="28.5" customHeight="1" x14ac:dyDescent="0.25">
      <c r="A1191" s="132">
        <v>2</v>
      </c>
      <c r="B1191" s="133" t="s">
        <v>604</v>
      </c>
      <c r="C1191" s="134" t="s">
        <v>17</v>
      </c>
      <c r="D1191" s="134">
        <v>13</v>
      </c>
      <c r="E1191" s="134" t="s">
        <v>23</v>
      </c>
      <c r="F1191" s="134">
        <v>23.2</v>
      </c>
      <c r="G1191" s="134">
        <v>1</v>
      </c>
      <c r="H1191" s="134">
        <v>23.2</v>
      </c>
      <c r="I1191" s="134">
        <v>1</v>
      </c>
      <c r="J1191" s="134"/>
      <c r="K1191" s="134"/>
      <c r="L1191" s="134"/>
      <c r="M1191" s="134"/>
      <c r="N1191" s="134"/>
      <c r="O1191" s="134"/>
      <c r="P1191" s="134" t="s">
        <v>801</v>
      </c>
      <c r="Q1191" s="134"/>
      <c r="R1191" s="153"/>
      <c r="S1191" s="153"/>
      <c r="T1191" s="153"/>
      <c r="U1191" s="134"/>
      <c r="V1191" s="135"/>
      <c r="W1191" s="136"/>
      <c r="X1191" s="137" t="s">
        <v>36</v>
      </c>
      <c r="Y1191" s="137"/>
    </row>
    <row r="1192" spans="1:29" ht="28.5" customHeight="1" x14ac:dyDescent="0.25">
      <c r="A1192" s="132">
        <v>2</v>
      </c>
      <c r="B1192" s="133" t="s">
        <v>604</v>
      </c>
      <c r="C1192" s="134" t="s">
        <v>17</v>
      </c>
      <c r="D1192" s="134">
        <v>14</v>
      </c>
      <c r="E1192" s="134" t="s">
        <v>23</v>
      </c>
      <c r="F1192" s="134">
        <v>19</v>
      </c>
      <c r="G1192" s="134">
        <v>1</v>
      </c>
      <c r="H1192" s="134">
        <v>18.399999999999999</v>
      </c>
      <c r="I1192" s="134">
        <v>3</v>
      </c>
      <c r="J1192" s="134"/>
      <c r="K1192" s="134">
        <v>3</v>
      </c>
      <c r="L1192" s="134"/>
      <c r="M1192" s="134"/>
      <c r="N1192" s="134"/>
      <c r="O1192" s="134"/>
      <c r="P1192" s="134"/>
      <c r="Q1192" s="134"/>
      <c r="R1192" s="153"/>
      <c r="S1192" s="153"/>
      <c r="T1192" s="153"/>
      <c r="U1192" s="134"/>
      <c r="V1192" s="135"/>
      <c r="W1192" s="136"/>
      <c r="X1192" s="137" t="s">
        <v>36</v>
      </c>
      <c r="Y1192" s="137"/>
    </row>
    <row r="1193" spans="1:29" ht="28.5" customHeight="1" x14ac:dyDescent="0.25">
      <c r="A1193" s="132">
        <v>2</v>
      </c>
      <c r="B1193" s="133" t="s">
        <v>604</v>
      </c>
      <c r="C1193" s="134" t="s">
        <v>17</v>
      </c>
      <c r="D1193" s="134">
        <v>15</v>
      </c>
      <c r="E1193" s="134" t="s">
        <v>23</v>
      </c>
      <c r="F1193" s="134">
        <v>25.5</v>
      </c>
      <c r="G1193" s="134">
        <v>1</v>
      </c>
      <c r="H1193" s="134">
        <v>27.7</v>
      </c>
      <c r="I1193" s="134">
        <v>1</v>
      </c>
      <c r="J1193" s="134"/>
      <c r="K1193" s="134"/>
      <c r="L1193" s="134"/>
      <c r="M1193" s="134"/>
      <c r="N1193" s="134"/>
      <c r="O1193" s="134"/>
      <c r="P1193" s="134" t="s">
        <v>801</v>
      </c>
      <c r="Q1193" s="134"/>
      <c r="R1193" s="153"/>
      <c r="S1193" s="153"/>
      <c r="T1193" s="153"/>
      <c r="U1193" s="134"/>
      <c r="V1193" s="135"/>
      <c r="W1193" s="136"/>
      <c r="X1193" s="137" t="s">
        <v>36</v>
      </c>
      <c r="Y1193" s="137"/>
    </row>
    <row r="1194" spans="1:29" ht="28.5" customHeight="1" x14ac:dyDescent="0.25">
      <c r="A1194" s="132">
        <v>2</v>
      </c>
      <c r="B1194" s="133" t="s">
        <v>604</v>
      </c>
      <c r="C1194" s="134" t="s">
        <v>17</v>
      </c>
      <c r="D1194" s="134">
        <v>16</v>
      </c>
      <c r="E1194" s="134" t="s">
        <v>23</v>
      </c>
      <c r="F1194" s="134">
        <v>22.4</v>
      </c>
      <c r="G1194" s="134">
        <v>1</v>
      </c>
      <c r="H1194" s="134">
        <v>22.5</v>
      </c>
      <c r="I1194" s="134">
        <v>1</v>
      </c>
      <c r="J1194" s="134"/>
      <c r="K1194" s="134"/>
      <c r="L1194" s="134"/>
      <c r="M1194" s="134"/>
      <c r="N1194" s="134"/>
      <c r="O1194" s="134"/>
      <c r="P1194" s="134" t="s">
        <v>801</v>
      </c>
      <c r="Q1194" s="134"/>
      <c r="R1194" s="153"/>
      <c r="S1194" s="153"/>
      <c r="T1194" s="153"/>
      <c r="U1194" s="134"/>
      <c r="V1194" s="135"/>
      <c r="W1194" s="136"/>
      <c r="X1194" s="137" t="s">
        <v>36</v>
      </c>
    </row>
    <row r="1195" spans="1:29" ht="28.5" customHeight="1" x14ac:dyDescent="0.25">
      <c r="A1195" s="132">
        <v>2</v>
      </c>
      <c r="B1195" s="133" t="s">
        <v>604</v>
      </c>
      <c r="C1195" s="134" t="s">
        <v>17</v>
      </c>
      <c r="D1195" s="134">
        <v>17</v>
      </c>
      <c r="E1195" s="134" t="s">
        <v>23</v>
      </c>
      <c r="F1195" s="134">
        <v>19.600000000000001</v>
      </c>
      <c r="G1195" s="134">
        <v>1</v>
      </c>
      <c r="H1195" s="134">
        <v>19.8</v>
      </c>
      <c r="I1195" s="134">
        <v>1</v>
      </c>
      <c r="J1195" s="134"/>
      <c r="K1195" s="134"/>
      <c r="L1195" s="134"/>
      <c r="M1195" s="134"/>
      <c r="N1195" s="134"/>
      <c r="O1195" s="134"/>
      <c r="P1195" s="134" t="s">
        <v>801</v>
      </c>
      <c r="Q1195" s="134"/>
      <c r="R1195" s="153"/>
      <c r="S1195" s="153"/>
      <c r="T1195" s="153"/>
      <c r="U1195" s="134"/>
      <c r="V1195" s="135"/>
      <c r="W1195" s="136"/>
      <c r="X1195" s="137" t="s">
        <v>36</v>
      </c>
    </row>
    <row r="1196" spans="1:29" ht="28.5" customHeight="1" x14ac:dyDescent="0.25">
      <c r="A1196" s="132">
        <v>2</v>
      </c>
      <c r="B1196" s="133" t="s">
        <v>604</v>
      </c>
      <c r="C1196" s="134" t="s">
        <v>17</v>
      </c>
      <c r="D1196" s="134">
        <v>18</v>
      </c>
      <c r="E1196" s="134" t="s">
        <v>23</v>
      </c>
      <c r="F1196" s="134">
        <v>34.6</v>
      </c>
      <c r="G1196" s="134">
        <v>1</v>
      </c>
      <c r="H1196" s="134">
        <v>36.9</v>
      </c>
      <c r="I1196" s="134">
        <v>1</v>
      </c>
      <c r="J1196" s="134"/>
      <c r="K1196" s="134"/>
      <c r="L1196" s="134"/>
      <c r="M1196" s="134"/>
      <c r="N1196" s="134"/>
      <c r="O1196" s="134"/>
      <c r="P1196" s="134" t="s">
        <v>801</v>
      </c>
      <c r="Q1196" s="134"/>
      <c r="R1196" s="153"/>
      <c r="S1196" s="153"/>
      <c r="T1196" s="153"/>
      <c r="U1196" s="134"/>
      <c r="V1196" s="135"/>
      <c r="W1196" s="136"/>
      <c r="X1196" s="137" t="s">
        <v>36</v>
      </c>
    </row>
    <row r="1197" spans="1:29" ht="28.5" customHeight="1" x14ac:dyDescent="0.25">
      <c r="A1197" s="132">
        <v>2</v>
      </c>
      <c r="B1197" s="133" t="s">
        <v>604</v>
      </c>
      <c r="C1197" s="134" t="s">
        <v>17</v>
      </c>
      <c r="D1197" s="134">
        <v>19</v>
      </c>
      <c r="E1197" s="134" t="s">
        <v>23</v>
      </c>
      <c r="F1197" s="134">
        <v>29.1</v>
      </c>
      <c r="G1197" s="134">
        <v>1</v>
      </c>
      <c r="H1197" s="134">
        <v>31.4</v>
      </c>
      <c r="I1197" s="134">
        <v>1</v>
      </c>
      <c r="J1197" s="134"/>
      <c r="K1197" s="134"/>
      <c r="L1197" s="134"/>
      <c r="M1197" s="134"/>
      <c r="N1197" s="134"/>
      <c r="O1197" s="134"/>
      <c r="P1197" s="134" t="s">
        <v>801</v>
      </c>
      <c r="Q1197" s="134"/>
      <c r="R1197" s="153"/>
      <c r="S1197" s="153"/>
      <c r="T1197" s="153"/>
      <c r="U1197" s="134"/>
      <c r="V1197" s="135"/>
      <c r="W1197" s="136"/>
      <c r="X1197" s="137" t="s">
        <v>36</v>
      </c>
      <c r="AB1197" s="132" t="s">
        <v>998</v>
      </c>
    </row>
    <row r="1198" spans="1:29" ht="28.5" customHeight="1" x14ac:dyDescent="0.25">
      <c r="A1198" s="132">
        <v>2</v>
      </c>
      <c r="B1198" s="133" t="s">
        <v>604</v>
      </c>
      <c r="C1198" s="134" t="s">
        <v>17</v>
      </c>
      <c r="D1198" s="134">
        <v>20</v>
      </c>
      <c r="E1198" s="134" t="s">
        <v>23</v>
      </c>
      <c r="F1198" s="134">
        <v>32.9</v>
      </c>
      <c r="G1198" s="134">
        <v>1</v>
      </c>
      <c r="H1198" s="134">
        <v>36</v>
      </c>
      <c r="I1198" s="134">
        <v>1</v>
      </c>
      <c r="J1198" s="134"/>
      <c r="K1198" s="134"/>
      <c r="L1198" s="134"/>
      <c r="M1198" s="134"/>
      <c r="N1198" s="134"/>
      <c r="O1198" s="134"/>
      <c r="P1198" s="134" t="s">
        <v>801</v>
      </c>
      <c r="Q1198" s="134"/>
      <c r="R1198" s="153"/>
      <c r="S1198" s="153"/>
      <c r="T1198" s="153"/>
      <c r="U1198" s="134"/>
      <c r="V1198" s="135"/>
      <c r="W1198" s="136"/>
      <c r="X1198" s="137" t="s">
        <v>36</v>
      </c>
      <c r="AB1198" s="132" t="s">
        <v>369</v>
      </c>
    </row>
    <row r="1199" spans="1:29" ht="28.5" customHeight="1" x14ac:dyDescent="0.25">
      <c r="A1199" s="132">
        <v>2</v>
      </c>
      <c r="B1199" s="133" t="s">
        <v>604</v>
      </c>
      <c r="C1199" s="134" t="s">
        <v>17</v>
      </c>
      <c r="D1199" s="134">
        <v>21</v>
      </c>
      <c r="E1199" s="134" t="s">
        <v>29</v>
      </c>
      <c r="F1199" s="134">
        <v>16.399999999999999</v>
      </c>
      <c r="G1199" s="134">
        <v>1</v>
      </c>
      <c r="H1199" s="134">
        <v>16.899999999999999</v>
      </c>
      <c r="I1199" s="134">
        <v>1</v>
      </c>
      <c r="J1199" s="134"/>
      <c r="K1199" s="134"/>
      <c r="L1199" s="134"/>
      <c r="M1199" s="134"/>
      <c r="N1199" s="134"/>
      <c r="O1199" s="134"/>
      <c r="P1199" s="134" t="s">
        <v>801</v>
      </c>
      <c r="Q1199" s="134"/>
      <c r="R1199" s="153"/>
      <c r="S1199" s="153"/>
      <c r="T1199" s="153"/>
      <c r="U1199" s="134"/>
      <c r="V1199" s="135"/>
      <c r="W1199" s="136"/>
      <c r="X1199" s="137" t="s">
        <v>36</v>
      </c>
      <c r="AB1199" s="132" t="s">
        <v>370</v>
      </c>
    </row>
    <row r="1200" spans="1:29" ht="28.5" customHeight="1" x14ac:dyDescent="0.25">
      <c r="A1200" s="132">
        <v>2</v>
      </c>
      <c r="B1200" s="133" t="s">
        <v>604</v>
      </c>
      <c r="C1200" s="134" t="s">
        <v>17</v>
      </c>
      <c r="D1200" s="134">
        <v>22</v>
      </c>
      <c r="E1200" s="134" t="s">
        <v>28</v>
      </c>
      <c r="F1200" s="134">
        <v>16</v>
      </c>
      <c r="G1200" s="134">
        <v>1</v>
      </c>
      <c r="H1200" s="134">
        <v>15.8</v>
      </c>
      <c r="I1200" s="134">
        <v>1</v>
      </c>
      <c r="J1200" s="134"/>
      <c r="K1200" s="134"/>
      <c r="L1200" s="134"/>
      <c r="M1200" s="134"/>
      <c r="N1200" s="134"/>
      <c r="O1200" s="134"/>
      <c r="P1200" s="134" t="s">
        <v>801</v>
      </c>
      <c r="Q1200" s="134"/>
      <c r="R1200" s="153"/>
      <c r="S1200" s="153"/>
      <c r="T1200" s="153"/>
      <c r="U1200" s="134"/>
      <c r="V1200" s="135"/>
      <c r="W1200" s="136"/>
      <c r="X1200" s="137" t="s">
        <v>36</v>
      </c>
      <c r="AB1200" s="132" t="s">
        <v>373</v>
      </c>
    </row>
    <row r="1201" spans="1:28" ht="28.5" customHeight="1" x14ac:dyDescent="0.25">
      <c r="A1201" s="132">
        <v>2</v>
      </c>
      <c r="B1201" s="133" t="s">
        <v>604</v>
      </c>
      <c r="C1201" s="134" t="s">
        <v>17</v>
      </c>
      <c r="D1201" s="134">
        <v>23</v>
      </c>
      <c r="E1201" s="134" t="s">
        <v>27</v>
      </c>
      <c r="F1201" s="134">
        <v>29.6</v>
      </c>
      <c r="G1201" s="134">
        <v>1</v>
      </c>
      <c r="H1201" s="134">
        <v>33.4</v>
      </c>
      <c r="I1201" s="134">
        <v>1</v>
      </c>
      <c r="J1201" s="134"/>
      <c r="K1201" s="134"/>
      <c r="L1201" s="134"/>
      <c r="M1201" s="134"/>
      <c r="N1201" s="134"/>
      <c r="O1201" s="134"/>
      <c r="P1201" s="134" t="s">
        <v>801</v>
      </c>
      <c r="Q1201" s="134"/>
      <c r="R1201" s="153"/>
      <c r="S1201" s="153"/>
      <c r="T1201" s="153"/>
      <c r="U1201" s="134"/>
      <c r="V1201" s="135"/>
      <c r="W1201" s="136"/>
      <c r="X1201" s="137" t="s">
        <v>36</v>
      </c>
      <c r="AB1201" s="132" t="s">
        <v>374</v>
      </c>
    </row>
    <row r="1202" spans="1:28" ht="28.5" customHeight="1" x14ac:dyDescent="0.25">
      <c r="A1202" s="132">
        <v>2</v>
      </c>
      <c r="B1202" s="133" t="s">
        <v>604</v>
      </c>
      <c r="C1202" s="134" t="s">
        <v>17</v>
      </c>
      <c r="D1202" s="134">
        <v>24</v>
      </c>
      <c r="E1202" s="134" t="s">
        <v>23</v>
      </c>
      <c r="F1202" s="134">
        <v>44.5</v>
      </c>
      <c r="G1202" s="134">
        <v>1</v>
      </c>
      <c r="H1202" s="134">
        <v>49.6</v>
      </c>
      <c r="I1202" s="134">
        <v>1</v>
      </c>
      <c r="J1202" s="134">
        <v>53.2</v>
      </c>
      <c r="K1202" s="134">
        <v>1</v>
      </c>
      <c r="L1202" s="134">
        <v>55.8</v>
      </c>
      <c r="M1202" s="134">
        <v>1</v>
      </c>
      <c r="N1202" s="134">
        <v>57.4</v>
      </c>
      <c r="O1202" s="134">
        <v>1</v>
      </c>
      <c r="P1202" s="134" t="s">
        <v>801</v>
      </c>
      <c r="Q1202" s="134">
        <v>3</v>
      </c>
      <c r="R1202" s="153"/>
      <c r="S1202" s="153"/>
      <c r="T1202" s="153"/>
      <c r="U1202" s="134"/>
      <c r="V1202" s="135"/>
      <c r="W1202" s="136" t="s">
        <v>376</v>
      </c>
      <c r="X1202" s="137" t="s">
        <v>36</v>
      </c>
    </row>
    <row r="1203" spans="1:28" ht="28.5" customHeight="1" x14ac:dyDescent="0.25">
      <c r="A1203" s="132">
        <v>2</v>
      </c>
      <c r="B1203" s="133" t="s">
        <v>604</v>
      </c>
      <c r="C1203" s="134" t="s">
        <v>17</v>
      </c>
      <c r="D1203" s="134">
        <v>25</v>
      </c>
      <c r="E1203" s="134" t="s">
        <v>23</v>
      </c>
      <c r="F1203" s="134">
        <v>41.4</v>
      </c>
      <c r="G1203" s="134">
        <v>1</v>
      </c>
      <c r="H1203" s="134">
        <v>45.3</v>
      </c>
      <c r="I1203" s="134">
        <v>1</v>
      </c>
      <c r="J1203" s="134"/>
      <c r="K1203" s="134"/>
      <c r="L1203" s="134"/>
      <c r="M1203" s="134"/>
      <c r="N1203" s="134"/>
      <c r="O1203" s="134"/>
      <c r="P1203" s="134" t="s">
        <v>801</v>
      </c>
      <c r="Q1203" s="134"/>
      <c r="R1203" s="153"/>
      <c r="S1203" s="153"/>
      <c r="T1203" s="153"/>
      <c r="U1203" s="134"/>
      <c r="V1203" s="135"/>
      <c r="W1203" s="136"/>
      <c r="X1203" s="137" t="s">
        <v>36</v>
      </c>
    </row>
    <row r="1204" spans="1:28" ht="28.5" customHeight="1" x14ac:dyDescent="0.25">
      <c r="A1204" s="132">
        <v>2</v>
      </c>
      <c r="B1204" s="133" t="s">
        <v>604</v>
      </c>
      <c r="C1204" s="134" t="s">
        <v>17</v>
      </c>
      <c r="D1204" s="134">
        <v>26</v>
      </c>
      <c r="E1204" s="134" t="s">
        <v>23</v>
      </c>
      <c r="F1204" s="134">
        <v>21.8</v>
      </c>
      <c r="G1204" s="134">
        <v>1</v>
      </c>
      <c r="H1204" s="134">
        <v>22.2</v>
      </c>
      <c r="I1204" s="134">
        <v>1</v>
      </c>
      <c r="J1204" s="134"/>
      <c r="K1204" s="134">
        <v>3</v>
      </c>
      <c r="L1204" s="134"/>
      <c r="M1204" s="134"/>
      <c r="N1204" s="134"/>
      <c r="O1204" s="134"/>
      <c r="P1204" s="134"/>
      <c r="Q1204" s="134"/>
      <c r="R1204" s="153"/>
      <c r="S1204" s="153"/>
      <c r="T1204" s="153"/>
      <c r="U1204" s="134"/>
      <c r="V1204" s="135"/>
      <c r="W1204" s="136"/>
      <c r="X1204" s="137" t="s">
        <v>36</v>
      </c>
    </row>
    <row r="1205" spans="1:28" ht="28.5" customHeight="1" x14ac:dyDescent="0.25">
      <c r="A1205" s="132">
        <v>2</v>
      </c>
      <c r="B1205" s="133" t="s">
        <v>604</v>
      </c>
      <c r="C1205" s="134" t="s">
        <v>17</v>
      </c>
      <c r="D1205" s="134">
        <v>27</v>
      </c>
      <c r="E1205" s="134" t="s">
        <v>23</v>
      </c>
      <c r="F1205" s="134">
        <v>36.5</v>
      </c>
      <c r="G1205" s="134">
        <v>1</v>
      </c>
      <c r="H1205" s="134">
        <v>41</v>
      </c>
      <c r="I1205" s="134">
        <v>1</v>
      </c>
      <c r="J1205" s="134"/>
      <c r="K1205" s="134">
        <v>3</v>
      </c>
      <c r="L1205" s="134"/>
      <c r="M1205" s="134"/>
      <c r="N1205" s="134"/>
      <c r="O1205" s="134"/>
      <c r="P1205" s="134"/>
      <c r="Q1205" s="134"/>
      <c r="R1205" s="153"/>
      <c r="S1205" s="153"/>
      <c r="T1205" s="153"/>
      <c r="U1205" s="134"/>
      <c r="V1205" s="135"/>
      <c r="W1205" s="136"/>
      <c r="X1205" s="137" t="s">
        <v>36</v>
      </c>
    </row>
    <row r="1206" spans="1:28" ht="28.5" customHeight="1" x14ac:dyDescent="0.25">
      <c r="A1206" s="132">
        <v>2</v>
      </c>
      <c r="B1206" s="133" t="s">
        <v>604</v>
      </c>
      <c r="C1206" s="134" t="s">
        <v>17</v>
      </c>
      <c r="D1206" s="134">
        <v>32</v>
      </c>
      <c r="E1206" s="134" t="s">
        <v>1018</v>
      </c>
      <c r="F1206" s="134"/>
      <c r="G1206" s="134"/>
      <c r="H1206" s="134"/>
      <c r="I1206" s="134"/>
      <c r="J1206" s="134"/>
      <c r="K1206" s="134"/>
      <c r="L1206" s="134"/>
      <c r="M1206" s="134"/>
      <c r="N1206" s="134"/>
      <c r="O1206" s="134"/>
      <c r="P1206" s="134"/>
      <c r="Q1206" s="134"/>
      <c r="R1206" s="153">
        <v>20.7</v>
      </c>
      <c r="S1206" s="153">
        <v>1</v>
      </c>
      <c r="T1206" s="153" t="s">
        <v>899</v>
      </c>
      <c r="U1206" s="134"/>
      <c r="V1206" s="135"/>
      <c r="W1206" s="136"/>
      <c r="X1206" s="137"/>
    </row>
    <row r="1207" spans="1:28" ht="28.5" customHeight="1" x14ac:dyDescent="0.25">
      <c r="A1207" s="132">
        <v>2</v>
      </c>
      <c r="B1207" s="133" t="s">
        <v>604</v>
      </c>
      <c r="C1207" s="134" t="s">
        <v>17</v>
      </c>
      <c r="D1207" s="134">
        <v>33</v>
      </c>
      <c r="E1207" s="134" t="s">
        <v>22</v>
      </c>
      <c r="F1207" s="134"/>
      <c r="G1207" s="134"/>
      <c r="H1207" s="134"/>
      <c r="I1207" s="134"/>
      <c r="J1207" s="134"/>
      <c r="K1207" s="134"/>
      <c r="L1207" s="134"/>
      <c r="M1207" s="134"/>
      <c r="N1207" s="134"/>
      <c r="O1207" s="134"/>
      <c r="P1207" s="134"/>
      <c r="Q1207" s="134"/>
      <c r="R1207" s="153">
        <v>24.4</v>
      </c>
      <c r="S1207" s="153">
        <v>1</v>
      </c>
      <c r="T1207" s="153" t="s">
        <v>899</v>
      </c>
      <c r="U1207" s="134"/>
      <c r="V1207" s="135"/>
      <c r="W1207" s="136"/>
      <c r="X1207" s="137"/>
    </row>
    <row r="1208" spans="1:28" ht="28.5" customHeight="1" x14ac:dyDescent="0.25">
      <c r="A1208" s="132">
        <v>2</v>
      </c>
      <c r="B1208" s="133" t="s">
        <v>604</v>
      </c>
      <c r="C1208" s="134" t="s">
        <v>17</v>
      </c>
      <c r="D1208" s="134">
        <v>34</v>
      </c>
      <c r="E1208" s="134" t="s">
        <v>1018</v>
      </c>
      <c r="F1208" s="134"/>
      <c r="G1208" s="134"/>
      <c r="H1208" s="134"/>
      <c r="I1208" s="134"/>
      <c r="J1208" s="134"/>
      <c r="K1208" s="134"/>
      <c r="L1208" s="134"/>
      <c r="M1208" s="134"/>
      <c r="N1208" s="134"/>
      <c r="O1208" s="134"/>
      <c r="P1208" s="134"/>
      <c r="Q1208" s="134"/>
      <c r="R1208" s="153">
        <v>19.399999999999999</v>
      </c>
      <c r="S1208" s="153">
        <v>1</v>
      </c>
      <c r="T1208" s="153" t="s">
        <v>899</v>
      </c>
      <c r="U1208" s="134"/>
      <c r="V1208" s="135"/>
      <c r="W1208" s="136"/>
      <c r="X1208" s="137"/>
    </row>
    <row r="1209" spans="1:28" ht="28.5" customHeight="1" x14ac:dyDescent="0.25">
      <c r="A1209" s="132">
        <v>2</v>
      </c>
      <c r="B1209" s="133" t="s">
        <v>604</v>
      </c>
      <c r="C1209" s="134" t="s">
        <v>17</v>
      </c>
      <c r="D1209" s="134">
        <v>35</v>
      </c>
      <c r="E1209" s="134" t="s">
        <v>22</v>
      </c>
      <c r="F1209" s="134"/>
      <c r="G1209" s="134"/>
      <c r="H1209" s="134"/>
      <c r="I1209" s="134"/>
      <c r="J1209" s="134"/>
      <c r="K1209" s="134"/>
      <c r="L1209" s="134"/>
      <c r="M1209" s="134"/>
      <c r="N1209" s="134"/>
      <c r="O1209" s="134"/>
      <c r="P1209" s="134"/>
      <c r="Q1209" s="134"/>
      <c r="R1209" s="153">
        <v>22.4</v>
      </c>
      <c r="S1209" s="153">
        <v>1</v>
      </c>
      <c r="T1209" s="153" t="s">
        <v>899</v>
      </c>
      <c r="U1209" s="134"/>
      <c r="V1209" s="135"/>
      <c r="W1209" s="136"/>
      <c r="X1209" s="137"/>
    </row>
    <row r="1210" spans="1:28" ht="28.5" customHeight="1" x14ac:dyDescent="0.25">
      <c r="A1210" s="132">
        <v>2</v>
      </c>
      <c r="B1210" s="133" t="s">
        <v>604</v>
      </c>
      <c r="C1210" s="134" t="s">
        <v>17</v>
      </c>
      <c r="D1210" s="134">
        <v>36</v>
      </c>
      <c r="E1210" s="134" t="s">
        <v>22</v>
      </c>
      <c r="F1210" s="134"/>
      <c r="G1210" s="134"/>
      <c r="H1210" s="134"/>
      <c r="I1210" s="134"/>
      <c r="J1210" s="134"/>
      <c r="K1210" s="134"/>
      <c r="L1210" s="134"/>
      <c r="M1210" s="134"/>
      <c r="N1210" s="134"/>
      <c r="O1210" s="134"/>
      <c r="P1210" s="134"/>
      <c r="Q1210" s="134"/>
      <c r="R1210" s="153">
        <v>25</v>
      </c>
      <c r="S1210" s="153">
        <v>1</v>
      </c>
      <c r="T1210" s="153" t="s">
        <v>899</v>
      </c>
      <c r="U1210" s="134"/>
      <c r="V1210" s="135"/>
      <c r="W1210" s="136"/>
      <c r="X1210" s="137"/>
    </row>
    <row r="1211" spans="1:28" ht="28.5" customHeight="1" x14ac:dyDescent="0.25">
      <c r="A1211" s="132">
        <v>2</v>
      </c>
      <c r="B1211" s="133" t="s">
        <v>604</v>
      </c>
      <c r="C1211" s="134" t="s">
        <v>18</v>
      </c>
      <c r="D1211" s="134">
        <v>1</v>
      </c>
      <c r="E1211" s="134" t="s">
        <v>23</v>
      </c>
      <c r="F1211" s="134">
        <v>17.100000000000001</v>
      </c>
      <c r="G1211" s="134">
        <v>1</v>
      </c>
      <c r="H1211" s="134">
        <v>18.3</v>
      </c>
      <c r="I1211" s="134">
        <v>1</v>
      </c>
      <c r="J1211" s="134"/>
      <c r="K1211" s="134"/>
      <c r="L1211" s="134"/>
      <c r="M1211" s="134"/>
      <c r="N1211" s="134"/>
      <c r="O1211" s="134"/>
      <c r="P1211" s="134" t="s">
        <v>801</v>
      </c>
      <c r="Q1211" s="134"/>
      <c r="R1211" s="153"/>
      <c r="S1211" s="153"/>
      <c r="T1211" s="153"/>
      <c r="U1211" s="134"/>
      <c r="V1211" s="135"/>
      <c r="W1211" s="136"/>
      <c r="X1211" s="137" t="s">
        <v>36</v>
      </c>
    </row>
    <row r="1212" spans="1:28" ht="28.5" customHeight="1" x14ac:dyDescent="0.25">
      <c r="A1212" s="132">
        <v>2</v>
      </c>
      <c r="B1212" s="133" t="s">
        <v>604</v>
      </c>
      <c r="C1212" s="134" t="s">
        <v>18</v>
      </c>
      <c r="D1212" s="134">
        <v>2</v>
      </c>
      <c r="E1212" s="134" t="s">
        <v>23</v>
      </c>
      <c r="F1212" s="134">
        <v>20.6</v>
      </c>
      <c r="G1212" s="134">
        <v>1</v>
      </c>
      <c r="H1212" s="134">
        <v>22.9</v>
      </c>
      <c r="I1212" s="134">
        <v>1</v>
      </c>
      <c r="J1212" s="134">
        <v>24.5</v>
      </c>
      <c r="K1212" s="134">
        <v>1</v>
      </c>
      <c r="L1212" s="134">
        <v>25.9</v>
      </c>
      <c r="M1212" s="134">
        <v>1</v>
      </c>
      <c r="N1212" s="134"/>
      <c r="O1212" s="134">
        <v>4</v>
      </c>
      <c r="P1212" s="134" t="s">
        <v>801</v>
      </c>
      <c r="Q1212" s="134"/>
      <c r="R1212" s="153"/>
      <c r="S1212" s="153"/>
      <c r="T1212" s="153"/>
      <c r="U1212" s="134"/>
      <c r="V1212" s="135"/>
      <c r="W1212" s="136" t="s">
        <v>46</v>
      </c>
      <c r="X1212" s="137" t="s">
        <v>36</v>
      </c>
    </row>
    <row r="1213" spans="1:28" ht="28.5" customHeight="1" x14ac:dyDescent="0.25">
      <c r="A1213" s="132">
        <v>2</v>
      </c>
      <c r="B1213" s="133" t="s">
        <v>604</v>
      </c>
      <c r="C1213" s="134" t="s">
        <v>18</v>
      </c>
      <c r="D1213" s="134">
        <v>3</v>
      </c>
      <c r="E1213" s="134" t="s">
        <v>23</v>
      </c>
      <c r="F1213" s="134">
        <v>16.100000000000001</v>
      </c>
      <c r="G1213" s="134">
        <v>1</v>
      </c>
      <c r="H1213" s="134">
        <v>16.3</v>
      </c>
      <c r="I1213" s="134">
        <v>1</v>
      </c>
      <c r="J1213" s="134">
        <v>16.100000000000001</v>
      </c>
      <c r="K1213" s="134">
        <v>4</v>
      </c>
      <c r="L1213" s="134"/>
      <c r="M1213" s="134"/>
      <c r="N1213" s="134"/>
      <c r="O1213" s="134"/>
      <c r="P1213" s="134" t="s">
        <v>801</v>
      </c>
      <c r="Q1213" s="134"/>
      <c r="R1213" s="153"/>
      <c r="S1213" s="153"/>
      <c r="T1213" s="153"/>
      <c r="U1213" s="134"/>
      <c r="V1213" s="135"/>
      <c r="W1213" s="136"/>
      <c r="X1213" s="137" t="s">
        <v>36</v>
      </c>
    </row>
    <row r="1214" spans="1:28" ht="28.5" customHeight="1" x14ac:dyDescent="0.25">
      <c r="A1214" s="132">
        <v>2</v>
      </c>
      <c r="B1214" s="133" t="s">
        <v>604</v>
      </c>
      <c r="C1214" s="134" t="s">
        <v>18</v>
      </c>
      <c r="D1214" s="134">
        <v>4</v>
      </c>
      <c r="E1214" s="134" t="s">
        <v>23</v>
      </c>
      <c r="F1214" s="134">
        <v>28.2</v>
      </c>
      <c r="G1214" s="134">
        <v>1</v>
      </c>
      <c r="H1214" s="134">
        <v>30.8</v>
      </c>
      <c r="I1214" s="134">
        <v>1</v>
      </c>
      <c r="J1214" s="134">
        <v>33.200000000000003</v>
      </c>
      <c r="K1214" s="134">
        <v>1</v>
      </c>
      <c r="L1214" s="134">
        <v>36.6</v>
      </c>
      <c r="M1214" s="134">
        <v>1</v>
      </c>
      <c r="N1214" s="134">
        <v>39.4</v>
      </c>
      <c r="O1214" s="134">
        <v>1</v>
      </c>
      <c r="P1214" s="134">
        <v>44.5</v>
      </c>
      <c r="Q1214" s="134">
        <v>1</v>
      </c>
      <c r="R1214" s="153">
        <v>51.7</v>
      </c>
      <c r="S1214" s="153">
        <v>1</v>
      </c>
      <c r="T1214" s="153"/>
      <c r="U1214" s="134"/>
      <c r="V1214" s="135"/>
      <c r="W1214" s="136"/>
      <c r="X1214" s="137" t="s">
        <v>36</v>
      </c>
    </row>
    <row r="1215" spans="1:28" ht="28.5" customHeight="1" x14ac:dyDescent="0.25">
      <c r="A1215" s="132">
        <v>2</v>
      </c>
      <c r="B1215" s="133" t="s">
        <v>604</v>
      </c>
      <c r="C1215" s="134" t="s">
        <v>18</v>
      </c>
      <c r="D1215" s="134">
        <v>5</v>
      </c>
      <c r="E1215" s="134" t="s">
        <v>23</v>
      </c>
      <c r="F1215" s="134">
        <v>16.8</v>
      </c>
      <c r="G1215" s="134">
        <v>1</v>
      </c>
      <c r="H1215" s="134">
        <v>17.899999999999999</v>
      </c>
      <c r="I1215" s="134">
        <v>1</v>
      </c>
      <c r="J1215" s="134">
        <v>18.399999999999999</v>
      </c>
      <c r="K1215" s="134">
        <v>1</v>
      </c>
      <c r="L1215" s="134">
        <v>18.899999999999999</v>
      </c>
      <c r="M1215" s="134">
        <v>1</v>
      </c>
      <c r="N1215" s="134"/>
      <c r="O1215" s="134">
        <v>4</v>
      </c>
      <c r="P1215" s="134" t="s">
        <v>801</v>
      </c>
      <c r="Q1215" s="134"/>
      <c r="R1215" s="153"/>
      <c r="S1215" s="153"/>
      <c r="T1215" s="153"/>
      <c r="U1215" s="134"/>
      <c r="V1215" s="135"/>
      <c r="W1215" s="136" t="s">
        <v>46</v>
      </c>
      <c r="X1215" s="137" t="s">
        <v>36</v>
      </c>
    </row>
    <row r="1216" spans="1:28" ht="28.5" customHeight="1" x14ac:dyDescent="0.25">
      <c r="A1216" s="132">
        <v>2</v>
      </c>
      <c r="B1216" s="133" t="s">
        <v>604</v>
      </c>
      <c r="C1216" s="134" t="s">
        <v>18</v>
      </c>
      <c r="D1216" s="134">
        <v>6</v>
      </c>
      <c r="E1216" s="134" t="s">
        <v>23</v>
      </c>
      <c r="F1216" s="134">
        <v>85.3</v>
      </c>
      <c r="G1216" s="134">
        <v>1</v>
      </c>
      <c r="H1216" s="134">
        <v>85.5</v>
      </c>
      <c r="I1216" s="134">
        <v>1</v>
      </c>
      <c r="J1216" s="134">
        <v>87.1</v>
      </c>
      <c r="K1216" s="134">
        <v>1</v>
      </c>
      <c r="L1216" s="134">
        <v>86.1</v>
      </c>
      <c r="M1216" s="134">
        <v>1</v>
      </c>
      <c r="N1216" s="134">
        <v>88.5</v>
      </c>
      <c r="O1216" s="134">
        <v>1</v>
      </c>
      <c r="P1216" s="134">
        <v>89</v>
      </c>
      <c r="Q1216" s="134">
        <v>1</v>
      </c>
      <c r="R1216" s="153"/>
      <c r="S1216" s="153"/>
      <c r="T1216" s="153" t="s">
        <v>904</v>
      </c>
      <c r="U1216" s="134"/>
      <c r="V1216" s="135"/>
      <c r="W1216" s="136" t="s">
        <v>377</v>
      </c>
      <c r="X1216" s="137" t="s">
        <v>36</v>
      </c>
    </row>
    <row r="1217" spans="1:28" ht="28.5" customHeight="1" x14ac:dyDescent="0.25">
      <c r="A1217" s="132">
        <v>2</v>
      </c>
      <c r="B1217" s="133" t="s">
        <v>604</v>
      </c>
      <c r="C1217" s="134" t="s">
        <v>18</v>
      </c>
      <c r="D1217" s="134">
        <v>7</v>
      </c>
      <c r="E1217" s="134" t="s">
        <v>23</v>
      </c>
      <c r="F1217" s="134">
        <v>16.5</v>
      </c>
      <c r="G1217" s="134">
        <v>1</v>
      </c>
      <c r="H1217" s="134">
        <v>15.7</v>
      </c>
      <c r="I1217" s="134">
        <v>1</v>
      </c>
      <c r="J1217" s="134"/>
      <c r="K1217" s="134"/>
      <c r="L1217" s="134"/>
      <c r="M1217" s="134"/>
      <c r="N1217" s="134"/>
      <c r="O1217" s="134"/>
      <c r="P1217" s="134" t="s">
        <v>801</v>
      </c>
      <c r="Q1217" s="134"/>
      <c r="R1217" s="153"/>
      <c r="S1217" s="153"/>
      <c r="T1217" s="153"/>
      <c r="U1217" s="134"/>
      <c r="V1217" s="135"/>
      <c r="W1217" s="136"/>
      <c r="X1217" s="137" t="s">
        <v>36</v>
      </c>
    </row>
    <row r="1218" spans="1:28" ht="28.5" customHeight="1" x14ac:dyDescent="0.25">
      <c r="A1218" s="132">
        <v>2</v>
      </c>
      <c r="B1218" s="133" t="s">
        <v>604</v>
      </c>
      <c r="C1218" s="134" t="s">
        <v>18</v>
      </c>
      <c r="D1218" s="134">
        <v>8</v>
      </c>
      <c r="E1218" s="134" t="s">
        <v>23</v>
      </c>
      <c r="F1218" s="134">
        <v>26.9</v>
      </c>
      <c r="G1218" s="134">
        <v>1</v>
      </c>
      <c r="H1218" s="134">
        <v>21.6</v>
      </c>
      <c r="I1218" s="134">
        <v>1</v>
      </c>
      <c r="J1218" s="134"/>
      <c r="K1218" s="134"/>
      <c r="L1218" s="134"/>
      <c r="M1218" s="134"/>
      <c r="N1218" s="134"/>
      <c r="O1218" s="134"/>
      <c r="P1218" s="134" t="s">
        <v>801</v>
      </c>
      <c r="Q1218" s="134"/>
      <c r="R1218" s="153"/>
      <c r="S1218" s="153"/>
      <c r="T1218" s="153"/>
      <c r="U1218" s="134"/>
      <c r="V1218" s="135"/>
      <c r="W1218" s="136"/>
      <c r="X1218" s="137" t="s">
        <v>36</v>
      </c>
    </row>
    <row r="1219" spans="1:28" ht="28.5" customHeight="1" x14ac:dyDescent="0.25">
      <c r="A1219" s="132">
        <v>2</v>
      </c>
      <c r="B1219" s="133" t="s">
        <v>604</v>
      </c>
      <c r="C1219" s="134" t="s">
        <v>18</v>
      </c>
      <c r="D1219" s="134">
        <v>9</v>
      </c>
      <c r="E1219" s="134" t="s">
        <v>23</v>
      </c>
      <c r="F1219" s="134">
        <v>23.7</v>
      </c>
      <c r="G1219" s="134">
        <v>1</v>
      </c>
      <c r="H1219" s="134">
        <v>25.8</v>
      </c>
      <c r="I1219" s="134">
        <v>1</v>
      </c>
      <c r="J1219" s="134"/>
      <c r="K1219" s="134"/>
      <c r="L1219" s="134"/>
      <c r="M1219" s="134"/>
      <c r="N1219" s="134"/>
      <c r="O1219" s="134"/>
      <c r="P1219" s="134" t="s">
        <v>801</v>
      </c>
      <c r="Q1219" s="134"/>
      <c r="R1219" s="153"/>
      <c r="S1219" s="153"/>
      <c r="T1219" s="153"/>
      <c r="U1219" s="134"/>
      <c r="V1219" s="135"/>
      <c r="W1219" s="136"/>
      <c r="X1219" s="137" t="s">
        <v>36</v>
      </c>
    </row>
    <row r="1220" spans="1:28" ht="28.5" customHeight="1" x14ac:dyDescent="0.25">
      <c r="A1220" s="132">
        <v>2</v>
      </c>
      <c r="B1220" s="133" t="s">
        <v>604</v>
      </c>
      <c r="C1220" s="134" t="s">
        <v>18</v>
      </c>
      <c r="D1220" s="134">
        <v>10</v>
      </c>
      <c r="E1220" s="134" t="s">
        <v>23</v>
      </c>
      <c r="F1220" s="134">
        <v>22.7</v>
      </c>
      <c r="G1220" s="134">
        <v>1</v>
      </c>
      <c r="H1220" s="134">
        <v>24.1</v>
      </c>
      <c r="I1220" s="134">
        <v>1</v>
      </c>
      <c r="J1220" s="134">
        <v>25.6</v>
      </c>
      <c r="K1220" s="134">
        <v>1</v>
      </c>
      <c r="L1220" s="134">
        <v>27.5</v>
      </c>
      <c r="M1220" s="134">
        <v>4</v>
      </c>
      <c r="N1220" s="134"/>
      <c r="O1220" s="134"/>
      <c r="P1220" s="134"/>
      <c r="Q1220" s="134"/>
      <c r="R1220" s="153"/>
      <c r="S1220" s="153"/>
      <c r="T1220" s="153"/>
      <c r="U1220" s="134"/>
      <c r="V1220" s="135"/>
      <c r="W1220" s="136"/>
      <c r="X1220" s="137" t="s">
        <v>36</v>
      </c>
      <c r="Z1220" s="132" t="s">
        <v>240</v>
      </c>
    </row>
    <row r="1221" spans="1:28" ht="28.5" customHeight="1" x14ac:dyDescent="0.25">
      <c r="A1221" s="132">
        <v>2</v>
      </c>
      <c r="B1221" s="133" t="s">
        <v>604</v>
      </c>
      <c r="C1221" s="134" t="s">
        <v>18</v>
      </c>
      <c r="D1221" s="134">
        <v>11</v>
      </c>
      <c r="E1221" s="134" t="s">
        <v>23</v>
      </c>
      <c r="F1221" s="134">
        <v>24</v>
      </c>
      <c r="G1221" s="134">
        <v>1</v>
      </c>
      <c r="H1221" s="134">
        <v>25.5</v>
      </c>
      <c r="I1221" s="134">
        <v>1</v>
      </c>
      <c r="J1221" s="134">
        <v>26.7</v>
      </c>
      <c r="K1221" s="134">
        <v>1</v>
      </c>
      <c r="L1221" s="134">
        <v>27.1</v>
      </c>
      <c r="M1221" s="134">
        <v>4</v>
      </c>
      <c r="N1221" s="134"/>
      <c r="O1221" s="134"/>
      <c r="P1221" s="134"/>
      <c r="Q1221" s="134"/>
      <c r="R1221" s="153"/>
      <c r="S1221" s="153"/>
      <c r="T1221" s="153"/>
      <c r="U1221" s="134"/>
      <c r="V1221" s="135"/>
      <c r="W1221" s="136"/>
      <c r="X1221" s="137" t="s">
        <v>36</v>
      </c>
      <c r="Z1221" s="132" t="s">
        <v>993</v>
      </c>
      <c r="AB1221" s="132" t="s">
        <v>514</v>
      </c>
    </row>
    <row r="1222" spans="1:28" ht="28.5" customHeight="1" x14ac:dyDescent="0.25">
      <c r="A1222" s="132">
        <v>2</v>
      </c>
      <c r="B1222" s="133" t="s">
        <v>604</v>
      </c>
      <c r="C1222" s="134" t="s">
        <v>18</v>
      </c>
      <c r="D1222" s="134">
        <v>12</v>
      </c>
      <c r="E1222" s="134" t="s">
        <v>23</v>
      </c>
      <c r="F1222" s="134">
        <v>16.600000000000001</v>
      </c>
      <c r="G1222" s="134">
        <v>1</v>
      </c>
      <c r="H1222" s="134">
        <v>16.899999999999999</v>
      </c>
      <c r="I1222" s="134">
        <v>1</v>
      </c>
      <c r="J1222" s="134">
        <v>17.8</v>
      </c>
      <c r="K1222" s="134">
        <v>1</v>
      </c>
      <c r="L1222" s="134">
        <v>20.2</v>
      </c>
      <c r="M1222" s="134">
        <v>4</v>
      </c>
      <c r="N1222" s="134"/>
      <c r="O1222" s="134"/>
      <c r="P1222" s="134"/>
      <c r="Q1222" s="134"/>
      <c r="R1222" s="153"/>
      <c r="S1222" s="153"/>
      <c r="T1222" s="153"/>
      <c r="U1222" s="134"/>
      <c r="V1222" s="135"/>
      <c r="W1222" s="136"/>
      <c r="X1222" s="137" t="s">
        <v>36</v>
      </c>
      <c r="Z1222" s="132" t="s">
        <v>446</v>
      </c>
      <c r="AB1222" s="132" t="s">
        <v>529</v>
      </c>
    </row>
    <row r="1223" spans="1:28" ht="28.5" customHeight="1" x14ac:dyDescent="0.35">
      <c r="A1223" s="132">
        <v>2</v>
      </c>
      <c r="B1223" s="133" t="s">
        <v>604</v>
      </c>
      <c r="C1223" s="134" t="s">
        <v>18</v>
      </c>
      <c r="D1223" s="134">
        <v>13</v>
      </c>
      <c r="E1223" s="134" t="s">
        <v>23</v>
      </c>
      <c r="F1223" s="134">
        <v>17.100000000000001</v>
      </c>
      <c r="G1223" s="134">
        <v>1</v>
      </c>
      <c r="H1223" s="134">
        <v>31.7</v>
      </c>
      <c r="I1223" s="134">
        <v>1</v>
      </c>
      <c r="J1223" s="134">
        <v>33.799999999999997</v>
      </c>
      <c r="K1223" s="134">
        <v>1</v>
      </c>
      <c r="L1223" s="134">
        <v>34.200000000000003</v>
      </c>
      <c r="M1223" s="134">
        <v>4</v>
      </c>
      <c r="N1223" s="134"/>
      <c r="O1223" s="134"/>
      <c r="P1223" s="134"/>
      <c r="Q1223" s="134"/>
      <c r="R1223" s="153"/>
      <c r="S1223" s="153"/>
      <c r="T1223" s="153"/>
      <c r="U1223" s="134"/>
      <c r="V1223" s="135"/>
      <c r="W1223" s="136"/>
      <c r="X1223" s="137" t="s">
        <v>36</v>
      </c>
      <c r="Z1223" s="132" t="s">
        <v>575</v>
      </c>
    </row>
    <row r="1224" spans="1:28" ht="28.5" customHeight="1" x14ac:dyDescent="0.25">
      <c r="A1224" s="132">
        <v>2</v>
      </c>
      <c r="B1224" s="133" t="s">
        <v>604</v>
      </c>
      <c r="C1224" s="134" t="s">
        <v>18</v>
      </c>
      <c r="D1224" s="134">
        <v>14</v>
      </c>
      <c r="E1224" s="134" t="s">
        <v>23</v>
      </c>
      <c r="F1224" s="134">
        <v>28.9</v>
      </c>
      <c r="G1224" s="134">
        <v>1</v>
      </c>
      <c r="H1224" s="134"/>
      <c r="I1224" s="134"/>
      <c r="J1224" s="134"/>
      <c r="K1224" s="134"/>
      <c r="L1224" s="134"/>
      <c r="M1224" s="134"/>
      <c r="N1224" s="134"/>
      <c r="O1224" s="134"/>
      <c r="P1224" s="134" t="s">
        <v>801</v>
      </c>
      <c r="Q1224" s="134"/>
      <c r="R1224" s="153"/>
      <c r="S1224" s="153"/>
      <c r="T1224" s="153"/>
      <c r="U1224" s="134"/>
      <c r="V1224" s="135"/>
      <c r="W1224" s="136"/>
      <c r="X1224" s="137" t="s">
        <v>36</v>
      </c>
    </row>
    <row r="1225" spans="1:28" ht="28.5" customHeight="1" x14ac:dyDescent="0.25">
      <c r="A1225" s="132">
        <v>2</v>
      </c>
      <c r="B1225" s="133" t="s">
        <v>604</v>
      </c>
      <c r="C1225" s="134" t="s">
        <v>18</v>
      </c>
      <c r="D1225" s="134">
        <v>15</v>
      </c>
      <c r="E1225" s="134" t="s">
        <v>23</v>
      </c>
      <c r="F1225" s="134">
        <v>18</v>
      </c>
      <c r="G1225" s="134">
        <v>1</v>
      </c>
      <c r="H1225" s="134">
        <v>18.100000000000001</v>
      </c>
      <c r="I1225" s="134">
        <v>1</v>
      </c>
      <c r="J1225" s="134"/>
      <c r="K1225" s="134">
        <v>1</v>
      </c>
      <c r="L1225" s="134"/>
      <c r="M1225" s="134"/>
      <c r="N1225" s="134"/>
      <c r="O1225" s="134"/>
      <c r="P1225" s="134" t="s">
        <v>801</v>
      </c>
      <c r="Q1225" s="134"/>
      <c r="R1225" s="153"/>
      <c r="S1225" s="153"/>
      <c r="T1225" s="153"/>
      <c r="U1225" s="134"/>
      <c r="V1225" s="135"/>
      <c r="W1225" s="136"/>
      <c r="X1225" s="137" t="s">
        <v>36</v>
      </c>
    </row>
    <row r="1226" spans="1:28" ht="28.5" customHeight="1" x14ac:dyDescent="0.25">
      <c r="A1226" s="132">
        <v>2</v>
      </c>
      <c r="B1226" s="133" t="s">
        <v>604</v>
      </c>
      <c r="C1226" s="134" t="s">
        <v>18</v>
      </c>
      <c r="D1226" s="134">
        <v>16</v>
      </c>
      <c r="E1226" s="134" t="s">
        <v>23</v>
      </c>
      <c r="F1226" s="134">
        <v>18.600000000000001</v>
      </c>
      <c r="G1226" s="134">
        <v>1</v>
      </c>
      <c r="H1226" s="134">
        <v>18.8</v>
      </c>
      <c r="I1226" s="134">
        <v>1</v>
      </c>
      <c r="J1226" s="134">
        <v>18.899999999999999</v>
      </c>
      <c r="K1226" s="134">
        <v>2</v>
      </c>
      <c r="L1226" s="134">
        <v>18.7</v>
      </c>
      <c r="M1226" s="134">
        <v>4</v>
      </c>
      <c r="N1226" s="134"/>
      <c r="O1226" s="134"/>
      <c r="P1226" s="134"/>
      <c r="Q1226" s="134"/>
      <c r="R1226" s="153"/>
      <c r="S1226" s="153"/>
      <c r="T1226" s="153"/>
      <c r="U1226" s="134"/>
      <c r="V1226" s="135"/>
      <c r="W1226" s="136"/>
      <c r="X1226" s="137" t="s">
        <v>36</v>
      </c>
      <c r="Z1226" s="132" t="s">
        <v>380</v>
      </c>
    </row>
    <row r="1227" spans="1:28" ht="28.5" customHeight="1" x14ac:dyDescent="0.25">
      <c r="A1227" s="132">
        <v>2</v>
      </c>
      <c r="B1227" s="133" t="s">
        <v>604</v>
      </c>
      <c r="C1227" s="134" t="s">
        <v>18</v>
      </c>
      <c r="D1227" s="134">
        <v>17</v>
      </c>
      <c r="E1227" s="134" t="s">
        <v>23</v>
      </c>
      <c r="F1227" s="134">
        <v>20.7</v>
      </c>
      <c r="G1227" s="134">
        <v>1</v>
      </c>
      <c r="H1227" s="134">
        <v>22.3</v>
      </c>
      <c r="I1227" s="134">
        <v>1</v>
      </c>
      <c r="J1227" s="134"/>
      <c r="K1227" s="134"/>
      <c r="L1227" s="134"/>
      <c r="M1227" s="134"/>
      <c r="N1227" s="134"/>
      <c r="O1227" s="134"/>
      <c r="P1227" s="134" t="s">
        <v>801</v>
      </c>
      <c r="Q1227" s="134"/>
      <c r="R1227" s="153"/>
      <c r="S1227" s="153"/>
      <c r="T1227" s="153"/>
      <c r="U1227" s="134"/>
      <c r="V1227" s="135"/>
      <c r="W1227" s="136"/>
      <c r="X1227" s="137" t="s">
        <v>36</v>
      </c>
    </row>
    <row r="1228" spans="1:28" ht="28.5" customHeight="1" x14ac:dyDescent="0.25">
      <c r="A1228" s="132">
        <v>2</v>
      </c>
      <c r="B1228" s="133" t="s">
        <v>604</v>
      </c>
      <c r="C1228" s="134" t="s">
        <v>18</v>
      </c>
      <c r="D1228" s="134">
        <v>18</v>
      </c>
      <c r="E1228" s="134" t="s">
        <v>23</v>
      </c>
      <c r="F1228" s="134">
        <v>19</v>
      </c>
      <c r="G1228" s="134">
        <v>1</v>
      </c>
      <c r="H1228" s="134">
        <v>20.5</v>
      </c>
      <c r="I1228" s="134">
        <v>1</v>
      </c>
      <c r="J1228" s="134">
        <v>21.3</v>
      </c>
      <c r="K1228" s="134">
        <v>1</v>
      </c>
      <c r="L1228" s="134">
        <v>22.6</v>
      </c>
      <c r="M1228" s="134">
        <v>1</v>
      </c>
      <c r="N1228" s="134">
        <v>24.6</v>
      </c>
      <c r="O1228" s="134">
        <v>1</v>
      </c>
      <c r="P1228" s="134">
        <v>27.2</v>
      </c>
      <c r="Q1228" s="134">
        <v>2</v>
      </c>
      <c r="R1228" s="153"/>
      <c r="S1228" s="153">
        <v>2</v>
      </c>
      <c r="T1228" s="153" t="s">
        <v>903</v>
      </c>
      <c r="U1228" s="134"/>
      <c r="V1228" s="135"/>
      <c r="W1228" s="136" t="s">
        <v>378</v>
      </c>
      <c r="X1228" s="137" t="s">
        <v>36</v>
      </c>
    </row>
    <row r="1229" spans="1:28" ht="28.5" customHeight="1" x14ac:dyDescent="0.25">
      <c r="A1229" s="132">
        <v>2</v>
      </c>
      <c r="B1229" s="133" t="s">
        <v>604</v>
      </c>
      <c r="C1229" s="134" t="s">
        <v>18</v>
      </c>
      <c r="D1229" s="134">
        <v>19</v>
      </c>
      <c r="E1229" s="134" t="s">
        <v>23</v>
      </c>
      <c r="F1229" s="134">
        <v>30.3</v>
      </c>
      <c r="G1229" s="134">
        <v>1</v>
      </c>
      <c r="H1229" s="134">
        <v>32.299999999999997</v>
      </c>
      <c r="I1229" s="134">
        <v>1</v>
      </c>
      <c r="J1229" s="134"/>
      <c r="K1229" s="134"/>
      <c r="L1229" s="134"/>
      <c r="M1229" s="134"/>
      <c r="N1229" s="134"/>
      <c r="O1229" s="134"/>
      <c r="P1229" s="134" t="s">
        <v>801</v>
      </c>
      <c r="Q1229" s="134"/>
      <c r="R1229" s="153"/>
      <c r="S1229" s="153"/>
      <c r="T1229" s="153"/>
      <c r="U1229" s="134"/>
      <c r="V1229" s="135"/>
      <c r="W1229" s="136"/>
      <c r="X1229" s="137" t="s">
        <v>36</v>
      </c>
    </row>
    <row r="1230" spans="1:28" ht="28.5" customHeight="1" x14ac:dyDescent="0.25">
      <c r="A1230" s="132">
        <v>2</v>
      </c>
      <c r="B1230" s="133" t="s">
        <v>604</v>
      </c>
      <c r="C1230" s="134" t="s">
        <v>18</v>
      </c>
      <c r="D1230" s="134">
        <v>20</v>
      </c>
      <c r="E1230" s="134" t="s">
        <v>23</v>
      </c>
      <c r="F1230" s="134">
        <v>33.9</v>
      </c>
      <c r="G1230" s="134">
        <v>1</v>
      </c>
      <c r="H1230" s="134">
        <v>36</v>
      </c>
      <c r="I1230" s="134">
        <v>1</v>
      </c>
      <c r="J1230" s="134">
        <v>38.200000000000003</v>
      </c>
      <c r="K1230" s="134">
        <v>1</v>
      </c>
      <c r="L1230" s="134">
        <v>38.6</v>
      </c>
      <c r="M1230" s="134">
        <v>3</v>
      </c>
      <c r="N1230" s="134"/>
      <c r="O1230" s="134"/>
      <c r="P1230" s="134" t="s">
        <v>801</v>
      </c>
      <c r="Q1230" s="134"/>
      <c r="R1230" s="153"/>
      <c r="S1230" s="153"/>
      <c r="T1230" s="153"/>
      <c r="U1230" s="134"/>
      <c r="V1230" s="135"/>
      <c r="W1230" s="136"/>
      <c r="X1230" s="137" t="s">
        <v>36</v>
      </c>
    </row>
    <row r="1231" spans="1:28" ht="28.5" customHeight="1" x14ac:dyDescent="0.25">
      <c r="A1231" s="132">
        <v>2</v>
      </c>
      <c r="B1231" s="133" t="s">
        <v>604</v>
      </c>
      <c r="C1231" s="134" t="s">
        <v>18</v>
      </c>
      <c r="D1231" s="134">
        <v>21</v>
      </c>
      <c r="E1231" s="134" t="s">
        <v>23</v>
      </c>
      <c r="F1231" s="134">
        <v>16.5</v>
      </c>
      <c r="G1231" s="134">
        <v>1</v>
      </c>
      <c r="H1231" s="134">
        <v>16.899999999999999</v>
      </c>
      <c r="I1231" s="134">
        <v>1</v>
      </c>
      <c r="J1231" s="134">
        <v>17</v>
      </c>
      <c r="K1231" s="134">
        <v>1</v>
      </c>
      <c r="L1231" s="134">
        <v>17.899999999999999</v>
      </c>
      <c r="M1231" s="134">
        <v>4</v>
      </c>
      <c r="N1231" s="134"/>
      <c r="O1231" s="134"/>
      <c r="P1231" s="134"/>
      <c r="Q1231" s="134"/>
      <c r="R1231" s="153"/>
      <c r="S1231" s="153"/>
      <c r="T1231" s="153"/>
      <c r="U1231" s="134"/>
      <c r="V1231" s="135"/>
      <c r="W1231" s="136"/>
      <c r="X1231" s="137" t="s">
        <v>36</v>
      </c>
      <c r="Y1231" s="137"/>
    </row>
    <row r="1232" spans="1:28" ht="28.5" customHeight="1" x14ac:dyDescent="0.25">
      <c r="A1232" s="132">
        <v>2</v>
      </c>
      <c r="B1232" s="133" t="s">
        <v>604</v>
      </c>
      <c r="C1232" s="134" t="s">
        <v>18</v>
      </c>
      <c r="D1232" s="134">
        <v>22</v>
      </c>
      <c r="E1232" s="134" t="s">
        <v>23</v>
      </c>
      <c r="F1232" s="134">
        <v>28.2</v>
      </c>
      <c r="G1232" s="134">
        <v>1</v>
      </c>
      <c r="H1232" s="134">
        <v>29.6</v>
      </c>
      <c r="I1232" s="134">
        <v>1</v>
      </c>
      <c r="J1232" s="134"/>
      <c r="K1232" s="134"/>
      <c r="L1232" s="134"/>
      <c r="M1232" s="134"/>
      <c r="N1232" s="134"/>
      <c r="O1232" s="134"/>
      <c r="P1232" s="134" t="s">
        <v>801</v>
      </c>
      <c r="Q1232" s="134"/>
      <c r="R1232" s="153"/>
      <c r="S1232" s="153"/>
      <c r="T1232" s="153"/>
      <c r="U1232" s="134"/>
      <c r="V1232" s="135"/>
      <c r="W1232" s="136"/>
      <c r="X1232" s="137" t="s">
        <v>36</v>
      </c>
      <c r="Y1232" s="137"/>
    </row>
    <row r="1233" spans="1:25" ht="28.5" customHeight="1" x14ac:dyDescent="0.25">
      <c r="A1233" s="132">
        <v>2</v>
      </c>
      <c r="B1233" s="133" t="s">
        <v>604</v>
      </c>
      <c r="C1233" s="134" t="s">
        <v>18</v>
      </c>
      <c r="D1233" s="134">
        <v>23</v>
      </c>
      <c r="E1233" s="134" t="s">
        <v>25</v>
      </c>
      <c r="F1233" s="134">
        <v>22.2</v>
      </c>
      <c r="G1233" s="134">
        <v>1</v>
      </c>
      <c r="H1233" s="134">
        <v>23.3</v>
      </c>
      <c r="I1233" s="134">
        <v>1</v>
      </c>
      <c r="J1233" s="134">
        <v>22.7</v>
      </c>
      <c r="K1233" s="134">
        <v>1</v>
      </c>
      <c r="L1233" s="134">
        <v>23</v>
      </c>
      <c r="M1233" s="134">
        <v>1</v>
      </c>
      <c r="N1233" s="134">
        <v>25.5</v>
      </c>
      <c r="O1233" s="134">
        <v>1</v>
      </c>
      <c r="P1233" s="134">
        <v>28.3</v>
      </c>
      <c r="Q1233" s="134">
        <v>1</v>
      </c>
      <c r="R1233" s="153">
        <v>23.1</v>
      </c>
      <c r="S1233" s="153">
        <v>4</v>
      </c>
      <c r="T1233" s="153" t="s">
        <v>901</v>
      </c>
      <c r="U1233" s="134"/>
      <c r="V1233" s="135"/>
      <c r="W1233" s="136" t="s">
        <v>379</v>
      </c>
      <c r="X1233" s="137" t="s">
        <v>36</v>
      </c>
      <c r="Y1233" s="137"/>
    </row>
    <row r="1234" spans="1:25" ht="28.5" customHeight="1" x14ac:dyDescent="0.25">
      <c r="A1234" s="132">
        <v>2</v>
      </c>
      <c r="B1234" s="133" t="s">
        <v>604</v>
      </c>
      <c r="C1234" s="134" t="s">
        <v>18</v>
      </c>
      <c r="D1234" s="134">
        <v>24</v>
      </c>
      <c r="E1234" s="134" t="s">
        <v>25</v>
      </c>
      <c r="F1234" s="134">
        <v>25.2</v>
      </c>
      <c r="G1234" s="134">
        <v>1</v>
      </c>
      <c r="H1234" s="134">
        <v>26.2</v>
      </c>
      <c r="I1234" s="134">
        <v>1</v>
      </c>
      <c r="J1234" s="134">
        <v>26.7</v>
      </c>
      <c r="K1234" s="134">
        <v>1</v>
      </c>
      <c r="L1234" s="134">
        <v>27.7</v>
      </c>
      <c r="M1234" s="134">
        <v>1</v>
      </c>
      <c r="N1234" s="134"/>
      <c r="O1234" s="134">
        <v>1</v>
      </c>
      <c r="P1234" s="134">
        <v>23.9</v>
      </c>
      <c r="Q1234" s="134">
        <v>2</v>
      </c>
      <c r="R1234" s="153"/>
      <c r="S1234" s="153">
        <v>4</v>
      </c>
      <c r="T1234" s="153" t="s">
        <v>902</v>
      </c>
      <c r="U1234" s="134"/>
      <c r="V1234" s="135"/>
      <c r="W1234" s="136" t="s">
        <v>47</v>
      </c>
      <c r="X1234" s="137"/>
      <c r="Y1234" s="137" t="s">
        <v>36</v>
      </c>
    </row>
    <row r="1235" spans="1:25" ht="28.5" customHeight="1" x14ac:dyDescent="0.25">
      <c r="A1235" s="132">
        <v>2</v>
      </c>
      <c r="B1235" s="133" t="s">
        <v>604</v>
      </c>
      <c r="C1235" s="134" t="s">
        <v>18</v>
      </c>
      <c r="D1235" s="134">
        <v>25</v>
      </c>
      <c r="E1235" s="134" t="s">
        <v>23</v>
      </c>
      <c r="F1235" s="134">
        <v>22.5</v>
      </c>
      <c r="G1235" s="134">
        <v>1</v>
      </c>
      <c r="H1235" s="134">
        <v>23.9</v>
      </c>
      <c r="I1235" s="134">
        <v>1</v>
      </c>
      <c r="J1235" s="134">
        <v>25</v>
      </c>
      <c r="K1235" s="134">
        <v>1</v>
      </c>
      <c r="L1235" s="134">
        <v>25.2</v>
      </c>
      <c r="M1235" s="134">
        <v>4</v>
      </c>
      <c r="N1235" s="134"/>
      <c r="O1235" s="134"/>
      <c r="P1235" s="134"/>
      <c r="Q1235" s="134"/>
      <c r="R1235" s="153"/>
      <c r="S1235" s="153"/>
      <c r="T1235" s="153"/>
      <c r="U1235" s="134"/>
      <c r="V1235" s="135"/>
      <c r="W1235" s="136"/>
      <c r="X1235" s="137" t="s">
        <v>36</v>
      </c>
      <c r="Y1235" s="137"/>
    </row>
    <row r="1236" spans="1:25" ht="28.5" customHeight="1" x14ac:dyDescent="0.25">
      <c r="A1236" s="132">
        <v>2</v>
      </c>
      <c r="B1236" s="133" t="s">
        <v>604</v>
      </c>
      <c r="C1236" s="134" t="s">
        <v>18</v>
      </c>
      <c r="D1236" s="134">
        <v>26</v>
      </c>
      <c r="E1236" s="134" t="s">
        <v>25</v>
      </c>
      <c r="F1236" s="134">
        <v>31.2</v>
      </c>
      <c r="G1236" s="134">
        <v>1</v>
      </c>
      <c r="H1236" s="134">
        <v>21.5</v>
      </c>
      <c r="I1236" s="134">
        <v>1</v>
      </c>
      <c r="J1236" s="134">
        <v>21.4</v>
      </c>
      <c r="K1236" s="134">
        <v>1</v>
      </c>
      <c r="L1236" s="134">
        <v>21.7</v>
      </c>
      <c r="M1236" s="134">
        <v>1</v>
      </c>
      <c r="N1236" s="134">
        <v>22</v>
      </c>
      <c r="O1236" s="134">
        <v>1</v>
      </c>
      <c r="P1236" s="134">
        <v>23.6</v>
      </c>
      <c r="Q1236" s="134">
        <v>1</v>
      </c>
      <c r="R1236" s="153"/>
      <c r="S1236" s="153"/>
      <c r="T1236" s="153" t="s">
        <v>904</v>
      </c>
      <c r="U1236" s="134"/>
      <c r="V1236" s="135"/>
      <c r="W1236" s="136"/>
      <c r="X1236" s="137" t="s">
        <v>36</v>
      </c>
      <c r="Y1236" s="137"/>
    </row>
    <row r="1237" spans="1:25" ht="28.5" customHeight="1" x14ac:dyDescent="0.25">
      <c r="A1237" s="132">
        <v>2</v>
      </c>
      <c r="B1237" s="133" t="s">
        <v>604</v>
      </c>
      <c r="C1237" s="134" t="s">
        <v>18</v>
      </c>
      <c r="D1237" s="134">
        <v>27</v>
      </c>
      <c r="E1237" s="134" t="s">
        <v>23</v>
      </c>
      <c r="F1237" s="134">
        <v>23.9</v>
      </c>
      <c r="G1237" s="134">
        <v>1</v>
      </c>
      <c r="H1237" s="134">
        <v>25.4</v>
      </c>
      <c r="I1237" s="134">
        <v>1</v>
      </c>
      <c r="J1237" s="134">
        <v>27</v>
      </c>
      <c r="K1237" s="134">
        <v>1</v>
      </c>
      <c r="L1237" s="134"/>
      <c r="M1237" s="134"/>
      <c r="N1237" s="134"/>
      <c r="O1237" s="134"/>
      <c r="P1237" s="134" t="s">
        <v>801</v>
      </c>
      <c r="Q1237" s="134">
        <v>4</v>
      </c>
      <c r="R1237" s="153"/>
      <c r="S1237" s="153"/>
      <c r="T1237" s="153"/>
      <c r="U1237" s="134"/>
      <c r="V1237" s="135"/>
      <c r="W1237" s="136"/>
      <c r="X1237" s="137" t="s">
        <v>36</v>
      </c>
      <c r="Y1237" s="137"/>
    </row>
    <row r="1238" spans="1:25" ht="28.5" customHeight="1" x14ac:dyDescent="0.25">
      <c r="A1238" s="132">
        <v>2</v>
      </c>
      <c r="B1238" s="133" t="s">
        <v>604</v>
      </c>
      <c r="C1238" s="134" t="s">
        <v>18</v>
      </c>
      <c r="D1238" s="134">
        <v>28</v>
      </c>
      <c r="E1238" s="134" t="s">
        <v>23</v>
      </c>
      <c r="F1238" s="134">
        <v>29.2</v>
      </c>
      <c r="G1238" s="134">
        <v>1</v>
      </c>
      <c r="H1238" s="134">
        <v>31.5</v>
      </c>
      <c r="I1238" s="134">
        <v>1</v>
      </c>
      <c r="J1238" s="134">
        <v>33.299999999999997</v>
      </c>
      <c r="K1238" s="134">
        <v>1</v>
      </c>
      <c r="L1238" s="134">
        <v>33.5</v>
      </c>
      <c r="M1238" s="134">
        <v>4</v>
      </c>
      <c r="N1238" s="134"/>
      <c r="O1238" s="134"/>
      <c r="P1238" s="134"/>
      <c r="Q1238" s="134"/>
      <c r="R1238" s="153"/>
      <c r="S1238" s="153"/>
      <c r="T1238" s="153"/>
      <c r="U1238" s="134"/>
      <c r="V1238" s="135"/>
      <c r="W1238" s="136"/>
      <c r="X1238" s="137" t="s">
        <v>36</v>
      </c>
      <c r="Y1238" s="137"/>
    </row>
    <row r="1239" spans="1:25" ht="28.5" customHeight="1" x14ac:dyDescent="0.25">
      <c r="A1239" s="132">
        <v>2</v>
      </c>
      <c r="B1239" s="133" t="s">
        <v>604</v>
      </c>
      <c r="C1239" s="134" t="s">
        <v>18</v>
      </c>
      <c r="D1239" s="134">
        <v>29</v>
      </c>
      <c r="E1239" s="134" t="s">
        <v>23</v>
      </c>
      <c r="F1239" s="134">
        <v>25.5</v>
      </c>
      <c r="G1239" s="134">
        <v>1</v>
      </c>
      <c r="H1239" s="134">
        <v>26.9</v>
      </c>
      <c r="I1239" s="134">
        <v>1</v>
      </c>
      <c r="J1239" s="134"/>
      <c r="K1239" s="134"/>
      <c r="L1239" s="134"/>
      <c r="M1239" s="134"/>
      <c r="N1239" s="134"/>
      <c r="O1239" s="134"/>
      <c r="P1239" s="134" t="s">
        <v>801</v>
      </c>
      <c r="Q1239" s="134"/>
      <c r="R1239" s="153"/>
      <c r="S1239" s="153"/>
      <c r="T1239" s="153"/>
      <c r="U1239" s="134"/>
      <c r="V1239" s="135"/>
      <c r="W1239" s="136"/>
      <c r="X1239" s="137" t="s">
        <v>36</v>
      </c>
      <c r="Y1239" s="137"/>
    </row>
    <row r="1240" spans="1:25" ht="28.5" customHeight="1" x14ac:dyDescent="0.25">
      <c r="A1240" s="132">
        <v>2</v>
      </c>
      <c r="B1240" s="133" t="s">
        <v>604</v>
      </c>
      <c r="C1240" s="134" t="s">
        <v>18</v>
      </c>
      <c r="D1240" s="134">
        <v>30</v>
      </c>
      <c r="E1240" s="134" t="s">
        <v>23</v>
      </c>
      <c r="F1240" s="134">
        <v>16.8</v>
      </c>
      <c r="G1240" s="134">
        <v>1</v>
      </c>
      <c r="H1240" s="134">
        <v>16.8</v>
      </c>
      <c r="I1240" s="134">
        <v>1</v>
      </c>
      <c r="J1240" s="134"/>
      <c r="K1240" s="134"/>
      <c r="L1240" s="134"/>
      <c r="M1240" s="134"/>
      <c r="N1240" s="134"/>
      <c r="O1240" s="134"/>
      <c r="P1240" s="134" t="s">
        <v>801</v>
      </c>
      <c r="Q1240" s="134"/>
      <c r="R1240" s="153"/>
      <c r="S1240" s="153">
        <v>4</v>
      </c>
      <c r="T1240" s="153" t="s">
        <v>905</v>
      </c>
      <c r="U1240" s="134"/>
      <c r="V1240" s="135"/>
      <c r="W1240" s="136"/>
      <c r="X1240" s="137" t="s">
        <v>36</v>
      </c>
      <c r="Y1240" s="137"/>
    </row>
    <row r="1241" spans="1:25" ht="28.5" customHeight="1" x14ac:dyDescent="0.25">
      <c r="A1241" s="132">
        <v>2</v>
      </c>
      <c r="B1241" s="133" t="s">
        <v>604</v>
      </c>
      <c r="C1241" s="134" t="s">
        <v>18</v>
      </c>
      <c r="D1241" s="134">
        <v>31</v>
      </c>
      <c r="E1241" s="134" t="s">
        <v>23</v>
      </c>
      <c r="F1241" s="134">
        <v>26.9</v>
      </c>
      <c r="G1241" s="134">
        <v>1</v>
      </c>
      <c r="H1241" s="134">
        <v>29.4</v>
      </c>
      <c r="I1241" s="134">
        <v>1</v>
      </c>
      <c r="J1241" s="134"/>
      <c r="K1241" s="134"/>
      <c r="L1241" s="134"/>
      <c r="M1241" s="134"/>
      <c r="N1241" s="134"/>
      <c r="O1241" s="134"/>
      <c r="P1241" s="134" t="s">
        <v>801</v>
      </c>
      <c r="Q1241" s="134"/>
      <c r="R1241" s="153"/>
      <c r="S1241" s="153"/>
      <c r="T1241" s="153"/>
      <c r="U1241" s="134"/>
      <c r="V1241" s="135"/>
      <c r="W1241" s="136"/>
      <c r="X1241" s="137" t="s">
        <v>36</v>
      </c>
      <c r="Y1241" s="137"/>
    </row>
    <row r="1242" spans="1:25" ht="28.5" customHeight="1" x14ac:dyDescent="0.25">
      <c r="A1242" s="132">
        <v>2</v>
      </c>
      <c r="B1242" s="133" t="s">
        <v>604</v>
      </c>
      <c r="C1242" s="134" t="s">
        <v>18</v>
      </c>
      <c r="D1242" s="134">
        <v>32</v>
      </c>
      <c r="E1242" s="134" t="s">
        <v>23</v>
      </c>
      <c r="F1242" s="134">
        <v>20.9</v>
      </c>
      <c r="G1242" s="134">
        <v>1</v>
      </c>
      <c r="H1242" s="134">
        <v>29.8</v>
      </c>
      <c r="I1242" s="134">
        <v>1</v>
      </c>
      <c r="J1242" s="134">
        <v>32.200000000000003</v>
      </c>
      <c r="K1242" s="134">
        <v>1</v>
      </c>
      <c r="L1242" s="134">
        <v>36.299999999999997</v>
      </c>
      <c r="M1242" s="134">
        <v>1</v>
      </c>
      <c r="N1242" s="134">
        <v>39.700000000000003</v>
      </c>
      <c r="O1242" s="134">
        <v>1</v>
      </c>
      <c r="P1242" s="134">
        <v>44.1</v>
      </c>
      <c r="Q1242" s="134">
        <v>1</v>
      </c>
      <c r="R1242" s="153">
        <v>49.1</v>
      </c>
      <c r="S1242" s="153">
        <v>1</v>
      </c>
      <c r="T1242" s="153"/>
      <c r="U1242" s="134"/>
      <c r="V1242" s="135"/>
      <c r="W1242" s="136" t="s">
        <v>364</v>
      </c>
      <c r="X1242" s="137" t="s">
        <v>36</v>
      </c>
      <c r="Y1242" s="137"/>
    </row>
    <row r="1243" spans="1:25" ht="28.5" customHeight="1" x14ac:dyDescent="0.25">
      <c r="A1243" s="132">
        <v>2</v>
      </c>
      <c r="B1243" s="133" t="s">
        <v>604</v>
      </c>
      <c r="C1243" s="134" t="s">
        <v>18</v>
      </c>
      <c r="D1243" s="134">
        <v>33</v>
      </c>
      <c r="E1243" s="134" t="s">
        <v>23</v>
      </c>
      <c r="F1243" s="134">
        <v>27.2</v>
      </c>
      <c r="G1243" s="134">
        <v>1</v>
      </c>
      <c r="H1243" s="134">
        <v>21.2</v>
      </c>
      <c r="I1243" s="134">
        <v>1</v>
      </c>
      <c r="J1243" s="134"/>
      <c r="K1243" s="134"/>
      <c r="L1243" s="134"/>
      <c r="M1243" s="134"/>
      <c r="N1243" s="134"/>
      <c r="O1243" s="134"/>
      <c r="P1243" s="134" t="s">
        <v>801</v>
      </c>
      <c r="Q1243" s="134"/>
      <c r="R1243" s="153"/>
      <c r="S1243" s="153"/>
      <c r="T1243" s="153"/>
      <c r="U1243" s="134"/>
      <c r="V1243" s="135"/>
      <c r="W1243" s="136"/>
      <c r="X1243" s="137" t="s">
        <v>36</v>
      </c>
      <c r="Y1243" s="137"/>
    </row>
    <row r="1244" spans="1:25" ht="28.5" customHeight="1" x14ac:dyDescent="0.25">
      <c r="A1244" s="132">
        <v>2</v>
      </c>
      <c r="B1244" s="133" t="s">
        <v>604</v>
      </c>
      <c r="C1244" s="134" t="s">
        <v>18</v>
      </c>
      <c r="D1244" s="134">
        <v>34</v>
      </c>
      <c r="E1244" s="134" t="s">
        <v>23</v>
      </c>
      <c r="F1244" s="134">
        <v>35.6</v>
      </c>
      <c r="G1244" s="134">
        <v>1</v>
      </c>
      <c r="H1244" s="134">
        <v>39.4</v>
      </c>
      <c r="I1244" s="134">
        <v>1</v>
      </c>
      <c r="J1244" s="134">
        <v>43.5</v>
      </c>
      <c r="K1244" s="134">
        <v>1</v>
      </c>
      <c r="L1244" s="134">
        <v>48</v>
      </c>
      <c r="M1244" s="134">
        <v>1</v>
      </c>
      <c r="N1244" s="134">
        <v>51.1</v>
      </c>
      <c r="O1244" s="134">
        <v>1</v>
      </c>
      <c r="P1244" s="134">
        <v>57.6</v>
      </c>
      <c r="Q1244" s="134">
        <v>1</v>
      </c>
      <c r="R1244" s="153">
        <v>67.3</v>
      </c>
      <c r="S1244" s="153">
        <v>1</v>
      </c>
      <c r="T1244" s="153"/>
      <c r="U1244" s="134"/>
      <c r="V1244" s="135"/>
      <c r="W1244" s="136" t="s">
        <v>364</v>
      </c>
      <c r="X1244" s="137" t="s">
        <v>36</v>
      </c>
      <c r="Y1244" s="137"/>
    </row>
    <row r="1245" spans="1:25" ht="28.5" customHeight="1" x14ac:dyDescent="0.25">
      <c r="A1245" s="132">
        <v>2</v>
      </c>
      <c r="B1245" s="133" t="s">
        <v>604</v>
      </c>
      <c r="C1245" s="134" t="s">
        <v>18</v>
      </c>
      <c r="D1245" s="134">
        <v>35</v>
      </c>
      <c r="E1245" s="134" t="s">
        <v>23</v>
      </c>
      <c r="F1245" s="134">
        <v>20.100000000000001</v>
      </c>
      <c r="G1245" s="134">
        <v>1</v>
      </c>
      <c r="H1245" s="134">
        <v>21.4</v>
      </c>
      <c r="I1245" s="134">
        <v>1</v>
      </c>
      <c r="J1245" s="134"/>
      <c r="K1245" s="134"/>
      <c r="L1245" s="134"/>
      <c r="M1245" s="134"/>
      <c r="N1245" s="134"/>
      <c r="O1245" s="134"/>
      <c r="P1245" s="134" t="s">
        <v>801</v>
      </c>
      <c r="Q1245" s="134"/>
      <c r="R1245" s="153"/>
      <c r="S1245" s="153"/>
      <c r="T1245" s="153"/>
      <c r="U1245" s="134"/>
      <c r="V1245" s="135"/>
      <c r="W1245" s="136"/>
      <c r="X1245" s="137" t="s">
        <v>36</v>
      </c>
      <c r="Y1245" s="137"/>
    </row>
    <row r="1246" spans="1:25" ht="28.5" customHeight="1" x14ac:dyDescent="0.25">
      <c r="A1246" s="132">
        <v>2</v>
      </c>
      <c r="B1246" s="133" t="s">
        <v>604</v>
      </c>
      <c r="C1246" s="134" t="s">
        <v>18</v>
      </c>
      <c r="D1246" s="134">
        <v>36</v>
      </c>
      <c r="E1246" s="134" t="s">
        <v>23</v>
      </c>
      <c r="F1246" s="134">
        <v>21.4</v>
      </c>
      <c r="G1246" s="134">
        <v>1</v>
      </c>
      <c r="H1246" s="134">
        <v>22</v>
      </c>
      <c r="I1246" s="134">
        <v>1</v>
      </c>
      <c r="J1246" s="134"/>
      <c r="K1246" s="134"/>
      <c r="L1246" s="134"/>
      <c r="M1246" s="134"/>
      <c r="N1246" s="134"/>
      <c r="O1246" s="134"/>
      <c r="P1246" s="134" t="s">
        <v>801</v>
      </c>
      <c r="Q1246" s="134"/>
      <c r="R1246" s="153"/>
      <c r="S1246" s="153"/>
      <c r="T1246" s="153"/>
      <c r="U1246" s="134"/>
      <c r="V1246" s="135"/>
      <c r="W1246" s="136"/>
      <c r="X1246" s="137" t="s">
        <v>36</v>
      </c>
      <c r="Y1246" s="137"/>
    </row>
    <row r="1247" spans="1:25" ht="28.5" customHeight="1" x14ac:dyDescent="0.25">
      <c r="A1247" s="132">
        <v>2</v>
      </c>
      <c r="B1247" s="133" t="s">
        <v>604</v>
      </c>
      <c r="C1247" s="134" t="s">
        <v>18</v>
      </c>
      <c r="D1247" s="134">
        <v>37</v>
      </c>
      <c r="E1247" s="134" t="s">
        <v>23</v>
      </c>
      <c r="F1247" s="134">
        <v>27.2</v>
      </c>
      <c r="G1247" s="134">
        <v>1</v>
      </c>
      <c r="H1247" s="134">
        <v>29.4</v>
      </c>
      <c r="I1247" s="134">
        <v>1</v>
      </c>
      <c r="J1247" s="134"/>
      <c r="K1247" s="134"/>
      <c r="L1247" s="134"/>
      <c r="M1247" s="134"/>
      <c r="N1247" s="134"/>
      <c r="O1247" s="134"/>
      <c r="P1247" s="134" t="s">
        <v>801</v>
      </c>
      <c r="Q1247" s="134"/>
      <c r="R1247" s="153"/>
      <c r="S1247" s="153"/>
      <c r="T1247" s="153"/>
      <c r="U1247" s="134"/>
      <c r="V1247" s="135"/>
      <c r="W1247" s="136"/>
      <c r="X1247" s="137" t="s">
        <v>36</v>
      </c>
    </row>
    <row r="1248" spans="1:25" ht="28.5" customHeight="1" x14ac:dyDescent="0.25">
      <c r="A1248" s="132">
        <v>2</v>
      </c>
      <c r="B1248" s="133" t="s">
        <v>604</v>
      </c>
      <c r="C1248" s="134" t="s">
        <v>18</v>
      </c>
      <c r="D1248" s="134">
        <v>38</v>
      </c>
      <c r="E1248" s="134" t="s">
        <v>23</v>
      </c>
      <c r="F1248" s="134"/>
      <c r="G1248" s="134"/>
      <c r="H1248" s="134">
        <v>16.7</v>
      </c>
      <c r="I1248" s="134">
        <v>1</v>
      </c>
      <c r="J1248" s="134">
        <v>16.600000000000001</v>
      </c>
      <c r="K1248" s="134">
        <v>1</v>
      </c>
      <c r="L1248" s="134">
        <v>16.5</v>
      </c>
      <c r="M1248" s="134">
        <v>4</v>
      </c>
      <c r="N1248" s="134"/>
      <c r="O1248" s="134"/>
      <c r="P1248" s="134"/>
      <c r="Q1248" s="134"/>
      <c r="R1248" s="153"/>
      <c r="S1248" s="153"/>
      <c r="T1248" s="153"/>
      <c r="U1248" s="134"/>
      <c r="V1248" s="135"/>
      <c r="W1248" s="136"/>
      <c r="X1248" s="137" t="s">
        <v>36</v>
      </c>
    </row>
    <row r="1249" spans="1:29" ht="28.5" customHeight="1" x14ac:dyDescent="0.25">
      <c r="A1249" s="132">
        <v>2</v>
      </c>
      <c r="B1249" s="133" t="s">
        <v>604</v>
      </c>
      <c r="C1249" s="134" t="s">
        <v>18</v>
      </c>
      <c r="D1249" s="134">
        <v>40</v>
      </c>
      <c r="E1249" s="134" t="s">
        <v>23</v>
      </c>
      <c r="F1249" s="134"/>
      <c r="G1249" s="134"/>
      <c r="H1249" s="134"/>
      <c r="I1249" s="134"/>
      <c r="J1249" s="134"/>
      <c r="K1249" s="134"/>
      <c r="L1249" s="134"/>
      <c r="M1249" s="134"/>
      <c r="N1249" s="134"/>
      <c r="O1249" s="134"/>
      <c r="P1249" s="134"/>
      <c r="Q1249" s="134"/>
      <c r="R1249" s="153">
        <v>23.1</v>
      </c>
      <c r="S1249" s="153">
        <v>1</v>
      </c>
      <c r="T1249" s="153" t="s">
        <v>899</v>
      </c>
      <c r="U1249" s="134"/>
      <c r="V1249" s="135"/>
      <c r="W1249" s="136"/>
      <c r="X1249" s="137"/>
    </row>
    <row r="1250" spans="1:29" ht="28.5" customHeight="1" x14ac:dyDescent="0.25">
      <c r="A1250" s="132">
        <v>2</v>
      </c>
      <c r="B1250" s="133" t="s">
        <v>604</v>
      </c>
      <c r="C1250" s="134" t="s">
        <v>21</v>
      </c>
      <c r="D1250" s="134">
        <v>1</v>
      </c>
      <c r="E1250" s="134" t="s">
        <v>23</v>
      </c>
      <c r="F1250" s="134"/>
      <c r="G1250" s="134"/>
      <c r="H1250" s="134">
        <v>54.1</v>
      </c>
      <c r="I1250" s="134">
        <v>1</v>
      </c>
      <c r="J1250" s="134">
        <v>57.1</v>
      </c>
      <c r="K1250" s="134">
        <v>1</v>
      </c>
      <c r="L1250" s="134">
        <v>61.3</v>
      </c>
      <c r="M1250" s="134">
        <v>1</v>
      </c>
      <c r="N1250" s="134">
        <v>67.400000000000006</v>
      </c>
      <c r="O1250" s="134">
        <v>1</v>
      </c>
      <c r="P1250" s="134">
        <v>74</v>
      </c>
      <c r="Q1250" s="134">
        <v>1</v>
      </c>
      <c r="R1250" s="169">
        <v>81.790000000000006</v>
      </c>
      <c r="S1250" s="153">
        <v>1</v>
      </c>
      <c r="T1250" s="153"/>
      <c r="U1250" s="134"/>
      <c r="V1250" s="135"/>
      <c r="W1250" s="136" t="s">
        <v>308</v>
      </c>
      <c r="X1250" s="137" t="s">
        <v>36</v>
      </c>
    </row>
    <row r="1251" spans="1:29" ht="28.5" customHeight="1" x14ac:dyDescent="0.25">
      <c r="A1251" s="132">
        <v>2</v>
      </c>
      <c r="B1251" s="133" t="s">
        <v>604</v>
      </c>
      <c r="C1251" s="134" t="s">
        <v>21</v>
      </c>
      <c r="D1251" s="134">
        <v>2</v>
      </c>
      <c r="E1251" s="134" t="s">
        <v>23</v>
      </c>
      <c r="F1251" s="134"/>
      <c r="G1251" s="134"/>
      <c r="H1251" s="134">
        <v>23.6</v>
      </c>
      <c r="I1251" s="134">
        <v>1</v>
      </c>
      <c r="J1251" s="134"/>
      <c r="K1251" s="134"/>
      <c r="L1251" s="134"/>
      <c r="M1251" s="134"/>
      <c r="N1251" s="134"/>
      <c r="O1251" s="134"/>
      <c r="P1251" s="134" t="s">
        <v>801</v>
      </c>
      <c r="Q1251" s="134"/>
      <c r="R1251" s="169"/>
      <c r="S1251" s="153"/>
      <c r="T1251" s="153"/>
      <c r="U1251" s="134"/>
      <c r="V1251" s="135"/>
      <c r="W1251" s="136" t="s">
        <v>613</v>
      </c>
      <c r="X1251" s="137" t="s">
        <v>36</v>
      </c>
    </row>
    <row r="1252" spans="1:29" ht="28.5" customHeight="1" x14ac:dyDescent="0.25">
      <c r="A1252" s="132">
        <v>2</v>
      </c>
      <c r="B1252" s="133" t="s">
        <v>604</v>
      </c>
      <c r="C1252" s="134" t="s">
        <v>21</v>
      </c>
      <c r="D1252" s="134">
        <v>3</v>
      </c>
      <c r="E1252" s="134" t="s">
        <v>23</v>
      </c>
      <c r="F1252" s="134"/>
      <c r="G1252" s="134"/>
      <c r="H1252" s="134">
        <v>40.200000000000003</v>
      </c>
      <c r="I1252" s="134">
        <v>1</v>
      </c>
      <c r="J1252" s="134"/>
      <c r="K1252" s="134">
        <v>3</v>
      </c>
      <c r="L1252" s="134"/>
      <c r="M1252" s="134"/>
      <c r="N1252" s="134"/>
      <c r="O1252" s="134"/>
      <c r="P1252" s="134"/>
      <c r="Q1252" s="134"/>
      <c r="R1252" s="134"/>
      <c r="S1252" s="134"/>
      <c r="T1252" s="153"/>
      <c r="U1252" s="134"/>
      <c r="V1252" s="135"/>
      <c r="W1252" s="136"/>
      <c r="X1252" s="137" t="s">
        <v>36</v>
      </c>
    </row>
    <row r="1253" spans="1:29" ht="28.5" customHeight="1" x14ac:dyDescent="0.25">
      <c r="A1253" s="132">
        <v>2</v>
      </c>
      <c r="B1253" s="133" t="s">
        <v>604</v>
      </c>
      <c r="C1253" s="134" t="s">
        <v>21</v>
      </c>
      <c r="D1253" s="134">
        <v>4</v>
      </c>
      <c r="E1253" s="134" t="s">
        <v>23</v>
      </c>
      <c r="F1253" s="134"/>
      <c r="G1253" s="134"/>
      <c r="H1253" s="134">
        <v>16.3</v>
      </c>
      <c r="I1253" s="134">
        <v>1</v>
      </c>
      <c r="J1253" s="134"/>
      <c r="K1253" s="134">
        <v>4</v>
      </c>
      <c r="L1253" s="134"/>
      <c r="M1253" s="134"/>
      <c r="N1253" s="134"/>
      <c r="O1253" s="134"/>
      <c r="P1253" s="134"/>
      <c r="Q1253" s="134"/>
      <c r="R1253" s="169"/>
      <c r="S1253" s="153"/>
      <c r="T1253" s="153"/>
      <c r="U1253" s="134"/>
      <c r="V1253" s="135"/>
      <c r="W1253" s="136"/>
      <c r="X1253" s="137" t="s">
        <v>36</v>
      </c>
    </row>
    <row r="1254" spans="1:29" ht="28.5" customHeight="1" x14ac:dyDescent="0.25">
      <c r="A1254" s="132">
        <v>2</v>
      </c>
      <c r="B1254" s="133" t="s">
        <v>604</v>
      </c>
      <c r="C1254" s="134" t="s">
        <v>21</v>
      </c>
      <c r="D1254" s="134">
        <v>5</v>
      </c>
      <c r="E1254" s="134" t="s">
        <v>23</v>
      </c>
      <c r="F1254" s="134"/>
      <c r="G1254" s="134"/>
      <c r="H1254" s="134">
        <v>16.8</v>
      </c>
      <c r="I1254" s="134">
        <v>4</v>
      </c>
      <c r="J1254" s="134"/>
      <c r="K1254" s="134">
        <v>4</v>
      </c>
      <c r="L1254" s="134"/>
      <c r="M1254" s="134"/>
      <c r="N1254" s="134"/>
      <c r="O1254" s="134"/>
      <c r="P1254" s="134"/>
      <c r="Q1254" s="134"/>
      <c r="R1254" s="169"/>
      <c r="S1254" s="153"/>
      <c r="T1254" s="153"/>
      <c r="U1254" s="134"/>
      <c r="V1254" s="135"/>
      <c r="W1254" s="136"/>
      <c r="X1254" s="137" t="s">
        <v>36</v>
      </c>
    </row>
    <row r="1255" spans="1:29" ht="28.5" customHeight="1" x14ac:dyDescent="0.25">
      <c r="A1255" s="132">
        <v>2</v>
      </c>
      <c r="B1255" s="133" t="s">
        <v>604</v>
      </c>
      <c r="C1255" s="134" t="s">
        <v>21</v>
      </c>
      <c r="D1255" s="134">
        <v>6</v>
      </c>
      <c r="E1255" s="134" t="s">
        <v>23</v>
      </c>
      <c r="F1255" s="134"/>
      <c r="G1255" s="134"/>
      <c r="H1255" s="134">
        <v>34.6</v>
      </c>
      <c r="I1255" s="134">
        <v>1</v>
      </c>
      <c r="J1255" s="134"/>
      <c r="K1255" s="134"/>
      <c r="L1255" s="134"/>
      <c r="M1255" s="134"/>
      <c r="N1255" s="134"/>
      <c r="O1255" s="134"/>
      <c r="P1255" s="134"/>
      <c r="Q1255" s="134"/>
      <c r="R1255" s="169"/>
      <c r="S1255" s="153"/>
      <c r="T1255" s="153"/>
      <c r="U1255" s="134"/>
      <c r="V1255" s="135"/>
      <c r="W1255" s="136"/>
      <c r="X1255" s="137" t="s">
        <v>36</v>
      </c>
    </row>
    <row r="1256" spans="1:29" ht="28.5" customHeight="1" x14ac:dyDescent="0.25">
      <c r="A1256" s="132">
        <v>2</v>
      </c>
      <c r="B1256" s="133" t="s">
        <v>604</v>
      </c>
      <c r="C1256" s="134" t="s">
        <v>21</v>
      </c>
      <c r="D1256" s="134">
        <v>7</v>
      </c>
      <c r="E1256" s="134" t="s">
        <v>23</v>
      </c>
      <c r="F1256" s="134"/>
      <c r="G1256" s="134"/>
      <c r="H1256" s="134">
        <v>57.8</v>
      </c>
      <c r="I1256" s="134">
        <v>1</v>
      </c>
      <c r="J1256" s="134">
        <v>61</v>
      </c>
      <c r="K1256" s="134">
        <v>1</v>
      </c>
      <c r="L1256" s="134">
        <v>66.5</v>
      </c>
      <c r="M1256" s="134">
        <v>1</v>
      </c>
      <c r="N1256" s="134">
        <v>72.8</v>
      </c>
      <c r="O1256" s="134">
        <v>1</v>
      </c>
      <c r="P1256" s="134">
        <v>83.3</v>
      </c>
      <c r="Q1256" s="134">
        <v>1</v>
      </c>
      <c r="R1256" s="169">
        <v>91.19</v>
      </c>
      <c r="S1256" s="153">
        <v>1</v>
      </c>
      <c r="T1256" s="153"/>
      <c r="U1256" s="134"/>
      <c r="V1256" s="135"/>
      <c r="W1256" s="136" t="s">
        <v>363</v>
      </c>
      <c r="X1256" s="137" t="s">
        <v>36</v>
      </c>
    </row>
    <row r="1257" spans="1:29" ht="28.5" customHeight="1" x14ac:dyDescent="0.25">
      <c r="A1257" s="132">
        <v>2</v>
      </c>
      <c r="B1257" s="133" t="s">
        <v>604</v>
      </c>
      <c r="C1257" s="134" t="s">
        <v>21</v>
      </c>
      <c r="D1257" s="134">
        <v>8</v>
      </c>
      <c r="E1257" s="134" t="s">
        <v>23</v>
      </c>
      <c r="F1257" s="134"/>
      <c r="G1257" s="134"/>
      <c r="H1257" s="134">
        <v>33.9</v>
      </c>
      <c r="I1257" s="134">
        <v>3</v>
      </c>
      <c r="J1257" s="134"/>
      <c r="K1257" s="134">
        <v>3</v>
      </c>
      <c r="L1257" s="134"/>
      <c r="M1257" s="134"/>
      <c r="N1257" s="134"/>
      <c r="O1257" s="134"/>
      <c r="P1257" s="134" t="s">
        <v>801</v>
      </c>
      <c r="Q1257" s="134"/>
      <c r="R1257" s="169"/>
      <c r="S1257" s="153"/>
      <c r="T1257" s="153"/>
      <c r="U1257" s="134"/>
      <c r="V1257" s="135"/>
      <c r="W1257" s="136"/>
      <c r="X1257" s="137" t="s">
        <v>36</v>
      </c>
    </row>
    <row r="1258" spans="1:29" ht="28.5" customHeight="1" x14ac:dyDescent="0.25">
      <c r="A1258" s="132">
        <v>2</v>
      </c>
      <c r="B1258" s="133" t="s">
        <v>604</v>
      </c>
      <c r="C1258" s="134" t="s">
        <v>21</v>
      </c>
      <c r="D1258" s="134">
        <v>9</v>
      </c>
      <c r="E1258" s="134" t="s">
        <v>23</v>
      </c>
      <c r="F1258" s="134"/>
      <c r="G1258" s="134"/>
      <c r="H1258" s="134">
        <v>46.1</v>
      </c>
      <c r="I1258" s="134">
        <v>1</v>
      </c>
      <c r="J1258" s="134"/>
      <c r="K1258" s="134"/>
      <c r="L1258" s="134"/>
      <c r="M1258" s="134"/>
      <c r="N1258" s="134"/>
      <c r="O1258" s="134"/>
      <c r="P1258" s="134" t="s">
        <v>801</v>
      </c>
      <c r="Q1258" s="134"/>
      <c r="R1258" s="169"/>
      <c r="S1258" s="153"/>
      <c r="T1258" s="153"/>
      <c r="U1258" s="134"/>
      <c r="V1258" s="135"/>
      <c r="W1258" s="136"/>
      <c r="X1258" s="137" t="s">
        <v>36</v>
      </c>
      <c r="Z1258" s="132" t="s">
        <v>240</v>
      </c>
      <c r="AB1258" s="132" t="s">
        <v>365</v>
      </c>
    </row>
    <row r="1259" spans="1:29" ht="28.5" customHeight="1" x14ac:dyDescent="0.25">
      <c r="A1259" s="132">
        <v>2</v>
      </c>
      <c r="B1259" s="133" t="s">
        <v>604</v>
      </c>
      <c r="C1259" s="134" t="s">
        <v>21</v>
      </c>
      <c r="D1259" s="134">
        <v>10</v>
      </c>
      <c r="E1259" s="134" t="s">
        <v>23</v>
      </c>
      <c r="F1259" s="134"/>
      <c r="G1259" s="134"/>
      <c r="H1259" s="134">
        <v>40.299999999999997</v>
      </c>
      <c r="I1259" s="134">
        <v>1</v>
      </c>
      <c r="J1259" s="134"/>
      <c r="K1259" s="134"/>
      <c r="L1259" s="134"/>
      <c r="M1259" s="134"/>
      <c r="N1259" s="134"/>
      <c r="O1259" s="134"/>
      <c r="P1259" s="134" t="s">
        <v>801</v>
      </c>
      <c r="Q1259" s="134"/>
      <c r="R1259" s="169"/>
      <c r="S1259" s="153"/>
      <c r="T1259" s="153"/>
      <c r="U1259" s="134"/>
      <c r="V1259" s="135"/>
      <c r="W1259" s="136"/>
      <c r="X1259" s="137" t="s">
        <v>36</v>
      </c>
      <c r="Z1259" s="132" t="s">
        <v>993</v>
      </c>
      <c r="AC1259" s="132">
        <v>93</v>
      </c>
    </row>
    <row r="1260" spans="1:29" ht="28.5" customHeight="1" x14ac:dyDescent="0.25">
      <c r="A1260" s="132">
        <v>2</v>
      </c>
      <c r="B1260" s="133" t="s">
        <v>604</v>
      </c>
      <c r="C1260" s="134" t="s">
        <v>21</v>
      </c>
      <c r="D1260" s="134">
        <v>11</v>
      </c>
      <c r="E1260" s="134" t="s">
        <v>28</v>
      </c>
      <c r="F1260" s="134"/>
      <c r="G1260" s="134"/>
      <c r="H1260" s="134">
        <v>21.2</v>
      </c>
      <c r="I1260" s="134">
        <v>1</v>
      </c>
      <c r="J1260" s="134"/>
      <c r="K1260" s="134">
        <v>4</v>
      </c>
      <c r="L1260" s="134"/>
      <c r="M1260" s="134"/>
      <c r="N1260" s="134"/>
      <c r="O1260" s="134"/>
      <c r="P1260" s="134"/>
      <c r="Q1260" s="134"/>
      <c r="R1260" s="169"/>
      <c r="S1260" s="153"/>
      <c r="T1260" s="153"/>
      <c r="U1260" s="134"/>
      <c r="V1260" s="135"/>
      <c r="W1260" s="136"/>
      <c r="X1260" s="137" t="s">
        <v>36</v>
      </c>
      <c r="Z1260" s="132" t="s">
        <v>366</v>
      </c>
    </row>
    <row r="1261" spans="1:29" ht="28.5" customHeight="1" x14ac:dyDescent="0.25">
      <c r="A1261" s="132">
        <v>2</v>
      </c>
      <c r="B1261" s="133" t="s">
        <v>604</v>
      </c>
      <c r="C1261" s="134" t="s">
        <v>21</v>
      </c>
      <c r="D1261" s="134">
        <v>12</v>
      </c>
      <c r="E1261" s="134" t="s">
        <v>26</v>
      </c>
      <c r="F1261" s="134"/>
      <c r="G1261" s="134"/>
      <c r="H1261" s="134">
        <v>37</v>
      </c>
      <c r="I1261" s="134">
        <v>1</v>
      </c>
      <c r="J1261" s="134"/>
      <c r="K1261" s="134">
        <v>4</v>
      </c>
      <c r="L1261" s="134"/>
      <c r="M1261" s="134"/>
      <c r="N1261" s="134"/>
      <c r="O1261" s="134"/>
      <c r="P1261" s="134"/>
      <c r="Q1261" s="134"/>
      <c r="R1261" s="169"/>
      <c r="S1261" s="153"/>
      <c r="T1261" s="153"/>
      <c r="U1261" s="134"/>
      <c r="V1261" s="135"/>
      <c r="W1261" s="136"/>
      <c r="X1261" s="137" t="s">
        <v>36</v>
      </c>
      <c r="Z1261" s="132" t="s">
        <v>573</v>
      </c>
    </row>
    <row r="1262" spans="1:29" ht="28.5" customHeight="1" x14ac:dyDescent="0.25">
      <c r="A1262" s="132">
        <v>2</v>
      </c>
      <c r="B1262" s="133" t="s">
        <v>604</v>
      </c>
      <c r="C1262" s="134" t="s">
        <v>21</v>
      </c>
      <c r="D1262" s="134">
        <v>13</v>
      </c>
      <c r="E1262" s="134" t="s">
        <v>29</v>
      </c>
      <c r="F1262" s="134"/>
      <c r="G1262" s="134"/>
      <c r="H1262" s="134">
        <v>19.7</v>
      </c>
      <c r="I1262" s="134">
        <v>1</v>
      </c>
      <c r="J1262" s="134"/>
      <c r="K1262" s="134"/>
      <c r="L1262" s="134"/>
      <c r="M1262" s="134"/>
      <c r="N1262" s="134"/>
      <c r="O1262" s="134"/>
      <c r="P1262" s="134" t="s">
        <v>801</v>
      </c>
      <c r="Q1262" s="134"/>
      <c r="R1262" s="169"/>
      <c r="S1262" s="153"/>
      <c r="T1262" s="153"/>
      <c r="U1262" s="134"/>
      <c r="V1262" s="135"/>
      <c r="W1262" s="136"/>
      <c r="X1262" s="137" t="s">
        <v>36</v>
      </c>
    </row>
    <row r="1263" spans="1:29" ht="28.5" customHeight="1" x14ac:dyDescent="0.25">
      <c r="A1263" s="132">
        <v>2</v>
      </c>
      <c r="B1263" s="133" t="s">
        <v>604</v>
      </c>
      <c r="C1263" s="134" t="s">
        <v>21</v>
      </c>
      <c r="D1263" s="134">
        <v>14</v>
      </c>
      <c r="E1263" s="134" t="s">
        <v>23</v>
      </c>
      <c r="F1263" s="134"/>
      <c r="G1263" s="134"/>
      <c r="H1263" s="134">
        <v>46.1</v>
      </c>
      <c r="I1263" s="134">
        <v>1</v>
      </c>
      <c r="J1263" s="134"/>
      <c r="K1263" s="134"/>
      <c r="L1263" s="134"/>
      <c r="M1263" s="134"/>
      <c r="N1263" s="134"/>
      <c r="O1263" s="134"/>
      <c r="P1263" s="134" t="s">
        <v>801</v>
      </c>
      <c r="Q1263" s="134"/>
      <c r="R1263" s="169"/>
      <c r="S1263" s="153"/>
      <c r="T1263" s="153"/>
      <c r="U1263" s="134"/>
      <c r="V1263" s="135"/>
      <c r="W1263" s="136"/>
      <c r="X1263" s="137" t="s">
        <v>36</v>
      </c>
    </row>
    <row r="1264" spans="1:29" ht="28.5" customHeight="1" x14ac:dyDescent="0.25">
      <c r="A1264" s="132">
        <v>2</v>
      </c>
      <c r="B1264" s="133" t="s">
        <v>604</v>
      </c>
      <c r="C1264" s="134" t="s">
        <v>21</v>
      </c>
      <c r="D1264" s="134">
        <v>15</v>
      </c>
      <c r="E1264" s="134" t="s">
        <v>23</v>
      </c>
      <c r="F1264" s="134"/>
      <c r="G1264" s="134"/>
      <c r="H1264" s="134">
        <v>46.5</v>
      </c>
      <c r="I1264" s="134">
        <v>1</v>
      </c>
      <c r="J1264" s="134"/>
      <c r="K1264" s="134">
        <v>4</v>
      </c>
      <c r="L1264" s="134"/>
      <c r="M1264" s="134"/>
      <c r="N1264" s="134"/>
      <c r="O1264" s="134"/>
      <c r="P1264" s="134"/>
      <c r="Q1264" s="134"/>
      <c r="R1264" s="169"/>
      <c r="S1264" s="153"/>
      <c r="T1264" s="153"/>
      <c r="U1264" s="134"/>
      <c r="V1264" s="135"/>
      <c r="W1264" s="136"/>
      <c r="X1264" s="137" t="s">
        <v>36</v>
      </c>
    </row>
    <row r="1265" spans="1:28" ht="28.5" customHeight="1" x14ac:dyDescent="0.25">
      <c r="A1265" s="132">
        <v>2</v>
      </c>
      <c r="B1265" s="133" t="s">
        <v>604</v>
      </c>
      <c r="C1265" s="134" t="s">
        <v>21</v>
      </c>
      <c r="D1265" s="134">
        <v>16</v>
      </c>
      <c r="E1265" s="134" t="s">
        <v>28</v>
      </c>
      <c r="F1265" s="134"/>
      <c r="G1265" s="134"/>
      <c r="H1265" s="134">
        <v>16.7</v>
      </c>
      <c r="I1265" s="134">
        <v>1</v>
      </c>
      <c r="J1265" s="134"/>
      <c r="K1265" s="134"/>
      <c r="L1265" s="134"/>
      <c r="M1265" s="134"/>
      <c r="N1265" s="134"/>
      <c r="O1265" s="134"/>
      <c r="P1265" s="134" t="s">
        <v>801</v>
      </c>
      <c r="Q1265" s="134"/>
      <c r="R1265" s="169"/>
      <c r="S1265" s="153"/>
      <c r="T1265" s="153"/>
      <c r="U1265" s="134"/>
      <c r="V1265" s="135"/>
      <c r="W1265" s="136"/>
      <c r="X1265" s="137" t="s">
        <v>36</v>
      </c>
    </row>
    <row r="1266" spans="1:28" ht="28.5" customHeight="1" x14ac:dyDescent="0.25">
      <c r="A1266" s="132">
        <v>2</v>
      </c>
      <c r="B1266" s="133" t="s">
        <v>604</v>
      </c>
      <c r="C1266" s="134" t="s">
        <v>21</v>
      </c>
      <c r="D1266" s="134">
        <v>17</v>
      </c>
      <c r="E1266" s="134" t="s">
        <v>28</v>
      </c>
      <c r="F1266" s="134"/>
      <c r="G1266" s="134"/>
      <c r="H1266" s="134">
        <v>23.4</v>
      </c>
      <c r="I1266" s="134">
        <v>1</v>
      </c>
      <c r="J1266" s="134"/>
      <c r="K1266" s="134"/>
      <c r="L1266" s="134"/>
      <c r="M1266" s="134"/>
      <c r="N1266" s="134"/>
      <c r="O1266" s="134"/>
      <c r="P1266" s="134" t="s">
        <v>801</v>
      </c>
      <c r="Q1266" s="134"/>
      <c r="S1266" s="153"/>
      <c r="T1266" s="153"/>
      <c r="U1266" s="134"/>
      <c r="V1266" s="135"/>
      <c r="W1266" s="136"/>
      <c r="X1266" s="137" t="s">
        <v>36</v>
      </c>
    </row>
    <row r="1267" spans="1:28" ht="28.5" customHeight="1" x14ac:dyDescent="0.25">
      <c r="A1267" s="132">
        <v>2</v>
      </c>
      <c r="B1267" s="133" t="s">
        <v>604</v>
      </c>
      <c r="C1267" s="134" t="s">
        <v>21</v>
      </c>
      <c r="D1267" s="134">
        <v>18</v>
      </c>
      <c r="E1267" s="134" t="s">
        <v>23</v>
      </c>
      <c r="F1267" s="134"/>
      <c r="G1267" s="134"/>
      <c r="H1267" s="134">
        <v>45</v>
      </c>
      <c r="I1267" s="134">
        <v>1</v>
      </c>
      <c r="J1267" s="134"/>
      <c r="K1267" s="134">
        <v>3</v>
      </c>
      <c r="L1267" s="134"/>
      <c r="M1267" s="134"/>
      <c r="N1267" s="134"/>
      <c r="O1267" s="134"/>
      <c r="P1267" s="134"/>
      <c r="Q1267" s="134"/>
      <c r="R1267" s="169"/>
      <c r="S1267" s="153"/>
      <c r="T1267" s="153"/>
      <c r="U1267" s="134"/>
      <c r="V1267" s="135"/>
      <c r="W1267" s="136"/>
      <c r="X1267" s="137" t="s">
        <v>36</v>
      </c>
    </row>
    <row r="1268" spans="1:28" ht="28.5" customHeight="1" x14ac:dyDescent="0.25">
      <c r="A1268" s="132">
        <v>2</v>
      </c>
      <c r="B1268" s="133" t="s">
        <v>604</v>
      </c>
      <c r="C1268" s="134" t="s">
        <v>21</v>
      </c>
      <c r="D1268" s="134">
        <v>19</v>
      </c>
      <c r="E1268" s="134" t="s">
        <v>23</v>
      </c>
      <c r="F1268" s="134"/>
      <c r="G1268" s="134"/>
      <c r="H1268" s="134">
        <v>33.700000000000003</v>
      </c>
      <c r="I1268" s="134">
        <v>1</v>
      </c>
      <c r="J1268" s="134"/>
      <c r="K1268" s="134"/>
      <c r="L1268" s="134"/>
      <c r="M1268" s="134"/>
      <c r="N1268" s="134"/>
      <c r="O1268" s="134"/>
      <c r="P1268" s="134"/>
      <c r="Q1268" s="134"/>
      <c r="R1268" s="169"/>
      <c r="S1268" s="153"/>
      <c r="T1268" s="153"/>
      <c r="U1268" s="134"/>
      <c r="V1268" s="135"/>
      <c r="W1268" s="136"/>
      <c r="X1268" s="137" t="s">
        <v>36</v>
      </c>
    </row>
    <row r="1269" spans="1:28" ht="28.5" customHeight="1" x14ac:dyDescent="0.25">
      <c r="A1269" s="132">
        <v>2</v>
      </c>
      <c r="B1269" s="133" t="s">
        <v>604</v>
      </c>
      <c r="C1269" s="134" t="s">
        <v>21</v>
      </c>
      <c r="D1269" s="134">
        <v>20</v>
      </c>
      <c r="E1269" s="134" t="s">
        <v>23</v>
      </c>
      <c r="F1269" s="134"/>
      <c r="G1269" s="134"/>
      <c r="H1269" s="134">
        <v>51.2</v>
      </c>
      <c r="I1269" s="134">
        <v>1</v>
      </c>
      <c r="J1269" s="134"/>
      <c r="K1269" s="134">
        <v>3</v>
      </c>
      <c r="L1269" s="134"/>
      <c r="M1269" s="134"/>
      <c r="N1269" s="134"/>
      <c r="O1269" s="134"/>
      <c r="P1269" s="134"/>
      <c r="Q1269" s="134"/>
      <c r="R1269" s="169"/>
      <c r="S1269" s="153"/>
      <c r="T1269" s="153"/>
      <c r="U1269" s="134"/>
      <c r="V1269" s="135"/>
      <c r="W1269" s="136"/>
      <c r="X1269" s="137" t="s">
        <v>36</v>
      </c>
    </row>
    <row r="1270" spans="1:28" ht="28.5" customHeight="1" x14ac:dyDescent="0.25">
      <c r="A1270" s="132">
        <v>2</v>
      </c>
      <c r="B1270" s="133" t="s">
        <v>604</v>
      </c>
      <c r="C1270" s="134" t="s">
        <v>21</v>
      </c>
      <c r="D1270" s="134">
        <v>21</v>
      </c>
      <c r="E1270" s="134" t="s">
        <v>23</v>
      </c>
      <c r="F1270" s="134"/>
      <c r="G1270" s="134"/>
      <c r="H1270" s="134"/>
      <c r="I1270" s="134">
        <v>3</v>
      </c>
      <c r="J1270" s="134"/>
      <c r="K1270" s="134">
        <v>3</v>
      </c>
      <c r="L1270" s="134"/>
      <c r="M1270" s="134"/>
      <c r="N1270" s="134"/>
      <c r="O1270" s="134"/>
      <c r="P1270" s="134"/>
      <c r="Q1270" s="134"/>
      <c r="R1270" s="169"/>
      <c r="S1270" s="153"/>
      <c r="T1270" s="153"/>
      <c r="U1270" s="134"/>
      <c r="V1270" s="135"/>
      <c r="W1270" s="136"/>
      <c r="X1270" s="137" t="s">
        <v>36</v>
      </c>
    </row>
    <row r="1271" spans="1:28" ht="28.5" customHeight="1" x14ac:dyDescent="0.25">
      <c r="A1271" s="132">
        <v>2</v>
      </c>
      <c r="B1271" s="133" t="s">
        <v>604</v>
      </c>
      <c r="C1271" s="134" t="s">
        <v>21</v>
      </c>
      <c r="D1271" s="134">
        <v>22</v>
      </c>
      <c r="E1271" s="134" t="s">
        <v>23</v>
      </c>
      <c r="F1271" s="134"/>
      <c r="G1271" s="134"/>
      <c r="H1271" s="134">
        <v>44.3</v>
      </c>
      <c r="I1271" s="134">
        <v>1</v>
      </c>
      <c r="J1271" s="134">
        <v>46.7</v>
      </c>
      <c r="K1271" s="134">
        <v>1</v>
      </c>
      <c r="L1271" s="134">
        <v>49.5</v>
      </c>
      <c r="M1271" s="134">
        <v>1</v>
      </c>
      <c r="N1271" s="134">
        <v>55.7</v>
      </c>
      <c r="O1271" s="134">
        <v>1</v>
      </c>
      <c r="P1271" s="134">
        <v>57</v>
      </c>
      <c r="Q1271" s="134">
        <v>1</v>
      </c>
      <c r="R1271" s="169">
        <v>69.34</v>
      </c>
      <c r="S1271" s="153">
        <v>1</v>
      </c>
      <c r="T1271" s="153"/>
      <c r="U1271" s="134"/>
      <c r="V1271" s="135"/>
      <c r="W1271" s="136" t="s">
        <v>364</v>
      </c>
      <c r="X1271" s="137" t="s">
        <v>36</v>
      </c>
    </row>
    <row r="1272" spans="1:28" ht="28.5" customHeight="1" x14ac:dyDescent="0.25">
      <c r="A1272" s="132">
        <v>2</v>
      </c>
      <c r="B1272" s="133" t="s">
        <v>604</v>
      </c>
      <c r="C1272" s="134" t="s">
        <v>21</v>
      </c>
      <c r="D1272" s="134">
        <v>23</v>
      </c>
      <c r="E1272" s="134" t="s">
        <v>23</v>
      </c>
      <c r="F1272" s="134"/>
      <c r="G1272" s="134"/>
      <c r="H1272" s="134"/>
      <c r="I1272" s="134">
        <v>3</v>
      </c>
      <c r="J1272" s="134"/>
      <c r="K1272" s="134">
        <v>3</v>
      </c>
      <c r="L1272" s="134"/>
      <c r="M1272" s="134"/>
      <c r="N1272" s="134"/>
      <c r="O1272" s="134"/>
      <c r="P1272" s="134"/>
      <c r="Q1272" s="134"/>
      <c r="R1272" s="169"/>
      <c r="S1272" s="153"/>
      <c r="T1272" s="153"/>
      <c r="U1272" s="134"/>
      <c r="V1272" s="135"/>
      <c r="W1272" s="136"/>
      <c r="X1272" s="137" t="s">
        <v>36</v>
      </c>
    </row>
    <row r="1273" spans="1:28" ht="28.5" customHeight="1" x14ac:dyDescent="0.25">
      <c r="A1273" s="132">
        <v>2</v>
      </c>
      <c r="B1273" s="133" t="s">
        <v>604</v>
      </c>
      <c r="C1273" s="134" t="s">
        <v>21</v>
      </c>
      <c r="D1273" s="134">
        <v>24</v>
      </c>
      <c r="E1273" s="134" t="s">
        <v>23</v>
      </c>
      <c r="F1273" s="134"/>
      <c r="G1273" s="134"/>
      <c r="H1273" s="134"/>
      <c r="I1273" s="134">
        <v>3</v>
      </c>
      <c r="J1273" s="134"/>
      <c r="K1273" s="134">
        <v>3</v>
      </c>
      <c r="L1273" s="134"/>
      <c r="M1273" s="134"/>
      <c r="N1273" s="134"/>
      <c r="O1273" s="134"/>
      <c r="P1273" s="134"/>
      <c r="Q1273" s="134"/>
      <c r="R1273" s="169"/>
      <c r="S1273" s="153"/>
      <c r="T1273" s="153"/>
      <c r="U1273" s="134"/>
      <c r="V1273" s="135"/>
      <c r="W1273" s="136"/>
      <c r="X1273" s="137" t="s">
        <v>36</v>
      </c>
    </row>
    <row r="1274" spans="1:28" ht="28.5" customHeight="1" x14ac:dyDescent="0.25">
      <c r="A1274" s="132">
        <v>2</v>
      </c>
      <c r="B1274" s="133" t="s">
        <v>604</v>
      </c>
      <c r="C1274" s="134" t="s">
        <v>21</v>
      </c>
      <c r="D1274" s="134">
        <v>25</v>
      </c>
      <c r="E1274" s="134" t="s">
        <v>23</v>
      </c>
      <c r="F1274" s="134"/>
      <c r="G1274" s="134"/>
      <c r="H1274" s="134">
        <v>15.8</v>
      </c>
      <c r="I1274" s="134">
        <v>1</v>
      </c>
      <c r="J1274" s="134">
        <v>15.9</v>
      </c>
      <c r="K1274" s="134">
        <v>4</v>
      </c>
      <c r="L1274" s="134"/>
      <c r="M1274" s="134"/>
      <c r="N1274" s="134"/>
      <c r="O1274" s="134"/>
      <c r="P1274" s="134" t="s">
        <v>801</v>
      </c>
      <c r="Q1274" s="134"/>
      <c r="R1274" s="153"/>
      <c r="S1274" s="153"/>
      <c r="T1274" s="153"/>
      <c r="U1274" s="134"/>
      <c r="V1274" s="135"/>
      <c r="W1274" s="136"/>
      <c r="X1274" s="137" t="s">
        <v>36</v>
      </c>
      <c r="Y1274" s="137"/>
      <c r="Z1274" s="137"/>
    </row>
    <row r="1275" spans="1:28" ht="28.5" customHeight="1" x14ac:dyDescent="0.25">
      <c r="A1275" s="132">
        <v>2</v>
      </c>
      <c r="B1275" s="133" t="s">
        <v>604</v>
      </c>
      <c r="C1275" s="134" t="s">
        <v>21</v>
      </c>
      <c r="D1275" s="134">
        <v>26</v>
      </c>
      <c r="E1275" s="134" t="s">
        <v>25</v>
      </c>
      <c r="F1275" s="134"/>
      <c r="G1275" s="134"/>
      <c r="H1275" s="134"/>
      <c r="I1275" s="134"/>
      <c r="J1275" s="134"/>
      <c r="K1275" s="134"/>
      <c r="L1275" s="134"/>
      <c r="M1275" s="134"/>
      <c r="N1275" s="134"/>
      <c r="O1275" s="134"/>
      <c r="P1275" s="134"/>
      <c r="Q1275" s="134"/>
      <c r="R1275" s="169">
        <v>21.34</v>
      </c>
      <c r="S1275" s="153">
        <v>1</v>
      </c>
      <c r="T1275" s="153"/>
      <c r="U1275" s="134"/>
      <c r="V1275" s="135"/>
      <c r="W1275" s="136"/>
      <c r="X1275" s="137"/>
      <c r="Y1275" s="137"/>
      <c r="Z1275" s="137"/>
    </row>
    <row r="1276" spans="1:28" ht="28.5" customHeight="1" x14ac:dyDescent="0.25">
      <c r="A1276" s="132">
        <v>2</v>
      </c>
      <c r="B1276" s="133" t="s">
        <v>604</v>
      </c>
      <c r="C1276" s="134" t="s">
        <v>21</v>
      </c>
      <c r="D1276" s="134">
        <v>27</v>
      </c>
      <c r="E1276" s="134" t="s">
        <v>25</v>
      </c>
      <c r="F1276" s="134"/>
      <c r="G1276" s="134"/>
      <c r="H1276" s="134"/>
      <c r="I1276" s="134"/>
      <c r="J1276" s="134"/>
      <c r="K1276" s="134"/>
      <c r="L1276" s="134"/>
      <c r="M1276" s="134"/>
      <c r="N1276" s="134"/>
      <c r="O1276" s="134"/>
      <c r="P1276" s="134"/>
      <c r="Q1276" s="134"/>
      <c r="R1276" s="169">
        <v>19.05</v>
      </c>
      <c r="S1276" s="153">
        <v>1</v>
      </c>
      <c r="T1276" s="153"/>
      <c r="U1276" s="134"/>
      <c r="V1276" s="135"/>
      <c r="W1276" s="136"/>
      <c r="X1276" s="137"/>
      <c r="Y1276" s="137"/>
      <c r="Z1276" s="137"/>
    </row>
    <row r="1277" spans="1:28" ht="28.5" customHeight="1" x14ac:dyDescent="0.25">
      <c r="A1277" s="132">
        <v>2</v>
      </c>
      <c r="B1277" s="133" t="s">
        <v>604</v>
      </c>
      <c r="C1277" s="134" t="s">
        <v>21</v>
      </c>
      <c r="D1277" s="134">
        <v>28</v>
      </c>
      <c r="E1277" s="134" t="s">
        <v>26</v>
      </c>
      <c r="F1277" s="134"/>
      <c r="G1277" s="134"/>
      <c r="H1277" s="134"/>
      <c r="I1277" s="134"/>
      <c r="J1277" s="134"/>
      <c r="K1277" s="134"/>
      <c r="L1277" s="134"/>
      <c r="M1277" s="134"/>
      <c r="N1277" s="134"/>
      <c r="O1277" s="134"/>
      <c r="P1277" s="134"/>
      <c r="Q1277" s="134"/>
      <c r="R1277" s="169">
        <v>20.83</v>
      </c>
      <c r="S1277" s="153">
        <v>1</v>
      </c>
      <c r="T1277" s="153"/>
      <c r="U1277" s="134"/>
      <c r="V1277" s="135"/>
      <c r="W1277" s="136"/>
      <c r="X1277" s="137"/>
      <c r="Y1277" s="137"/>
      <c r="Z1277" s="137"/>
    </row>
    <row r="1278" spans="1:28" ht="28.5" customHeight="1" x14ac:dyDescent="0.25">
      <c r="A1278" s="132">
        <v>2</v>
      </c>
      <c r="B1278" s="133" t="s">
        <v>604</v>
      </c>
      <c r="C1278" s="134" t="s">
        <v>21</v>
      </c>
      <c r="D1278" s="134">
        <v>29</v>
      </c>
      <c r="E1278" s="134" t="s">
        <v>23</v>
      </c>
      <c r="F1278" s="134"/>
      <c r="G1278" s="134"/>
      <c r="H1278" s="134"/>
      <c r="I1278" s="134"/>
      <c r="J1278" s="134"/>
      <c r="K1278" s="134"/>
      <c r="L1278" s="134"/>
      <c r="M1278" s="134"/>
      <c r="N1278" s="134"/>
      <c r="O1278" s="134"/>
      <c r="P1278" s="134"/>
      <c r="Q1278" s="134"/>
      <c r="R1278" s="169">
        <v>23.37</v>
      </c>
      <c r="S1278" s="153">
        <v>1</v>
      </c>
      <c r="T1278" s="153"/>
      <c r="U1278" s="134"/>
      <c r="V1278" s="135"/>
      <c r="W1278" s="136"/>
      <c r="X1278" s="137"/>
      <c r="Y1278" s="137"/>
      <c r="Z1278" s="137"/>
    </row>
    <row r="1279" spans="1:28" ht="28.5" customHeight="1" x14ac:dyDescent="0.25">
      <c r="A1279" s="132">
        <v>3</v>
      </c>
      <c r="B1279" s="133" t="s">
        <v>600</v>
      </c>
      <c r="C1279" s="134" t="s">
        <v>14</v>
      </c>
      <c r="D1279" s="134">
        <v>1</v>
      </c>
      <c r="E1279" s="134" t="s">
        <v>23</v>
      </c>
      <c r="F1279" s="134">
        <v>65.5</v>
      </c>
      <c r="G1279" s="134">
        <v>1</v>
      </c>
      <c r="H1279" s="134">
        <v>68.400000000000006</v>
      </c>
      <c r="I1279" s="134">
        <v>1</v>
      </c>
      <c r="J1279" s="134">
        <v>70.900000000000006</v>
      </c>
      <c r="K1279" s="134">
        <v>1</v>
      </c>
      <c r="L1279" s="134">
        <v>73</v>
      </c>
      <c r="M1279" s="134">
        <v>1</v>
      </c>
      <c r="N1279" s="134"/>
      <c r="O1279" s="134">
        <v>3</v>
      </c>
      <c r="P1279" s="134" t="s">
        <v>801</v>
      </c>
      <c r="Q1279" s="134"/>
      <c r="R1279" s="153"/>
      <c r="S1279" s="153"/>
      <c r="T1279" s="153"/>
      <c r="U1279" s="134"/>
      <c r="V1279" s="135"/>
      <c r="W1279" s="136"/>
      <c r="X1279" s="137" t="s">
        <v>36</v>
      </c>
      <c r="Y1279" s="132" t="s">
        <v>240</v>
      </c>
      <c r="AA1279" s="132" t="s">
        <v>381</v>
      </c>
    </row>
    <row r="1280" spans="1:28" ht="28.5" customHeight="1" x14ac:dyDescent="0.25">
      <c r="A1280" s="132">
        <v>3</v>
      </c>
      <c r="B1280" s="133" t="s">
        <v>600</v>
      </c>
      <c r="C1280" s="134" t="s">
        <v>14</v>
      </c>
      <c r="D1280" s="134">
        <v>2</v>
      </c>
      <c r="E1280" s="134" t="s">
        <v>23</v>
      </c>
      <c r="F1280" s="134">
        <v>59.4</v>
      </c>
      <c r="G1280" s="134">
        <v>1</v>
      </c>
      <c r="H1280" s="134">
        <v>62.8</v>
      </c>
      <c r="I1280" s="134">
        <v>1</v>
      </c>
      <c r="J1280" s="134">
        <v>65.5</v>
      </c>
      <c r="K1280" s="134">
        <v>1</v>
      </c>
      <c r="L1280" s="134">
        <v>68.5</v>
      </c>
      <c r="M1280" s="134">
        <v>1</v>
      </c>
      <c r="N1280" s="134">
        <v>71.900000000000006</v>
      </c>
      <c r="O1280" s="134">
        <v>1</v>
      </c>
      <c r="P1280" s="134">
        <v>76.5</v>
      </c>
      <c r="Q1280" s="134">
        <v>1</v>
      </c>
      <c r="R1280" s="153">
        <v>88.9</v>
      </c>
      <c r="S1280" s="153">
        <v>1</v>
      </c>
      <c r="T1280" s="153"/>
      <c r="U1280" s="134"/>
      <c r="V1280" s="135"/>
      <c r="W1280" s="136"/>
      <c r="X1280" s="137" t="s">
        <v>36</v>
      </c>
      <c r="Y1280" s="132" t="s">
        <v>993</v>
      </c>
      <c r="AB1280" s="132">
        <v>97</v>
      </c>
    </row>
    <row r="1281" spans="1:25" ht="28.5" customHeight="1" x14ac:dyDescent="0.25">
      <c r="A1281" s="132">
        <v>3</v>
      </c>
      <c r="B1281" s="133" t="s">
        <v>600</v>
      </c>
      <c r="C1281" s="134" t="s">
        <v>14</v>
      </c>
      <c r="D1281" s="134">
        <v>3</v>
      </c>
      <c r="E1281" s="134" t="s">
        <v>23</v>
      </c>
      <c r="F1281" s="134"/>
      <c r="G1281" s="134">
        <v>3</v>
      </c>
      <c r="H1281" s="134"/>
      <c r="I1281" s="134">
        <v>3</v>
      </c>
      <c r="J1281" s="134"/>
      <c r="K1281" s="134">
        <v>3</v>
      </c>
      <c r="L1281" s="134"/>
      <c r="M1281" s="134"/>
      <c r="N1281" s="134"/>
      <c r="O1281" s="134"/>
      <c r="P1281" s="134"/>
      <c r="Q1281" s="134"/>
      <c r="R1281" s="153"/>
      <c r="S1281" s="153"/>
      <c r="T1281" s="153"/>
      <c r="U1281" s="134"/>
      <c r="V1281" s="135"/>
      <c r="W1281" s="136"/>
      <c r="X1281" s="137" t="s">
        <v>36</v>
      </c>
      <c r="Y1281" s="132" t="s">
        <v>344</v>
      </c>
    </row>
    <row r="1282" spans="1:25" ht="28.5" customHeight="1" x14ac:dyDescent="0.25">
      <c r="A1282" s="132">
        <v>3</v>
      </c>
      <c r="B1282" s="133" t="s">
        <v>600</v>
      </c>
      <c r="C1282" s="134" t="s">
        <v>14</v>
      </c>
      <c r="D1282" s="134">
        <v>4</v>
      </c>
      <c r="E1282" s="134" t="s">
        <v>23</v>
      </c>
      <c r="F1282" s="134">
        <v>49.5</v>
      </c>
      <c r="G1282" s="134">
        <v>2</v>
      </c>
      <c r="H1282" s="134"/>
      <c r="I1282" s="134">
        <v>3</v>
      </c>
      <c r="J1282" s="134"/>
      <c r="K1282" s="134">
        <v>3</v>
      </c>
      <c r="L1282" s="134"/>
      <c r="M1282" s="134"/>
      <c r="N1282" s="134"/>
      <c r="O1282" s="134"/>
      <c r="P1282" s="134"/>
      <c r="Q1282" s="134"/>
      <c r="R1282" s="153"/>
      <c r="S1282" s="153"/>
      <c r="T1282" s="153"/>
      <c r="U1282" s="134"/>
      <c r="V1282" s="135"/>
      <c r="W1282" s="136"/>
      <c r="X1282" s="137" t="s">
        <v>36</v>
      </c>
      <c r="Y1282" s="132" t="s">
        <v>576</v>
      </c>
    </row>
    <row r="1283" spans="1:25" ht="28.5" customHeight="1" x14ac:dyDescent="0.25">
      <c r="A1283" s="132">
        <v>3</v>
      </c>
      <c r="B1283" s="133" t="s">
        <v>600</v>
      </c>
      <c r="C1283" s="134" t="s">
        <v>14</v>
      </c>
      <c r="D1283" s="134">
        <v>5</v>
      </c>
      <c r="E1283" s="134" t="s">
        <v>23</v>
      </c>
      <c r="F1283" s="134">
        <v>17.8</v>
      </c>
      <c r="G1283" s="134">
        <v>1</v>
      </c>
      <c r="H1283" s="134">
        <v>18.2</v>
      </c>
      <c r="I1283" s="134">
        <v>1</v>
      </c>
      <c r="J1283" s="134"/>
      <c r="K1283" s="134"/>
      <c r="L1283" s="134"/>
      <c r="M1283" s="134"/>
      <c r="N1283" s="134"/>
      <c r="O1283" s="134"/>
      <c r="P1283" s="134" t="s">
        <v>801</v>
      </c>
      <c r="Q1283" s="134"/>
      <c r="R1283" s="153"/>
      <c r="S1283" s="153"/>
      <c r="T1283" s="153"/>
      <c r="U1283" s="134"/>
      <c r="V1283" s="135"/>
      <c r="W1283" s="136"/>
      <c r="X1283" s="137" t="s">
        <v>36</v>
      </c>
    </row>
    <row r="1284" spans="1:25" ht="28.5" customHeight="1" x14ac:dyDescent="0.25">
      <c r="A1284" s="132">
        <v>3</v>
      </c>
      <c r="B1284" s="133" t="s">
        <v>600</v>
      </c>
      <c r="C1284" s="134" t="s">
        <v>14</v>
      </c>
      <c r="D1284" s="134">
        <v>6</v>
      </c>
      <c r="E1284" s="134" t="s">
        <v>23</v>
      </c>
      <c r="F1284" s="134">
        <v>57.7</v>
      </c>
      <c r="G1284" s="134">
        <v>1</v>
      </c>
      <c r="H1284" s="134">
        <v>62.4</v>
      </c>
      <c r="I1284" s="134">
        <v>1</v>
      </c>
      <c r="J1284" s="134"/>
      <c r="K1284" s="134"/>
      <c r="L1284" s="134"/>
      <c r="M1284" s="134"/>
      <c r="N1284" s="134"/>
      <c r="O1284" s="134"/>
      <c r="P1284" s="134" t="s">
        <v>801</v>
      </c>
      <c r="Q1284" s="134"/>
      <c r="R1284" s="153"/>
      <c r="S1284" s="153"/>
      <c r="T1284" s="153"/>
      <c r="U1284" s="134"/>
      <c r="V1284" s="135"/>
      <c r="W1284" s="136"/>
      <c r="X1284" s="137" t="s">
        <v>36</v>
      </c>
    </row>
    <row r="1285" spans="1:25" ht="28.5" customHeight="1" x14ac:dyDescent="0.25">
      <c r="A1285" s="132">
        <v>3</v>
      </c>
      <c r="B1285" s="133" t="s">
        <v>600</v>
      </c>
      <c r="C1285" s="134" t="s">
        <v>14</v>
      </c>
      <c r="D1285" s="134">
        <v>7</v>
      </c>
      <c r="E1285" s="134" t="s">
        <v>23</v>
      </c>
      <c r="F1285" s="134">
        <v>25.1</v>
      </c>
      <c r="G1285" s="134">
        <v>1</v>
      </c>
      <c r="H1285" s="134">
        <v>25.1</v>
      </c>
      <c r="I1285" s="134">
        <v>1</v>
      </c>
      <c r="J1285" s="134"/>
      <c r="K1285" s="134"/>
      <c r="L1285" s="134"/>
      <c r="M1285" s="134"/>
      <c r="N1285" s="134"/>
      <c r="O1285" s="134"/>
      <c r="P1285" s="134" t="s">
        <v>801</v>
      </c>
      <c r="Q1285" s="134"/>
      <c r="R1285" s="153"/>
      <c r="S1285" s="153"/>
      <c r="T1285" s="153"/>
      <c r="U1285" s="134"/>
      <c r="V1285" s="135"/>
      <c r="W1285" s="136"/>
      <c r="X1285" s="137" t="s">
        <v>36</v>
      </c>
    </row>
    <row r="1286" spans="1:25" ht="28.5" customHeight="1" x14ac:dyDescent="0.25">
      <c r="A1286" s="132">
        <v>3</v>
      </c>
      <c r="B1286" s="133" t="s">
        <v>600</v>
      </c>
      <c r="C1286" s="134" t="s">
        <v>14</v>
      </c>
      <c r="D1286" s="134">
        <v>8</v>
      </c>
      <c r="E1286" s="134" t="s">
        <v>24</v>
      </c>
      <c r="F1286" s="134">
        <v>17</v>
      </c>
      <c r="G1286" s="134">
        <v>1</v>
      </c>
      <c r="H1286" s="134">
        <v>18.8</v>
      </c>
      <c r="I1286" s="134">
        <v>1</v>
      </c>
      <c r="J1286" s="134"/>
      <c r="K1286" s="134"/>
      <c r="L1286" s="134"/>
      <c r="M1286" s="134"/>
      <c r="N1286" s="134"/>
      <c r="O1286" s="134"/>
      <c r="P1286" s="134" t="s">
        <v>801</v>
      </c>
      <c r="Q1286" s="134"/>
      <c r="R1286" s="153"/>
      <c r="S1286" s="153"/>
      <c r="T1286" s="153"/>
      <c r="U1286" s="134"/>
      <c r="V1286" s="135"/>
      <c r="W1286" s="136"/>
      <c r="X1286" s="137" t="s">
        <v>36</v>
      </c>
    </row>
    <row r="1287" spans="1:25" ht="28.5" customHeight="1" x14ac:dyDescent="0.25">
      <c r="A1287" s="132">
        <v>3</v>
      </c>
      <c r="B1287" s="133" t="s">
        <v>600</v>
      </c>
      <c r="C1287" s="134" t="s">
        <v>14</v>
      </c>
      <c r="D1287" s="134">
        <v>9</v>
      </c>
      <c r="E1287" s="134" t="s">
        <v>23</v>
      </c>
      <c r="F1287" s="134">
        <v>35.1</v>
      </c>
      <c r="G1287" s="134">
        <v>1</v>
      </c>
      <c r="H1287" s="134">
        <v>38</v>
      </c>
      <c r="I1287" s="134">
        <v>1</v>
      </c>
      <c r="J1287" s="134"/>
      <c r="K1287" s="134"/>
      <c r="L1287" s="134"/>
      <c r="M1287" s="134"/>
      <c r="N1287" s="134"/>
      <c r="O1287" s="134"/>
      <c r="P1287" s="134" t="s">
        <v>801</v>
      </c>
      <c r="Q1287" s="134"/>
      <c r="R1287" s="153"/>
      <c r="S1287" s="153"/>
      <c r="T1287" s="153"/>
      <c r="U1287" s="134"/>
      <c r="V1287" s="135"/>
      <c r="W1287" s="136"/>
      <c r="X1287" s="137" t="s">
        <v>36</v>
      </c>
    </row>
    <row r="1288" spans="1:25" ht="28.5" customHeight="1" x14ac:dyDescent="0.25">
      <c r="A1288" s="132">
        <v>3</v>
      </c>
      <c r="B1288" s="133" t="s">
        <v>600</v>
      </c>
      <c r="C1288" s="134" t="s">
        <v>14</v>
      </c>
      <c r="D1288" s="134">
        <v>10</v>
      </c>
      <c r="E1288" s="134" t="s">
        <v>23</v>
      </c>
      <c r="F1288" s="134">
        <v>66.5</v>
      </c>
      <c r="G1288" s="134">
        <v>1</v>
      </c>
      <c r="H1288" s="134">
        <v>72.099999999999994</v>
      </c>
      <c r="I1288" s="134">
        <v>1</v>
      </c>
      <c r="J1288" s="134">
        <v>73.7</v>
      </c>
      <c r="K1288" s="134">
        <v>1</v>
      </c>
      <c r="L1288" s="134">
        <v>75.5</v>
      </c>
      <c r="M1288" s="134">
        <v>1</v>
      </c>
      <c r="N1288" s="134">
        <v>80.2</v>
      </c>
      <c r="O1288" s="134">
        <v>1</v>
      </c>
      <c r="P1288" s="134">
        <v>91.3</v>
      </c>
      <c r="Q1288" s="134">
        <v>1</v>
      </c>
      <c r="R1288" s="132"/>
      <c r="S1288" s="153">
        <v>3</v>
      </c>
      <c r="T1288" s="153" t="s">
        <v>805</v>
      </c>
      <c r="U1288" s="134"/>
      <c r="V1288" s="135"/>
      <c r="W1288" s="136"/>
      <c r="X1288" s="137" t="s">
        <v>36</v>
      </c>
    </row>
    <row r="1289" spans="1:25" ht="28.5" customHeight="1" x14ac:dyDescent="0.25">
      <c r="A1289" s="132">
        <v>3</v>
      </c>
      <c r="B1289" s="133" t="s">
        <v>600</v>
      </c>
      <c r="C1289" s="134" t="s">
        <v>14</v>
      </c>
      <c r="D1289" s="134">
        <v>11</v>
      </c>
      <c r="E1289" s="134" t="s">
        <v>23</v>
      </c>
      <c r="F1289" s="134">
        <v>18</v>
      </c>
      <c r="G1289" s="134">
        <v>1</v>
      </c>
      <c r="H1289" s="134">
        <v>18.2</v>
      </c>
      <c r="I1289" s="134">
        <v>1</v>
      </c>
      <c r="J1289" s="134"/>
      <c r="K1289" s="134"/>
      <c r="L1289" s="134"/>
      <c r="M1289" s="134"/>
      <c r="N1289" s="134"/>
      <c r="O1289" s="134"/>
      <c r="P1289" s="134" t="s">
        <v>801</v>
      </c>
      <c r="Q1289" s="134"/>
      <c r="R1289" s="132"/>
      <c r="S1289" s="153"/>
      <c r="T1289" s="153"/>
      <c r="U1289" s="134"/>
      <c r="V1289" s="135"/>
      <c r="W1289" s="136"/>
      <c r="X1289" s="137" t="s">
        <v>36</v>
      </c>
    </row>
    <row r="1290" spans="1:25" ht="28.5" customHeight="1" x14ac:dyDescent="0.25">
      <c r="A1290" s="132">
        <v>3</v>
      </c>
      <c r="B1290" s="133" t="s">
        <v>600</v>
      </c>
      <c r="C1290" s="134" t="s">
        <v>14</v>
      </c>
      <c r="D1290" s="134">
        <v>12</v>
      </c>
      <c r="E1290" s="134" t="s">
        <v>23</v>
      </c>
      <c r="F1290" s="134">
        <v>73.7</v>
      </c>
      <c r="G1290" s="134">
        <v>1</v>
      </c>
      <c r="H1290" s="134">
        <v>78.400000000000006</v>
      </c>
      <c r="I1290" s="134">
        <v>1</v>
      </c>
      <c r="J1290" s="134">
        <v>82.4</v>
      </c>
      <c r="K1290" s="134">
        <v>1</v>
      </c>
      <c r="L1290" s="134">
        <v>86</v>
      </c>
      <c r="M1290" s="134">
        <v>1</v>
      </c>
      <c r="N1290" s="134">
        <v>89.9</v>
      </c>
      <c r="O1290" s="134">
        <v>1</v>
      </c>
      <c r="P1290" s="134">
        <v>98.5</v>
      </c>
      <c r="Q1290" s="134">
        <v>1</v>
      </c>
      <c r="R1290" s="132"/>
      <c r="S1290" s="153">
        <v>3</v>
      </c>
      <c r="T1290" s="153" t="s">
        <v>806</v>
      </c>
      <c r="U1290" s="134"/>
      <c r="V1290" s="135"/>
      <c r="W1290" s="136"/>
      <c r="X1290" s="137" t="s">
        <v>36</v>
      </c>
      <c r="Y1290" s="132" t="s">
        <v>98</v>
      </c>
    </row>
    <row r="1291" spans="1:25" ht="28.5" customHeight="1" x14ac:dyDescent="0.25">
      <c r="A1291" s="132">
        <v>3</v>
      </c>
      <c r="B1291" s="133" t="s">
        <v>600</v>
      </c>
      <c r="C1291" s="134" t="s">
        <v>14</v>
      </c>
      <c r="D1291" s="134">
        <v>13</v>
      </c>
      <c r="E1291" s="134" t="s">
        <v>23</v>
      </c>
      <c r="F1291" s="134">
        <v>50.3</v>
      </c>
      <c r="G1291" s="134">
        <v>1</v>
      </c>
      <c r="H1291" s="134">
        <v>53.9</v>
      </c>
      <c r="I1291" s="134">
        <v>1</v>
      </c>
      <c r="J1291" s="134">
        <v>56.2</v>
      </c>
      <c r="K1291" s="134">
        <v>1</v>
      </c>
      <c r="L1291" s="134">
        <v>59.9</v>
      </c>
      <c r="M1291" s="134">
        <v>1</v>
      </c>
      <c r="N1291" s="134">
        <v>63.1</v>
      </c>
      <c r="O1291" s="134">
        <v>1</v>
      </c>
      <c r="P1291" s="134">
        <v>71</v>
      </c>
      <c r="Q1291" s="134">
        <v>1</v>
      </c>
      <c r="R1291" s="153">
        <v>77.400000000000006</v>
      </c>
      <c r="S1291" s="153">
        <v>1</v>
      </c>
      <c r="T1291" s="153"/>
      <c r="U1291" s="134"/>
      <c r="V1291" s="135"/>
      <c r="W1291" s="136"/>
      <c r="X1291" s="137" t="s">
        <v>36</v>
      </c>
    </row>
    <row r="1292" spans="1:25" ht="28.5" customHeight="1" x14ac:dyDescent="0.25">
      <c r="A1292" s="132">
        <v>3</v>
      </c>
      <c r="B1292" s="133" t="s">
        <v>600</v>
      </c>
      <c r="C1292" s="134" t="s">
        <v>14</v>
      </c>
      <c r="D1292" s="134">
        <v>14</v>
      </c>
      <c r="E1292" s="134" t="s">
        <v>22</v>
      </c>
      <c r="F1292" s="134">
        <v>17.8</v>
      </c>
      <c r="G1292" s="134">
        <v>1</v>
      </c>
      <c r="H1292" s="134">
        <v>30.7</v>
      </c>
      <c r="I1292" s="134">
        <v>1</v>
      </c>
      <c r="J1292" s="134"/>
      <c r="K1292" s="134"/>
      <c r="L1292" s="134"/>
      <c r="M1292" s="134"/>
      <c r="N1292" s="134"/>
      <c r="O1292" s="134"/>
      <c r="P1292" s="134" t="s">
        <v>801</v>
      </c>
      <c r="Q1292" s="134"/>
      <c r="R1292" s="153"/>
      <c r="S1292" s="153"/>
      <c r="T1292" s="153"/>
      <c r="U1292" s="134"/>
      <c r="V1292" s="135"/>
      <c r="W1292" s="136"/>
      <c r="X1292" s="137" t="s">
        <v>36</v>
      </c>
    </row>
    <row r="1293" spans="1:25" ht="28.5" customHeight="1" x14ac:dyDescent="0.25">
      <c r="A1293" s="132">
        <v>3</v>
      </c>
      <c r="B1293" s="133" t="s">
        <v>600</v>
      </c>
      <c r="C1293" s="134" t="s">
        <v>15</v>
      </c>
      <c r="D1293" s="134">
        <v>1</v>
      </c>
      <c r="E1293" s="134" t="s">
        <v>24</v>
      </c>
      <c r="F1293" s="134">
        <v>20.3</v>
      </c>
      <c r="G1293" s="134">
        <v>1</v>
      </c>
      <c r="H1293" s="134">
        <v>21.3</v>
      </c>
      <c r="I1293" s="134">
        <v>1</v>
      </c>
      <c r="J1293" s="134"/>
      <c r="K1293" s="134"/>
      <c r="L1293" s="134"/>
      <c r="M1293" s="134"/>
      <c r="N1293" s="134"/>
      <c r="O1293" s="134"/>
      <c r="P1293" s="134" t="s">
        <v>801</v>
      </c>
      <c r="Q1293" s="134"/>
      <c r="R1293" s="153"/>
      <c r="S1293" s="153"/>
      <c r="T1293" s="153"/>
      <c r="U1293" s="134"/>
      <c r="V1293" s="135"/>
      <c r="W1293" s="136"/>
      <c r="X1293" s="137" t="s">
        <v>36</v>
      </c>
    </row>
    <row r="1294" spans="1:25" ht="28.5" customHeight="1" x14ac:dyDescent="0.25">
      <c r="A1294" s="132">
        <v>3</v>
      </c>
      <c r="B1294" s="133" t="s">
        <v>600</v>
      </c>
      <c r="C1294" s="134" t="s">
        <v>15</v>
      </c>
      <c r="D1294" s="134">
        <v>2</v>
      </c>
      <c r="E1294" s="134" t="s">
        <v>23</v>
      </c>
      <c r="F1294" s="134">
        <v>62.7</v>
      </c>
      <c r="G1294" s="134">
        <v>1</v>
      </c>
      <c r="H1294" s="134">
        <v>64.2</v>
      </c>
      <c r="I1294" s="134">
        <v>1</v>
      </c>
      <c r="J1294" s="134"/>
      <c r="K1294" s="134"/>
      <c r="L1294" s="134"/>
      <c r="M1294" s="134"/>
      <c r="N1294" s="134"/>
      <c r="O1294" s="134"/>
      <c r="P1294" s="134" t="s">
        <v>801</v>
      </c>
      <c r="Q1294" s="134"/>
      <c r="R1294" s="153"/>
      <c r="S1294" s="153"/>
      <c r="T1294" s="153"/>
      <c r="U1294" s="134"/>
      <c r="V1294" s="135"/>
      <c r="W1294" s="136"/>
      <c r="X1294" s="137" t="s">
        <v>36</v>
      </c>
    </row>
    <row r="1295" spans="1:25" ht="28.5" customHeight="1" x14ac:dyDescent="0.25">
      <c r="A1295" s="132">
        <v>3</v>
      </c>
      <c r="B1295" s="133" t="s">
        <v>600</v>
      </c>
      <c r="C1295" s="134" t="s">
        <v>15</v>
      </c>
      <c r="D1295" s="134">
        <v>3</v>
      </c>
      <c r="E1295" s="134" t="s">
        <v>24</v>
      </c>
      <c r="F1295" s="134">
        <v>25.9</v>
      </c>
      <c r="G1295" s="134">
        <v>1</v>
      </c>
      <c r="H1295" s="134">
        <v>27.1</v>
      </c>
      <c r="I1295" s="134">
        <v>1</v>
      </c>
      <c r="J1295" s="134">
        <v>28.8</v>
      </c>
      <c r="K1295" s="134">
        <v>1</v>
      </c>
      <c r="L1295" s="134">
        <v>31.7</v>
      </c>
      <c r="M1295" s="134">
        <v>1</v>
      </c>
      <c r="N1295" s="134">
        <v>35.5</v>
      </c>
      <c r="O1295" s="134"/>
      <c r="P1295" s="134">
        <v>44.6</v>
      </c>
      <c r="Q1295" s="134">
        <v>1</v>
      </c>
      <c r="R1295" s="153">
        <v>58.1</v>
      </c>
      <c r="S1295" s="153">
        <v>1</v>
      </c>
      <c r="T1295" s="153" t="s">
        <v>958</v>
      </c>
      <c r="U1295" s="134"/>
      <c r="V1295" s="135"/>
      <c r="W1295" s="136" t="s">
        <v>382</v>
      </c>
      <c r="X1295" s="137" t="s">
        <v>36</v>
      </c>
    </row>
    <row r="1296" spans="1:25" ht="28.5" customHeight="1" x14ac:dyDescent="0.25">
      <c r="A1296" s="132">
        <v>3</v>
      </c>
      <c r="B1296" s="133" t="s">
        <v>600</v>
      </c>
      <c r="C1296" s="134" t="s">
        <v>15</v>
      </c>
      <c r="D1296" s="134">
        <v>4</v>
      </c>
      <c r="E1296" s="134" t="s">
        <v>24</v>
      </c>
      <c r="F1296" s="134">
        <v>15.2</v>
      </c>
      <c r="G1296" s="134">
        <v>1</v>
      </c>
      <c r="H1296" s="134">
        <v>16.100000000000001</v>
      </c>
      <c r="I1296" s="134">
        <v>1</v>
      </c>
      <c r="J1296" s="134"/>
      <c r="K1296" s="134"/>
      <c r="L1296" s="134"/>
      <c r="M1296" s="134"/>
      <c r="N1296" s="134"/>
      <c r="O1296" s="134"/>
      <c r="P1296" s="134" t="s">
        <v>801</v>
      </c>
      <c r="Q1296" s="134"/>
      <c r="R1296" s="153"/>
      <c r="S1296" s="153"/>
      <c r="T1296" s="153"/>
      <c r="U1296" s="134"/>
      <c r="V1296" s="135"/>
      <c r="W1296" s="136"/>
      <c r="X1296" s="137" t="s">
        <v>36</v>
      </c>
    </row>
    <row r="1297" spans="1:31" ht="28.5" customHeight="1" x14ac:dyDescent="0.25">
      <c r="A1297" s="132">
        <v>3</v>
      </c>
      <c r="B1297" s="133" t="s">
        <v>600</v>
      </c>
      <c r="C1297" s="134" t="s">
        <v>15</v>
      </c>
      <c r="D1297" s="134">
        <v>5</v>
      </c>
      <c r="E1297" s="134" t="s">
        <v>24</v>
      </c>
      <c r="F1297" s="134">
        <v>17.8</v>
      </c>
      <c r="G1297" s="134">
        <v>1</v>
      </c>
      <c r="H1297" s="134">
        <v>17.8</v>
      </c>
      <c r="I1297" s="134">
        <v>1</v>
      </c>
      <c r="J1297" s="134"/>
      <c r="K1297" s="134"/>
      <c r="L1297" s="134"/>
      <c r="M1297" s="134"/>
      <c r="N1297" s="134"/>
      <c r="O1297" s="134"/>
      <c r="P1297" s="134" t="s">
        <v>801</v>
      </c>
      <c r="Q1297" s="134"/>
      <c r="R1297" s="153"/>
      <c r="S1297" s="153"/>
      <c r="T1297" s="153"/>
      <c r="U1297" s="134"/>
      <c r="V1297" s="135"/>
      <c r="W1297" s="136"/>
      <c r="X1297" s="137" t="s">
        <v>36</v>
      </c>
    </row>
    <row r="1298" spans="1:31" ht="28.5" customHeight="1" x14ac:dyDescent="0.25">
      <c r="A1298" s="132">
        <v>3</v>
      </c>
      <c r="B1298" s="133" t="s">
        <v>600</v>
      </c>
      <c r="C1298" s="134" t="s">
        <v>15</v>
      </c>
      <c r="D1298" s="134">
        <v>6</v>
      </c>
      <c r="E1298" s="134" t="s">
        <v>24</v>
      </c>
      <c r="F1298" s="134">
        <v>17.8</v>
      </c>
      <c r="G1298" s="134">
        <v>1</v>
      </c>
      <c r="H1298" s="134">
        <v>17.899999999999999</v>
      </c>
      <c r="I1298" s="134">
        <v>1</v>
      </c>
      <c r="J1298" s="134"/>
      <c r="K1298" s="134"/>
      <c r="L1298" s="134"/>
      <c r="M1298" s="134"/>
      <c r="N1298" s="134"/>
      <c r="O1298" s="134"/>
      <c r="P1298" s="134" t="s">
        <v>801</v>
      </c>
      <c r="Q1298" s="134"/>
      <c r="R1298" s="153"/>
      <c r="S1298" s="153"/>
      <c r="T1298" s="153"/>
      <c r="U1298" s="134"/>
      <c r="V1298" s="135"/>
      <c r="W1298" s="136"/>
      <c r="X1298" s="137" t="s">
        <v>36</v>
      </c>
    </row>
    <row r="1299" spans="1:31" ht="28.5" customHeight="1" x14ac:dyDescent="0.25">
      <c r="A1299" s="132">
        <v>3</v>
      </c>
      <c r="B1299" s="133" t="s">
        <v>600</v>
      </c>
      <c r="C1299" s="134" t="s">
        <v>15</v>
      </c>
      <c r="D1299" s="134">
        <v>7</v>
      </c>
      <c r="E1299" s="134" t="s">
        <v>23</v>
      </c>
      <c r="F1299" s="134">
        <v>45</v>
      </c>
      <c r="G1299" s="134">
        <v>1</v>
      </c>
      <c r="H1299" s="134">
        <v>49.7</v>
      </c>
      <c r="I1299" s="134">
        <v>1</v>
      </c>
      <c r="J1299" s="134"/>
      <c r="K1299" s="134">
        <v>3</v>
      </c>
      <c r="L1299" s="134"/>
      <c r="M1299" s="134">
        <v>3</v>
      </c>
      <c r="N1299" s="134"/>
      <c r="O1299" s="134">
        <v>3</v>
      </c>
      <c r="P1299" s="134" t="s">
        <v>801</v>
      </c>
      <c r="Q1299" s="134">
        <v>3</v>
      </c>
      <c r="R1299" s="153"/>
      <c r="S1299" s="153">
        <v>3</v>
      </c>
      <c r="T1299" s="153"/>
      <c r="U1299" s="134"/>
      <c r="V1299" s="135"/>
      <c r="W1299" s="136"/>
      <c r="X1299" s="137" t="s">
        <v>36</v>
      </c>
    </row>
    <row r="1300" spans="1:31" ht="28.5" customHeight="1" x14ac:dyDescent="0.25">
      <c r="A1300" s="132">
        <v>3</v>
      </c>
      <c r="B1300" s="133" t="s">
        <v>600</v>
      </c>
      <c r="C1300" s="134" t="s">
        <v>15</v>
      </c>
      <c r="D1300" s="134">
        <v>8</v>
      </c>
      <c r="E1300" s="134" t="s">
        <v>22</v>
      </c>
      <c r="F1300" s="134">
        <v>21.8</v>
      </c>
      <c r="G1300" s="134">
        <v>1</v>
      </c>
      <c r="H1300" s="134">
        <v>23.2</v>
      </c>
      <c r="I1300" s="134">
        <v>1</v>
      </c>
      <c r="J1300" s="134"/>
      <c r="K1300" s="134"/>
      <c r="L1300" s="134"/>
      <c r="M1300" s="134"/>
      <c r="N1300" s="134"/>
      <c r="O1300" s="134"/>
      <c r="P1300" s="134" t="s">
        <v>801</v>
      </c>
      <c r="Q1300" s="134"/>
      <c r="R1300" s="153"/>
      <c r="S1300" s="153"/>
      <c r="T1300" s="153"/>
      <c r="U1300" s="134"/>
      <c r="V1300" s="135"/>
      <c r="W1300" s="136"/>
      <c r="X1300" s="137" t="s">
        <v>36</v>
      </c>
      <c r="AB1300" s="132" t="s">
        <v>577</v>
      </c>
    </row>
    <row r="1301" spans="1:31" ht="28.5" customHeight="1" x14ac:dyDescent="0.25">
      <c r="A1301" s="132">
        <v>3</v>
      </c>
      <c r="B1301" s="133" t="s">
        <v>600</v>
      </c>
      <c r="C1301" s="134" t="s">
        <v>15</v>
      </c>
      <c r="D1301" s="134">
        <v>9</v>
      </c>
      <c r="E1301" s="134" t="s">
        <v>23</v>
      </c>
      <c r="F1301" s="134">
        <v>42.7</v>
      </c>
      <c r="G1301" s="134">
        <v>1</v>
      </c>
      <c r="H1301" s="134">
        <v>45.8</v>
      </c>
      <c r="I1301" s="134">
        <v>1</v>
      </c>
      <c r="J1301" s="134"/>
      <c r="K1301" s="134"/>
      <c r="L1301" s="134"/>
      <c r="M1301" s="134"/>
      <c r="N1301" s="134"/>
      <c r="O1301" s="134"/>
      <c r="P1301" s="134" t="s">
        <v>801</v>
      </c>
      <c r="Q1301" s="134"/>
      <c r="R1301" s="153"/>
      <c r="S1301" s="153"/>
      <c r="T1301" s="153"/>
      <c r="U1301" s="134"/>
      <c r="V1301" s="135"/>
      <c r="W1301" s="136"/>
      <c r="X1301" s="137" t="s">
        <v>36</v>
      </c>
    </row>
    <row r="1302" spans="1:31" ht="28.5" customHeight="1" x14ac:dyDescent="0.25">
      <c r="A1302" s="132">
        <v>3</v>
      </c>
      <c r="B1302" s="133" t="s">
        <v>600</v>
      </c>
      <c r="C1302" s="134" t="s">
        <v>15</v>
      </c>
      <c r="D1302" s="134">
        <v>10</v>
      </c>
      <c r="E1302" s="134" t="s">
        <v>23</v>
      </c>
      <c r="F1302" s="134">
        <v>47.8</v>
      </c>
      <c r="G1302" s="134">
        <v>1</v>
      </c>
      <c r="H1302" s="134">
        <v>52.2</v>
      </c>
      <c r="I1302" s="134">
        <v>1</v>
      </c>
      <c r="J1302" s="134"/>
      <c r="K1302" s="134">
        <v>3</v>
      </c>
      <c r="L1302" s="134"/>
      <c r="M1302" s="134"/>
      <c r="N1302" s="134"/>
      <c r="O1302" s="134"/>
      <c r="P1302" s="134"/>
      <c r="Q1302" s="134"/>
      <c r="R1302" s="153"/>
      <c r="S1302" s="153"/>
      <c r="T1302" s="153"/>
      <c r="U1302" s="134"/>
      <c r="V1302" s="135"/>
      <c r="W1302" s="136" t="s">
        <v>383</v>
      </c>
      <c r="X1302" s="137" t="s">
        <v>36</v>
      </c>
    </row>
    <row r="1303" spans="1:31" ht="28.5" customHeight="1" x14ac:dyDescent="0.25">
      <c r="A1303" s="132">
        <v>3</v>
      </c>
      <c r="B1303" s="133" t="s">
        <v>600</v>
      </c>
      <c r="C1303" s="134" t="s">
        <v>15</v>
      </c>
      <c r="D1303" s="134">
        <v>11</v>
      </c>
      <c r="E1303" s="134" t="s">
        <v>23</v>
      </c>
      <c r="F1303" s="134">
        <v>39.9</v>
      </c>
      <c r="G1303" s="134">
        <v>1</v>
      </c>
      <c r="H1303" s="134">
        <v>44.8</v>
      </c>
      <c r="I1303" s="134">
        <v>1</v>
      </c>
      <c r="J1303" s="134">
        <v>48.3</v>
      </c>
      <c r="K1303" s="134">
        <v>1</v>
      </c>
      <c r="L1303" s="134">
        <v>52.3</v>
      </c>
      <c r="M1303" s="134">
        <v>1</v>
      </c>
      <c r="N1303" s="134">
        <v>56.8</v>
      </c>
      <c r="O1303" s="134"/>
      <c r="P1303" s="134">
        <v>66</v>
      </c>
      <c r="Q1303" s="134">
        <v>1</v>
      </c>
      <c r="R1303" s="153">
        <v>76.7</v>
      </c>
      <c r="S1303" s="153">
        <v>1</v>
      </c>
      <c r="T1303" s="153" t="s">
        <v>957</v>
      </c>
      <c r="U1303" s="134"/>
      <c r="V1303" s="135"/>
      <c r="W1303" s="136" t="s">
        <v>291</v>
      </c>
      <c r="X1303" s="137" t="s">
        <v>36</v>
      </c>
    </row>
    <row r="1304" spans="1:31" ht="28.5" customHeight="1" x14ac:dyDescent="0.25">
      <c r="A1304" s="132">
        <v>3</v>
      </c>
      <c r="B1304" s="133" t="s">
        <v>600</v>
      </c>
      <c r="C1304" s="134" t="s">
        <v>15</v>
      </c>
      <c r="D1304" s="134">
        <v>12</v>
      </c>
      <c r="E1304" s="134" t="s">
        <v>22</v>
      </c>
      <c r="F1304" s="134">
        <v>17.5</v>
      </c>
      <c r="G1304" s="134">
        <v>1</v>
      </c>
      <c r="H1304" s="134">
        <v>18.2</v>
      </c>
      <c r="I1304" s="134">
        <v>1</v>
      </c>
      <c r="J1304" s="134"/>
      <c r="K1304" s="134"/>
      <c r="L1304" s="134"/>
      <c r="M1304" s="134"/>
      <c r="N1304" s="134"/>
      <c r="O1304" s="134"/>
      <c r="P1304" s="134" t="s">
        <v>801</v>
      </c>
      <c r="Q1304" s="134"/>
      <c r="R1304" s="153"/>
      <c r="S1304" s="153"/>
      <c r="T1304" s="153"/>
      <c r="U1304" s="134"/>
      <c r="V1304" s="135"/>
      <c r="W1304" s="136"/>
      <c r="X1304" s="137" t="s">
        <v>36</v>
      </c>
    </row>
    <row r="1305" spans="1:31" ht="28.5" customHeight="1" x14ac:dyDescent="0.25">
      <c r="A1305" s="132">
        <v>3</v>
      </c>
      <c r="B1305" s="133" t="s">
        <v>600</v>
      </c>
      <c r="C1305" s="134" t="s">
        <v>15</v>
      </c>
      <c r="D1305" s="134">
        <v>13</v>
      </c>
      <c r="E1305" s="134" t="s">
        <v>23</v>
      </c>
      <c r="F1305" s="134">
        <v>30.5</v>
      </c>
      <c r="G1305" s="134">
        <v>1</v>
      </c>
      <c r="H1305" s="134">
        <v>31.3</v>
      </c>
      <c r="I1305" s="134">
        <v>1</v>
      </c>
      <c r="J1305" s="134"/>
      <c r="K1305" s="134"/>
      <c r="L1305" s="134"/>
      <c r="M1305" s="134"/>
      <c r="N1305" s="134"/>
      <c r="O1305" s="134"/>
      <c r="P1305" s="134" t="s">
        <v>801</v>
      </c>
      <c r="Q1305" s="134"/>
      <c r="R1305" s="153"/>
      <c r="S1305" s="153"/>
      <c r="T1305" s="153"/>
      <c r="U1305" s="134"/>
      <c r="V1305" s="135"/>
      <c r="W1305" s="136"/>
      <c r="X1305" s="137" t="s">
        <v>36</v>
      </c>
    </row>
    <row r="1306" spans="1:31" ht="28.5" customHeight="1" x14ac:dyDescent="0.25">
      <c r="A1306" s="132">
        <v>3</v>
      </c>
      <c r="B1306" s="133" t="s">
        <v>600</v>
      </c>
      <c r="C1306" s="134" t="s">
        <v>15</v>
      </c>
      <c r="D1306" s="134">
        <v>14</v>
      </c>
      <c r="E1306" s="134" t="s">
        <v>23</v>
      </c>
      <c r="F1306" s="134">
        <v>44.5</v>
      </c>
      <c r="G1306" s="134">
        <v>1</v>
      </c>
      <c r="H1306" s="134">
        <v>48.5</v>
      </c>
      <c r="I1306" s="134">
        <v>1</v>
      </c>
      <c r="J1306" s="134">
        <v>52</v>
      </c>
      <c r="K1306" s="134">
        <v>1</v>
      </c>
      <c r="L1306" s="134">
        <v>56.3</v>
      </c>
      <c r="M1306" s="134">
        <v>1</v>
      </c>
      <c r="N1306" s="134">
        <v>59.4</v>
      </c>
      <c r="O1306" s="134"/>
      <c r="P1306" s="134">
        <v>63.9</v>
      </c>
      <c r="Q1306" s="134">
        <v>1</v>
      </c>
      <c r="R1306" s="153">
        <v>70.2</v>
      </c>
      <c r="S1306" s="153">
        <v>1</v>
      </c>
      <c r="T1306" s="153"/>
      <c r="U1306" s="134"/>
      <c r="V1306" s="135"/>
      <c r="W1306" s="136"/>
      <c r="X1306" s="137" t="s">
        <v>36</v>
      </c>
    </row>
    <row r="1307" spans="1:31" ht="28.5" customHeight="1" x14ac:dyDescent="0.25">
      <c r="A1307" s="132">
        <v>3</v>
      </c>
      <c r="B1307" s="133" t="s">
        <v>600</v>
      </c>
      <c r="C1307" s="134" t="s">
        <v>15</v>
      </c>
      <c r="D1307" s="134">
        <v>15</v>
      </c>
      <c r="E1307" s="134" t="s">
        <v>22</v>
      </c>
      <c r="F1307" s="134">
        <v>36.799999999999997</v>
      </c>
      <c r="G1307" s="134">
        <v>1</v>
      </c>
      <c r="H1307" s="134">
        <v>39.5</v>
      </c>
      <c r="I1307" s="134">
        <v>1</v>
      </c>
      <c r="J1307" s="134"/>
      <c r="K1307" s="134"/>
      <c r="L1307" s="134"/>
      <c r="M1307" s="134"/>
      <c r="N1307" s="134"/>
      <c r="O1307" s="134"/>
      <c r="P1307" s="134" t="s">
        <v>801</v>
      </c>
      <c r="Q1307" s="134"/>
      <c r="R1307" s="153"/>
      <c r="S1307" s="153"/>
      <c r="T1307" s="153"/>
      <c r="U1307" s="134"/>
      <c r="V1307" s="135"/>
      <c r="W1307" s="136"/>
      <c r="X1307" s="137" t="s">
        <v>36</v>
      </c>
    </row>
    <row r="1308" spans="1:31" ht="28.5" customHeight="1" x14ac:dyDescent="0.25">
      <c r="A1308" s="132">
        <v>3</v>
      </c>
      <c r="B1308" s="133" t="s">
        <v>600</v>
      </c>
      <c r="C1308" s="134" t="s">
        <v>15</v>
      </c>
      <c r="D1308" s="134">
        <v>20</v>
      </c>
      <c r="E1308" s="134" t="s">
        <v>23</v>
      </c>
      <c r="F1308" s="134">
        <v>41.7</v>
      </c>
      <c r="G1308" s="134">
        <v>1</v>
      </c>
      <c r="H1308" s="134">
        <v>45</v>
      </c>
      <c r="I1308" s="134">
        <v>1</v>
      </c>
      <c r="J1308" s="134"/>
      <c r="K1308" s="134"/>
      <c r="L1308" s="134"/>
      <c r="M1308" s="134"/>
      <c r="N1308" s="134"/>
      <c r="O1308" s="134"/>
      <c r="P1308" s="134" t="s">
        <v>801</v>
      </c>
      <c r="Q1308" s="134"/>
      <c r="R1308" s="153"/>
      <c r="S1308" s="153"/>
      <c r="T1308" s="153"/>
      <c r="U1308" s="134"/>
      <c r="V1308" s="135"/>
      <c r="W1308" s="136"/>
      <c r="X1308" s="137" t="s">
        <v>36</v>
      </c>
    </row>
    <row r="1309" spans="1:31" ht="28.5" customHeight="1" x14ac:dyDescent="0.25">
      <c r="A1309" s="132">
        <v>3</v>
      </c>
      <c r="B1309" s="133" t="s">
        <v>600</v>
      </c>
      <c r="C1309" s="134" t="s">
        <v>15</v>
      </c>
      <c r="D1309" s="134">
        <v>21</v>
      </c>
      <c r="E1309" s="134" t="s">
        <v>23</v>
      </c>
      <c r="F1309" s="134"/>
      <c r="G1309" s="134">
        <v>3</v>
      </c>
      <c r="H1309" s="134"/>
      <c r="I1309" s="134">
        <v>3</v>
      </c>
      <c r="J1309" s="134"/>
      <c r="K1309" s="134">
        <v>3</v>
      </c>
      <c r="L1309" s="134"/>
      <c r="M1309" s="134"/>
      <c r="N1309" s="134"/>
      <c r="O1309" s="134"/>
      <c r="P1309" s="134"/>
      <c r="Q1309" s="134"/>
      <c r="R1309" s="153"/>
      <c r="S1309" s="153"/>
      <c r="T1309" s="153"/>
      <c r="U1309" s="134"/>
      <c r="V1309" s="135"/>
      <c r="W1309" s="136"/>
      <c r="X1309" s="137" t="s">
        <v>36</v>
      </c>
    </row>
    <row r="1310" spans="1:31" ht="28.5" customHeight="1" x14ac:dyDescent="0.25">
      <c r="A1310" s="132">
        <v>3</v>
      </c>
      <c r="B1310" s="133" t="s">
        <v>600</v>
      </c>
      <c r="C1310" s="134" t="s">
        <v>15</v>
      </c>
      <c r="D1310" s="134">
        <v>22</v>
      </c>
      <c r="E1310" s="134" t="s">
        <v>23</v>
      </c>
      <c r="F1310" s="134">
        <v>51.3</v>
      </c>
      <c r="G1310" s="134">
        <v>1</v>
      </c>
      <c r="H1310" s="134">
        <v>54.3</v>
      </c>
      <c r="I1310" s="134">
        <v>1</v>
      </c>
      <c r="J1310" s="134">
        <v>58.6</v>
      </c>
      <c r="K1310" s="134">
        <v>1</v>
      </c>
      <c r="L1310" s="134">
        <v>63.8</v>
      </c>
      <c r="M1310" s="134">
        <v>1</v>
      </c>
      <c r="N1310" s="134">
        <v>68.2</v>
      </c>
      <c r="O1310" s="134">
        <v>1</v>
      </c>
      <c r="P1310" s="134">
        <v>78.7</v>
      </c>
      <c r="Q1310" s="134">
        <v>1</v>
      </c>
      <c r="R1310" s="153">
        <v>89.3</v>
      </c>
      <c r="S1310" s="153">
        <v>1</v>
      </c>
      <c r="T1310" s="153"/>
      <c r="U1310" s="134"/>
      <c r="V1310" s="135"/>
      <c r="W1310" s="136" t="s">
        <v>384</v>
      </c>
      <c r="X1310" s="137" t="s">
        <v>36</v>
      </c>
      <c r="AB1310" s="132" t="s">
        <v>240</v>
      </c>
      <c r="AD1310" s="132" t="s">
        <v>385</v>
      </c>
    </row>
    <row r="1311" spans="1:31" ht="28.5" customHeight="1" x14ac:dyDescent="0.25">
      <c r="A1311" s="132">
        <v>3</v>
      </c>
      <c r="B1311" s="133" t="s">
        <v>600</v>
      </c>
      <c r="C1311" s="134" t="s">
        <v>15</v>
      </c>
      <c r="D1311" s="134">
        <v>23</v>
      </c>
      <c r="E1311" s="134" t="s">
        <v>24</v>
      </c>
      <c r="F1311" s="134">
        <v>15.2</v>
      </c>
      <c r="G1311" s="134">
        <v>1</v>
      </c>
      <c r="H1311" s="134">
        <v>15.9</v>
      </c>
      <c r="I1311" s="134">
        <v>1</v>
      </c>
      <c r="J1311" s="134"/>
      <c r="K1311" s="134"/>
      <c r="L1311" s="134"/>
      <c r="M1311" s="134"/>
      <c r="N1311" s="134"/>
      <c r="O1311" s="134"/>
      <c r="P1311" s="134" t="s">
        <v>801</v>
      </c>
      <c r="Q1311" s="134"/>
      <c r="R1311" s="153"/>
      <c r="S1311" s="153"/>
      <c r="T1311" s="153"/>
      <c r="U1311" s="134"/>
      <c r="V1311" s="135"/>
      <c r="W1311" s="136"/>
      <c r="X1311" s="137" t="s">
        <v>36</v>
      </c>
    </row>
    <row r="1312" spans="1:31" ht="28.5" customHeight="1" x14ac:dyDescent="0.25">
      <c r="A1312" s="132">
        <v>3</v>
      </c>
      <c r="B1312" s="133" t="s">
        <v>600</v>
      </c>
      <c r="C1312" s="134" t="s">
        <v>15</v>
      </c>
      <c r="D1312" s="134">
        <v>24</v>
      </c>
      <c r="E1312" s="134" t="s">
        <v>23</v>
      </c>
      <c r="F1312" s="134">
        <v>38.1</v>
      </c>
      <c r="G1312" s="134">
        <v>1</v>
      </c>
      <c r="H1312" s="134">
        <v>39.5</v>
      </c>
      <c r="I1312" s="134">
        <v>1</v>
      </c>
      <c r="J1312" s="134"/>
      <c r="K1312" s="134">
        <v>3</v>
      </c>
      <c r="L1312" s="134"/>
      <c r="M1312" s="134"/>
      <c r="N1312" s="134"/>
      <c r="O1312" s="134"/>
      <c r="P1312" s="134"/>
      <c r="Q1312" s="134"/>
      <c r="R1312" s="153"/>
      <c r="S1312" s="134"/>
      <c r="T1312" s="153"/>
      <c r="U1312" s="134"/>
      <c r="V1312" s="135"/>
      <c r="W1312" s="136"/>
      <c r="X1312" s="137" t="s">
        <v>36</v>
      </c>
      <c r="AB1312" s="132" t="s">
        <v>993</v>
      </c>
      <c r="AE1312" s="132" t="s">
        <v>386</v>
      </c>
    </row>
    <row r="1313" spans="1:30" ht="28.5" customHeight="1" x14ac:dyDescent="0.25">
      <c r="A1313" s="132">
        <v>3</v>
      </c>
      <c r="B1313" s="133" t="s">
        <v>600</v>
      </c>
      <c r="C1313" s="134" t="s">
        <v>15</v>
      </c>
      <c r="D1313" s="134">
        <v>25</v>
      </c>
      <c r="E1313" s="134" t="s">
        <v>23</v>
      </c>
      <c r="F1313" s="134">
        <v>50.5</v>
      </c>
      <c r="G1313" s="134">
        <v>1</v>
      </c>
      <c r="H1313" s="134">
        <v>56.2</v>
      </c>
      <c r="I1313" s="134">
        <v>1</v>
      </c>
      <c r="J1313" s="134"/>
      <c r="K1313" s="134">
        <v>3</v>
      </c>
      <c r="L1313" s="134"/>
      <c r="M1313" s="134"/>
      <c r="N1313" s="134"/>
      <c r="O1313" s="134"/>
      <c r="P1313" s="134"/>
      <c r="Q1313" s="134"/>
      <c r="R1313" s="153"/>
      <c r="S1313" s="134"/>
      <c r="T1313" s="153"/>
      <c r="U1313" s="134"/>
      <c r="V1313" s="135"/>
      <c r="W1313" s="136"/>
      <c r="X1313" s="137" t="s">
        <v>36</v>
      </c>
      <c r="AB1313" s="132" t="s">
        <v>387</v>
      </c>
    </row>
    <row r="1314" spans="1:30" ht="28.5" customHeight="1" x14ac:dyDescent="0.25">
      <c r="A1314" s="132">
        <v>3</v>
      </c>
      <c r="B1314" s="133" t="s">
        <v>600</v>
      </c>
      <c r="C1314" s="134" t="s">
        <v>15</v>
      </c>
      <c r="D1314" s="134">
        <v>25</v>
      </c>
      <c r="E1314" s="134" t="s">
        <v>22</v>
      </c>
      <c r="F1314" s="134"/>
      <c r="G1314" s="134"/>
      <c r="H1314" s="134"/>
      <c r="I1314" s="134"/>
      <c r="J1314" s="134"/>
      <c r="K1314" s="134"/>
      <c r="L1314" s="134"/>
      <c r="M1314" s="134"/>
      <c r="N1314" s="134"/>
      <c r="O1314" s="134"/>
      <c r="P1314" s="134"/>
      <c r="Q1314" s="134"/>
      <c r="R1314" s="153">
        <v>15.8</v>
      </c>
      <c r="S1314" s="153">
        <v>1</v>
      </c>
      <c r="T1314" s="153" t="s">
        <v>899</v>
      </c>
      <c r="U1314" s="134"/>
      <c r="V1314" s="135"/>
      <c r="W1314" s="136"/>
      <c r="X1314" s="137"/>
    </row>
    <row r="1315" spans="1:30" ht="28.5" customHeight="1" x14ac:dyDescent="0.25">
      <c r="A1315" s="132">
        <v>3</v>
      </c>
      <c r="B1315" s="133" t="s">
        <v>600</v>
      </c>
      <c r="C1315" s="134" t="s">
        <v>15</v>
      </c>
      <c r="D1315" s="134">
        <v>26</v>
      </c>
      <c r="E1315" s="134" t="s">
        <v>22</v>
      </c>
      <c r="F1315" s="134"/>
      <c r="G1315" s="134"/>
      <c r="H1315" s="134"/>
      <c r="I1315" s="134"/>
      <c r="J1315" s="134"/>
      <c r="K1315" s="134"/>
      <c r="L1315" s="134"/>
      <c r="M1315" s="134"/>
      <c r="N1315" s="134"/>
      <c r="O1315" s="134"/>
      <c r="P1315" s="134"/>
      <c r="Q1315" s="134"/>
      <c r="R1315" s="153">
        <v>17.3</v>
      </c>
      <c r="S1315" s="153">
        <v>1</v>
      </c>
      <c r="T1315" s="153" t="s">
        <v>899</v>
      </c>
      <c r="U1315" s="134"/>
      <c r="V1315" s="135"/>
      <c r="W1315" s="136"/>
      <c r="X1315" s="137"/>
    </row>
    <row r="1316" spans="1:30" ht="28.5" customHeight="1" x14ac:dyDescent="0.25">
      <c r="A1316" s="132">
        <v>3</v>
      </c>
      <c r="B1316" s="133" t="s">
        <v>600</v>
      </c>
      <c r="C1316" s="134" t="s">
        <v>15</v>
      </c>
      <c r="D1316" s="134">
        <v>27</v>
      </c>
      <c r="E1316" s="134" t="s">
        <v>22</v>
      </c>
      <c r="F1316" s="134"/>
      <c r="G1316" s="134"/>
      <c r="H1316" s="134"/>
      <c r="I1316" s="134"/>
      <c r="J1316" s="134"/>
      <c r="K1316" s="134"/>
      <c r="L1316" s="134"/>
      <c r="M1316" s="134"/>
      <c r="N1316" s="134"/>
      <c r="O1316" s="134"/>
      <c r="P1316" s="134"/>
      <c r="Q1316" s="134"/>
      <c r="R1316" s="153">
        <v>21.6</v>
      </c>
      <c r="S1316" s="153">
        <v>1</v>
      </c>
      <c r="T1316" s="153" t="s">
        <v>899</v>
      </c>
      <c r="U1316" s="134"/>
      <c r="V1316" s="135"/>
      <c r="W1316" s="136"/>
      <c r="X1316" s="137"/>
    </row>
    <row r="1317" spans="1:30" ht="28.5" customHeight="1" x14ac:dyDescent="0.25">
      <c r="A1317" s="132">
        <v>3</v>
      </c>
      <c r="B1317" s="133" t="s">
        <v>600</v>
      </c>
      <c r="C1317" s="134" t="s">
        <v>16</v>
      </c>
      <c r="D1317" s="134">
        <v>1</v>
      </c>
      <c r="E1317" s="134" t="s">
        <v>23</v>
      </c>
      <c r="F1317" s="134">
        <v>59.4</v>
      </c>
      <c r="G1317" s="134">
        <v>1</v>
      </c>
      <c r="H1317" s="134">
        <v>64.900000000000006</v>
      </c>
      <c r="I1317" s="134">
        <v>1</v>
      </c>
      <c r="J1317" s="134">
        <v>71.2</v>
      </c>
      <c r="K1317" s="134">
        <v>1</v>
      </c>
      <c r="L1317" s="134">
        <v>66.8</v>
      </c>
      <c r="M1317" s="134">
        <v>1</v>
      </c>
      <c r="N1317" s="134">
        <v>82.5</v>
      </c>
      <c r="O1317" s="134">
        <v>1</v>
      </c>
      <c r="P1317" s="134">
        <v>92.7</v>
      </c>
      <c r="Q1317" s="134">
        <v>1</v>
      </c>
      <c r="R1317" s="153">
        <v>102.8</v>
      </c>
      <c r="S1317" s="153">
        <v>1</v>
      </c>
      <c r="T1317" s="153" t="s">
        <v>1008</v>
      </c>
      <c r="U1317" s="134"/>
      <c r="V1317" s="135"/>
      <c r="W1317" s="136" t="s">
        <v>291</v>
      </c>
      <c r="X1317" s="137" t="s">
        <v>36</v>
      </c>
    </row>
    <row r="1318" spans="1:30" ht="28.5" customHeight="1" x14ac:dyDescent="0.25">
      <c r="A1318" s="132">
        <v>3</v>
      </c>
      <c r="B1318" s="133" t="s">
        <v>600</v>
      </c>
      <c r="C1318" s="134" t="s">
        <v>16</v>
      </c>
      <c r="D1318" s="134">
        <v>2</v>
      </c>
      <c r="E1318" s="134" t="s">
        <v>22</v>
      </c>
      <c r="F1318" s="134">
        <v>56.4</v>
      </c>
      <c r="G1318" s="134">
        <v>1</v>
      </c>
      <c r="H1318" s="134">
        <v>57.5</v>
      </c>
      <c r="I1318" s="134">
        <v>1</v>
      </c>
      <c r="J1318" s="134">
        <v>59</v>
      </c>
      <c r="K1318" s="134">
        <v>1</v>
      </c>
      <c r="L1318" s="134">
        <v>60.7</v>
      </c>
      <c r="M1318" s="134">
        <v>1</v>
      </c>
      <c r="N1318" s="134">
        <v>62.5</v>
      </c>
      <c r="O1318" s="134">
        <v>1</v>
      </c>
      <c r="P1318" s="134">
        <v>64.599999999999994</v>
      </c>
      <c r="Q1318" s="134">
        <v>1</v>
      </c>
      <c r="R1318" s="153">
        <v>67.7</v>
      </c>
      <c r="S1318" s="153">
        <v>1</v>
      </c>
      <c r="T1318" s="153"/>
      <c r="U1318" s="134"/>
      <c r="V1318" s="135"/>
      <c r="W1318" s="136"/>
      <c r="X1318" s="137" t="s">
        <v>36</v>
      </c>
      <c r="AA1318" s="132" t="s">
        <v>389</v>
      </c>
    </row>
    <row r="1319" spans="1:30" ht="28.5" customHeight="1" x14ac:dyDescent="0.25">
      <c r="A1319" s="132">
        <v>3</v>
      </c>
      <c r="B1319" s="133" t="s">
        <v>600</v>
      </c>
      <c r="C1319" s="134" t="s">
        <v>16</v>
      </c>
      <c r="D1319" s="134">
        <v>3</v>
      </c>
      <c r="E1319" s="134" t="s">
        <v>22</v>
      </c>
      <c r="F1319" s="134">
        <v>33.799999999999997</v>
      </c>
      <c r="G1319" s="134">
        <v>1</v>
      </c>
      <c r="H1319" s="134">
        <v>36.299999999999997</v>
      </c>
      <c r="I1319" s="134">
        <v>1</v>
      </c>
      <c r="J1319" s="134"/>
      <c r="K1319" s="134"/>
      <c r="L1319" s="134"/>
      <c r="M1319" s="134"/>
      <c r="N1319" s="134"/>
      <c r="O1319" s="134"/>
      <c r="P1319" s="134" t="s">
        <v>801</v>
      </c>
      <c r="Q1319" s="134"/>
      <c r="R1319" s="153"/>
      <c r="S1319" s="153"/>
      <c r="T1319" s="153"/>
      <c r="U1319" s="134"/>
      <c r="V1319" s="135"/>
      <c r="W1319" s="136"/>
      <c r="X1319" s="137" t="s">
        <v>36</v>
      </c>
      <c r="Y1319" s="137"/>
      <c r="Z1319" s="137"/>
      <c r="AA1319" s="132" t="s">
        <v>578</v>
      </c>
    </row>
    <row r="1320" spans="1:30" ht="28.5" customHeight="1" x14ac:dyDescent="0.25">
      <c r="A1320" s="132">
        <v>3</v>
      </c>
      <c r="B1320" s="133" t="s">
        <v>600</v>
      </c>
      <c r="C1320" s="134" t="s">
        <v>16</v>
      </c>
      <c r="D1320" s="134">
        <v>4</v>
      </c>
      <c r="E1320" s="134" t="s">
        <v>22</v>
      </c>
      <c r="F1320" s="134">
        <v>28.7</v>
      </c>
      <c r="G1320" s="134">
        <v>1</v>
      </c>
      <c r="H1320" s="134">
        <v>30.2</v>
      </c>
      <c r="I1320" s="134">
        <v>1</v>
      </c>
      <c r="J1320" s="134"/>
      <c r="K1320" s="134"/>
      <c r="L1320" s="134"/>
      <c r="M1320" s="134"/>
      <c r="N1320" s="134"/>
      <c r="O1320" s="134"/>
      <c r="P1320" s="134" t="s">
        <v>801</v>
      </c>
      <c r="Q1320" s="134"/>
      <c r="R1320" s="153"/>
      <c r="S1320" s="153"/>
      <c r="T1320" s="153"/>
      <c r="U1320" s="134"/>
      <c r="V1320" s="135"/>
      <c r="W1320" s="136"/>
      <c r="X1320" s="137" t="s">
        <v>36</v>
      </c>
      <c r="Y1320" s="137"/>
      <c r="Z1320" s="137"/>
    </row>
    <row r="1321" spans="1:30" ht="28.5" customHeight="1" x14ac:dyDescent="0.25">
      <c r="A1321" s="132">
        <v>3</v>
      </c>
      <c r="B1321" s="133" t="s">
        <v>600</v>
      </c>
      <c r="C1321" s="134" t="s">
        <v>16</v>
      </c>
      <c r="D1321" s="134">
        <v>5</v>
      </c>
      <c r="E1321" s="134" t="s">
        <v>24</v>
      </c>
      <c r="F1321" s="134">
        <v>40.1</v>
      </c>
      <c r="G1321" s="134">
        <v>1</v>
      </c>
      <c r="H1321" s="134">
        <v>46.5</v>
      </c>
      <c r="I1321" s="134">
        <v>1</v>
      </c>
      <c r="J1321" s="134">
        <v>49</v>
      </c>
      <c r="K1321" s="134">
        <v>1</v>
      </c>
      <c r="L1321" s="134">
        <v>53.5</v>
      </c>
      <c r="M1321" s="134">
        <v>1</v>
      </c>
      <c r="N1321" s="134">
        <v>57.8</v>
      </c>
      <c r="O1321" s="134">
        <v>1</v>
      </c>
      <c r="P1321" s="134">
        <v>69.900000000000006</v>
      </c>
      <c r="Q1321" s="134">
        <v>1</v>
      </c>
      <c r="R1321" s="153">
        <v>85</v>
      </c>
      <c r="S1321" s="153">
        <v>1</v>
      </c>
      <c r="T1321" s="153"/>
      <c r="U1321" s="134"/>
      <c r="V1321" s="135"/>
      <c r="W1321" s="136" t="s">
        <v>48</v>
      </c>
      <c r="X1321" s="137" t="s">
        <v>36</v>
      </c>
      <c r="Y1321" s="137"/>
      <c r="Z1321" s="137"/>
      <c r="AA1321" s="137"/>
    </row>
    <row r="1322" spans="1:30" ht="28.5" customHeight="1" x14ac:dyDescent="0.25">
      <c r="A1322" s="132">
        <v>3</v>
      </c>
      <c r="B1322" s="133" t="s">
        <v>600</v>
      </c>
      <c r="C1322" s="134" t="s">
        <v>16</v>
      </c>
      <c r="D1322" s="134">
        <v>6</v>
      </c>
      <c r="E1322" s="134" t="s">
        <v>22</v>
      </c>
      <c r="F1322" s="134">
        <v>57.8</v>
      </c>
      <c r="G1322" s="134">
        <v>1</v>
      </c>
      <c r="H1322" s="134"/>
      <c r="I1322" s="134"/>
      <c r="J1322" s="134"/>
      <c r="K1322" s="134"/>
      <c r="L1322" s="134"/>
      <c r="M1322" s="134"/>
      <c r="N1322" s="134"/>
      <c r="O1322" s="134"/>
      <c r="P1322" s="134" t="s">
        <v>801</v>
      </c>
      <c r="Q1322" s="134"/>
      <c r="R1322" s="153"/>
      <c r="S1322" s="153"/>
      <c r="T1322" s="153"/>
      <c r="U1322" s="134"/>
      <c r="V1322" s="135"/>
      <c r="W1322" s="136"/>
      <c r="X1322" s="137" t="s">
        <v>36</v>
      </c>
      <c r="Y1322" s="137"/>
      <c r="Z1322" s="137"/>
    </row>
    <row r="1323" spans="1:30" ht="28.5" customHeight="1" x14ac:dyDescent="0.25">
      <c r="A1323" s="132">
        <v>3</v>
      </c>
      <c r="B1323" s="133" t="s">
        <v>600</v>
      </c>
      <c r="C1323" s="134" t="s">
        <v>16</v>
      </c>
      <c r="D1323" s="134">
        <v>7</v>
      </c>
      <c r="E1323" s="134" t="s">
        <v>23</v>
      </c>
      <c r="F1323" s="134">
        <v>60.2</v>
      </c>
      <c r="G1323" s="134">
        <v>1</v>
      </c>
      <c r="H1323" s="134">
        <v>65</v>
      </c>
      <c r="I1323" s="134">
        <v>1</v>
      </c>
      <c r="J1323" s="134"/>
      <c r="K1323" s="134"/>
      <c r="L1323" s="134"/>
      <c r="M1323" s="134"/>
      <c r="N1323" s="134"/>
      <c r="O1323" s="134"/>
      <c r="P1323" s="134" t="s">
        <v>801</v>
      </c>
      <c r="Q1323" s="134"/>
      <c r="R1323" s="153"/>
      <c r="S1323" s="153"/>
      <c r="T1323" s="153"/>
      <c r="U1323" s="134"/>
      <c r="V1323" s="135"/>
      <c r="W1323" s="136"/>
      <c r="X1323" s="137" t="s">
        <v>36</v>
      </c>
    </row>
    <row r="1324" spans="1:30" ht="28.5" customHeight="1" x14ac:dyDescent="0.25">
      <c r="A1324" s="132">
        <v>3</v>
      </c>
      <c r="B1324" s="133" t="s">
        <v>600</v>
      </c>
      <c r="C1324" s="134" t="s">
        <v>16</v>
      </c>
      <c r="D1324" s="134">
        <v>8</v>
      </c>
      <c r="E1324" s="134" t="s">
        <v>23</v>
      </c>
      <c r="F1324" s="134">
        <v>82.6</v>
      </c>
      <c r="G1324" s="134">
        <v>1</v>
      </c>
      <c r="H1324" s="134">
        <v>87</v>
      </c>
      <c r="I1324" s="134">
        <v>1</v>
      </c>
      <c r="J1324" s="134">
        <v>91</v>
      </c>
      <c r="K1324" s="134">
        <v>1</v>
      </c>
      <c r="L1324" s="134">
        <v>96.5</v>
      </c>
      <c r="M1324" s="134">
        <v>1</v>
      </c>
      <c r="N1324" s="134">
        <v>99.9</v>
      </c>
      <c r="O1324" s="134">
        <v>1</v>
      </c>
      <c r="P1324" s="134">
        <v>106.9</v>
      </c>
      <c r="Q1324" s="134">
        <v>1</v>
      </c>
      <c r="R1324" s="153">
        <v>116</v>
      </c>
      <c r="S1324" s="153">
        <v>1</v>
      </c>
      <c r="T1324" s="153"/>
      <c r="U1324" s="134"/>
      <c r="V1324" s="135"/>
      <c r="W1324" s="136"/>
      <c r="X1324" s="137" t="s">
        <v>36</v>
      </c>
    </row>
    <row r="1325" spans="1:30" ht="28.5" customHeight="1" x14ac:dyDescent="0.25">
      <c r="A1325" s="132">
        <v>3</v>
      </c>
      <c r="B1325" s="133" t="s">
        <v>600</v>
      </c>
      <c r="C1325" s="134" t="s">
        <v>16</v>
      </c>
      <c r="D1325" s="134">
        <v>9</v>
      </c>
      <c r="E1325" s="134" t="s">
        <v>23</v>
      </c>
      <c r="F1325" s="134">
        <v>88.1</v>
      </c>
      <c r="G1325" s="134">
        <v>1</v>
      </c>
      <c r="H1325" s="134">
        <v>93.5</v>
      </c>
      <c r="I1325" s="134">
        <v>1</v>
      </c>
      <c r="J1325" s="134">
        <v>95.4</v>
      </c>
      <c r="K1325" s="134">
        <v>1</v>
      </c>
      <c r="L1325" s="134">
        <v>99</v>
      </c>
      <c r="M1325" s="134">
        <v>1</v>
      </c>
      <c r="N1325" s="134">
        <v>103</v>
      </c>
      <c r="O1325" s="134">
        <v>1</v>
      </c>
      <c r="P1325" s="134">
        <v>110.1</v>
      </c>
      <c r="Q1325" s="134">
        <v>1</v>
      </c>
      <c r="R1325" s="153">
        <v>118.4</v>
      </c>
      <c r="S1325" s="153">
        <v>1</v>
      </c>
      <c r="T1325" s="153"/>
      <c r="U1325" s="134"/>
      <c r="V1325" s="135"/>
      <c r="W1325" s="136"/>
      <c r="X1325" s="137" t="s">
        <v>36</v>
      </c>
      <c r="AA1325" s="132" t="s">
        <v>240</v>
      </c>
      <c r="AC1325" s="132" t="s">
        <v>388</v>
      </c>
    </row>
    <row r="1326" spans="1:30" ht="28.5" customHeight="1" x14ac:dyDescent="0.25">
      <c r="A1326" s="132">
        <v>3</v>
      </c>
      <c r="B1326" s="133" t="s">
        <v>600</v>
      </c>
      <c r="C1326" s="134" t="s">
        <v>16</v>
      </c>
      <c r="D1326" s="134">
        <v>10</v>
      </c>
      <c r="E1326" s="134" t="s">
        <v>22</v>
      </c>
      <c r="F1326" s="134">
        <v>30</v>
      </c>
      <c r="G1326" s="134">
        <v>1</v>
      </c>
      <c r="H1326" s="134">
        <v>34.200000000000003</v>
      </c>
      <c r="I1326" s="134">
        <v>1</v>
      </c>
      <c r="J1326" s="134"/>
      <c r="K1326" s="134"/>
      <c r="L1326" s="134"/>
      <c r="M1326" s="134"/>
      <c r="N1326" s="134"/>
      <c r="O1326" s="134"/>
      <c r="P1326" s="134" t="s">
        <v>801</v>
      </c>
      <c r="Q1326" s="134"/>
      <c r="R1326" s="153"/>
      <c r="S1326" s="153"/>
      <c r="T1326" s="153"/>
      <c r="U1326" s="134"/>
      <c r="V1326" s="135"/>
      <c r="W1326" s="136"/>
      <c r="X1326" s="137" t="s">
        <v>36</v>
      </c>
      <c r="Y1326" s="137"/>
      <c r="Z1326" s="137"/>
    </row>
    <row r="1327" spans="1:30" ht="28.5" customHeight="1" x14ac:dyDescent="0.25">
      <c r="A1327" s="132">
        <v>3</v>
      </c>
      <c r="B1327" s="133" t="s">
        <v>600</v>
      </c>
      <c r="C1327" s="134" t="s">
        <v>16</v>
      </c>
      <c r="D1327" s="134">
        <v>11</v>
      </c>
      <c r="E1327" s="134" t="s">
        <v>23</v>
      </c>
      <c r="F1327" s="134">
        <v>100.8</v>
      </c>
      <c r="G1327" s="134">
        <v>1</v>
      </c>
      <c r="H1327" s="134">
        <v>107.8</v>
      </c>
      <c r="I1327" s="134">
        <v>1</v>
      </c>
      <c r="J1327" s="134">
        <v>110.5</v>
      </c>
      <c r="K1327" s="134">
        <v>1</v>
      </c>
      <c r="L1327" s="134">
        <v>115.5</v>
      </c>
      <c r="M1327" s="134">
        <v>1</v>
      </c>
      <c r="N1327" s="134">
        <v>120.2</v>
      </c>
      <c r="O1327" s="134">
        <v>1</v>
      </c>
      <c r="P1327" s="134">
        <v>128.1</v>
      </c>
      <c r="Q1327" s="134">
        <v>1</v>
      </c>
      <c r="R1327" s="153">
        <v>136.9</v>
      </c>
      <c r="S1327" s="153">
        <v>1</v>
      </c>
      <c r="T1327" s="153"/>
      <c r="U1327" s="134"/>
      <c r="V1327" s="135"/>
      <c r="W1327" s="136"/>
      <c r="X1327" s="137"/>
      <c r="AA1327" s="132" t="s">
        <v>993</v>
      </c>
      <c r="AD1327" s="132">
        <v>99</v>
      </c>
    </row>
    <row r="1328" spans="1:30" ht="28.5" customHeight="1" x14ac:dyDescent="0.25">
      <c r="A1328" s="132">
        <v>3</v>
      </c>
      <c r="B1328" s="133" t="s">
        <v>600</v>
      </c>
      <c r="C1328" s="134" t="s">
        <v>16</v>
      </c>
      <c r="D1328" s="134">
        <v>12</v>
      </c>
      <c r="E1328" s="134" t="s">
        <v>22</v>
      </c>
      <c r="F1328" s="134"/>
      <c r="G1328" s="134"/>
      <c r="H1328" s="134"/>
      <c r="I1328" s="134"/>
      <c r="J1328" s="134"/>
      <c r="K1328" s="134"/>
      <c r="L1328" s="134"/>
      <c r="M1328" s="134"/>
      <c r="N1328" s="134"/>
      <c r="O1328" s="134"/>
      <c r="P1328" s="134"/>
      <c r="Q1328" s="134"/>
      <c r="R1328" s="153">
        <v>17.399999999999999</v>
      </c>
      <c r="S1328" s="153">
        <v>1</v>
      </c>
      <c r="T1328" s="153"/>
      <c r="U1328" s="134"/>
      <c r="V1328" s="135"/>
      <c r="W1328" s="136"/>
      <c r="X1328" s="137"/>
      <c r="Y1328" s="137"/>
      <c r="Z1328" s="137"/>
      <c r="AA1328" s="137"/>
    </row>
    <row r="1329" spans="1:30" ht="28.5" customHeight="1" x14ac:dyDescent="0.25">
      <c r="A1329" s="132">
        <v>3</v>
      </c>
      <c r="B1329" s="133" t="s">
        <v>600</v>
      </c>
      <c r="C1329" s="134" t="s">
        <v>16</v>
      </c>
      <c r="D1329" s="134">
        <v>13</v>
      </c>
      <c r="E1329" s="134" t="s">
        <v>22</v>
      </c>
      <c r="F1329" s="134"/>
      <c r="G1329" s="134"/>
      <c r="H1329" s="134"/>
      <c r="I1329" s="134"/>
      <c r="J1329" s="134"/>
      <c r="K1329" s="134"/>
      <c r="L1329" s="134"/>
      <c r="M1329" s="134"/>
      <c r="N1329" s="134"/>
      <c r="O1329" s="134"/>
      <c r="P1329" s="134"/>
      <c r="Q1329" s="134"/>
      <c r="R1329" s="153">
        <v>17.5</v>
      </c>
      <c r="S1329" s="153">
        <v>1</v>
      </c>
      <c r="T1329" s="153"/>
      <c r="U1329" s="134"/>
      <c r="V1329" s="135"/>
      <c r="W1329" s="136"/>
      <c r="X1329" s="137"/>
      <c r="Y1329" s="137"/>
      <c r="Z1329" s="137"/>
      <c r="AA1329" s="137"/>
    </row>
    <row r="1330" spans="1:30" ht="28.5" customHeight="1" x14ac:dyDescent="0.25">
      <c r="A1330" s="132">
        <v>3</v>
      </c>
      <c r="B1330" s="133" t="s">
        <v>600</v>
      </c>
      <c r="C1330" s="134" t="s">
        <v>16</v>
      </c>
      <c r="D1330" s="134">
        <v>14</v>
      </c>
      <c r="E1330" s="134" t="s">
        <v>22</v>
      </c>
      <c r="F1330" s="134"/>
      <c r="G1330" s="134"/>
      <c r="H1330" s="134"/>
      <c r="I1330" s="134"/>
      <c r="J1330" s="134"/>
      <c r="K1330" s="134"/>
      <c r="L1330" s="134"/>
      <c r="M1330" s="134"/>
      <c r="N1330" s="134"/>
      <c r="O1330" s="134"/>
      <c r="P1330" s="134"/>
      <c r="Q1330" s="134"/>
      <c r="R1330" s="153">
        <v>24.6</v>
      </c>
      <c r="S1330" s="153">
        <v>1</v>
      </c>
      <c r="T1330" s="153"/>
      <c r="U1330" s="134"/>
      <c r="V1330" s="135"/>
      <c r="W1330" s="136"/>
      <c r="X1330" s="137"/>
      <c r="Y1330" s="137"/>
      <c r="Z1330" s="137"/>
      <c r="AA1330" s="137"/>
    </row>
    <row r="1331" spans="1:30" ht="28.5" customHeight="1" x14ac:dyDescent="0.25">
      <c r="A1331" s="132">
        <v>3</v>
      </c>
      <c r="B1331" s="133" t="s">
        <v>600</v>
      </c>
      <c r="C1331" s="134" t="s">
        <v>16</v>
      </c>
      <c r="D1331" s="134">
        <v>15</v>
      </c>
      <c r="E1331" s="134" t="s">
        <v>22</v>
      </c>
      <c r="F1331" s="134"/>
      <c r="G1331" s="134"/>
      <c r="H1331" s="134"/>
      <c r="I1331" s="134"/>
      <c r="J1331" s="134"/>
      <c r="K1331" s="134"/>
      <c r="L1331" s="134"/>
      <c r="M1331" s="134"/>
      <c r="N1331" s="134"/>
      <c r="O1331" s="134"/>
      <c r="P1331" s="134"/>
      <c r="Q1331" s="134"/>
      <c r="R1331" s="153">
        <v>21.5</v>
      </c>
      <c r="S1331" s="153">
        <v>1</v>
      </c>
      <c r="T1331" s="153"/>
      <c r="U1331" s="134"/>
      <c r="V1331" s="135"/>
      <c r="W1331" s="136"/>
      <c r="X1331" s="137"/>
      <c r="Y1331" s="137"/>
      <c r="Z1331" s="137"/>
      <c r="AA1331" s="137"/>
    </row>
    <row r="1332" spans="1:30" ht="28.5" customHeight="1" x14ac:dyDescent="0.25">
      <c r="A1332" s="132">
        <v>3</v>
      </c>
      <c r="B1332" s="133" t="s">
        <v>600</v>
      </c>
      <c r="C1332" s="134" t="s">
        <v>16</v>
      </c>
      <c r="D1332" s="134">
        <v>18</v>
      </c>
      <c r="E1332" s="134" t="s">
        <v>22</v>
      </c>
      <c r="F1332" s="134"/>
      <c r="G1332" s="134"/>
      <c r="H1332" s="134"/>
      <c r="I1332" s="134"/>
      <c r="J1332" s="134"/>
      <c r="K1332" s="134"/>
      <c r="L1332" s="134"/>
      <c r="M1332" s="134"/>
      <c r="N1332" s="134"/>
      <c r="O1332" s="134"/>
      <c r="P1332" s="134"/>
      <c r="Q1332" s="134"/>
      <c r="R1332" s="153">
        <v>19.7</v>
      </c>
      <c r="S1332" s="153">
        <v>1</v>
      </c>
      <c r="T1332" s="153"/>
      <c r="U1332" s="134"/>
      <c r="V1332" s="135"/>
      <c r="W1332" s="136"/>
      <c r="X1332" s="137"/>
      <c r="Y1332" s="137"/>
      <c r="Z1332" s="137"/>
      <c r="AA1332" s="137"/>
    </row>
    <row r="1333" spans="1:30" ht="28.5" customHeight="1" x14ac:dyDescent="0.25">
      <c r="A1333" s="132">
        <v>3</v>
      </c>
      <c r="B1333" s="133" t="s">
        <v>600</v>
      </c>
      <c r="C1333" s="134" t="s">
        <v>16</v>
      </c>
      <c r="D1333" s="134">
        <v>19</v>
      </c>
      <c r="E1333" s="134" t="s">
        <v>22</v>
      </c>
      <c r="F1333" s="134"/>
      <c r="G1333" s="134"/>
      <c r="H1333" s="134"/>
      <c r="I1333" s="134"/>
      <c r="J1333" s="134"/>
      <c r="K1333" s="134"/>
      <c r="L1333" s="134"/>
      <c r="M1333" s="134"/>
      <c r="N1333" s="134"/>
      <c r="O1333" s="134"/>
      <c r="P1333" s="134"/>
      <c r="Q1333" s="134"/>
      <c r="R1333" s="153">
        <v>17</v>
      </c>
      <c r="S1333" s="153">
        <v>1</v>
      </c>
      <c r="T1333" s="153"/>
      <c r="U1333" s="134"/>
      <c r="V1333" s="135"/>
      <c r="W1333" s="136"/>
      <c r="X1333" s="137"/>
      <c r="Y1333" s="137"/>
      <c r="Z1333" s="137"/>
      <c r="AA1333" s="137"/>
    </row>
    <row r="1334" spans="1:30" ht="28.5" customHeight="1" x14ac:dyDescent="0.25">
      <c r="A1334" s="132">
        <v>3</v>
      </c>
      <c r="B1334" s="133" t="s">
        <v>600</v>
      </c>
      <c r="C1334" s="134" t="s">
        <v>16</v>
      </c>
      <c r="D1334" s="134">
        <v>23</v>
      </c>
      <c r="E1334" s="134" t="s">
        <v>22</v>
      </c>
      <c r="F1334" s="134"/>
      <c r="G1334" s="134"/>
      <c r="H1334" s="134"/>
      <c r="I1334" s="134"/>
      <c r="J1334" s="134"/>
      <c r="K1334" s="134"/>
      <c r="L1334" s="134"/>
      <c r="M1334" s="134"/>
      <c r="N1334" s="134"/>
      <c r="O1334" s="134"/>
      <c r="P1334" s="134"/>
      <c r="Q1334" s="134"/>
      <c r="R1334" s="153">
        <v>23.1</v>
      </c>
      <c r="S1334" s="153">
        <v>1</v>
      </c>
      <c r="T1334" s="153"/>
      <c r="U1334" s="134"/>
      <c r="V1334" s="135"/>
      <c r="W1334" s="136"/>
      <c r="X1334" s="137"/>
      <c r="Y1334" s="137"/>
      <c r="Z1334" s="137"/>
      <c r="AA1334" s="137"/>
    </row>
    <row r="1335" spans="1:30" ht="28.5" customHeight="1" x14ac:dyDescent="0.25">
      <c r="A1335" s="132">
        <v>3</v>
      </c>
      <c r="B1335" s="133" t="s">
        <v>600</v>
      </c>
      <c r="C1335" s="134" t="s">
        <v>16</v>
      </c>
      <c r="D1335" s="134">
        <v>24</v>
      </c>
      <c r="E1335" s="134" t="s">
        <v>22</v>
      </c>
      <c r="F1335" s="134"/>
      <c r="G1335" s="134"/>
      <c r="H1335" s="134"/>
      <c r="I1335" s="134"/>
      <c r="J1335" s="134"/>
      <c r="K1335" s="134"/>
      <c r="L1335" s="134"/>
      <c r="M1335" s="134"/>
      <c r="N1335" s="134"/>
      <c r="O1335" s="134"/>
      <c r="P1335" s="134"/>
      <c r="Q1335" s="134"/>
      <c r="R1335" s="153">
        <v>19.7</v>
      </c>
      <c r="S1335" s="153">
        <v>1</v>
      </c>
      <c r="T1335" s="153"/>
      <c r="U1335" s="134"/>
      <c r="V1335" s="135"/>
      <c r="W1335" s="136"/>
      <c r="X1335" s="137"/>
      <c r="Y1335" s="137"/>
      <c r="Z1335" s="137"/>
      <c r="AA1335" s="137"/>
    </row>
    <row r="1336" spans="1:30" ht="28.5" customHeight="1" x14ac:dyDescent="0.25">
      <c r="A1336" s="132">
        <v>3</v>
      </c>
      <c r="B1336" s="133" t="s">
        <v>600</v>
      </c>
      <c r="C1336" s="134" t="s">
        <v>16</v>
      </c>
      <c r="D1336" s="134">
        <v>25</v>
      </c>
      <c r="E1336" s="134" t="s">
        <v>22</v>
      </c>
      <c r="F1336" s="134"/>
      <c r="G1336" s="134"/>
      <c r="H1336" s="134"/>
      <c r="I1336" s="134"/>
      <c r="J1336" s="134"/>
      <c r="K1336" s="134"/>
      <c r="L1336" s="134"/>
      <c r="M1336" s="134"/>
      <c r="N1336" s="134"/>
      <c r="O1336" s="134"/>
      <c r="P1336" s="134"/>
      <c r="Q1336" s="134"/>
      <c r="R1336" s="153">
        <v>16.3</v>
      </c>
      <c r="S1336" s="153">
        <v>1</v>
      </c>
      <c r="T1336" s="153"/>
      <c r="U1336" s="134"/>
      <c r="V1336" s="135"/>
      <c r="W1336" s="136"/>
      <c r="X1336" s="137"/>
      <c r="Y1336" s="137"/>
      <c r="Z1336" s="137"/>
      <c r="AA1336" s="137"/>
    </row>
    <row r="1337" spans="1:30" ht="28.5" customHeight="1" x14ac:dyDescent="0.25">
      <c r="A1337" s="132">
        <v>3</v>
      </c>
      <c r="B1337" s="133" t="s">
        <v>600</v>
      </c>
      <c r="C1337" s="134" t="s">
        <v>17</v>
      </c>
      <c r="D1337" s="134">
        <v>1</v>
      </c>
      <c r="E1337" s="134" t="s">
        <v>23</v>
      </c>
      <c r="F1337" s="134">
        <v>106.2</v>
      </c>
      <c r="G1337" s="134">
        <v>1</v>
      </c>
      <c r="H1337" s="134">
        <v>112.2</v>
      </c>
      <c r="I1337" s="134">
        <v>1</v>
      </c>
      <c r="J1337" s="134">
        <v>112.4</v>
      </c>
      <c r="K1337" s="134">
        <v>1</v>
      </c>
      <c r="L1337" s="134">
        <v>121.3</v>
      </c>
      <c r="M1337" s="134">
        <v>1</v>
      </c>
      <c r="N1337" s="134">
        <v>122.8</v>
      </c>
      <c r="O1337" s="134">
        <v>1</v>
      </c>
      <c r="P1337" s="134">
        <v>132.30000000000001</v>
      </c>
      <c r="Q1337" s="134">
        <v>1</v>
      </c>
      <c r="R1337" s="153">
        <v>142.5</v>
      </c>
      <c r="S1337" s="153">
        <v>1</v>
      </c>
      <c r="T1337" s="153"/>
      <c r="U1337" s="134"/>
      <c r="V1337" s="135"/>
      <c r="W1337" s="136" t="s">
        <v>291</v>
      </c>
      <c r="X1337" s="137" t="s">
        <v>36</v>
      </c>
      <c r="Y1337" s="137"/>
      <c r="Z1337" s="137"/>
      <c r="AA1337" s="137"/>
    </row>
    <row r="1338" spans="1:30" ht="28.5" customHeight="1" x14ac:dyDescent="0.25">
      <c r="A1338" s="132">
        <v>3</v>
      </c>
      <c r="B1338" s="133" t="s">
        <v>600</v>
      </c>
      <c r="C1338" s="134" t="s">
        <v>17</v>
      </c>
      <c r="D1338" s="134">
        <v>2</v>
      </c>
      <c r="E1338" s="134" t="s">
        <v>22</v>
      </c>
      <c r="F1338" s="134">
        <v>29.2</v>
      </c>
      <c r="G1338" s="134">
        <v>1</v>
      </c>
      <c r="H1338" s="134">
        <v>31</v>
      </c>
      <c r="I1338" s="134">
        <v>1</v>
      </c>
      <c r="J1338" s="134"/>
      <c r="K1338" s="134"/>
      <c r="L1338" s="134"/>
      <c r="M1338" s="134"/>
      <c r="N1338" s="134"/>
      <c r="O1338" s="134"/>
      <c r="P1338" s="134" t="s">
        <v>801</v>
      </c>
      <c r="Q1338" s="134"/>
      <c r="R1338" s="153"/>
      <c r="S1338" s="153"/>
      <c r="T1338" s="153"/>
      <c r="U1338" s="134"/>
      <c r="V1338" s="135"/>
      <c r="W1338" s="136"/>
      <c r="X1338" s="137" t="s">
        <v>36</v>
      </c>
      <c r="Y1338" s="137"/>
      <c r="Z1338" s="137"/>
      <c r="AA1338" s="132" t="s">
        <v>240</v>
      </c>
      <c r="AC1338" s="132" t="s">
        <v>391</v>
      </c>
    </row>
    <row r="1339" spans="1:30" ht="28.5" customHeight="1" x14ac:dyDescent="0.25">
      <c r="A1339" s="132">
        <v>3</v>
      </c>
      <c r="B1339" s="133" t="s">
        <v>600</v>
      </c>
      <c r="C1339" s="134" t="s">
        <v>17</v>
      </c>
      <c r="D1339" s="134">
        <v>3</v>
      </c>
      <c r="E1339" s="134" t="s">
        <v>22</v>
      </c>
      <c r="F1339" s="134">
        <v>32.5</v>
      </c>
      <c r="G1339" s="134">
        <v>1</v>
      </c>
      <c r="H1339" s="134">
        <v>34.1</v>
      </c>
      <c r="I1339" s="134">
        <v>1</v>
      </c>
      <c r="J1339" s="134">
        <v>35.6</v>
      </c>
      <c r="K1339" s="134">
        <v>1</v>
      </c>
      <c r="L1339" s="134">
        <v>38</v>
      </c>
      <c r="M1339" s="134">
        <v>1</v>
      </c>
      <c r="N1339" s="134"/>
      <c r="O1339" s="134">
        <v>3</v>
      </c>
      <c r="P1339" s="134" t="s">
        <v>801</v>
      </c>
      <c r="Q1339" s="134"/>
      <c r="R1339" s="153"/>
      <c r="S1339" s="153"/>
      <c r="T1339" s="153"/>
      <c r="U1339" s="134"/>
      <c r="V1339" s="135"/>
      <c r="W1339" s="136" t="s">
        <v>49</v>
      </c>
      <c r="X1339" s="137" t="s">
        <v>36</v>
      </c>
      <c r="Y1339" s="137"/>
      <c r="Z1339" s="137"/>
      <c r="AA1339" s="132" t="s">
        <v>993</v>
      </c>
      <c r="AD1339" s="132">
        <v>100</v>
      </c>
    </row>
    <row r="1340" spans="1:30" ht="28.5" customHeight="1" x14ac:dyDescent="0.25">
      <c r="A1340" s="132">
        <v>3</v>
      </c>
      <c r="B1340" s="133" t="s">
        <v>600</v>
      </c>
      <c r="C1340" s="134" t="s">
        <v>17</v>
      </c>
      <c r="D1340" s="134">
        <v>4</v>
      </c>
      <c r="E1340" s="134" t="s">
        <v>22</v>
      </c>
      <c r="F1340" s="134">
        <v>41.9</v>
      </c>
      <c r="G1340" s="134">
        <v>1</v>
      </c>
      <c r="H1340" s="134">
        <v>44.5</v>
      </c>
      <c r="I1340" s="134">
        <v>1</v>
      </c>
      <c r="J1340" s="134"/>
      <c r="K1340" s="134"/>
      <c r="L1340" s="134"/>
      <c r="M1340" s="134"/>
      <c r="N1340" s="134"/>
      <c r="O1340" s="134"/>
      <c r="P1340" s="134" t="s">
        <v>801</v>
      </c>
      <c r="Q1340" s="134"/>
      <c r="R1340" s="153"/>
      <c r="S1340" s="153"/>
      <c r="T1340" s="153"/>
      <c r="U1340" s="134"/>
      <c r="V1340" s="135"/>
      <c r="W1340" s="136"/>
      <c r="X1340" s="137"/>
      <c r="Y1340" s="137"/>
      <c r="Z1340" s="137" t="s">
        <v>36</v>
      </c>
      <c r="AA1340" s="132" t="s">
        <v>242</v>
      </c>
    </row>
    <row r="1341" spans="1:30" ht="28.5" customHeight="1" x14ac:dyDescent="0.25">
      <c r="A1341" s="132">
        <v>3</v>
      </c>
      <c r="B1341" s="133" t="s">
        <v>600</v>
      </c>
      <c r="C1341" s="134" t="s">
        <v>17</v>
      </c>
      <c r="D1341" s="134">
        <v>5</v>
      </c>
      <c r="E1341" s="134" t="s">
        <v>22</v>
      </c>
      <c r="F1341" s="134">
        <v>61.2</v>
      </c>
      <c r="G1341" s="134">
        <v>1</v>
      </c>
      <c r="H1341" s="134">
        <v>66.599999999999994</v>
      </c>
      <c r="I1341" s="134">
        <v>1</v>
      </c>
      <c r="J1341" s="134">
        <v>66.599999999999994</v>
      </c>
      <c r="K1341" s="134">
        <v>1</v>
      </c>
      <c r="L1341" s="134">
        <v>71.8</v>
      </c>
      <c r="M1341" s="134">
        <v>1</v>
      </c>
      <c r="N1341" s="134">
        <v>72.8</v>
      </c>
      <c r="O1341" s="134">
        <v>1</v>
      </c>
      <c r="P1341" s="134">
        <v>80.900000000000006</v>
      </c>
      <c r="Q1341" s="134">
        <v>1</v>
      </c>
      <c r="R1341" s="153">
        <v>89.6</v>
      </c>
      <c r="S1341" s="153">
        <v>1</v>
      </c>
      <c r="T1341" s="153"/>
      <c r="U1341" s="134"/>
      <c r="V1341" s="135"/>
      <c r="W1341" s="136" t="s">
        <v>390</v>
      </c>
      <c r="X1341" s="137" t="s">
        <v>36</v>
      </c>
      <c r="Y1341" s="137"/>
      <c r="Z1341" s="137"/>
      <c r="AA1341" s="132" t="s">
        <v>392</v>
      </c>
    </row>
    <row r="1342" spans="1:30" ht="28.5" customHeight="1" x14ac:dyDescent="0.25">
      <c r="A1342" s="132">
        <v>3</v>
      </c>
      <c r="B1342" s="133" t="s">
        <v>600</v>
      </c>
      <c r="C1342" s="134" t="s">
        <v>17</v>
      </c>
      <c r="D1342" s="134">
        <v>6</v>
      </c>
      <c r="E1342" s="134" t="s">
        <v>23</v>
      </c>
      <c r="F1342" s="134">
        <v>80.3</v>
      </c>
      <c r="G1342" s="134">
        <v>1</v>
      </c>
      <c r="H1342" s="134">
        <v>83</v>
      </c>
      <c r="I1342" s="134">
        <v>1</v>
      </c>
      <c r="J1342" s="134"/>
      <c r="K1342" s="134"/>
      <c r="L1342" s="134"/>
      <c r="M1342" s="134"/>
      <c r="N1342" s="134"/>
      <c r="O1342" s="134"/>
      <c r="P1342" s="134" t="s">
        <v>801</v>
      </c>
      <c r="Q1342" s="134"/>
      <c r="R1342" s="153"/>
      <c r="S1342" s="153"/>
      <c r="T1342" s="153"/>
      <c r="U1342" s="134"/>
      <c r="V1342" s="135"/>
      <c r="W1342" s="136"/>
      <c r="X1342" s="137" t="s">
        <v>36</v>
      </c>
      <c r="Y1342" s="137"/>
      <c r="Z1342" s="137"/>
      <c r="AA1342" s="137"/>
    </row>
    <row r="1343" spans="1:30" ht="28.5" customHeight="1" x14ac:dyDescent="0.25">
      <c r="A1343" s="132">
        <v>3</v>
      </c>
      <c r="B1343" s="133" t="s">
        <v>600</v>
      </c>
      <c r="C1343" s="134" t="s">
        <v>17</v>
      </c>
      <c r="D1343" s="134">
        <v>7</v>
      </c>
      <c r="E1343" s="134" t="s">
        <v>23</v>
      </c>
      <c r="F1343" s="134">
        <v>82.6</v>
      </c>
      <c r="G1343" s="134">
        <v>1</v>
      </c>
      <c r="H1343" s="134">
        <v>87.4</v>
      </c>
      <c r="I1343" s="134">
        <v>1</v>
      </c>
      <c r="J1343" s="134">
        <v>89</v>
      </c>
      <c r="K1343" s="134">
        <v>1</v>
      </c>
      <c r="L1343" s="134">
        <v>90.8</v>
      </c>
      <c r="M1343" s="134">
        <v>1</v>
      </c>
      <c r="N1343" s="134">
        <v>92.5</v>
      </c>
      <c r="O1343" s="134">
        <v>1</v>
      </c>
      <c r="P1343" s="134">
        <v>93.4</v>
      </c>
      <c r="Q1343" s="134">
        <v>3</v>
      </c>
      <c r="R1343" s="153">
        <v>99.3</v>
      </c>
      <c r="S1343" s="153">
        <v>1</v>
      </c>
      <c r="T1343" s="153" t="s">
        <v>823</v>
      </c>
      <c r="U1343" s="134"/>
      <c r="V1343" s="135"/>
      <c r="W1343" s="136" t="s">
        <v>535</v>
      </c>
      <c r="X1343" s="137" t="s">
        <v>36</v>
      </c>
      <c r="Y1343" s="137"/>
      <c r="Z1343" s="137"/>
      <c r="AA1343" s="137"/>
    </row>
    <row r="1344" spans="1:30" ht="28.5" customHeight="1" x14ac:dyDescent="0.25">
      <c r="A1344" s="132">
        <v>3</v>
      </c>
      <c r="B1344" s="133" t="s">
        <v>600</v>
      </c>
      <c r="C1344" s="134" t="s">
        <v>17</v>
      </c>
      <c r="D1344" s="134">
        <v>8</v>
      </c>
      <c r="E1344" s="134" t="s">
        <v>22</v>
      </c>
      <c r="F1344" s="134">
        <v>23.4</v>
      </c>
      <c r="G1344" s="134">
        <v>1</v>
      </c>
      <c r="H1344" s="134">
        <v>24.5</v>
      </c>
      <c r="I1344" s="134">
        <v>1</v>
      </c>
      <c r="J1344" s="134"/>
      <c r="K1344" s="134"/>
      <c r="L1344" s="134"/>
      <c r="M1344" s="134"/>
      <c r="N1344" s="134"/>
      <c r="O1344" s="134"/>
      <c r="P1344" s="134" t="s">
        <v>801</v>
      </c>
      <c r="Q1344" s="134"/>
      <c r="R1344" s="153"/>
      <c r="S1344" s="153"/>
      <c r="T1344" s="153"/>
      <c r="U1344" s="134"/>
      <c r="V1344" s="135"/>
      <c r="W1344" s="136"/>
      <c r="X1344" s="137" t="s">
        <v>36</v>
      </c>
      <c r="Y1344" s="137"/>
      <c r="Z1344" s="137"/>
    </row>
    <row r="1345" spans="1:29" ht="28.5" customHeight="1" x14ac:dyDescent="0.25">
      <c r="A1345" s="132">
        <v>3</v>
      </c>
      <c r="B1345" s="133" t="s">
        <v>600</v>
      </c>
      <c r="C1345" s="134" t="s">
        <v>17</v>
      </c>
      <c r="D1345" s="134">
        <v>9</v>
      </c>
      <c r="E1345" s="134" t="s">
        <v>23</v>
      </c>
      <c r="F1345" s="134">
        <v>55.6</v>
      </c>
      <c r="G1345" s="134">
        <v>1</v>
      </c>
      <c r="H1345" s="134">
        <v>57.4</v>
      </c>
      <c r="I1345" s="134">
        <v>1</v>
      </c>
      <c r="J1345" s="134">
        <v>58.9</v>
      </c>
      <c r="K1345" s="134">
        <v>1</v>
      </c>
      <c r="L1345" s="134">
        <v>62.2</v>
      </c>
      <c r="M1345" s="134">
        <v>1</v>
      </c>
      <c r="N1345" s="134"/>
      <c r="O1345" s="134">
        <v>3</v>
      </c>
      <c r="P1345" s="134" t="s">
        <v>801</v>
      </c>
      <c r="Q1345" s="134"/>
      <c r="R1345" s="153"/>
      <c r="S1345" s="153"/>
      <c r="T1345" s="153"/>
      <c r="U1345" s="134"/>
      <c r="V1345" s="135"/>
      <c r="W1345" s="136" t="s">
        <v>50</v>
      </c>
      <c r="X1345" s="137" t="s">
        <v>36</v>
      </c>
      <c r="Y1345" s="137"/>
      <c r="Z1345" s="137"/>
      <c r="AA1345" s="137"/>
    </row>
    <row r="1346" spans="1:29" ht="28.5" customHeight="1" x14ac:dyDescent="0.25">
      <c r="A1346" s="132">
        <v>3</v>
      </c>
      <c r="B1346" s="133" t="s">
        <v>600</v>
      </c>
      <c r="C1346" s="134" t="s">
        <v>17</v>
      </c>
      <c r="D1346" s="134">
        <v>11</v>
      </c>
      <c r="E1346" s="134" t="s">
        <v>22</v>
      </c>
      <c r="F1346" s="134">
        <v>35.299999999999997</v>
      </c>
      <c r="G1346" s="134">
        <v>1</v>
      </c>
      <c r="H1346" s="134">
        <v>37.700000000000003</v>
      </c>
      <c r="I1346" s="134">
        <v>1</v>
      </c>
      <c r="J1346" s="134"/>
      <c r="K1346" s="134"/>
      <c r="L1346" s="134"/>
      <c r="M1346" s="134"/>
      <c r="N1346" s="134"/>
      <c r="O1346" s="134"/>
      <c r="P1346" s="134" t="s">
        <v>801</v>
      </c>
      <c r="Q1346" s="134"/>
      <c r="R1346" s="153"/>
      <c r="S1346" s="153"/>
      <c r="T1346" s="153"/>
      <c r="U1346" s="134"/>
      <c r="V1346" s="135"/>
      <c r="W1346" s="136"/>
      <c r="X1346" s="137" t="s">
        <v>36</v>
      </c>
    </row>
    <row r="1347" spans="1:29" ht="28.5" customHeight="1" x14ac:dyDescent="0.25">
      <c r="A1347" s="132">
        <v>3</v>
      </c>
      <c r="B1347" s="133" t="s">
        <v>600</v>
      </c>
      <c r="C1347" s="134" t="s">
        <v>17</v>
      </c>
      <c r="D1347" s="134">
        <v>13</v>
      </c>
      <c r="E1347" s="134" t="s">
        <v>23</v>
      </c>
      <c r="F1347" s="134">
        <v>52.6</v>
      </c>
      <c r="G1347" s="134">
        <v>1</v>
      </c>
      <c r="H1347" s="134">
        <v>54.3</v>
      </c>
      <c r="I1347" s="134">
        <v>1</v>
      </c>
      <c r="J1347" s="134"/>
      <c r="K1347" s="134"/>
      <c r="L1347" s="134"/>
      <c r="M1347" s="134"/>
      <c r="N1347" s="134"/>
      <c r="O1347" s="134"/>
      <c r="P1347" s="134" t="s">
        <v>801</v>
      </c>
      <c r="Q1347" s="134"/>
      <c r="R1347" s="153"/>
      <c r="S1347" s="153"/>
      <c r="T1347" s="153"/>
      <c r="U1347" s="134"/>
      <c r="V1347" s="135"/>
      <c r="W1347" s="136"/>
      <c r="X1347" s="137"/>
      <c r="Y1347" s="137"/>
      <c r="Z1347" s="137"/>
      <c r="AA1347" s="137" t="s">
        <v>36</v>
      </c>
    </row>
    <row r="1348" spans="1:29" ht="28.5" customHeight="1" x14ac:dyDescent="0.25">
      <c r="A1348" s="132">
        <v>3</v>
      </c>
      <c r="B1348" s="133" t="s">
        <v>600</v>
      </c>
      <c r="C1348" s="134" t="s">
        <v>17</v>
      </c>
      <c r="D1348" s="134">
        <v>15</v>
      </c>
      <c r="E1348" s="134" t="s">
        <v>22</v>
      </c>
      <c r="F1348" s="134">
        <v>25.1</v>
      </c>
      <c r="G1348" s="134">
        <v>1</v>
      </c>
      <c r="H1348" s="134">
        <v>25.9</v>
      </c>
      <c r="I1348" s="134">
        <v>1</v>
      </c>
      <c r="J1348" s="134"/>
      <c r="K1348" s="134"/>
      <c r="L1348" s="134"/>
      <c r="M1348" s="134"/>
      <c r="N1348" s="134"/>
      <c r="O1348" s="134"/>
      <c r="P1348" s="134" t="s">
        <v>801</v>
      </c>
      <c r="Q1348" s="134"/>
      <c r="R1348" s="153"/>
      <c r="S1348" s="153"/>
      <c r="T1348" s="153"/>
      <c r="U1348" s="134"/>
      <c r="V1348" s="135"/>
      <c r="W1348" s="136"/>
      <c r="X1348" s="137" t="s">
        <v>36</v>
      </c>
    </row>
    <row r="1349" spans="1:29" ht="28.5" customHeight="1" x14ac:dyDescent="0.25">
      <c r="A1349" s="132">
        <v>3</v>
      </c>
      <c r="B1349" s="133" t="s">
        <v>600</v>
      </c>
      <c r="C1349" s="134" t="s">
        <v>17</v>
      </c>
      <c r="D1349" s="134">
        <v>16</v>
      </c>
      <c r="E1349" s="134" t="s">
        <v>22</v>
      </c>
      <c r="F1349" s="134">
        <v>26.7</v>
      </c>
      <c r="G1349" s="134">
        <v>1</v>
      </c>
      <c r="H1349" s="134">
        <v>17.8</v>
      </c>
      <c r="I1349" s="134">
        <v>1</v>
      </c>
      <c r="J1349" s="134"/>
      <c r="K1349" s="134"/>
      <c r="L1349" s="134"/>
      <c r="M1349" s="134"/>
      <c r="N1349" s="134"/>
      <c r="O1349" s="134"/>
      <c r="P1349" s="134" t="s">
        <v>801</v>
      </c>
      <c r="Q1349" s="134"/>
      <c r="R1349" s="153"/>
      <c r="S1349" s="153"/>
      <c r="T1349" s="153"/>
      <c r="U1349" s="134"/>
      <c r="V1349" s="135"/>
      <c r="W1349" s="136"/>
      <c r="X1349" s="137" t="s">
        <v>36</v>
      </c>
    </row>
    <row r="1350" spans="1:29" ht="28.5" customHeight="1" x14ac:dyDescent="0.25">
      <c r="A1350" s="132">
        <v>3</v>
      </c>
      <c r="B1350" s="133" t="s">
        <v>600</v>
      </c>
      <c r="C1350" s="134" t="s">
        <v>17</v>
      </c>
      <c r="D1350" s="134">
        <v>17</v>
      </c>
      <c r="E1350" s="134" t="s">
        <v>22</v>
      </c>
      <c r="F1350" s="134">
        <v>68.599999999999994</v>
      </c>
      <c r="G1350" s="134">
        <v>1</v>
      </c>
      <c r="H1350" s="134">
        <v>70.3</v>
      </c>
      <c r="I1350" s="134">
        <v>1</v>
      </c>
      <c r="J1350" s="134"/>
      <c r="K1350" s="134"/>
      <c r="L1350" s="134"/>
      <c r="M1350" s="134"/>
      <c r="N1350" s="134"/>
      <c r="O1350" s="134"/>
      <c r="P1350" s="134" t="s">
        <v>801</v>
      </c>
      <c r="Q1350" s="134"/>
      <c r="R1350" s="153"/>
      <c r="S1350" s="153"/>
      <c r="T1350" s="153"/>
      <c r="U1350" s="134"/>
      <c r="V1350" s="135"/>
      <c r="W1350" s="136"/>
      <c r="X1350" s="137" t="s">
        <v>36</v>
      </c>
    </row>
    <row r="1351" spans="1:29" ht="28.5" customHeight="1" x14ac:dyDescent="0.25">
      <c r="A1351" s="132">
        <v>3</v>
      </c>
      <c r="B1351" s="133" t="s">
        <v>600</v>
      </c>
      <c r="C1351" s="134" t="s">
        <v>17</v>
      </c>
      <c r="D1351" s="134">
        <v>18</v>
      </c>
      <c r="E1351" s="134" t="s">
        <v>23</v>
      </c>
      <c r="F1351" s="134">
        <v>30.2</v>
      </c>
      <c r="G1351" s="134">
        <v>1</v>
      </c>
      <c r="H1351" s="134">
        <v>30.4</v>
      </c>
      <c r="I1351" s="134">
        <v>1</v>
      </c>
      <c r="J1351" s="134"/>
      <c r="K1351" s="134"/>
      <c r="L1351" s="134"/>
      <c r="M1351" s="134"/>
      <c r="N1351" s="134"/>
      <c r="O1351" s="134"/>
      <c r="P1351" s="134" t="s">
        <v>801</v>
      </c>
      <c r="Q1351" s="134"/>
      <c r="R1351" s="153"/>
      <c r="S1351" s="153"/>
      <c r="T1351" s="153"/>
      <c r="U1351" s="134"/>
      <c r="V1351" s="135"/>
      <c r="W1351" s="136"/>
      <c r="X1351" s="137" t="s">
        <v>36</v>
      </c>
      <c r="Y1351" s="137"/>
      <c r="Z1351" s="137"/>
      <c r="AA1351" s="137"/>
    </row>
    <row r="1352" spans="1:29" ht="28.5" customHeight="1" x14ac:dyDescent="0.25">
      <c r="A1352" s="132">
        <v>3</v>
      </c>
      <c r="B1352" s="133" t="s">
        <v>600</v>
      </c>
      <c r="C1352" s="134" t="s">
        <v>17</v>
      </c>
      <c r="D1352" s="134">
        <v>19</v>
      </c>
      <c r="E1352" s="134" t="s">
        <v>22</v>
      </c>
      <c r="F1352" s="134">
        <v>27.9</v>
      </c>
      <c r="G1352" s="134">
        <v>1</v>
      </c>
      <c r="H1352" s="134">
        <v>29</v>
      </c>
      <c r="I1352" s="134">
        <v>1</v>
      </c>
      <c r="J1352" s="134"/>
      <c r="K1352" s="134"/>
      <c r="L1352" s="134"/>
      <c r="M1352" s="134"/>
      <c r="N1352" s="134"/>
      <c r="O1352" s="134"/>
      <c r="P1352" s="134" t="s">
        <v>801</v>
      </c>
      <c r="Q1352" s="134"/>
      <c r="R1352" s="153"/>
      <c r="S1352" s="153"/>
      <c r="T1352" s="153"/>
      <c r="U1352" s="134"/>
      <c r="V1352" s="135"/>
      <c r="W1352" s="136"/>
      <c r="X1352" s="137" t="s">
        <v>36</v>
      </c>
    </row>
    <row r="1353" spans="1:29" ht="28.5" customHeight="1" x14ac:dyDescent="0.25">
      <c r="A1353" s="132">
        <v>3</v>
      </c>
      <c r="B1353" s="133" t="s">
        <v>600</v>
      </c>
      <c r="C1353" s="134" t="s">
        <v>17</v>
      </c>
      <c r="D1353" s="134">
        <v>20</v>
      </c>
      <c r="E1353" s="134" t="s">
        <v>22</v>
      </c>
      <c r="F1353" s="134"/>
      <c r="G1353" s="134"/>
      <c r="H1353" s="134"/>
      <c r="I1353" s="134"/>
      <c r="J1353" s="134"/>
      <c r="K1353" s="134"/>
      <c r="L1353" s="134">
        <v>17.2</v>
      </c>
      <c r="M1353" s="134">
        <v>1</v>
      </c>
      <c r="N1353" s="134">
        <v>23.7</v>
      </c>
      <c r="O1353" s="134">
        <v>1</v>
      </c>
      <c r="P1353" s="134">
        <v>36.299999999999997</v>
      </c>
      <c r="Q1353" s="134">
        <v>1</v>
      </c>
      <c r="R1353" s="153">
        <v>46.6</v>
      </c>
      <c r="S1353" s="153">
        <v>1</v>
      </c>
      <c r="T1353" s="153"/>
      <c r="U1353" s="134"/>
      <c r="V1353" s="135"/>
      <c r="W1353" s="136" t="s">
        <v>364</v>
      </c>
      <c r="X1353" s="137" t="s">
        <v>36</v>
      </c>
    </row>
    <row r="1354" spans="1:29" ht="28.5" customHeight="1" x14ac:dyDescent="0.25">
      <c r="A1354" s="132">
        <v>3</v>
      </c>
      <c r="B1354" s="133" t="s">
        <v>600</v>
      </c>
      <c r="C1354" s="134" t="s">
        <v>18</v>
      </c>
      <c r="D1354" s="134">
        <v>1</v>
      </c>
      <c r="E1354" s="134" t="s">
        <v>22</v>
      </c>
      <c r="F1354" s="134">
        <v>85.1</v>
      </c>
      <c r="G1354" s="134">
        <v>1</v>
      </c>
      <c r="H1354" s="134">
        <v>85</v>
      </c>
      <c r="I1354" s="134">
        <v>1</v>
      </c>
      <c r="J1354" s="134">
        <v>97.2</v>
      </c>
      <c r="K1354" s="134">
        <v>1</v>
      </c>
      <c r="L1354" s="134">
        <v>95.7</v>
      </c>
      <c r="M1354" s="134">
        <v>1</v>
      </c>
      <c r="N1354" s="134">
        <v>98.9</v>
      </c>
      <c r="O1354" s="134">
        <v>1</v>
      </c>
      <c r="P1354" s="134">
        <v>101.6</v>
      </c>
      <c r="Q1354" s="134">
        <v>1</v>
      </c>
      <c r="R1354" s="153">
        <v>104.9</v>
      </c>
      <c r="S1354" s="153">
        <v>1</v>
      </c>
      <c r="T1354" s="153" t="s">
        <v>833</v>
      </c>
      <c r="U1354" s="134"/>
      <c r="V1354" s="135"/>
      <c r="W1354" s="136" t="s">
        <v>291</v>
      </c>
      <c r="X1354" s="137" t="s">
        <v>36</v>
      </c>
    </row>
    <row r="1355" spans="1:29" ht="28.5" customHeight="1" x14ac:dyDescent="0.25">
      <c r="A1355" s="132">
        <v>3</v>
      </c>
      <c r="B1355" s="133" t="s">
        <v>600</v>
      </c>
      <c r="C1355" s="134" t="s">
        <v>18</v>
      </c>
      <c r="D1355" s="134">
        <v>2</v>
      </c>
      <c r="E1355" s="134" t="s">
        <v>22</v>
      </c>
      <c r="F1355" s="134">
        <v>20.100000000000001</v>
      </c>
      <c r="G1355" s="134">
        <v>1</v>
      </c>
      <c r="H1355" s="134">
        <v>20</v>
      </c>
      <c r="I1355" s="134">
        <v>1</v>
      </c>
      <c r="J1355" s="134">
        <v>20.2</v>
      </c>
      <c r="K1355" s="134">
        <v>1</v>
      </c>
      <c r="L1355" s="134">
        <v>20.3</v>
      </c>
      <c r="M1355" s="134">
        <v>1</v>
      </c>
      <c r="N1355" s="134">
        <v>21</v>
      </c>
      <c r="O1355" s="134">
        <v>1</v>
      </c>
      <c r="P1355" s="134">
        <v>21.3</v>
      </c>
      <c r="Q1355" s="134">
        <v>2</v>
      </c>
      <c r="R1355" s="153">
        <v>21.6</v>
      </c>
      <c r="S1355" s="153">
        <v>2</v>
      </c>
      <c r="T1355" s="153"/>
      <c r="U1355" s="134"/>
      <c r="V1355" s="135"/>
      <c r="W1355" s="136" t="s">
        <v>129</v>
      </c>
      <c r="X1355" s="137" t="s">
        <v>36</v>
      </c>
    </row>
    <row r="1356" spans="1:29" ht="28.5" customHeight="1" x14ac:dyDescent="0.25">
      <c r="A1356" s="132">
        <v>3</v>
      </c>
      <c r="B1356" s="133" t="s">
        <v>600</v>
      </c>
      <c r="C1356" s="134" t="s">
        <v>18</v>
      </c>
      <c r="D1356" s="134">
        <v>3</v>
      </c>
      <c r="E1356" s="134" t="s">
        <v>22</v>
      </c>
      <c r="F1356" s="134">
        <v>18.5</v>
      </c>
      <c r="G1356" s="134">
        <v>1</v>
      </c>
      <c r="H1356" s="134">
        <v>18.8</v>
      </c>
      <c r="I1356" s="134">
        <v>1</v>
      </c>
      <c r="J1356" s="134">
        <v>19.3</v>
      </c>
      <c r="K1356" s="134">
        <v>1</v>
      </c>
      <c r="L1356" s="134">
        <v>20.2</v>
      </c>
      <c r="M1356" s="134">
        <v>1</v>
      </c>
      <c r="N1356" s="134">
        <v>21.3</v>
      </c>
      <c r="O1356" s="134">
        <v>1</v>
      </c>
      <c r="P1356" s="134">
        <v>22.2</v>
      </c>
      <c r="Q1356" s="134">
        <v>2</v>
      </c>
      <c r="R1356" s="153">
        <v>23</v>
      </c>
      <c r="S1356" s="153">
        <v>2</v>
      </c>
      <c r="T1356" s="153"/>
      <c r="U1356" s="134"/>
      <c r="V1356" s="135"/>
      <c r="W1356" s="136" t="s">
        <v>536</v>
      </c>
      <c r="X1356" s="137" t="s">
        <v>36</v>
      </c>
    </row>
    <row r="1357" spans="1:29" ht="28.5" customHeight="1" x14ac:dyDescent="0.25">
      <c r="A1357" s="132">
        <v>3</v>
      </c>
      <c r="B1357" s="133" t="s">
        <v>600</v>
      </c>
      <c r="C1357" s="134" t="s">
        <v>18</v>
      </c>
      <c r="D1357" s="134">
        <v>4</v>
      </c>
      <c r="E1357" s="134" t="s">
        <v>22</v>
      </c>
      <c r="F1357" s="134">
        <v>81.8</v>
      </c>
      <c r="G1357" s="134">
        <v>1</v>
      </c>
      <c r="H1357" s="134">
        <v>85.3</v>
      </c>
      <c r="I1357" s="134">
        <v>1</v>
      </c>
      <c r="J1357" s="134">
        <v>87.3</v>
      </c>
      <c r="K1357" s="134">
        <v>1</v>
      </c>
      <c r="L1357" s="134">
        <v>88.5</v>
      </c>
      <c r="M1357" s="134">
        <v>1</v>
      </c>
      <c r="N1357" s="134">
        <v>91.6</v>
      </c>
      <c r="O1357" s="134">
        <v>1</v>
      </c>
      <c r="P1357" s="134">
        <v>95.3</v>
      </c>
      <c r="Q1357" s="134">
        <v>1</v>
      </c>
      <c r="R1357" s="153">
        <v>99</v>
      </c>
      <c r="S1357" s="153">
        <v>1</v>
      </c>
      <c r="T1357" s="153"/>
      <c r="U1357" s="134"/>
      <c r="V1357" s="135"/>
      <c r="W1357" s="136" t="s">
        <v>537</v>
      </c>
      <c r="X1357" s="137" t="s">
        <v>36</v>
      </c>
      <c r="Z1357" s="132" t="s">
        <v>240</v>
      </c>
      <c r="AB1357" s="132" t="s">
        <v>393</v>
      </c>
    </row>
    <row r="1358" spans="1:29" ht="28.5" customHeight="1" x14ac:dyDescent="0.25">
      <c r="A1358" s="132">
        <v>3</v>
      </c>
      <c r="B1358" s="133" t="s">
        <v>600</v>
      </c>
      <c r="C1358" s="134" t="s">
        <v>18</v>
      </c>
      <c r="D1358" s="134">
        <v>5</v>
      </c>
      <c r="E1358" s="134" t="s">
        <v>22</v>
      </c>
      <c r="F1358" s="134">
        <v>20.6</v>
      </c>
      <c r="G1358" s="134">
        <v>1</v>
      </c>
      <c r="H1358" s="134">
        <v>20.5</v>
      </c>
      <c r="I1358" s="134">
        <v>1</v>
      </c>
      <c r="J1358" s="134">
        <v>20.9</v>
      </c>
      <c r="K1358" s="134">
        <v>1</v>
      </c>
      <c r="L1358" s="134">
        <v>21.3</v>
      </c>
      <c r="M1358" s="134">
        <v>1</v>
      </c>
      <c r="N1358" s="134">
        <v>21.8</v>
      </c>
      <c r="O1358" s="134">
        <v>1</v>
      </c>
      <c r="P1358" s="134">
        <v>22</v>
      </c>
      <c r="Q1358" s="134">
        <v>2</v>
      </c>
      <c r="R1358" s="153">
        <v>21.9</v>
      </c>
      <c r="S1358" s="153">
        <v>2</v>
      </c>
      <c r="T1358" s="153"/>
      <c r="U1358" s="134"/>
      <c r="V1358" s="135"/>
      <c r="W1358" s="136" t="s">
        <v>538</v>
      </c>
      <c r="X1358" s="137" t="s">
        <v>36</v>
      </c>
      <c r="Z1358" s="132" t="s">
        <v>993</v>
      </c>
      <c r="AC1358" s="132">
        <v>102</v>
      </c>
    </row>
    <row r="1359" spans="1:29" ht="28.5" customHeight="1" x14ac:dyDescent="0.25">
      <c r="A1359" s="132">
        <v>3</v>
      </c>
      <c r="B1359" s="133" t="s">
        <v>600</v>
      </c>
      <c r="C1359" s="134" t="s">
        <v>18</v>
      </c>
      <c r="D1359" s="134">
        <v>6</v>
      </c>
      <c r="E1359" s="134" t="s">
        <v>22</v>
      </c>
      <c r="F1359" s="134">
        <v>28.7</v>
      </c>
      <c r="G1359" s="134">
        <v>1</v>
      </c>
      <c r="H1359" s="134">
        <v>31.3</v>
      </c>
      <c r="I1359" s="134">
        <v>1</v>
      </c>
      <c r="J1359" s="134"/>
      <c r="K1359" s="134"/>
      <c r="L1359" s="134"/>
      <c r="M1359" s="134"/>
      <c r="N1359" s="134"/>
      <c r="O1359" s="134"/>
      <c r="P1359" s="134" t="s">
        <v>801</v>
      </c>
      <c r="Q1359" s="134"/>
      <c r="R1359" s="153"/>
      <c r="S1359" s="153"/>
      <c r="T1359" s="153"/>
      <c r="U1359" s="134"/>
      <c r="V1359" s="135"/>
      <c r="W1359" s="136"/>
      <c r="X1359" s="137" t="s">
        <v>36</v>
      </c>
      <c r="Z1359" s="132" t="s">
        <v>344</v>
      </c>
    </row>
    <row r="1360" spans="1:29" ht="28.5" customHeight="1" x14ac:dyDescent="0.25">
      <c r="A1360" s="132">
        <v>3</v>
      </c>
      <c r="B1360" s="133" t="s">
        <v>600</v>
      </c>
      <c r="C1360" s="134" t="s">
        <v>18</v>
      </c>
      <c r="D1360" s="134">
        <v>7</v>
      </c>
      <c r="E1360" s="134" t="s">
        <v>22</v>
      </c>
      <c r="F1360" s="134">
        <v>40.1</v>
      </c>
      <c r="G1360" s="134">
        <v>1</v>
      </c>
      <c r="H1360" s="134">
        <v>44</v>
      </c>
      <c r="I1360" s="134">
        <v>1</v>
      </c>
      <c r="J1360" s="134">
        <v>45.1</v>
      </c>
      <c r="K1360" s="134">
        <v>1</v>
      </c>
      <c r="L1360" s="134">
        <v>49</v>
      </c>
      <c r="M1360" s="134">
        <v>1</v>
      </c>
      <c r="N1360" s="134">
        <v>52.4</v>
      </c>
      <c r="O1360" s="134">
        <v>1</v>
      </c>
      <c r="P1360" s="134">
        <v>58</v>
      </c>
      <c r="Q1360" s="134">
        <v>1</v>
      </c>
      <c r="R1360" s="153">
        <v>63.8</v>
      </c>
      <c r="S1360" s="153">
        <v>1</v>
      </c>
      <c r="T1360" s="153"/>
      <c r="U1360" s="134"/>
      <c r="V1360" s="135"/>
      <c r="W1360" s="136"/>
      <c r="X1360" s="137" t="s">
        <v>36</v>
      </c>
      <c r="Z1360" s="132" t="s">
        <v>579</v>
      </c>
    </row>
    <row r="1361" spans="1:24" ht="28.5" customHeight="1" x14ac:dyDescent="0.25">
      <c r="A1361" s="132">
        <v>3</v>
      </c>
      <c r="B1361" s="133" t="s">
        <v>600</v>
      </c>
      <c r="C1361" s="134" t="s">
        <v>18</v>
      </c>
      <c r="D1361" s="134">
        <v>10</v>
      </c>
      <c r="E1361" s="134" t="s">
        <v>22</v>
      </c>
      <c r="F1361" s="134">
        <v>68.599999999999994</v>
      </c>
      <c r="G1361" s="134">
        <v>1</v>
      </c>
      <c r="H1361" s="134">
        <v>80</v>
      </c>
      <c r="I1361" s="134">
        <v>1</v>
      </c>
      <c r="J1361" s="134">
        <v>91.6</v>
      </c>
      <c r="K1361" s="134">
        <v>1</v>
      </c>
      <c r="L1361" s="134">
        <v>92.2</v>
      </c>
      <c r="M1361" s="134">
        <v>1</v>
      </c>
      <c r="N1361" s="134">
        <v>99.5</v>
      </c>
      <c r="O1361" s="134">
        <v>1</v>
      </c>
      <c r="P1361" s="134">
        <v>101.8</v>
      </c>
      <c r="Q1361" s="134">
        <v>1</v>
      </c>
      <c r="R1361" s="153">
        <v>109.4</v>
      </c>
      <c r="S1361" s="153">
        <v>1</v>
      </c>
      <c r="T1361" s="153" t="s">
        <v>835</v>
      </c>
      <c r="U1361" s="134"/>
      <c r="V1361" s="135"/>
      <c r="W1361" s="136" t="s">
        <v>539</v>
      </c>
      <c r="X1361" s="137" t="s">
        <v>36</v>
      </c>
    </row>
    <row r="1362" spans="1:24" ht="28.5" customHeight="1" x14ac:dyDescent="0.25">
      <c r="A1362" s="132">
        <v>3</v>
      </c>
      <c r="B1362" s="133" t="s">
        <v>600</v>
      </c>
      <c r="C1362" s="134" t="s">
        <v>18</v>
      </c>
      <c r="D1362" s="134">
        <v>11</v>
      </c>
      <c r="E1362" s="134" t="s">
        <v>22</v>
      </c>
      <c r="F1362" s="134">
        <v>21.6</v>
      </c>
      <c r="G1362" s="134">
        <v>1</v>
      </c>
      <c r="H1362" s="134">
        <v>17</v>
      </c>
      <c r="I1362" s="134">
        <v>1</v>
      </c>
      <c r="J1362" s="134"/>
      <c r="K1362" s="134"/>
      <c r="L1362" s="134"/>
      <c r="M1362" s="134"/>
      <c r="N1362" s="134"/>
      <c r="O1362" s="134"/>
      <c r="P1362" s="134" t="s">
        <v>801</v>
      </c>
      <c r="Q1362" s="134"/>
      <c r="R1362" s="153"/>
      <c r="S1362" s="153"/>
      <c r="T1362" s="153" t="s">
        <v>835</v>
      </c>
      <c r="U1362" s="134"/>
      <c r="V1362" s="135"/>
      <c r="W1362" s="136" t="s">
        <v>540</v>
      </c>
      <c r="X1362" s="137" t="s">
        <v>36</v>
      </c>
    </row>
    <row r="1363" spans="1:24" ht="28.5" customHeight="1" x14ac:dyDescent="0.25">
      <c r="A1363" s="132">
        <v>3</v>
      </c>
      <c r="B1363" s="133" t="s">
        <v>600</v>
      </c>
      <c r="C1363" s="134" t="s">
        <v>18</v>
      </c>
      <c r="D1363" s="134">
        <v>12</v>
      </c>
      <c r="E1363" s="134" t="s">
        <v>23</v>
      </c>
      <c r="F1363" s="134">
        <v>64.5</v>
      </c>
      <c r="G1363" s="134">
        <v>1</v>
      </c>
      <c r="H1363" s="134">
        <v>67</v>
      </c>
      <c r="I1363" s="134">
        <v>1</v>
      </c>
      <c r="J1363" s="134">
        <v>69.599999999999994</v>
      </c>
      <c r="K1363" s="134">
        <v>1</v>
      </c>
      <c r="L1363" s="134">
        <v>70.8</v>
      </c>
      <c r="M1363" s="134">
        <v>1</v>
      </c>
      <c r="N1363" s="134">
        <v>73.2</v>
      </c>
      <c r="O1363" s="134">
        <v>1</v>
      </c>
      <c r="P1363" s="134">
        <v>74.5</v>
      </c>
      <c r="Q1363" s="134">
        <v>1</v>
      </c>
      <c r="R1363" s="153">
        <v>77.7</v>
      </c>
      <c r="S1363" s="153">
        <v>1</v>
      </c>
      <c r="T1363" s="153"/>
      <c r="U1363" s="134"/>
      <c r="V1363" s="135"/>
      <c r="W1363" s="136" t="s">
        <v>541</v>
      </c>
      <c r="X1363" s="137" t="s">
        <v>36</v>
      </c>
    </row>
    <row r="1364" spans="1:24" ht="28.5" customHeight="1" x14ac:dyDescent="0.25">
      <c r="A1364" s="132">
        <v>3</v>
      </c>
      <c r="B1364" s="133" t="s">
        <v>600</v>
      </c>
      <c r="C1364" s="134" t="s">
        <v>18</v>
      </c>
      <c r="D1364" s="134">
        <v>13</v>
      </c>
      <c r="E1364" s="134" t="s">
        <v>24</v>
      </c>
      <c r="F1364" s="134">
        <v>21.1</v>
      </c>
      <c r="G1364" s="134">
        <v>1</v>
      </c>
      <c r="H1364" s="134">
        <v>21.5</v>
      </c>
      <c r="I1364" s="134">
        <v>1</v>
      </c>
      <c r="J1364" s="134">
        <v>22.7</v>
      </c>
      <c r="K1364" s="134">
        <v>1</v>
      </c>
      <c r="L1364" s="134">
        <v>23.5</v>
      </c>
      <c r="M1364" s="134">
        <v>1</v>
      </c>
      <c r="N1364" s="134">
        <v>21.7</v>
      </c>
      <c r="O1364" s="134">
        <v>1</v>
      </c>
      <c r="P1364" s="134">
        <v>26.7</v>
      </c>
      <c r="Q1364" s="134">
        <v>2</v>
      </c>
      <c r="R1364" s="153">
        <v>27.5</v>
      </c>
      <c r="S1364" s="153">
        <v>2</v>
      </c>
      <c r="T1364" s="153"/>
      <c r="U1364" s="134"/>
      <c r="V1364" s="135"/>
      <c r="W1364" s="136" t="s">
        <v>103</v>
      </c>
      <c r="X1364" s="137" t="s">
        <v>36</v>
      </c>
    </row>
    <row r="1365" spans="1:24" ht="28.5" customHeight="1" x14ac:dyDescent="0.25">
      <c r="A1365" s="132">
        <v>3</v>
      </c>
      <c r="B1365" s="133" t="s">
        <v>600</v>
      </c>
      <c r="C1365" s="134" t="s">
        <v>18</v>
      </c>
      <c r="D1365" s="134">
        <v>14</v>
      </c>
      <c r="E1365" s="134" t="s">
        <v>22</v>
      </c>
      <c r="F1365" s="134">
        <v>28.7</v>
      </c>
      <c r="G1365" s="134">
        <v>1</v>
      </c>
      <c r="H1365" s="134">
        <v>29.5</v>
      </c>
      <c r="I1365" s="134">
        <v>1</v>
      </c>
      <c r="J1365" s="134"/>
      <c r="K1365" s="134"/>
      <c r="L1365" s="134"/>
      <c r="M1365" s="134"/>
      <c r="N1365" s="134"/>
      <c r="O1365" s="134"/>
      <c r="P1365" s="134" t="s">
        <v>801</v>
      </c>
      <c r="Q1365" s="134"/>
      <c r="R1365" s="153"/>
      <c r="S1365" s="153"/>
      <c r="T1365" s="153"/>
      <c r="U1365" s="134"/>
      <c r="V1365" s="135"/>
      <c r="W1365" s="136"/>
      <c r="X1365" s="137" t="s">
        <v>36</v>
      </c>
    </row>
    <row r="1366" spans="1:24" ht="28.5" customHeight="1" x14ac:dyDescent="0.25">
      <c r="A1366" s="132">
        <v>3</v>
      </c>
      <c r="B1366" s="133" t="s">
        <v>600</v>
      </c>
      <c r="C1366" s="134" t="s">
        <v>18</v>
      </c>
      <c r="D1366" s="134">
        <v>15</v>
      </c>
      <c r="E1366" s="134" t="s">
        <v>23</v>
      </c>
      <c r="F1366" s="134">
        <v>134.6</v>
      </c>
      <c r="G1366" s="134">
        <v>1</v>
      </c>
      <c r="H1366" s="134">
        <v>140.1</v>
      </c>
      <c r="I1366" s="134">
        <v>1</v>
      </c>
      <c r="J1366" s="134">
        <v>147.80000000000001</v>
      </c>
      <c r="K1366" s="134">
        <v>1</v>
      </c>
      <c r="L1366" s="134">
        <v>147.5</v>
      </c>
      <c r="M1366" s="134">
        <v>1</v>
      </c>
      <c r="N1366" s="134">
        <v>152.19999999999999</v>
      </c>
      <c r="O1366" s="134">
        <v>1</v>
      </c>
      <c r="P1366" s="134">
        <v>157.80000000000001</v>
      </c>
      <c r="Q1366" s="134">
        <v>1</v>
      </c>
      <c r="R1366" s="153">
        <v>165.8</v>
      </c>
      <c r="S1366" s="153">
        <v>1</v>
      </c>
      <c r="T1366" s="153"/>
      <c r="U1366" s="134"/>
      <c r="V1366" s="135"/>
      <c r="W1366" s="136" t="s">
        <v>542</v>
      </c>
      <c r="X1366" s="137" t="s">
        <v>36</v>
      </c>
    </row>
    <row r="1367" spans="1:24" ht="28.5" customHeight="1" x14ac:dyDescent="0.25">
      <c r="A1367" s="132">
        <v>3</v>
      </c>
      <c r="B1367" s="133" t="s">
        <v>600</v>
      </c>
      <c r="C1367" s="134" t="s">
        <v>18</v>
      </c>
      <c r="D1367" s="134">
        <v>18</v>
      </c>
      <c r="E1367" s="134" t="s">
        <v>22</v>
      </c>
      <c r="F1367" s="134"/>
      <c r="G1367" s="134"/>
      <c r="H1367" s="134"/>
      <c r="I1367" s="134"/>
      <c r="J1367" s="134"/>
      <c r="K1367" s="134"/>
      <c r="L1367" s="134"/>
      <c r="M1367" s="134"/>
      <c r="N1367" s="134"/>
      <c r="O1367" s="134"/>
      <c r="P1367" s="134"/>
      <c r="Q1367" s="134"/>
      <c r="R1367" s="153">
        <v>17.8</v>
      </c>
      <c r="S1367" s="153">
        <v>1</v>
      </c>
      <c r="T1367" s="153" t="s">
        <v>834</v>
      </c>
      <c r="U1367" s="134"/>
      <c r="V1367" s="135"/>
      <c r="W1367" s="136"/>
      <c r="X1367" s="137"/>
    </row>
    <row r="1368" spans="1:24" ht="28.5" customHeight="1" x14ac:dyDescent="0.25">
      <c r="A1368" s="132">
        <v>3</v>
      </c>
      <c r="B1368" s="133" t="s">
        <v>601</v>
      </c>
      <c r="C1368" s="134" t="s">
        <v>14</v>
      </c>
      <c r="D1368" s="134">
        <v>1</v>
      </c>
      <c r="E1368" s="134" t="s">
        <v>23</v>
      </c>
      <c r="F1368" s="134">
        <v>62</v>
      </c>
      <c r="G1368" s="134">
        <v>1</v>
      </c>
      <c r="H1368" s="134">
        <v>65.5</v>
      </c>
      <c r="I1368" s="134">
        <v>1</v>
      </c>
      <c r="J1368" s="134">
        <v>67.8</v>
      </c>
      <c r="K1368" s="134">
        <v>1</v>
      </c>
      <c r="L1368" s="134">
        <v>71</v>
      </c>
      <c r="M1368" s="134">
        <v>1</v>
      </c>
      <c r="N1368" s="134">
        <v>72.900000000000006</v>
      </c>
      <c r="O1368" s="134">
        <v>1</v>
      </c>
      <c r="P1368" s="134" t="s">
        <v>801</v>
      </c>
      <c r="Q1368" s="134">
        <v>4</v>
      </c>
      <c r="R1368" s="132"/>
      <c r="S1368" s="153"/>
      <c r="T1368" s="153" t="s">
        <v>947</v>
      </c>
      <c r="U1368" s="134"/>
      <c r="V1368" s="135"/>
      <c r="W1368" s="136" t="s">
        <v>395</v>
      </c>
      <c r="X1368" s="137" t="s">
        <v>36</v>
      </c>
    </row>
    <row r="1369" spans="1:24" ht="28.5" customHeight="1" x14ac:dyDescent="0.25">
      <c r="A1369" s="132">
        <v>3</v>
      </c>
      <c r="B1369" s="133" t="s">
        <v>601</v>
      </c>
      <c r="C1369" s="134" t="s">
        <v>14</v>
      </c>
      <c r="D1369" s="134">
        <v>2</v>
      </c>
      <c r="E1369" s="134" t="s">
        <v>23</v>
      </c>
      <c r="F1369" s="134">
        <v>31.5</v>
      </c>
      <c r="G1369" s="134">
        <v>1</v>
      </c>
      <c r="H1369" s="134">
        <v>31.5</v>
      </c>
      <c r="I1369" s="134">
        <v>1</v>
      </c>
      <c r="J1369" s="134"/>
      <c r="K1369" s="134"/>
      <c r="L1369" s="134"/>
      <c r="M1369" s="134"/>
      <c r="N1369" s="134"/>
      <c r="O1369" s="134"/>
      <c r="P1369" s="134" t="s">
        <v>801</v>
      </c>
      <c r="Q1369" s="134"/>
      <c r="R1369" s="153"/>
      <c r="S1369" s="153"/>
      <c r="T1369" s="153"/>
      <c r="U1369" s="134"/>
      <c r="V1369" s="135"/>
      <c r="W1369" s="136"/>
      <c r="X1369" s="137" t="s">
        <v>36</v>
      </c>
    </row>
    <row r="1370" spans="1:24" ht="28.5" customHeight="1" x14ac:dyDescent="0.25">
      <c r="A1370" s="132">
        <v>3</v>
      </c>
      <c r="B1370" s="133" t="s">
        <v>601</v>
      </c>
      <c r="C1370" s="134" t="s">
        <v>14</v>
      </c>
      <c r="D1370" s="134">
        <v>3</v>
      </c>
      <c r="E1370" s="134" t="s">
        <v>23</v>
      </c>
      <c r="F1370" s="134">
        <v>18.5</v>
      </c>
      <c r="G1370" s="134">
        <v>1</v>
      </c>
      <c r="H1370" s="134">
        <v>19.8</v>
      </c>
      <c r="I1370" s="134">
        <v>1</v>
      </c>
      <c r="J1370" s="134"/>
      <c r="K1370" s="134"/>
      <c r="L1370" s="134"/>
      <c r="M1370" s="134"/>
      <c r="N1370" s="134"/>
      <c r="O1370" s="134"/>
      <c r="P1370" s="134" t="s">
        <v>801</v>
      </c>
      <c r="Q1370" s="134"/>
      <c r="R1370" s="153"/>
      <c r="S1370" s="153"/>
      <c r="T1370" s="153"/>
      <c r="U1370" s="134"/>
      <c r="V1370" s="135"/>
      <c r="W1370" s="136"/>
      <c r="X1370" s="137" t="s">
        <v>36</v>
      </c>
    </row>
    <row r="1371" spans="1:24" ht="28.5" customHeight="1" x14ac:dyDescent="0.25">
      <c r="A1371" s="132">
        <v>3</v>
      </c>
      <c r="B1371" s="133" t="s">
        <v>601</v>
      </c>
      <c r="C1371" s="134" t="s">
        <v>14</v>
      </c>
      <c r="D1371" s="134">
        <v>4</v>
      </c>
      <c r="E1371" s="134" t="s">
        <v>23</v>
      </c>
      <c r="F1371" s="134">
        <v>20.6</v>
      </c>
      <c r="G1371" s="134">
        <v>1</v>
      </c>
      <c r="H1371" s="134">
        <v>23.7</v>
      </c>
      <c r="I1371" s="134">
        <v>1</v>
      </c>
      <c r="J1371" s="134"/>
      <c r="K1371" s="134"/>
      <c r="L1371" s="134"/>
      <c r="M1371" s="134"/>
      <c r="N1371" s="134"/>
      <c r="O1371" s="134"/>
      <c r="P1371" s="134" t="s">
        <v>801</v>
      </c>
      <c r="Q1371" s="134"/>
      <c r="R1371" s="153"/>
      <c r="S1371" s="153"/>
      <c r="T1371" s="153"/>
      <c r="U1371" s="134"/>
      <c r="V1371" s="135"/>
      <c r="W1371" s="136"/>
      <c r="X1371" s="137" t="s">
        <v>36</v>
      </c>
    </row>
    <row r="1372" spans="1:24" ht="28.5" customHeight="1" x14ac:dyDescent="0.25">
      <c r="A1372" s="132">
        <v>3</v>
      </c>
      <c r="B1372" s="133" t="s">
        <v>601</v>
      </c>
      <c r="C1372" s="134" t="s">
        <v>14</v>
      </c>
      <c r="D1372" s="134">
        <v>5</v>
      </c>
      <c r="E1372" s="134" t="s">
        <v>23</v>
      </c>
      <c r="F1372" s="134">
        <v>19.100000000000001</v>
      </c>
      <c r="G1372" s="134">
        <v>1</v>
      </c>
      <c r="H1372" s="134"/>
      <c r="I1372" s="134">
        <v>4</v>
      </c>
      <c r="J1372" s="134"/>
      <c r="K1372" s="134">
        <v>4</v>
      </c>
      <c r="L1372" s="134"/>
      <c r="M1372" s="134"/>
      <c r="N1372" s="134"/>
      <c r="O1372" s="134"/>
      <c r="P1372" s="134" t="s">
        <v>801</v>
      </c>
      <c r="Q1372" s="134"/>
      <c r="R1372" s="153"/>
      <c r="S1372" s="153"/>
      <c r="T1372" s="153"/>
      <c r="U1372" s="134"/>
      <c r="V1372" s="135"/>
      <c r="W1372" s="136"/>
      <c r="X1372" s="137" t="s">
        <v>36</v>
      </c>
    </row>
    <row r="1373" spans="1:24" ht="28.5" customHeight="1" x14ac:dyDescent="0.25">
      <c r="A1373" s="132">
        <v>3</v>
      </c>
      <c r="B1373" s="133" t="s">
        <v>601</v>
      </c>
      <c r="C1373" s="134" t="s">
        <v>14</v>
      </c>
      <c r="D1373" s="134">
        <v>6</v>
      </c>
      <c r="E1373" s="134" t="s">
        <v>23</v>
      </c>
      <c r="F1373" s="134">
        <v>13.5</v>
      </c>
      <c r="G1373" s="134">
        <v>1</v>
      </c>
      <c r="H1373" s="134"/>
      <c r="I1373" s="134">
        <v>4</v>
      </c>
      <c r="J1373" s="134"/>
      <c r="K1373" s="134">
        <v>4</v>
      </c>
      <c r="L1373" s="134"/>
      <c r="M1373" s="134"/>
      <c r="N1373" s="134"/>
      <c r="O1373" s="134"/>
      <c r="P1373" s="134" t="s">
        <v>801</v>
      </c>
      <c r="Q1373" s="134"/>
      <c r="R1373" s="153"/>
      <c r="S1373" s="153"/>
      <c r="T1373" s="153"/>
      <c r="U1373" s="134"/>
      <c r="V1373" s="135"/>
      <c r="W1373" s="136"/>
      <c r="X1373" s="137" t="s">
        <v>36</v>
      </c>
    </row>
    <row r="1374" spans="1:24" ht="28.5" customHeight="1" x14ac:dyDescent="0.25">
      <c r="A1374" s="132">
        <v>3</v>
      </c>
      <c r="B1374" s="133" t="s">
        <v>601</v>
      </c>
      <c r="C1374" s="134" t="s">
        <v>14</v>
      </c>
      <c r="D1374" s="134">
        <v>7</v>
      </c>
      <c r="E1374" s="134" t="s">
        <v>23</v>
      </c>
      <c r="F1374" s="134">
        <v>25.9</v>
      </c>
      <c r="G1374" s="134">
        <v>1</v>
      </c>
      <c r="H1374" s="134"/>
      <c r="I1374" s="134">
        <v>4</v>
      </c>
      <c r="J1374" s="134"/>
      <c r="K1374" s="134">
        <v>4</v>
      </c>
      <c r="L1374" s="134"/>
      <c r="M1374" s="134"/>
      <c r="N1374" s="134"/>
      <c r="O1374" s="134"/>
      <c r="P1374" s="134" t="s">
        <v>801</v>
      </c>
      <c r="Q1374" s="134"/>
      <c r="R1374" s="153"/>
      <c r="S1374" s="153"/>
      <c r="T1374" s="153"/>
      <c r="U1374" s="134"/>
      <c r="V1374" s="135"/>
      <c r="W1374" s="136"/>
      <c r="X1374" s="137" t="s">
        <v>36</v>
      </c>
    </row>
    <row r="1375" spans="1:24" ht="28.5" customHeight="1" x14ac:dyDescent="0.25">
      <c r="A1375" s="132">
        <v>3</v>
      </c>
      <c r="B1375" s="133" t="s">
        <v>601</v>
      </c>
      <c r="C1375" s="134" t="s">
        <v>14</v>
      </c>
      <c r="D1375" s="134">
        <v>8</v>
      </c>
      <c r="E1375" s="134" t="s">
        <v>23</v>
      </c>
      <c r="F1375" s="134">
        <v>31.2</v>
      </c>
      <c r="G1375" s="134">
        <v>1</v>
      </c>
      <c r="H1375" s="134"/>
      <c r="I1375" s="134">
        <v>4</v>
      </c>
      <c r="J1375" s="134"/>
      <c r="K1375" s="134">
        <v>4</v>
      </c>
      <c r="L1375" s="134"/>
      <c r="M1375" s="134"/>
      <c r="N1375" s="134"/>
      <c r="O1375" s="134"/>
      <c r="P1375" s="134" t="s">
        <v>801</v>
      </c>
      <c r="Q1375" s="134"/>
      <c r="R1375" s="153"/>
      <c r="S1375" s="153"/>
      <c r="T1375" s="153"/>
      <c r="U1375" s="134"/>
      <c r="V1375" s="135"/>
      <c r="W1375" s="136"/>
      <c r="X1375" s="137" t="s">
        <v>36</v>
      </c>
    </row>
    <row r="1376" spans="1:24" ht="28.5" customHeight="1" x14ac:dyDescent="0.25">
      <c r="A1376" s="132">
        <v>3</v>
      </c>
      <c r="B1376" s="133" t="s">
        <v>601</v>
      </c>
      <c r="C1376" s="134" t="s">
        <v>14</v>
      </c>
      <c r="D1376" s="134">
        <v>9</v>
      </c>
      <c r="E1376" s="134" t="s">
        <v>23</v>
      </c>
      <c r="F1376" s="134">
        <v>24.1</v>
      </c>
      <c r="G1376" s="134">
        <v>1</v>
      </c>
      <c r="H1376" s="134"/>
      <c r="I1376" s="134">
        <v>4</v>
      </c>
      <c r="J1376" s="134"/>
      <c r="K1376" s="134">
        <v>4</v>
      </c>
      <c r="L1376" s="134"/>
      <c r="M1376" s="134"/>
      <c r="N1376" s="134"/>
      <c r="O1376" s="134"/>
      <c r="P1376" s="134" t="s">
        <v>801</v>
      </c>
      <c r="Q1376" s="134"/>
      <c r="R1376" s="153"/>
      <c r="S1376" s="153"/>
      <c r="T1376" s="153"/>
      <c r="U1376" s="134"/>
      <c r="V1376" s="135"/>
      <c r="W1376" s="136"/>
      <c r="X1376" s="137" t="s">
        <v>36</v>
      </c>
    </row>
    <row r="1377" spans="1:28" ht="28.5" customHeight="1" x14ac:dyDescent="0.25">
      <c r="A1377" s="132">
        <v>3</v>
      </c>
      <c r="B1377" s="133" t="s">
        <v>601</v>
      </c>
      <c r="C1377" s="134" t="s">
        <v>14</v>
      </c>
      <c r="D1377" s="134">
        <v>10</v>
      </c>
      <c r="E1377" s="134" t="s">
        <v>23</v>
      </c>
      <c r="F1377" s="134">
        <v>37.299999999999997</v>
      </c>
      <c r="G1377" s="134">
        <v>1</v>
      </c>
      <c r="H1377" s="134">
        <v>42.4</v>
      </c>
      <c r="I1377" s="134">
        <v>1</v>
      </c>
      <c r="J1377" s="134">
        <v>47.2</v>
      </c>
      <c r="K1377" s="134">
        <v>1</v>
      </c>
      <c r="L1377" s="134">
        <v>52.7</v>
      </c>
      <c r="M1377" s="134">
        <v>1</v>
      </c>
      <c r="N1377" s="134">
        <v>60.1</v>
      </c>
      <c r="O1377" s="134">
        <v>1</v>
      </c>
      <c r="P1377" s="134">
        <v>59</v>
      </c>
      <c r="Q1377" s="134">
        <v>4</v>
      </c>
      <c r="R1377" s="153"/>
      <c r="S1377" s="153"/>
      <c r="T1377" s="153" t="s">
        <v>944</v>
      </c>
      <c r="U1377" s="134"/>
      <c r="V1377" s="135"/>
      <c r="W1377" s="136" t="s">
        <v>394</v>
      </c>
      <c r="X1377" s="137" t="s">
        <v>36</v>
      </c>
    </row>
    <row r="1378" spans="1:28" ht="28.5" customHeight="1" x14ac:dyDescent="0.25">
      <c r="A1378" s="132">
        <v>3</v>
      </c>
      <c r="B1378" s="133" t="s">
        <v>601</v>
      </c>
      <c r="C1378" s="134" t="s">
        <v>14</v>
      </c>
      <c r="D1378" s="134">
        <v>11</v>
      </c>
      <c r="E1378" s="134" t="s">
        <v>23</v>
      </c>
      <c r="F1378" s="134">
        <v>16.5</v>
      </c>
      <c r="G1378" s="134">
        <v>1</v>
      </c>
      <c r="H1378" s="134">
        <v>17.5</v>
      </c>
      <c r="I1378" s="134">
        <v>1</v>
      </c>
      <c r="J1378" s="134"/>
      <c r="K1378" s="134"/>
      <c r="L1378" s="134"/>
      <c r="M1378" s="134"/>
      <c r="N1378" s="134"/>
      <c r="O1378" s="134"/>
      <c r="P1378" s="134" t="s">
        <v>801</v>
      </c>
      <c r="Q1378" s="134"/>
      <c r="R1378" s="153"/>
      <c r="S1378" s="153"/>
      <c r="T1378" s="153"/>
      <c r="U1378" s="134"/>
      <c r="V1378" s="135"/>
      <c r="W1378" s="136"/>
      <c r="X1378" s="137" t="s">
        <v>36</v>
      </c>
      <c r="Y1378" s="132" t="s">
        <v>240</v>
      </c>
      <c r="AA1378" s="132" t="s">
        <v>396</v>
      </c>
    </row>
    <row r="1379" spans="1:28" ht="28.5" customHeight="1" x14ac:dyDescent="0.25">
      <c r="A1379" s="132">
        <v>3</v>
      </c>
      <c r="B1379" s="133" t="s">
        <v>601</v>
      </c>
      <c r="C1379" s="134" t="s">
        <v>14</v>
      </c>
      <c r="D1379" s="134">
        <v>12</v>
      </c>
      <c r="E1379" s="134" t="s">
        <v>23</v>
      </c>
      <c r="F1379" s="134">
        <v>24.1</v>
      </c>
      <c r="G1379" s="134">
        <v>1</v>
      </c>
      <c r="H1379" s="134">
        <v>27.7</v>
      </c>
      <c r="I1379" s="134">
        <v>1</v>
      </c>
      <c r="J1379" s="134"/>
      <c r="K1379" s="134"/>
      <c r="L1379" s="134"/>
      <c r="M1379" s="134"/>
      <c r="N1379" s="134"/>
      <c r="O1379" s="134"/>
      <c r="P1379" s="134" t="s">
        <v>801</v>
      </c>
      <c r="Q1379" s="134"/>
      <c r="R1379" s="153"/>
      <c r="S1379" s="153"/>
      <c r="T1379" s="153"/>
      <c r="U1379" s="134"/>
      <c r="V1379" s="135"/>
      <c r="W1379" s="136"/>
      <c r="X1379" s="137" t="s">
        <v>36</v>
      </c>
      <c r="Y1379" s="132" t="s">
        <v>993</v>
      </c>
      <c r="AB1379" s="132">
        <v>54</v>
      </c>
    </row>
    <row r="1380" spans="1:28" ht="28.5" customHeight="1" x14ac:dyDescent="0.25">
      <c r="A1380" s="132">
        <v>3</v>
      </c>
      <c r="B1380" s="133" t="s">
        <v>601</v>
      </c>
      <c r="C1380" s="134" t="s">
        <v>14</v>
      </c>
      <c r="D1380" s="134">
        <v>13</v>
      </c>
      <c r="E1380" s="134" t="s">
        <v>23</v>
      </c>
      <c r="F1380" s="134">
        <v>14</v>
      </c>
      <c r="G1380" s="134">
        <v>1</v>
      </c>
      <c r="H1380" s="134"/>
      <c r="I1380" s="134">
        <v>4</v>
      </c>
      <c r="J1380" s="134"/>
      <c r="K1380" s="134">
        <v>4</v>
      </c>
      <c r="L1380" s="134"/>
      <c r="M1380" s="134"/>
      <c r="N1380" s="134"/>
      <c r="O1380" s="134"/>
      <c r="P1380" s="134" t="s">
        <v>801</v>
      </c>
      <c r="Q1380" s="134"/>
      <c r="R1380" s="153"/>
      <c r="S1380" s="153"/>
      <c r="T1380" s="153"/>
      <c r="U1380" s="134"/>
      <c r="V1380" s="135"/>
      <c r="W1380" s="136"/>
      <c r="X1380" s="137" t="s">
        <v>36</v>
      </c>
      <c r="Y1380" s="132" t="s">
        <v>282</v>
      </c>
    </row>
    <row r="1381" spans="1:28" ht="28.5" customHeight="1" x14ac:dyDescent="0.25">
      <c r="A1381" s="132">
        <v>3</v>
      </c>
      <c r="B1381" s="133" t="s">
        <v>601</v>
      </c>
      <c r="C1381" s="134" t="s">
        <v>14</v>
      </c>
      <c r="D1381" s="134">
        <v>14</v>
      </c>
      <c r="E1381" s="134" t="s">
        <v>23</v>
      </c>
      <c r="F1381" s="134">
        <v>35.799999999999997</v>
      </c>
      <c r="G1381" s="134">
        <v>1</v>
      </c>
      <c r="H1381" s="134"/>
      <c r="I1381" s="134">
        <v>4</v>
      </c>
      <c r="J1381" s="134"/>
      <c r="K1381" s="134">
        <v>4</v>
      </c>
      <c r="L1381" s="134"/>
      <c r="M1381" s="134"/>
      <c r="N1381" s="134"/>
      <c r="O1381" s="134"/>
      <c r="P1381" s="134" t="s">
        <v>801</v>
      </c>
      <c r="Q1381" s="134"/>
      <c r="R1381" s="153"/>
      <c r="S1381" s="153"/>
      <c r="T1381" s="153"/>
      <c r="U1381" s="134"/>
      <c r="V1381" s="135"/>
      <c r="W1381" s="136"/>
      <c r="X1381" s="137" t="s">
        <v>36</v>
      </c>
      <c r="Y1381" s="132" t="s">
        <v>580</v>
      </c>
    </row>
    <row r="1382" spans="1:28" ht="28.5" customHeight="1" x14ac:dyDescent="0.25">
      <c r="A1382" s="132">
        <v>3</v>
      </c>
      <c r="B1382" s="133" t="s">
        <v>601</v>
      </c>
      <c r="C1382" s="134" t="s">
        <v>14</v>
      </c>
      <c r="D1382" s="134">
        <v>15</v>
      </c>
      <c r="E1382" s="134" t="s">
        <v>23</v>
      </c>
      <c r="F1382" s="134">
        <v>22.9</v>
      </c>
      <c r="G1382" s="134">
        <v>1</v>
      </c>
      <c r="H1382" s="134"/>
      <c r="I1382" s="134">
        <v>4</v>
      </c>
      <c r="J1382" s="134"/>
      <c r="K1382" s="134">
        <v>4</v>
      </c>
      <c r="L1382" s="134"/>
      <c r="M1382" s="134"/>
      <c r="N1382" s="134"/>
      <c r="O1382" s="134"/>
      <c r="P1382" s="134" t="s">
        <v>801</v>
      </c>
      <c r="Q1382" s="134"/>
      <c r="R1382" s="153"/>
      <c r="S1382" s="153"/>
      <c r="T1382" s="153"/>
      <c r="U1382" s="134"/>
      <c r="V1382" s="135"/>
      <c r="W1382" s="136"/>
      <c r="X1382" s="137" t="s">
        <v>36</v>
      </c>
    </row>
    <row r="1383" spans="1:28" ht="28.5" customHeight="1" x14ac:dyDescent="0.25">
      <c r="A1383" s="132">
        <v>3</v>
      </c>
      <c r="B1383" s="133" t="s">
        <v>601</v>
      </c>
      <c r="C1383" s="134" t="s">
        <v>14</v>
      </c>
      <c r="D1383" s="134">
        <v>16</v>
      </c>
      <c r="E1383" s="134" t="s">
        <v>23</v>
      </c>
      <c r="F1383" s="134">
        <v>21.6</v>
      </c>
      <c r="G1383" s="134">
        <v>1</v>
      </c>
      <c r="H1383" s="134"/>
      <c r="I1383" s="134">
        <v>4</v>
      </c>
      <c r="J1383" s="134"/>
      <c r="K1383" s="134">
        <v>4</v>
      </c>
      <c r="L1383" s="134"/>
      <c r="M1383" s="134"/>
      <c r="N1383" s="134"/>
      <c r="O1383" s="134"/>
      <c r="P1383" s="134" t="s">
        <v>801</v>
      </c>
      <c r="Q1383" s="134"/>
      <c r="R1383" s="153"/>
      <c r="S1383" s="153"/>
      <c r="T1383" s="153"/>
      <c r="U1383" s="134"/>
      <c r="V1383" s="135"/>
      <c r="W1383" s="136"/>
      <c r="X1383" s="137" t="s">
        <v>36</v>
      </c>
    </row>
    <row r="1384" spans="1:28" ht="28.5" customHeight="1" x14ac:dyDescent="0.25">
      <c r="A1384" s="132">
        <v>3</v>
      </c>
      <c r="B1384" s="133" t="s">
        <v>601</v>
      </c>
      <c r="C1384" s="134" t="s">
        <v>14</v>
      </c>
      <c r="D1384" s="134">
        <v>19</v>
      </c>
      <c r="E1384" s="134" t="s">
        <v>23</v>
      </c>
      <c r="F1384" s="134">
        <v>22.9</v>
      </c>
      <c r="G1384" s="134">
        <v>1</v>
      </c>
      <c r="H1384" s="134">
        <v>26.1</v>
      </c>
      <c r="I1384" s="134">
        <v>1</v>
      </c>
      <c r="J1384" s="134">
        <v>28.8</v>
      </c>
      <c r="K1384" s="134">
        <v>1</v>
      </c>
      <c r="L1384" s="134">
        <v>33.200000000000003</v>
      </c>
      <c r="M1384" s="134">
        <v>1</v>
      </c>
      <c r="N1384" s="134">
        <v>37.700000000000003</v>
      </c>
      <c r="O1384" s="134">
        <v>1</v>
      </c>
      <c r="P1384" s="134">
        <v>44.8</v>
      </c>
      <c r="Q1384" s="134">
        <v>1</v>
      </c>
      <c r="R1384" s="153">
        <v>56</v>
      </c>
      <c r="S1384" s="153">
        <v>1</v>
      </c>
      <c r="T1384" s="153"/>
      <c r="U1384" s="134"/>
      <c r="V1384" s="135"/>
      <c r="W1384" s="136"/>
      <c r="X1384" s="137" t="s">
        <v>36</v>
      </c>
    </row>
    <row r="1385" spans="1:28" ht="28.5" customHeight="1" x14ac:dyDescent="0.25">
      <c r="A1385" s="132">
        <v>3</v>
      </c>
      <c r="B1385" s="133" t="s">
        <v>601</v>
      </c>
      <c r="C1385" s="134" t="s">
        <v>14</v>
      </c>
      <c r="D1385" s="134">
        <v>21</v>
      </c>
      <c r="E1385" s="134" t="s">
        <v>23</v>
      </c>
      <c r="F1385" s="134">
        <v>34</v>
      </c>
      <c r="G1385" s="134">
        <v>1</v>
      </c>
      <c r="H1385" s="134">
        <v>38.6</v>
      </c>
      <c r="I1385" s="134">
        <v>1</v>
      </c>
      <c r="J1385" s="134"/>
      <c r="K1385" s="134"/>
      <c r="L1385" s="134"/>
      <c r="M1385" s="134"/>
      <c r="N1385" s="134"/>
      <c r="O1385" s="134"/>
      <c r="P1385" s="134" t="s">
        <v>801</v>
      </c>
      <c r="Q1385" s="134"/>
      <c r="R1385" s="153"/>
      <c r="S1385" s="153"/>
      <c r="T1385" s="153"/>
      <c r="U1385" s="134"/>
      <c r="V1385" s="135"/>
      <c r="W1385" s="136"/>
      <c r="X1385" s="137" t="s">
        <v>36</v>
      </c>
      <c r="Z1385" s="132" t="s">
        <v>398</v>
      </c>
    </row>
    <row r="1386" spans="1:28" ht="28.5" customHeight="1" x14ac:dyDescent="0.25">
      <c r="A1386" s="132">
        <v>3</v>
      </c>
      <c r="B1386" s="133" t="s">
        <v>601</v>
      </c>
      <c r="C1386" s="134" t="s">
        <v>14</v>
      </c>
      <c r="D1386" s="134">
        <v>22</v>
      </c>
      <c r="E1386" s="134" t="s">
        <v>23</v>
      </c>
      <c r="F1386" s="134">
        <v>26.4</v>
      </c>
      <c r="G1386" s="134">
        <v>1</v>
      </c>
      <c r="H1386" s="134">
        <v>27.8</v>
      </c>
      <c r="I1386" s="134">
        <v>1</v>
      </c>
      <c r="J1386" s="134"/>
      <c r="K1386" s="134"/>
      <c r="L1386" s="134"/>
      <c r="M1386" s="134"/>
      <c r="N1386" s="134"/>
      <c r="O1386" s="134"/>
      <c r="P1386" s="134" t="s">
        <v>801</v>
      </c>
      <c r="Q1386" s="134"/>
      <c r="R1386" s="153"/>
      <c r="S1386" s="153"/>
      <c r="T1386" s="153"/>
      <c r="U1386" s="134"/>
      <c r="V1386" s="135"/>
      <c r="W1386" s="136"/>
      <c r="X1386" s="137" t="s">
        <v>36</v>
      </c>
      <c r="Z1386" s="132" t="s">
        <v>399</v>
      </c>
    </row>
    <row r="1387" spans="1:28" ht="28.5" customHeight="1" x14ac:dyDescent="0.25">
      <c r="A1387" s="132">
        <v>3</v>
      </c>
      <c r="B1387" s="133" t="s">
        <v>601</v>
      </c>
      <c r="C1387" s="134" t="s">
        <v>14</v>
      </c>
      <c r="D1387" s="134">
        <v>23</v>
      </c>
      <c r="E1387" s="134" t="s">
        <v>23</v>
      </c>
      <c r="F1387" s="134">
        <v>20.8</v>
      </c>
      <c r="G1387" s="134">
        <v>1</v>
      </c>
      <c r="H1387" s="134">
        <v>21.5</v>
      </c>
      <c r="I1387" s="134">
        <v>1</v>
      </c>
      <c r="J1387" s="134"/>
      <c r="K1387" s="134"/>
      <c r="L1387" s="134"/>
      <c r="M1387" s="134"/>
      <c r="N1387" s="134"/>
      <c r="O1387" s="134"/>
      <c r="P1387" s="134" t="s">
        <v>801</v>
      </c>
      <c r="Q1387" s="134"/>
      <c r="R1387" s="153"/>
      <c r="S1387" s="153"/>
      <c r="T1387" s="153"/>
      <c r="U1387" s="134"/>
      <c r="V1387" s="135"/>
      <c r="W1387" s="136"/>
      <c r="X1387" s="137" t="s">
        <v>36</v>
      </c>
      <c r="Y1387" s="137"/>
      <c r="Z1387" s="132" t="s">
        <v>400</v>
      </c>
    </row>
    <row r="1388" spans="1:28" ht="28.5" customHeight="1" x14ac:dyDescent="0.25">
      <c r="A1388" s="132">
        <v>3</v>
      </c>
      <c r="B1388" s="133" t="s">
        <v>601</v>
      </c>
      <c r="C1388" s="134" t="s">
        <v>14</v>
      </c>
      <c r="D1388" s="134">
        <v>24</v>
      </c>
      <c r="E1388" s="134" t="s">
        <v>23</v>
      </c>
      <c r="F1388" s="134">
        <v>33.799999999999997</v>
      </c>
      <c r="G1388" s="134">
        <v>1</v>
      </c>
      <c r="H1388" s="134">
        <v>36.700000000000003</v>
      </c>
      <c r="I1388" s="134">
        <v>1</v>
      </c>
      <c r="J1388" s="134">
        <v>38.700000000000003</v>
      </c>
      <c r="K1388" s="134">
        <v>1</v>
      </c>
      <c r="L1388" s="134">
        <v>42.8</v>
      </c>
      <c r="M1388" s="134">
        <v>1</v>
      </c>
      <c r="N1388" s="134">
        <v>46.6</v>
      </c>
      <c r="O1388" s="134">
        <v>1</v>
      </c>
      <c r="P1388" s="134">
        <v>54.8</v>
      </c>
      <c r="Q1388" s="134">
        <v>1</v>
      </c>
      <c r="R1388" s="153">
        <v>57.1</v>
      </c>
      <c r="S1388" s="153">
        <v>4</v>
      </c>
      <c r="T1388" s="153" t="s">
        <v>945</v>
      </c>
      <c r="U1388" s="134"/>
      <c r="V1388" s="135"/>
      <c r="W1388" s="136"/>
      <c r="X1388" s="137" t="s">
        <v>36</v>
      </c>
      <c r="Y1388" s="137"/>
      <c r="Z1388" s="132" t="s">
        <v>401</v>
      </c>
    </row>
    <row r="1389" spans="1:28" ht="28.5" customHeight="1" x14ac:dyDescent="0.25">
      <c r="A1389" s="132">
        <v>3</v>
      </c>
      <c r="B1389" s="133" t="s">
        <v>601</v>
      </c>
      <c r="C1389" s="134" t="s">
        <v>14</v>
      </c>
      <c r="D1389" s="134">
        <v>25</v>
      </c>
      <c r="E1389" s="134" t="s">
        <v>23</v>
      </c>
      <c r="F1389" s="134">
        <v>43.9</v>
      </c>
      <c r="G1389" s="134">
        <v>1</v>
      </c>
      <c r="H1389" s="134">
        <v>48</v>
      </c>
      <c r="I1389" s="134">
        <v>1</v>
      </c>
      <c r="J1389" s="134">
        <v>50.4</v>
      </c>
      <c r="K1389" s="134">
        <v>1</v>
      </c>
      <c r="L1389" s="134">
        <v>50.3</v>
      </c>
      <c r="M1389" s="134">
        <v>1</v>
      </c>
      <c r="N1389" s="134"/>
      <c r="O1389" s="134">
        <v>4</v>
      </c>
      <c r="P1389" s="134" t="s">
        <v>801</v>
      </c>
      <c r="Q1389" s="134"/>
      <c r="R1389" s="153"/>
      <c r="S1389" s="153"/>
      <c r="T1389" s="153"/>
      <c r="U1389" s="134"/>
      <c r="V1389" s="135"/>
      <c r="W1389" s="136"/>
      <c r="X1389" s="137" t="s">
        <v>53</v>
      </c>
      <c r="Y1389" s="137" t="s">
        <v>36</v>
      </c>
    </row>
    <row r="1390" spans="1:28" ht="28.5" customHeight="1" x14ac:dyDescent="0.25">
      <c r="A1390" s="132">
        <v>3</v>
      </c>
      <c r="B1390" s="133" t="s">
        <v>601</v>
      </c>
      <c r="C1390" s="134" t="s">
        <v>14</v>
      </c>
      <c r="D1390" s="134">
        <v>29</v>
      </c>
      <c r="E1390" s="134" t="s">
        <v>23</v>
      </c>
      <c r="F1390" s="134">
        <v>35.6</v>
      </c>
      <c r="G1390" s="134">
        <v>1</v>
      </c>
      <c r="H1390" s="134">
        <v>39.200000000000003</v>
      </c>
      <c r="I1390" s="134">
        <v>1</v>
      </c>
      <c r="J1390" s="134"/>
      <c r="K1390" s="134"/>
      <c r="L1390" s="134"/>
      <c r="M1390" s="134"/>
      <c r="N1390" s="134"/>
      <c r="O1390" s="134"/>
      <c r="P1390" s="134" t="s">
        <v>801</v>
      </c>
      <c r="Q1390" s="134"/>
      <c r="R1390" s="153"/>
      <c r="S1390" s="153"/>
      <c r="T1390" s="153"/>
      <c r="U1390" s="134"/>
      <c r="V1390" s="135"/>
      <c r="W1390" s="136"/>
      <c r="X1390" s="137" t="s">
        <v>36</v>
      </c>
      <c r="Y1390" s="137"/>
    </row>
    <row r="1391" spans="1:28" ht="28.5" customHeight="1" x14ac:dyDescent="0.25">
      <c r="A1391" s="132">
        <v>3</v>
      </c>
      <c r="B1391" s="133" t="s">
        <v>601</v>
      </c>
      <c r="C1391" s="134" t="s">
        <v>14</v>
      </c>
      <c r="D1391" s="134">
        <v>30</v>
      </c>
      <c r="E1391" s="134" t="s">
        <v>23</v>
      </c>
      <c r="F1391" s="134">
        <v>16.3</v>
      </c>
      <c r="G1391" s="134">
        <v>1</v>
      </c>
      <c r="H1391" s="134">
        <v>16.3</v>
      </c>
      <c r="I1391" s="134">
        <v>1</v>
      </c>
      <c r="J1391" s="134"/>
      <c r="K1391" s="134"/>
      <c r="L1391" s="134"/>
      <c r="M1391" s="134"/>
      <c r="N1391" s="134"/>
      <c r="O1391" s="134"/>
      <c r="P1391" s="134" t="s">
        <v>801</v>
      </c>
      <c r="Q1391" s="134"/>
      <c r="R1391" s="153"/>
      <c r="S1391" s="153"/>
      <c r="T1391" s="153"/>
      <c r="U1391" s="134"/>
      <c r="V1391" s="135"/>
      <c r="W1391" s="136"/>
      <c r="X1391" s="137" t="s">
        <v>36</v>
      </c>
      <c r="Y1391" s="137"/>
    </row>
    <row r="1392" spans="1:28" ht="28.5" customHeight="1" x14ac:dyDescent="0.25">
      <c r="A1392" s="132">
        <v>3</v>
      </c>
      <c r="B1392" s="133" t="s">
        <v>601</v>
      </c>
      <c r="C1392" s="134" t="s">
        <v>14</v>
      </c>
      <c r="D1392" s="134">
        <v>31</v>
      </c>
      <c r="E1392" s="134" t="s">
        <v>23</v>
      </c>
      <c r="F1392" s="134">
        <v>19.100000000000001</v>
      </c>
      <c r="G1392" s="134">
        <v>1</v>
      </c>
      <c r="H1392" s="134">
        <v>21.4</v>
      </c>
      <c r="I1392" s="134">
        <v>1</v>
      </c>
      <c r="J1392" s="134">
        <v>23.1</v>
      </c>
      <c r="K1392" s="134">
        <v>1</v>
      </c>
      <c r="L1392" s="134">
        <v>26</v>
      </c>
      <c r="M1392" s="134">
        <v>1</v>
      </c>
      <c r="N1392" s="134">
        <v>28</v>
      </c>
      <c r="O1392" s="134">
        <v>1</v>
      </c>
      <c r="P1392" s="134" t="s">
        <v>801</v>
      </c>
      <c r="Q1392" s="134">
        <v>3</v>
      </c>
      <c r="R1392" s="153"/>
      <c r="S1392" s="153"/>
      <c r="T1392" s="153"/>
      <c r="U1392" s="134"/>
      <c r="V1392" s="135"/>
      <c r="W1392" s="136"/>
      <c r="X1392" s="137" t="s">
        <v>36</v>
      </c>
      <c r="Y1392" s="137"/>
    </row>
    <row r="1393" spans="1:29" ht="28.5" customHeight="1" x14ac:dyDescent="0.25">
      <c r="A1393" s="132">
        <v>3</v>
      </c>
      <c r="B1393" s="133" t="s">
        <v>601</v>
      </c>
      <c r="C1393" s="134" t="s">
        <v>14</v>
      </c>
      <c r="D1393" s="134">
        <v>32</v>
      </c>
      <c r="E1393" s="134" t="s">
        <v>28</v>
      </c>
      <c r="F1393" s="134"/>
      <c r="G1393" s="134"/>
      <c r="H1393" s="134"/>
      <c r="I1393" s="134"/>
      <c r="J1393" s="134"/>
      <c r="K1393" s="134"/>
      <c r="L1393" s="134"/>
      <c r="M1393" s="134"/>
      <c r="N1393" s="134">
        <v>19.600000000000001</v>
      </c>
      <c r="O1393" s="134">
        <v>1</v>
      </c>
      <c r="P1393" s="134">
        <v>23.2</v>
      </c>
      <c r="Q1393" s="134">
        <v>2</v>
      </c>
      <c r="R1393" s="132"/>
      <c r="S1393" s="153"/>
      <c r="T1393" s="153" t="s">
        <v>731</v>
      </c>
      <c r="U1393" s="134"/>
      <c r="V1393" s="135"/>
      <c r="W1393" s="136" t="s">
        <v>522</v>
      </c>
      <c r="X1393" s="137" t="s">
        <v>54</v>
      </c>
      <c r="Y1393" s="137"/>
    </row>
    <row r="1394" spans="1:29" ht="28.5" customHeight="1" x14ac:dyDescent="0.25">
      <c r="A1394" s="132">
        <v>3</v>
      </c>
      <c r="B1394" s="133" t="s">
        <v>601</v>
      </c>
      <c r="C1394" s="134" t="s">
        <v>15</v>
      </c>
      <c r="D1394" s="134">
        <v>2</v>
      </c>
      <c r="E1394" s="134" t="s">
        <v>23</v>
      </c>
      <c r="F1394" s="134">
        <v>59.9</v>
      </c>
      <c r="G1394" s="134">
        <v>1</v>
      </c>
      <c r="H1394" s="134">
        <v>61.8</v>
      </c>
      <c r="I1394" s="134">
        <v>1</v>
      </c>
      <c r="J1394" s="134"/>
      <c r="K1394" s="134"/>
      <c r="L1394" s="134"/>
      <c r="M1394" s="134"/>
      <c r="N1394" s="134"/>
      <c r="O1394" s="134"/>
      <c r="P1394" s="134" t="s">
        <v>801</v>
      </c>
      <c r="Q1394" s="134"/>
      <c r="R1394" s="153"/>
      <c r="S1394" s="153"/>
      <c r="T1394" s="153"/>
      <c r="U1394" s="134"/>
      <c r="V1394" s="135"/>
      <c r="W1394" s="136"/>
      <c r="X1394" s="137" t="s">
        <v>36</v>
      </c>
      <c r="Y1394" s="137"/>
    </row>
    <row r="1395" spans="1:29" ht="28.5" customHeight="1" x14ac:dyDescent="0.25">
      <c r="A1395" s="132">
        <v>3</v>
      </c>
      <c r="B1395" s="133" t="s">
        <v>601</v>
      </c>
      <c r="C1395" s="134" t="s">
        <v>15</v>
      </c>
      <c r="D1395" s="134">
        <v>4</v>
      </c>
      <c r="E1395" s="134" t="s">
        <v>23</v>
      </c>
      <c r="F1395" s="134">
        <v>2.9</v>
      </c>
      <c r="G1395" s="134">
        <v>1</v>
      </c>
      <c r="H1395" s="134">
        <v>24.3</v>
      </c>
      <c r="I1395" s="134">
        <v>1</v>
      </c>
      <c r="J1395" s="134"/>
      <c r="K1395" s="134"/>
      <c r="L1395" s="134"/>
      <c r="M1395" s="134"/>
      <c r="N1395" s="134"/>
      <c r="O1395" s="134"/>
      <c r="P1395" s="134" t="s">
        <v>801</v>
      </c>
      <c r="Q1395" s="134"/>
      <c r="R1395" s="153"/>
      <c r="S1395" s="153"/>
      <c r="T1395" s="153"/>
      <c r="U1395" s="134"/>
      <c r="V1395" s="135"/>
      <c r="W1395" s="136"/>
      <c r="X1395" s="137" t="s">
        <v>36</v>
      </c>
      <c r="Y1395" s="137"/>
    </row>
    <row r="1396" spans="1:29" ht="28.5" customHeight="1" x14ac:dyDescent="0.25">
      <c r="A1396" s="132">
        <v>3</v>
      </c>
      <c r="B1396" s="133" t="s">
        <v>601</v>
      </c>
      <c r="C1396" s="134" t="s">
        <v>15</v>
      </c>
      <c r="D1396" s="134">
        <v>5</v>
      </c>
      <c r="E1396" s="134" t="s">
        <v>23</v>
      </c>
      <c r="F1396" s="134">
        <v>16.3</v>
      </c>
      <c r="G1396" s="134">
        <v>1</v>
      </c>
      <c r="H1396" s="134">
        <v>17.100000000000001</v>
      </c>
      <c r="I1396" s="134">
        <v>1</v>
      </c>
      <c r="J1396" s="134"/>
      <c r="K1396" s="134"/>
      <c r="L1396" s="134"/>
      <c r="M1396" s="134"/>
      <c r="N1396" s="134"/>
      <c r="O1396" s="134"/>
      <c r="P1396" s="134" t="s">
        <v>801</v>
      </c>
      <c r="Q1396" s="134"/>
      <c r="R1396" s="153"/>
      <c r="S1396" s="153"/>
      <c r="T1396" s="153"/>
      <c r="U1396" s="134"/>
      <c r="V1396" s="135"/>
      <c r="W1396" s="136"/>
      <c r="X1396" s="137" t="s">
        <v>36</v>
      </c>
      <c r="Y1396" s="137"/>
    </row>
    <row r="1397" spans="1:29" ht="28.5" customHeight="1" x14ac:dyDescent="0.25">
      <c r="A1397" s="132">
        <v>3</v>
      </c>
      <c r="B1397" s="133" t="s">
        <v>601</v>
      </c>
      <c r="C1397" s="134" t="s">
        <v>15</v>
      </c>
      <c r="D1397" s="134">
        <v>7</v>
      </c>
      <c r="E1397" s="134" t="s">
        <v>23</v>
      </c>
      <c r="F1397" s="134">
        <v>16</v>
      </c>
      <c r="G1397" s="134">
        <v>1</v>
      </c>
      <c r="H1397" s="134">
        <v>16</v>
      </c>
      <c r="I1397" s="134">
        <v>1</v>
      </c>
      <c r="J1397" s="134"/>
      <c r="K1397" s="134"/>
      <c r="L1397" s="134"/>
      <c r="M1397" s="134"/>
      <c r="N1397" s="134"/>
      <c r="O1397" s="134"/>
      <c r="P1397" s="134" t="s">
        <v>801</v>
      </c>
      <c r="Q1397" s="134"/>
      <c r="R1397" s="153"/>
      <c r="S1397" s="153"/>
      <c r="T1397" s="153"/>
      <c r="U1397" s="134"/>
      <c r="V1397" s="135"/>
      <c r="W1397" s="136"/>
      <c r="X1397" s="137" t="s">
        <v>36</v>
      </c>
    </row>
    <row r="1398" spans="1:29" ht="28.5" customHeight="1" x14ac:dyDescent="0.25">
      <c r="A1398" s="132">
        <v>3</v>
      </c>
      <c r="B1398" s="133" t="s">
        <v>601</v>
      </c>
      <c r="C1398" s="134" t="s">
        <v>15</v>
      </c>
      <c r="D1398" s="134">
        <v>8</v>
      </c>
      <c r="E1398" s="134" t="s">
        <v>23</v>
      </c>
      <c r="F1398" s="134">
        <v>33</v>
      </c>
      <c r="G1398" s="134">
        <v>1</v>
      </c>
      <c r="H1398" s="134">
        <v>36.200000000000003</v>
      </c>
      <c r="I1398" s="134">
        <v>1</v>
      </c>
      <c r="J1398" s="134">
        <v>38.799999999999997</v>
      </c>
      <c r="K1398" s="134">
        <v>1</v>
      </c>
      <c r="L1398" s="134">
        <v>42.5</v>
      </c>
      <c r="M1398" s="134">
        <v>1</v>
      </c>
      <c r="N1398" s="134">
        <v>47.3</v>
      </c>
      <c r="O1398" s="134">
        <v>1</v>
      </c>
      <c r="P1398" s="134">
        <v>53.5</v>
      </c>
      <c r="Q1398" s="134">
        <v>1</v>
      </c>
      <c r="R1398" s="153">
        <v>59.3</v>
      </c>
      <c r="S1398" s="153">
        <v>1</v>
      </c>
      <c r="T1398" s="153"/>
      <c r="U1398" s="134"/>
      <c r="V1398" s="135"/>
      <c r="W1398" s="136"/>
      <c r="X1398" s="137" t="s">
        <v>36</v>
      </c>
    </row>
    <row r="1399" spans="1:29" ht="28.5" customHeight="1" x14ac:dyDescent="0.25">
      <c r="A1399" s="132">
        <v>3</v>
      </c>
      <c r="B1399" s="133" t="s">
        <v>601</v>
      </c>
      <c r="C1399" s="134" t="s">
        <v>15</v>
      </c>
      <c r="D1399" s="134">
        <v>9</v>
      </c>
      <c r="E1399" s="134" t="s">
        <v>23</v>
      </c>
      <c r="F1399" s="134">
        <v>20.6</v>
      </c>
      <c r="G1399" s="134">
        <v>1</v>
      </c>
      <c r="H1399" s="134">
        <v>20.9</v>
      </c>
      <c r="I1399" s="134">
        <v>1</v>
      </c>
      <c r="J1399" s="134"/>
      <c r="K1399" s="134"/>
      <c r="L1399" s="134"/>
      <c r="M1399" s="134"/>
      <c r="N1399" s="134"/>
      <c r="O1399" s="134"/>
      <c r="P1399" s="134" t="s">
        <v>801</v>
      </c>
      <c r="Q1399" s="134"/>
      <c r="R1399" s="153"/>
      <c r="S1399" s="153"/>
      <c r="T1399" s="153"/>
      <c r="U1399" s="134"/>
      <c r="V1399" s="135"/>
      <c r="W1399" s="136"/>
      <c r="X1399" s="137" t="s">
        <v>36</v>
      </c>
    </row>
    <row r="1400" spans="1:29" ht="28.5" customHeight="1" x14ac:dyDescent="0.25">
      <c r="A1400" s="132">
        <v>3</v>
      </c>
      <c r="B1400" s="133" t="s">
        <v>601</v>
      </c>
      <c r="C1400" s="134" t="s">
        <v>15</v>
      </c>
      <c r="D1400" s="134">
        <v>10</v>
      </c>
      <c r="E1400" s="134" t="s">
        <v>23</v>
      </c>
      <c r="F1400" s="134">
        <v>30.5</v>
      </c>
      <c r="G1400" s="134">
        <v>1</v>
      </c>
      <c r="H1400" s="134">
        <v>33</v>
      </c>
      <c r="I1400" s="134">
        <v>1</v>
      </c>
      <c r="J1400" s="134">
        <v>34.6</v>
      </c>
      <c r="K1400" s="134">
        <v>1</v>
      </c>
      <c r="L1400" s="134">
        <v>37.700000000000003</v>
      </c>
      <c r="M1400" s="134">
        <v>1</v>
      </c>
      <c r="N1400" s="134">
        <v>41.7</v>
      </c>
      <c r="O1400" s="134">
        <v>1</v>
      </c>
      <c r="P1400" s="134">
        <v>47.3</v>
      </c>
      <c r="Q1400" s="134">
        <v>1</v>
      </c>
      <c r="R1400" s="153">
        <v>52.5</v>
      </c>
      <c r="S1400" s="153">
        <v>1</v>
      </c>
      <c r="T1400" s="153"/>
      <c r="U1400" s="134"/>
      <c r="V1400" s="135"/>
      <c r="W1400" s="136"/>
      <c r="X1400" s="137" t="s">
        <v>36</v>
      </c>
      <c r="Z1400" s="132" t="s">
        <v>240</v>
      </c>
      <c r="AB1400" s="132" t="s">
        <v>406</v>
      </c>
    </row>
    <row r="1401" spans="1:29" ht="28.5" customHeight="1" x14ac:dyDescent="0.25">
      <c r="A1401" s="132">
        <v>3</v>
      </c>
      <c r="B1401" s="133" t="s">
        <v>601</v>
      </c>
      <c r="C1401" s="134" t="s">
        <v>15</v>
      </c>
      <c r="D1401" s="134">
        <v>11</v>
      </c>
      <c r="E1401" s="134" t="s">
        <v>23</v>
      </c>
      <c r="F1401" s="134">
        <v>26.7</v>
      </c>
      <c r="G1401" s="134">
        <v>1</v>
      </c>
      <c r="H1401" s="134">
        <v>28.3</v>
      </c>
      <c r="I1401" s="134">
        <v>1</v>
      </c>
      <c r="J1401" s="134">
        <v>29.2</v>
      </c>
      <c r="K1401" s="134">
        <v>1</v>
      </c>
      <c r="L1401" s="134">
        <v>32</v>
      </c>
      <c r="M1401" s="134">
        <v>1</v>
      </c>
      <c r="N1401" s="134">
        <v>36.700000000000003</v>
      </c>
      <c r="O1401" s="134">
        <v>1</v>
      </c>
      <c r="P1401" s="134">
        <v>43.3</v>
      </c>
      <c r="Q1401" s="134">
        <v>1</v>
      </c>
      <c r="R1401" s="153">
        <v>48.9</v>
      </c>
      <c r="S1401" s="153">
        <v>1</v>
      </c>
      <c r="T1401" s="153"/>
      <c r="U1401" s="134"/>
      <c r="V1401" s="135"/>
      <c r="W1401" s="136"/>
      <c r="X1401" s="137" t="s">
        <v>36</v>
      </c>
      <c r="Z1401" s="132" t="s">
        <v>993</v>
      </c>
      <c r="AC1401" s="132">
        <v>57</v>
      </c>
    </row>
    <row r="1402" spans="1:29" ht="28.5" customHeight="1" x14ac:dyDescent="0.25">
      <c r="A1402" s="132">
        <v>3</v>
      </c>
      <c r="B1402" s="133" t="s">
        <v>601</v>
      </c>
      <c r="C1402" s="134" t="s">
        <v>15</v>
      </c>
      <c r="D1402" s="134">
        <v>12</v>
      </c>
      <c r="E1402" s="134" t="s">
        <v>23</v>
      </c>
      <c r="F1402" s="134">
        <v>22.6</v>
      </c>
      <c r="G1402" s="134">
        <v>1</v>
      </c>
      <c r="H1402" s="134">
        <v>24.4</v>
      </c>
      <c r="I1402" s="134">
        <v>1</v>
      </c>
      <c r="J1402" s="134"/>
      <c r="K1402" s="134"/>
      <c r="L1402" s="134"/>
      <c r="M1402" s="134"/>
      <c r="N1402" s="134"/>
      <c r="O1402" s="134"/>
      <c r="P1402" s="134" t="s">
        <v>801</v>
      </c>
      <c r="Q1402" s="134"/>
      <c r="R1402" s="153"/>
      <c r="S1402" s="153"/>
      <c r="T1402" s="153"/>
      <c r="U1402" s="134"/>
      <c r="V1402" s="135"/>
      <c r="W1402" s="136"/>
      <c r="X1402" s="137" t="s">
        <v>36</v>
      </c>
      <c r="Z1402" s="132" t="s">
        <v>407</v>
      </c>
    </row>
    <row r="1403" spans="1:29" ht="28.5" customHeight="1" x14ac:dyDescent="0.25">
      <c r="A1403" s="132">
        <v>3</v>
      </c>
      <c r="B1403" s="133" t="s">
        <v>601</v>
      </c>
      <c r="C1403" s="134" t="s">
        <v>15</v>
      </c>
      <c r="D1403" s="134">
        <v>13</v>
      </c>
      <c r="E1403" s="134" t="s">
        <v>23</v>
      </c>
      <c r="F1403" s="134">
        <v>21.8</v>
      </c>
      <c r="G1403" s="134">
        <v>1</v>
      </c>
      <c r="H1403" s="134">
        <v>23.9</v>
      </c>
      <c r="I1403" s="134">
        <v>1</v>
      </c>
      <c r="J1403" s="134"/>
      <c r="K1403" s="134"/>
      <c r="L1403" s="134"/>
      <c r="M1403" s="134"/>
      <c r="N1403" s="134"/>
      <c r="O1403" s="134"/>
      <c r="P1403" s="134" t="s">
        <v>801</v>
      </c>
      <c r="Q1403" s="134"/>
      <c r="R1403" s="153"/>
      <c r="S1403" s="153"/>
      <c r="T1403" s="153"/>
      <c r="U1403" s="134"/>
      <c r="V1403" s="135"/>
      <c r="W1403" s="136"/>
      <c r="X1403" s="137" t="s">
        <v>36</v>
      </c>
      <c r="Z1403" s="132" t="s">
        <v>581</v>
      </c>
    </row>
    <row r="1404" spans="1:29" ht="28.5" customHeight="1" x14ac:dyDescent="0.25">
      <c r="A1404" s="132">
        <v>3</v>
      </c>
      <c r="B1404" s="133" t="s">
        <v>601</v>
      </c>
      <c r="C1404" s="134" t="s">
        <v>15</v>
      </c>
      <c r="D1404" s="134">
        <v>14</v>
      </c>
      <c r="E1404" s="134" t="s">
        <v>23</v>
      </c>
      <c r="F1404" s="134">
        <v>28.7</v>
      </c>
      <c r="G1404" s="134">
        <v>1</v>
      </c>
      <c r="H1404" s="134">
        <v>30.6</v>
      </c>
      <c r="I1404" s="134">
        <v>1</v>
      </c>
      <c r="J1404" s="134">
        <v>32.299999999999997</v>
      </c>
      <c r="K1404" s="134">
        <v>1</v>
      </c>
      <c r="L1404" s="134">
        <v>35</v>
      </c>
      <c r="M1404" s="134">
        <v>1</v>
      </c>
      <c r="N1404" s="134">
        <v>38.6</v>
      </c>
      <c r="O1404" s="134">
        <v>1</v>
      </c>
      <c r="P1404" s="134">
        <v>43.3</v>
      </c>
      <c r="Q1404" s="134">
        <v>1</v>
      </c>
      <c r="R1404" s="153">
        <v>48.1</v>
      </c>
      <c r="S1404" s="153">
        <v>1</v>
      </c>
      <c r="U1404" s="134"/>
      <c r="V1404" s="135"/>
      <c r="W1404" s="136"/>
      <c r="X1404" s="137" t="s">
        <v>36</v>
      </c>
    </row>
    <row r="1405" spans="1:29" ht="28.5" customHeight="1" x14ac:dyDescent="0.25">
      <c r="A1405" s="132">
        <v>3</v>
      </c>
      <c r="B1405" s="133" t="s">
        <v>601</v>
      </c>
      <c r="C1405" s="134" t="s">
        <v>15</v>
      </c>
      <c r="D1405" s="134">
        <v>15</v>
      </c>
      <c r="E1405" s="134" t="s">
        <v>23</v>
      </c>
      <c r="F1405" s="134">
        <v>23.4</v>
      </c>
      <c r="G1405" s="134">
        <v>1</v>
      </c>
      <c r="H1405" s="134">
        <v>23.8</v>
      </c>
      <c r="I1405" s="134">
        <v>1</v>
      </c>
      <c r="J1405" s="134"/>
      <c r="K1405" s="134">
        <v>4</v>
      </c>
      <c r="L1405" s="134"/>
      <c r="M1405" s="134"/>
      <c r="N1405" s="134"/>
      <c r="O1405" s="134"/>
      <c r="P1405" s="134" t="s">
        <v>801</v>
      </c>
      <c r="Q1405" s="134"/>
      <c r="R1405" s="153"/>
      <c r="S1405" s="153"/>
      <c r="T1405" s="153"/>
      <c r="U1405" s="134"/>
      <c r="V1405" s="135"/>
      <c r="W1405" s="136"/>
      <c r="X1405" s="137" t="s">
        <v>36</v>
      </c>
    </row>
    <row r="1406" spans="1:29" ht="28.5" customHeight="1" x14ac:dyDescent="0.25">
      <c r="A1406" s="132">
        <v>3</v>
      </c>
      <c r="B1406" s="133" t="s">
        <v>601</v>
      </c>
      <c r="C1406" s="134" t="s">
        <v>15</v>
      </c>
      <c r="D1406" s="134">
        <v>16</v>
      </c>
      <c r="E1406" s="134" t="s">
        <v>23</v>
      </c>
      <c r="F1406" s="134">
        <v>28.2</v>
      </c>
      <c r="G1406" s="134">
        <v>1</v>
      </c>
      <c r="H1406" s="134">
        <v>29.7</v>
      </c>
      <c r="I1406" s="134">
        <v>1</v>
      </c>
      <c r="J1406" s="134"/>
      <c r="K1406" s="134"/>
      <c r="L1406" s="134"/>
      <c r="M1406" s="134"/>
      <c r="N1406" s="134"/>
      <c r="O1406" s="134"/>
      <c r="P1406" s="134" t="s">
        <v>801</v>
      </c>
      <c r="Q1406" s="134"/>
      <c r="R1406" s="153"/>
      <c r="S1406" s="153"/>
      <c r="T1406" s="153"/>
      <c r="U1406" s="134"/>
      <c r="V1406" s="135"/>
      <c r="W1406" s="136"/>
      <c r="X1406" s="137" t="s">
        <v>36</v>
      </c>
      <c r="Z1406" s="132" t="s">
        <v>405</v>
      </c>
    </row>
    <row r="1407" spans="1:29" ht="28.5" customHeight="1" x14ac:dyDescent="0.25">
      <c r="A1407" s="132">
        <v>3</v>
      </c>
      <c r="B1407" s="133" t="s">
        <v>601</v>
      </c>
      <c r="C1407" s="134" t="s">
        <v>15</v>
      </c>
      <c r="D1407" s="134">
        <v>17</v>
      </c>
      <c r="E1407" s="134" t="s">
        <v>23</v>
      </c>
      <c r="F1407" s="134">
        <v>25.1</v>
      </c>
      <c r="G1407" s="134">
        <v>1</v>
      </c>
      <c r="H1407" s="134">
        <v>27.2</v>
      </c>
      <c r="I1407" s="134">
        <v>1</v>
      </c>
      <c r="J1407" s="134"/>
      <c r="K1407" s="134"/>
      <c r="L1407" s="134"/>
      <c r="M1407" s="134"/>
      <c r="N1407" s="134"/>
      <c r="O1407" s="134"/>
      <c r="P1407" s="134" t="s">
        <v>801</v>
      </c>
      <c r="Q1407" s="134"/>
      <c r="R1407" s="153"/>
      <c r="S1407" s="153"/>
      <c r="T1407" s="153"/>
      <c r="U1407" s="134"/>
      <c r="V1407" s="135"/>
      <c r="W1407" s="136"/>
      <c r="X1407" s="137" t="s">
        <v>36</v>
      </c>
    </row>
    <row r="1408" spans="1:29" ht="28.5" customHeight="1" x14ac:dyDescent="0.25">
      <c r="A1408" s="132">
        <v>3</v>
      </c>
      <c r="B1408" s="133" t="s">
        <v>601</v>
      </c>
      <c r="C1408" s="134" t="s">
        <v>15</v>
      </c>
      <c r="D1408" s="134">
        <v>19</v>
      </c>
      <c r="E1408" s="134" t="s">
        <v>23</v>
      </c>
      <c r="F1408" s="134">
        <v>16.3</v>
      </c>
      <c r="G1408" s="134">
        <v>1</v>
      </c>
      <c r="H1408" s="134">
        <v>17</v>
      </c>
      <c r="I1408" s="134">
        <v>1</v>
      </c>
      <c r="J1408" s="134"/>
      <c r="K1408" s="134"/>
      <c r="L1408" s="134"/>
      <c r="M1408" s="134"/>
      <c r="N1408" s="134"/>
      <c r="O1408" s="134"/>
      <c r="P1408" s="134" t="s">
        <v>801</v>
      </c>
      <c r="Q1408" s="134"/>
      <c r="R1408" s="153"/>
      <c r="S1408" s="153"/>
      <c r="T1408" s="153"/>
      <c r="U1408" s="134"/>
      <c r="V1408" s="135"/>
      <c r="W1408" s="136"/>
      <c r="X1408" s="137" t="s">
        <v>36</v>
      </c>
    </row>
    <row r="1409" spans="1:24" ht="28.5" customHeight="1" x14ac:dyDescent="0.25">
      <c r="A1409" s="132">
        <v>3</v>
      </c>
      <c r="B1409" s="133" t="s">
        <v>601</v>
      </c>
      <c r="C1409" s="134" t="s">
        <v>15</v>
      </c>
      <c r="D1409" s="134">
        <v>21</v>
      </c>
      <c r="E1409" s="134" t="s">
        <v>23</v>
      </c>
      <c r="F1409" s="134">
        <v>17.5</v>
      </c>
      <c r="G1409" s="134">
        <v>1</v>
      </c>
      <c r="H1409" s="134">
        <v>17.100000000000001</v>
      </c>
      <c r="I1409" s="134">
        <v>1</v>
      </c>
      <c r="J1409" s="134"/>
      <c r="K1409" s="134"/>
      <c r="L1409" s="134"/>
      <c r="M1409" s="134"/>
      <c r="N1409" s="134"/>
      <c r="O1409" s="134"/>
      <c r="P1409" s="134" t="s">
        <v>801</v>
      </c>
      <c r="Q1409" s="134"/>
      <c r="R1409" s="153"/>
      <c r="S1409" s="153"/>
      <c r="T1409" s="153"/>
      <c r="U1409" s="134"/>
      <c r="V1409" s="135"/>
      <c r="W1409" s="136"/>
      <c r="X1409" s="137" t="s">
        <v>36</v>
      </c>
    </row>
    <row r="1410" spans="1:24" ht="28.5" customHeight="1" x14ac:dyDescent="0.25">
      <c r="A1410" s="132">
        <v>3</v>
      </c>
      <c r="B1410" s="133" t="s">
        <v>601</v>
      </c>
      <c r="C1410" s="134" t="s">
        <v>15</v>
      </c>
      <c r="D1410" s="134">
        <v>22</v>
      </c>
      <c r="E1410" s="134" t="s">
        <v>23</v>
      </c>
      <c r="F1410" s="134">
        <v>24.4</v>
      </c>
      <c r="G1410" s="134">
        <v>1</v>
      </c>
      <c r="H1410" s="134">
        <v>27.1</v>
      </c>
      <c r="I1410" s="134">
        <v>1</v>
      </c>
      <c r="J1410" s="134">
        <v>29.5</v>
      </c>
      <c r="K1410" s="134">
        <v>1</v>
      </c>
      <c r="L1410" s="134">
        <v>32.299999999999997</v>
      </c>
      <c r="M1410" s="134">
        <v>1</v>
      </c>
      <c r="N1410" s="134">
        <v>36.5</v>
      </c>
      <c r="O1410" s="134">
        <v>1</v>
      </c>
      <c r="P1410" s="134">
        <v>41.8</v>
      </c>
      <c r="Q1410" s="134">
        <v>1</v>
      </c>
      <c r="R1410" s="153">
        <v>48</v>
      </c>
      <c r="S1410" s="153">
        <v>1</v>
      </c>
      <c r="T1410" s="153"/>
      <c r="U1410" s="134"/>
      <c r="V1410" s="135"/>
      <c r="W1410" s="136"/>
      <c r="X1410" s="137" t="s">
        <v>36</v>
      </c>
    </row>
    <row r="1411" spans="1:24" ht="28.5" customHeight="1" x14ac:dyDescent="0.25">
      <c r="A1411" s="132">
        <v>3</v>
      </c>
      <c r="B1411" s="133" t="s">
        <v>601</v>
      </c>
      <c r="C1411" s="134" t="s">
        <v>15</v>
      </c>
      <c r="D1411" s="134">
        <v>25</v>
      </c>
      <c r="E1411" s="134" t="s">
        <v>23</v>
      </c>
      <c r="F1411" s="134">
        <v>27.7</v>
      </c>
      <c r="G1411" s="134">
        <v>1</v>
      </c>
      <c r="H1411" s="134">
        <v>30.3</v>
      </c>
      <c r="I1411" s="134">
        <v>1</v>
      </c>
      <c r="J1411" s="134"/>
      <c r="K1411" s="134"/>
      <c r="L1411" s="134"/>
      <c r="M1411" s="134"/>
      <c r="N1411" s="134"/>
      <c r="O1411" s="134"/>
      <c r="P1411" s="134" t="s">
        <v>801</v>
      </c>
      <c r="Q1411" s="134"/>
      <c r="R1411" s="153"/>
      <c r="S1411" s="153"/>
      <c r="T1411" s="153"/>
      <c r="U1411" s="134"/>
      <c r="V1411" s="135"/>
      <c r="W1411" s="136"/>
      <c r="X1411" s="137" t="s">
        <v>36</v>
      </c>
    </row>
    <row r="1412" spans="1:24" ht="28.5" customHeight="1" x14ac:dyDescent="0.25">
      <c r="A1412" s="132">
        <v>3</v>
      </c>
      <c r="B1412" s="133" t="s">
        <v>601</v>
      </c>
      <c r="C1412" s="134" t="s">
        <v>15</v>
      </c>
      <c r="D1412" s="134">
        <v>27</v>
      </c>
      <c r="E1412" s="134" t="s">
        <v>23</v>
      </c>
      <c r="F1412" s="134">
        <v>18.8</v>
      </c>
      <c r="G1412" s="134">
        <v>1</v>
      </c>
      <c r="H1412" s="134">
        <v>19</v>
      </c>
      <c r="I1412" s="134">
        <v>1</v>
      </c>
      <c r="J1412" s="134"/>
      <c r="K1412" s="134"/>
      <c r="L1412" s="134"/>
      <c r="M1412" s="134"/>
      <c r="N1412" s="134"/>
      <c r="O1412" s="134"/>
      <c r="P1412" s="134" t="s">
        <v>801</v>
      </c>
      <c r="Q1412" s="134"/>
      <c r="R1412" s="153"/>
      <c r="S1412" s="153"/>
      <c r="T1412" s="153"/>
      <c r="U1412" s="134"/>
      <c r="V1412" s="135"/>
      <c r="W1412" s="136"/>
      <c r="X1412" s="137" t="s">
        <v>36</v>
      </c>
    </row>
    <row r="1413" spans="1:24" ht="28.5" customHeight="1" x14ac:dyDescent="0.25">
      <c r="A1413" s="132">
        <v>3</v>
      </c>
      <c r="B1413" s="133" t="s">
        <v>601</v>
      </c>
      <c r="C1413" s="134" t="s">
        <v>15</v>
      </c>
      <c r="D1413" s="134">
        <v>28</v>
      </c>
      <c r="E1413" s="134" t="s">
        <v>23</v>
      </c>
      <c r="F1413" s="134">
        <v>16.3</v>
      </c>
      <c r="G1413" s="134">
        <v>1</v>
      </c>
      <c r="H1413" s="134">
        <v>16.8</v>
      </c>
      <c r="I1413" s="134">
        <v>1</v>
      </c>
      <c r="J1413" s="134"/>
      <c r="K1413" s="134"/>
      <c r="L1413" s="134"/>
      <c r="M1413" s="134"/>
      <c r="N1413" s="134"/>
      <c r="O1413" s="134"/>
      <c r="P1413" s="134" t="s">
        <v>801</v>
      </c>
      <c r="Q1413" s="134"/>
      <c r="R1413" s="153"/>
      <c r="S1413" s="153"/>
      <c r="T1413" s="153"/>
      <c r="U1413" s="134"/>
      <c r="V1413" s="135"/>
      <c r="W1413" s="136"/>
      <c r="X1413" s="137" t="s">
        <v>36</v>
      </c>
    </row>
    <row r="1414" spans="1:24" ht="28.5" customHeight="1" x14ac:dyDescent="0.25">
      <c r="A1414" s="132">
        <v>3</v>
      </c>
      <c r="B1414" s="133" t="s">
        <v>601</v>
      </c>
      <c r="C1414" s="134" t="s">
        <v>15</v>
      </c>
      <c r="D1414" s="134">
        <v>29</v>
      </c>
      <c r="E1414" s="134" t="s">
        <v>23</v>
      </c>
      <c r="F1414" s="134">
        <v>10.7</v>
      </c>
      <c r="G1414" s="134">
        <v>1</v>
      </c>
      <c r="H1414" s="134"/>
      <c r="I1414" s="134">
        <v>1</v>
      </c>
      <c r="J1414" s="134"/>
      <c r="K1414" s="134"/>
      <c r="L1414" s="134"/>
      <c r="M1414" s="134"/>
      <c r="N1414" s="134"/>
      <c r="O1414" s="134"/>
      <c r="P1414" s="134" t="s">
        <v>801</v>
      </c>
      <c r="Q1414" s="134"/>
      <c r="R1414" s="153"/>
      <c r="S1414" s="153"/>
      <c r="T1414" s="153"/>
      <c r="U1414" s="134"/>
      <c r="V1414" s="135"/>
      <c r="W1414" s="136"/>
      <c r="X1414" s="137" t="s">
        <v>36</v>
      </c>
    </row>
    <row r="1415" spans="1:24" ht="28.5" customHeight="1" x14ac:dyDescent="0.25">
      <c r="A1415" s="132">
        <v>3</v>
      </c>
      <c r="B1415" s="133" t="s">
        <v>601</v>
      </c>
      <c r="C1415" s="134" t="s">
        <v>15</v>
      </c>
      <c r="D1415" s="134">
        <v>30</v>
      </c>
      <c r="E1415" s="134" t="s">
        <v>23</v>
      </c>
      <c r="F1415" s="134">
        <v>23.6</v>
      </c>
      <c r="G1415" s="134">
        <v>1</v>
      </c>
      <c r="H1415" s="134">
        <v>25.5</v>
      </c>
      <c r="I1415" s="134">
        <v>1</v>
      </c>
      <c r="J1415" s="134"/>
      <c r="K1415" s="134"/>
      <c r="L1415" s="134"/>
      <c r="M1415" s="134"/>
      <c r="N1415" s="134"/>
      <c r="O1415" s="134"/>
      <c r="P1415" s="134" t="s">
        <v>801</v>
      </c>
      <c r="Q1415" s="134"/>
      <c r="R1415" s="153"/>
      <c r="S1415" s="153"/>
      <c r="T1415" s="153"/>
      <c r="U1415" s="134"/>
      <c r="V1415" s="135"/>
      <c r="W1415" s="136"/>
      <c r="X1415" s="137" t="s">
        <v>36</v>
      </c>
    </row>
    <row r="1416" spans="1:24" ht="28.5" customHeight="1" x14ac:dyDescent="0.25">
      <c r="A1416" s="132">
        <v>3</v>
      </c>
      <c r="B1416" s="133" t="s">
        <v>601</v>
      </c>
      <c r="C1416" s="134" t="s">
        <v>15</v>
      </c>
      <c r="D1416" s="134">
        <v>32</v>
      </c>
      <c r="E1416" s="134" t="s">
        <v>23</v>
      </c>
      <c r="F1416" s="134">
        <v>27.9</v>
      </c>
      <c r="G1416" s="134">
        <v>1</v>
      </c>
      <c r="H1416" s="134">
        <v>30.9</v>
      </c>
      <c r="I1416" s="134">
        <v>1</v>
      </c>
      <c r="J1416" s="134">
        <v>33.200000000000003</v>
      </c>
      <c r="K1416" s="134">
        <v>1</v>
      </c>
      <c r="L1416" s="134">
        <v>36.4</v>
      </c>
      <c r="M1416" s="134">
        <v>1</v>
      </c>
      <c r="N1416" s="134">
        <v>41</v>
      </c>
      <c r="O1416" s="134">
        <v>1</v>
      </c>
      <c r="P1416" s="134">
        <v>48</v>
      </c>
      <c r="Q1416" s="134">
        <v>1</v>
      </c>
      <c r="R1416" s="153">
        <v>55.4</v>
      </c>
      <c r="S1416" s="153">
        <v>1</v>
      </c>
      <c r="T1416" s="153"/>
      <c r="U1416" s="134"/>
      <c r="V1416" s="135"/>
      <c r="W1416" s="136"/>
      <c r="X1416" s="137" t="s">
        <v>36</v>
      </c>
    </row>
    <row r="1417" spans="1:24" ht="28.5" customHeight="1" x14ac:dyDescent="0.25">
      <c r="A1417" s="132">
        <v>3</v>
      </c>
      <c r="B1417" s="133" t="s">
        <v>601</v>
      </c>
      <c r="C1417" s="134" t="s">
        <v>15</v>
      </c>
      <c r="D1417" s="134">
        <v>33</v>
      </c>
      <c r="E1417" s="134" t="s">
        <v>23</v>
      </c>
      <c r="F1417" s="134">
        <v>21.1</v>
      </c>
      <c r="G1417" s="134">
        <v>1</v>
      </c>
      <c r="H1417" s="134">
        <v>22.9</v>
      </c>
      <c r="I1417" s="134">
        <v>1</v>
      </c>
      <c r="J1417" s="134"/>
      <c r="K1417" s="134"/>
      <c r="L1417" s="134"/>
      <c r="M1417" s="134"/>
      <c r="N1417" s="134"/>
      <c r="O1417" s="134"/>
      <c r="P1417" s="134" t="s">
        <v>801</v>
      </c>
      <c r="Q1417" s="134"/>
      <c r="R1417" s="153"/>
      <c r="S1417" s="153"/>
      <c r="T1417" s="153"/>
      <c r="U1417" s="134"/>
      <c r="V1417" s="135"/>
      <c r="W1417" s="136"/>
      <c r="X1417" s="137" t="s">
        <v>36</v>
      </c>
    </row>
    <row r="1418" spans="1:24" ht="28.5" customHeight="1" x14ac:dyDescent="0.25">
      <c r="A1418" s="132">
        <v>3</v>
      </c>
      <c r="B1418" s="133" t="s">
        <v>601</v>
      </c>
      <c r="C1418" s="134" t="s">
        <v>15</v>
      </c>
      <c r="D1418" s="134">
        <v>34</v>
      </c>
      <c r="E1418" s="134" t="s">
        <v>23</v>
      </c>
      <c r="F1418" s="134">
        <v>19.100000000000001</v>
      </c>
      <c r="G1418" s="134">
        <v>1</v>
      </c>
      <c r="H1418" s="134">
        <v>19.7</v>
      </c>
      <c r="I1418" s="134">
        <v>1</v>
      </c>
      <c r="J1418" s="134"/>
      <c r="K1418" s="134"/>
      <c r="L1418" s="134"/>
      <c r="M1418" s="134"/>
      <c r="N1418" s="134"/>
      <c r="O1418" s="134"/>
      <c r="P1418" s="134" t="s">
        <v>801</v>
      </c>
      <c r="Q1418" s="134"/>
      <c r="R1418" s="153"/>
      <c r="S1418" s="153"/>
      <c r="T1418" s="153"/>
      <c r="U1418" s="134"/>
      <c r="V1418" s="135"/>
      <c r="W1418" s="136"/>
      <c r="X1418" s="137" t="s">
        <v>36</v>
      </c>
    </row>
    <row r="1419" spans="1:24" ht="28.5" customHeight="1" x14ac:dyDescent="0.25">
      <c r="A1419" s="132">
        <v>3</v>
      </c>
      <c r="B1419" s="133" t="s">
        <v>601</v>
      </c>
      <c r="C1419" s="134" t="s">
        <v>15</v>
      </c>
      <c r="D1419" s="134">
        <v>36</v>
      </c>
      <c r="E1419" s="134" t="s">
        <v>23</v>
      </c>
      <c r="F1419" s="134">
        <v>19.8</v>
      </c>
      <c r="G1419" s="134">
        <v>1</v>
      </c>
      <c r="H1419" s="134">
        <v>19.899999999999999</v>
      </c>
      <c r="I1419" s="134">
        <v>1</v>
      </c>
      <c r="J1419" s="134"/>
      <c r="K1419" s="134"/>
      <c r="L1419" s="134"/>
      <c r="M1419" s="134"/>
      <c r="N1419" s="134"/>
      <c r="O1419" s="134"/>
      <c r="P1419" s="134" t="s">
        <v>801</v>
      </c>
      <c r="Q1419" s="134"/>
      <c r="R1419" s="153"/>
      <c r="S1419" s="153"/>
      <c r="T1419" s="153"/>
      <c r="U1419" s="134"/>
      <c r="V1419" s="135"/>
      <c r="W1419" s="136"/>
      <c r="X1419" s="137" t="s">
        <v>36</v>
      </c>
    </row>
    <row r="1420" spans="1:24" ht="28.5" customHeight="1" x14ac:dyDescent="0.25">
      <c r="A1420" s="132">
        <v>3</v>
      </c>
      <c r="B1420" s="133" t="s">
        <v>601</v>
      </c>
      <c r="C1420" s="134" t="s">
        <v>15</v>
      </c>
      <c r="D1420" s="134">
        <v>37</v>
      </c>
      <c r="E1420" s="134" t="s">
        <v>23</v>
      </c>
      <c r="F1420" s="134">
        <v>20.3</v>
      </c>
      <c r="G1420" s="134">
        <v>1</v>
      </c>
      <c r="H1420" s="134">
        <v>20.5</v>
      </c>
      <c r="I1420" s="134">
        <v>1</v>
      </c>
      <c r="J1420" s="134"/>
      <c r="K1420" s="134"/>
      <c r="L1420" s="134"/>
      <c r="M1420" s="134"/>
      <c r="N1420" s="134"/>
      <c r="O1420" s="134"/>
      <c r="P1420" s="134" t="s">
        <v>801</v>
      </c>
      <c r="Q1420" s="134"/>
      <c r="R1420" s="153"/>
      <c r="S1420" s="153"/>
      <c r="T1420" s="153"/>
      <c r="U1420" s="134"/>
      <c r="V1420" s="135"/>
      <c r="W1420" s="136"/>
      <c r="X1420" s="137" t="s">
        <v>36</v>
      </c>
    </row>
    <row r="1421" spans="1:24" ht="28.5" customHeight="1" x14ac:dyDescent="0.25">
      <c r="A1421" s="132">
        <v>3</v>
      </c>
      <c r="B1421" s="133" t="s">
        <v>601</v>
      </c>
      <c r="C1421" s="134" t="s">
        <v>15</v>
      </c>
      <c r="D1421" s="134">
        <v>38</v>
      </c>
      <c r="E1421" s="134" t="s">
        <v>23</v>
      </c>
      <c r="F1421" s="134">
        <v>26.2</v>
      </c>
      <c r="G1421" s="134">
        <v>1</v>
      </c>
      <c r="H1421" s="134">
        <v>28.2</v>
      </c>
      <c r="I1421" s="134">
        <v>1</v>
      </c>
      <c r="J1421" s="134"/>
      <c r="K1421" s="134"/>
      <c r="L1421" s="134"/>
      <c r="M1421" s="134"/>
      <c r="N1421" s="134"/>
      <c r="O1421" s="134"/>
      <c r="P1421" s="134" t="s">
        <v>801</v>
      </c>
      <c r="Q1421" s="134"/>
      <c r="R1421" s="153"/>
      <c r="S1421" s="153"/>
      <c r="T1421" s="153"/>
      <c r="U1421" s="134"/>
      <c r="V1421" s="135"/>
      <c r="W1421" s="136"/>
      <c r="X1421" s="137" t="s">
        <v>36</v>
      </c>
    </row>
    <row r="1422" spans="1:24" ht="28.5" customHeight="1" x14ac:dyDescent="0.25">
      <c r="A1422" s="132">
        <v>3</v>
      </c>
      <c r="B1422" s="133" t="s">
        <v>601</v>
      </c>
      <c r="C1422" s="134" t="s">
        <v>15</v>
      </c>
      <c r="D1422" s="134">
        <v>39</v>
      </c>
      <c r="E1422" s="134" t="s">
        <v>23</v>
      </c>
      <c r="F1422" s="134">
        <v>33.799999999999997</v>
      </c>
      <c r="G1422" s="134">
        <v>1</v>
      </c>
      <c r="H1422" s="134">
        <v>36.5</v>
      </c>
      <c r="I1422" s="134">
        <v>1</v>
      </c>
      <c r="J1422" s="134"/>
      <c r="K1422" s="134"/>
      <c r="L1422" s="134"/>
      <c r="M1422" s="134"/>
      <c r="N1422" s="134"/>
      <c r="O1422" s="134"/>
      <c r="P1422" s="134" t="s">
        <v>801</v>
      </c>
      <c r="Q1422" s="134"/>
      <c r="R1422" s="153"/>
      <c r="S1422" s="153"/>
      <c r="T1422" s="153"/>
      <c r="U1422" s="134"/>
      <c r="V1422" s="135"/>
      <c r="W1422" s="136"/>
      <c r="X1422" s="137" t="s">
        <v>36</v>
      </c>
    </row>
    <row r="1423" spans="1:24" ht="28.5" customHeight="1" x14ac:dyDescent="0.25">
      <c r="A1423" s="132">
        <v>3</v>
      </c>
      <c r="B1423" s="133" t="s">
        <v>601</v>
      </c>
      <c r="C1423" s="134" t="s">
        <v>15</v>
      </c>
      <c r="D1423" s="134">
        <v>40</v>
      </c>
      <c r="E1423" s="134" t="s">
        <v>23</v>
      </c>
      <c r="F1423" s="134">
        <v>19.600000000000001</v>
      </c>
      <c r="G1423" s="134">
        <v>1</v>
      </c>
      <c r="H1423" s="134">
        <v>20.100000000000001</v>
      </c>
      <c r="I1423" s="134">
        <v>1</v>
      </c>
      <c r="J1423" s="134"/>
      <c r="K1423" s="134"/>
      <c r="L1423" s="134"/>
      <c r="M1423" s="134"/>
      <c r="N1423" s="134"/>
      <c r="O1423" s="134"/>
      <c r="P1423" s="134" t="s">
        <v>801</v>
      </c>
      <c r="Q1423" s="134"/>
      <c r="R1423" s="153"/>
      <c r="S1423" s="153"/>
      <c r="T1423" s="153"/>
      <c r="U1423" s="134"/>
      <c r="V1423" s="135"/>
      <c r="W1423" s="136"/>
      <c r="X1423" s="137" t="s">
        <v>36</v>
      </c>
    </row>
    <row r="1424" spans="1:24" ht="28.5" customHeight="1" x14ac:dyDescent="0.25">
      <c r="A1424" s="132">
        <v>3</v>
      </c>
      <c r="B1424" s="133" t="s">
        <v>601</v>
      </c>
      <c r="C1424" s="134" t="s">
        <v>15</v>
      </c>
      <c r="D1424" s="134">
        <v>42</v>
      </c>
      <c r="E1424" s="134" t="s">
        <v>23</v>
      </c>
      <c r="F1424" s="134">
        <v>21.8</v>
      </c>
      <c r="G1424" s="134">
        <v>1</v>
      </c>
      <c r="H1424" s="134">
        <v>23.9</v>
      </c>
      <c r="I1424" s="134">
        <v>1</v>
      </c>
      <c r="J1424" s="134">
        <v>25</v>
      </c>
      <c r="K1424" s="134">
        <v>1</v>
      </c>
      <c r="L1424" s="134">
        <v>28</v>
      </c>
      <c r="M1424" s="134">
        <v>1</v>
      </c>
      <c r="N1424" s="134">
        <v>31.8</v>
      </c>
      <c r="O1424" s="134">
        <v>1</v>
      </c>
      <c r="P1424" s="134">
        <v>38.5</v>
      </c>
      <c r="Q1424" s="134">
        <v>2</v>
      </c>
      <c r="R1424" s="153">
        <v>44.6</v>
      </c>
      <c r="S1424" s="153">
        <v>1</v>
      </c>
      <c r="T1424" s="153" t="s">
        <v>940</v>
      </c>
      <c r="U1424" s="134"/>
      <c r="V1424" s="135"/>
      <c r="W1424" s="136"/>
      <c r="X1424" s="137" t="s">
        <v>36</v>
      </c>
    </row>
    <row r="1425" spans="1:30" ht="28.5" customHeight="1" x14ac:dyDescent="0.25">
      <c r="A1425" s="132">
        <v>3</v>
      </c>
      <c r="B1425" s="133" t="s">
        <v>601</v>
      </c>
      <c r="C1425" s="134" t="s">
        <v>15</v>
      </c>
      <c r="D1425" s="134">
        <v>43</v>
      </c>
      <c r="E1425" s="134" t="s">
        <v>23</v>
      </c>
      <c r="F1425" s="134">
        <v>24.9</v>
      </c>
      <c r="G1425" s="134">
        <v>1</v>
      </c>
      <c r="H1425" s="134">
        <v>27.6</v>
      </c>
      <c r="I1425" s="134">
        <v>1</v>
      </c>
      <c r="J1425" s="134"/>
      <c r="K1425" s="134"/>
      <c r="L1425" s="134"/>
      <c r="M1425" s="134"/>
      <c r="N1425" s="134"/>
      <c r="O1425" s="134"/>
      <c r="P1425" s="134" t="s">
        <v>801</v>
      </c>
      <c r="Q1425" s="134"/>
      <c r="R1425" s="153"/>
      <c r="S1425" s="153"/>
      <c r="T1425" s="153"/>
      <c r="U1425" s="134"/>
      <c r="V1425" s="135"/>
      <c r="W1425" s="136"/>
      <c r="X1425" s="137" t="s">
        <v>36</v>
      </c>
    </row>
    <row r="1426" spans="1:30" ht="28.5" customHeight="1" x14ac:dyDescent="0.25">
      <c r="A1426" s="132">
        <v>3</v>
      </c>
      <c r="B1426" s="133" t="s">
        <v>601</v>
      </c>
      <c r="C1426" s="134" t="s">
        <v>15</v>
      </c>
      <c r="D1426" s="134">
        <v>44</v>
      </c>
      <c r="E1426" s="134" t="s">
        <v>23</v>
      </c>
      <c r="F1426" s="134">
        <v>24.1</v>
      </c>
      <c r="G1426" s="134">
        <v>1</v>
      </c>
      <c r="H1426" s="134">
        <v>27.1</v>
      </c>
      <c r="I1426" s="134">
        <v>1</v>
      </c>
      <c r="J1426" s="134"/>
      <c r="K1426" s="134"/>
      <c r="L1426" s="134"/>
      <c r="M1426" s="134"/>
      <c r="N1426" s="134"/>
      <c r="O1426" s="134"/>
      <c r="P1426" s="134" t="s">
        <v>801</v>
      </c>
      <c r="Q1426" s="134"/>
      <c r="R1426" s="153"/>
      <c r="S1426" s="153"/>
      <c r="T1426" s="153"/>
      <c r="U1426" s="134"/>
      <c r="V1426" s="135"/>
      <c r="W1426" s="136"/>
      <c r="X1426" s="137" t="s">
        <v>36</v>
      </c>
    </row>
    <row r="1427" spans="1:30" ht="28.5" customHeight="1" x14ac:dyDescent="0.25">
      <c r="A1427" s="132">
        <v>3</v>
      </c>
      <c r="B1427" s="133" t="s">
        <v>601</v>
      </c>
      <c r="C1427" s="134" t="s">
        <v>15</v>
      </c>
      <c r="D1427" s="134">
        <v>45</v>
      </c>
      <c r="E1427" s="134" t="s">
        <v>23</v>
      </c>
      <c r="F1427" s="134">
        <v>26.4</v>
      </c>
      <c r="G1427" s="134">
        <v>1</v>
      </c>
      <c r="H1427" s="134">
        <v>29.3</v>
      </c>
      <c r="I1427" s="134">
        <v>1</v>
      </c>
      <c r="J1427" s="134"/>
      <c r="K1427" s="134"/>
      <c r="L1427" s="134"/>
      <c r="M1427" s="134"/>
      <c r="N1427" s="134"/>
      <c r="O1427" s="134"/>
      <c r="P1427" s="134" t="s">
        <v>801</v>
      </c>
      <c r="Q1427" s="134"/>
      <c r="R1427" s="153"/>
      <c r="S1427" s="153"/>
      <c r="T1427" s="153"/>
      <c r="U1427" s="134"/>
      <c r="V1427" s="135"/>
      <c r="W1427" s="136"/>
      <c r="X1427" s="137" t="s">
        <v>36</v>
      </c>
    </row>
    <row r="1428" spans="1:30" ht="28.5" customHeight="1" x14ac:dyDescent="0.25">
      <c r="A1428" s="132">
        <v>3</v>
      </c>
      <c r="B1428" s="133" t="s">
        <v>601</v>
      </c>
      <c r="C1428" s="134" t="s">
        <v>15</v>
      </c>
      <c r="D1428" s="134">
        <v>46</v>
      </c>
      <c r="E1428" s="134" t="s">
        <v>23</v>
      </c>
      <c r="F1428" s="134">
        <v>16</v>
      </c>
      <c r="G1428" s="134">
        <v>1</v>
      </c>
      <c r="H1428" s="134">
        <v>16.600000000000001</v>
      </c>
      <c r="I1428" s="134">
        <v>1</v>
      </c>
      <c r="J1428" s="134"/>
      <c r="K1428" s="134"/>
      <c r="L1428" s="134"/>
      <c r="M1428" s="134"/>
      <c r="N1428" s="134"/>
      <c r="O1428" s="134"/>
      <c r="P1428" s="134" t="s">
        <v>801</v>
      </c>
      <c r="Q1428" s="134"/>
      <c r="R1428" s="153"/>
      <c r="S1428" s="153"/>
      <c r="T1428" s="153"/>
      <c r="U1428" s="134"/>
      <c r="V1428" s="135"/>
      <c r="W1428" s="136"/>
      <c r="X1428" s="137" t="s">
        <v>36</v>
      </c>
    </row>
    <row r="1429" spans="1:30" ht="28.5" customHeight="1" x14ac:dyDescent="0.25">
      <c r="A1429" s="132">
        <v>3</v>
      </c>
      <c r="B1429" s="133" t="s">
        <v>601</v>
      </c>
      <c r="C1429" s="134" t="s">
        <v>15</v>
      </c>
      <c r="D1429" s="134">
        <v>47</v>
      </c>
      <c r="E1429" s="134" t="s">
        <v>23</v>
      </c>
      <c r="F1429" s="134">
        <v>16</v>
      </c>
      <c r="G1429" s="134">
        <v>1</v>
      </c>
      <c r="H1429" s="134">
        <v>17.100000000000001</v>
      </c>
      <c r="I1429" s="134">
        <v>1</v>
      </c>
      <c r="J1429" s="134"/>
      <c r="K1429" s="134"/>
      <c r="L1429" s="134"/>
      <c r="M1429" s="134"/>
      <c r="N1429" s="134"/>
      <c r="O1429" s="134"/>
      <c r="P1429" s="134" t="s">
        <v>801</v>
      </c>
      <c r="Q1429" s="134"/>
      <c r="R1429" s="153"/>
      <c r="S1429" s="153"/>
      <c r="T1429" s="153"/>
      <c r="U1429" s="134"/>
      <c r="V1429" s="135"/>
      <c r="W1429" s="136"/>
      <c r="X1429" s="137" t="s">
        <v>36</v>
      </c>
    </row>
    <row r="1430" spans="1:30" ht="28.5" customHeight="1" x14ac:dyDescent="0.25">
      <c r="A1430" s="132">
        <v>3</v>
      </c>
      <c r="B1430" s="133" t="s">
        <v>601</v>
      </c>
      <c r="C1430" s="134" t="s">
        <v>16</v>
      </c>
      <c r="D1430" s="134">
        <v>1</v>
      </c>
      <c r="E1430" s="134" t="s">
        <v>23</v>
      </c>
      <c r="F1430" s="134">
        <v>15</v>
      </c>
      <c r="G1430" s="134">
        <v>1</v>
      </c>
      <c r="H1430" s="134"/>
      <c r="I1430" s="134"/>
      <c r="J1430" s="134">
        <v>15.8</v>
      </c>
      <c r="K1430" s="134">
        <v>1</v>
      </c>
      <c r="L1430" s="134">
        <v>15.9</v>
      </c>
      <c r="M1430" s="134">
        <v>1</v>
      </c>
      <c r="N1430" s="134">
        <v>16.2</v>
      </c>
      <c r="O1430" s="134">
        <v>1</v>
      </c>
      <c r="P1430" s="134">
        <v>16.100000000000001</v>
      </c>
      <c r="Q1430" s="134">
        <v>4</v>
      </c>
      <c r="R1430" s="153"/>
      <c r="S1430" s="153"/>
      <c r="T1430" s="153" t="s">
        <v>939</v>
      </c>
      <c r="U1430" s="134"/>
      <c r="V1430" s="135"/>
      <c r="W1430" s="136" t="s">
        <v>114</v>
      </c>
      <c r="X1430" s="137" t="s">
        <v>36</v>
      </c>
    </row>
    <row r="1431" spans="1:30" ht="28.5" customHeight="1" x14ac:dyDescent="0.25">
      <c r="A1431" s="132">
        <v>3</v>
      </c>
      <c r="B1431" s="133" t="s">
        <v>601</v>
      </c>
      <c r="C1431" s="134" t="s">
        <v>16</v>
      </c>
      <c r="D1431" s="134">
        <v>2</v>
      </c>
      <c r="E1431" s="134" t="s">
        <v>23</v>
      </c>
      <c r="F1431" s="134">
        <v>16.5</v>
      </c>
      <c r="G1431" s="134">
        <v>1</v>
      </c>
      <c r="H1431" s="134">
        <v>16.5</v>
      </c>
      <c r="I1431" s="134">
        <v>3</v>
      </c>
      <c r="J1431" s="134"/>
      <c r="K1431" s="134">
        <v>3</v>
      </c>
      <c r="L1431" s="134"/>
      <c r="M1431" s="134"/>
      <c r="N1431" s="134"/>
      <c r="O1431" s="134"/>
      <c r="P1431" s="134"/>
      <c r="Q1431" s="134"/>
      <c r="R1431" s="153"/>
      <c r="S1431" s="153"/>
      <c r="U1431" s="134"/>
      <c r="V1431" s="135"/>
      <c r="W1431" s="136"/>
      <c r="X1431" s="137" t="s">
        <v>36</v>
      </c>
    </row>
    <row r="1432" spans="1:30" ht="28.5" customHeight="1" x14ac:dyDescent="0.25">
      <c r="A1432" s="132">
        <v>3</v>
      </c>
      <c r="B1432" s="133" t="s">
        <v>601</v>
      </c>
      <c r="C1432" s="134" t="s">
        <v>16</v>
      </c>
      <c r="D1432" s="134">
        <v>3</v>
      </c>
      <c r="E1432" s="134" t="s">
        <v>23</v>
      </c>
      <c r="F1432" s="134">
        <v>19.3</v>
      </c>
      <c r="G1432" s="134">
        <v>1</v>
      </c>
      <c r="H1432" s="134">
        <v>19.100000000000001</v>
      </c>
      <c r="I1432" s="134">
        <v>1</v>
      </c>
      <c r="J1432" s="134"/>
      <c r="K1432" s="134"/>
      <c r="L1432" s="134"/>
      <c r="M1432" s="134"/>
      <c r="N1432" s="134"/>
      <c r="O1432" s="134"/>
      <c r="P1432" s="134" t="s">
        <v>801</v>
      </c>
      <c r="Q1432" s="134"/>
      <c r="R1432" s="153"/>
      <c r="S1432" s="153"/>
      <c r="T1432" s="153"/>
      <c r="U1432" s="134"/>
      <c r="V1432" s="135"/>
      <c r="W1432" s="136"/>
      <c r="X1432" s="137" t="s">
        <v>36</v>
      </c>
    </row>
    <row r="1433" spans="1:30" ht="28.5" customHeight="1" x14ac:dyDescent="0.25">
      <c r="A1433" s="132">
        <v>3</v>
      </c>
      <c r="B1433" s="133" t="s">
        <v>601</v>
      </c>
      <c r="C1433" s="134" t="s">
        <v>16</v>
      </c>
      <c r="D1433" s="134">
        <v>4</v>
      </c>
      <c r="E1433" s="134" t="s">
        <v>23</v>
      </c>
      <c r="F1433" s="134">
        <v>32.799999999999997</v>
      </c>
      <c r="G1433" s="134">
        <v>1</v>
      </c>
      <c r="H1433" s="134">
        <v>33.5</v>
      </c>
      <c r="I1433" s="134">
        <v>1</v>
      </c>
      <c r="J1433" s="134"/>
      <c r="K1433" s="134"/>
      <c r="L1433" s="134"/>
      <c r="M1433" s="134"/>
      <c r="N1433" s="134"/>
      <c r="O1433" s="134"/>
      <c r="P1433" s="134" t="s">
        <v>801</v>
      </c>
      <c r="Q1433" s="134"/>
      <c r="R1433" s="153"/>
      <c r="S1433" s="153"/>
      <c r="T1433" s="153"/>
      <c r="U1433" s="134"/>
      <c r="V1433" s="135"/>
      <c r="W1433" s="136"/>
      <c r="X1433" s="137" t="s">
        <v>36</v>
      </c>
    </row>
    <row r="1434" spans="1:30" ht="28.5" customHeight="1" x14ac:dyDescent="0.25">
      <c r="A1434" s="132">
        <v>3</v>
      </c>
      <c r="B1434" s="133" t="s">
        <v>601</v>
      </c>
      <c r="C1434" s="134" t="s">
        <v>16</v>
      </c>
      <c r="D1434" s="134">
        <v>5</v>
      </c>
      <c r="E1434" s="134" t="s">
        <v>23</v>
      </c>
      <c r="F1434" s="134">
        <v>33</v>
      </c>
      <c r="G1434" s="134">
        <v>1</v>
      </c>
      <c r="H1434" s="134">
        <v>36.4</v>
      </c>
      <c r="I1434" s="134">
        <v>1</v>
      </c>
      <c r="J1434" s="134">
        <v>39.1</v>
      </c>
      <c r="K1434" s="134">
        <v>1</v>
      </c>
      <c r="L1434" s="134">
        <v>42.9</v>
      </c>
      <c r="M1434" s="134">
        <v>1</v>
      </c>
      <c r="N1434" s="134">
        <v>47.7</v>
      </c>
      <c r="O1434" s="134">
        <v>1</v>
      </c>
      <c r="P1434" s="134">
        <v>54.1</v>
      </c>
      <c r="Q1434" s="134">
        <v>1</v>
      </c>
      <c r="R1434" s="153">
        <v>59.9</v>
      </c>
      <c r="S1434" s="153">
        <v>1</v>
      </c>
      <c r="T1434" s="153" t="s">
        <v>937</v>
      </c>
      <c r="U1434" s="134"/>
      <c r="V1434" s="135"/>
      <c r="W1434" s="136" t="s">
        <v>291</v>
      </c>
      <c r="X1434" s="137" t="s">
        <v>36</v>
      </c>
    </row>
    <row r="1435" spans="1:30" ht="28.5" customHeight="1" x14ac:dyDescent="0.25">
      <c r="A1435" s="132">
        <v>3</v>
      </c>
      <c r="B1435" s="133" t="s">
        <v>601</v>
      </c>
      <c r="C1435" s="134" t="s">
        <v>16</v>
      </c>
      <c r="D1435" s="134">
        <v>6</v>
      </c>
      <c r="E1435" s="134" t="s">
        <v>23</v>
      </c>
      <c r="F1435" s="134">
        <v>19.600000000000001</v>
      </c>
      <c r="G1435" s="134">
        <v>1</v>
      </c>
      <c r="H1435" s="134">
        <v>19.8</v>
      </c>
      <c r="I1435" s="134">
        <v>1</v>
      </c>
      <c r="J1435" s="134"/>
      <c r="K1435" s="134"/>
      <c r="L1435" s="134"/>
      <c r="M1435" s="134"/>
      <c r="N1435" s="134"/>
      <c r="O1435" s="134"/>
      <c r="P1435" s="134" t="s">
        <v>801</v>
      </c>
      <c r="Q1435" s="134"/>
      <c r="R1435" s="153"/>
      <c r="S1435" s="153"/>
      <c r="T1435" s="153"/>
      <c r="U1435" s="134"/>
      <c r="V1435" s="135"/>
      <c r="W1435" s="136"/>
      <c r="X1435" s="137" t="s">
        <v>36</v>
      </c>
    </row>
    <row r="1436" spans="1:30" ht="28.5" customHeight="1" x14ac:dyDescent="0.25">
      <c r="A1436" s="132">
        <v>3</v>
      </c>
      <c r="B1436" s="133" t="s">
        <v>601</v>
      </c>
      <c r="C1436" s="134" t="s">
        <v>16</v>
      </c>
      <c r="D1436" s="134">
        <v>7</v>
      </c>
      <c r="E1436" s="134" t="s">
        <v>23</v>
      </c>
      <c r="F1436" s="134">
        <v>29</v>
      </c>
      <c r="G1436" s="134">
        <v>1</v>
      </c>
      <c r="H1436" s="134">
        <v>30.7</v>
      </c>
      <c r="I1436" s="134">
        <v>1</v>
      </c>
      <c r="J1436" s="134"/>
      <c r="K1436" s="134"/>
      <c r="L1436" s="134"/>
      <c r="M1436" s="134"/>
      <c r="N1436" s="134"/>
      <c r="O1436" s="134"/>
      <c r="P1436" s="134" t="s">
        <v>801</v>
      </c>
      <c r="Q1436" s="134"/>
      <c r="R1436" s="153"/>
      <c r="S1436" s="153"/>
      <c r="T1436" s="153"/>
      <c r="U1436" s="134"/>
      <c r="V1436" s="135"/>
      <c r="W1436" s="136"/>
      <c r="X1436" s="137" t="s">
        <v>36</v>
      </c>
      <c r="AB1436" s="132" t="s">
        <v>240</v>
      </c>
      <c r="AD1436" s="132" t="s">
        <v>412</v>
      </c>
    </row>
    <row r="1437" spans="1:30" ht="28.5" customHeight="1" x14ac:dyDescent="0.25">
      <c r="A1437" s="132">
        <v>3</v>
      </c>
      <c r="B1437" s="133" t="s">
        <v>601</v>
      </c>
      <c r="C1437" s="134" t="s">
        <v>16</v>
      </c>
      <c r="D1437" s="134">
        <v>9</v>
      </c>
      <c r="E1437" s="134" t="s">
        <v>23</v>
      </c>
      <c r="F1437" s="134">
        <v>32</v>
      </c>
      <c r="G1437" s="134">
        <v>1</v>
      </c>
      <c r="H1437" s="134">
        <v>35.299999999999997</v>
      </c>
      <c r="I1437" s="134">
        <v>1</v>
      </c>
      <c r="J1437" s="134">
        <v>38.200000000000003</v>
      </c>
      <c r="K1437" s="134">
        <v>1</v>
      </c>
      <c r="L1437" s="134">
        <v>42.8</v>
      </c>
      <c r="M1437" s="134">
        <v>1</v>
      </c>
      <c r="N1437" s="134">
        <v>47.2</v>
      </c>
      <c r="O1437" s="134">
        <v>1</v>
      </c>
      <c r="P1437" s="134">
        <v>51.5</v>
      </c>
      <c r="Q1437" s="134">
        <v>1</v>
      </c>
      <c r="R1437" s="153">
        <v>56.6</v>
      </c>
      <c r="S1437" s="153">
        <v>1</v>
      </c>
      <c r="T1437" s="153"/>
      <c r="U1437" s="134"/>
      <c r="V1437" s="135"/>
      <c r="W1437" s="136" t="s">
        <v>408</v>
      </c>
      <c r="X1437" s="137" t="s">
        <v>36</v>
      </c>
      <c r="AB1437" s="132" t="s">
        <v>257</v>
      </c>
    </row>
    <row r="1438" spans="1:30" ht="28.5" customHeight="1" x14ac:dyDescent="0.25">
      <c r="A1438" s="132">
        <v>3</v>
      </c>
      <c r="B1438" s="133" t="s">
        <v>601</v>
      </c>
      <c r="C1438" s="134" t="s">
        <v>16</v>
      </c>
      <c r="D1438" s="134">
        <v>10</v>
      </c>
      <c r="E1438" s="134" t="s">
        <v>23</v>
      </c>
      <c r="F1438" s="134">
        <v>22.1</v>
      </c>
      <c r="G1438" s="134">
        <v>1</v>
      </c>
      <c r="H1438" s="134">
        <v>21.2</v>
      </c>
      <c r="I1438" s="134">
        <v>1</v>
      </c>
      <c r="J1438" s="134"/>
      <c r="K1438" s="134"/>
      <c r="L1438" s="134"/>
      <c r="M1438" s="134"/>
      <c r="N1438" s="134"/>
      <c r="O1438" s="134"/>
      <c r="P1438" s="134" t="s">
        <v>801</v>
      </c>
      <c r="Q1438" s="134"/>
      <c r="R1438" s="153"/>
      <c r="S1438" s="153"/>
      <c r="T1438" s="153"/>
      <c r="U1438" s="134"/>
      <c r="V1438" s="135"/>
      <c r="W1438" s="136"/>
      <c r="X1438" s="137" t="s">
        <v>36</v>
      </c>
      <c r="AB1438" s="132" t="s">
        <v>582</v>
      </c>
    </row>
    <row r="1439" spans="1:30" ht="28.5" customHeight="1" x14ac:dyDescent="0.25">
      <c r="A1439" s="132">
        <v>3</v>
      </c>
      <c r="B1439" s="133" t="s">
        <v>601</v>
      </c>
      <c r="C1439" s="134" t="s">
        <v>16</v>
      </c>
      <c r="D1439" s="134">
        <v>11</v>
      </c>
      <c r="E1439" s="134" t="s">
        <v>23</v>
      </c>
      <c r="F1439" s="134">
        <v>25.4</v>
      </c>
      <c r="G1439" s="134">
        <v>1</v>
      </c>
      <c r="H1439" s="134">
        <v>26.7</v>
      </c>
      <c r="I1439" s="134">
        <v>1</v>
      </c>
      <c r="J1439" s="134"/>
      <c r="K1439" s="134"/>
      <c r="L1439" s="134"/>
      <c r="M1439" s="134"/>
      <c r="N1439" s="134"/>
      <c r="O1439" s="134"/>
      <c r="P1439" s="134" t="s">
        <v>801</v>
      </c>
      <c r="Q1439" s="134"/>
      <c r="R1439" s="153"/>
      <c r="S1439" s="153"/>
      <c r="T1439" s="153"/>
      <c r="U1439" s="134"/>
      <c r="V1439" s="135"/>
      <c r="W1439" s="136"/>
      <c r="X1439" s="137" t="s">
        <v>36</v>
      </c>
    </row>
    <row r="1440" spans="1:30" ht="28.5" customHeight="1" x14ac:dyDescent="0.25">
      <c r="A1440" s="132">
        <v>3</v>
      </c>
      <c r="B1440" s="133" t="s">
        <v>601</v>
      </c>
      <c r="C1440" s="134" t="s">
        <v>16</v>
      </c>
      <c r="D1440" s="134">
        <v>12</v>
      </c>
      <c r="E1440" s="134" t="s">
        <v>23</v>
      </c>
      <c r="F1440" s="134">
        <v>17.5</v>
      </c>
      <c r="G1440" s="134">
        <v>1</v>
      </c>
      <c r="H1440" s="134">
        <v>17.7</v>
      </c>
      <c r="I1440" s="134">
        <v>1</v>
      </c>
      <c r="J1440" s="134">
        <v>18.2</v>
      </c>
      <c r="K1440" s="134">
        <v>1</v>
      </c>
      <c r="L1440" s="134">
        <v>17.899999999999999</v>
      </c>
      <c r="M1440" s="134"/>
      <c r="N1440" s="134">
        <v>18.3</v>
      </c>
      <c r="O1440" s="134">
        <v>4</v>
      </c>
      <c r="P1440" s="134">
        <v>18.5</v>
      </c>
      <c r="Q1440" s="134"/>
      <c r="R1440" s="153"/>
      <c r="S1440" s="153"/>
      <c r="T1440" s="153" t="s">
        <v>938</v>
      </c>
      <c r="U1440" s="134"/>
      <c r="V1440" s="135"/>
      <c r="W1440" s="136" t="s">
        <v>409</v>
      </c>
      <c r="X1440" s="137" t="s">
        <v>36</v>
      </c>
      <c r="AB1440" s="132" t="s">
        <v>523</v>
      </c>
    </row>
    <row r="1441" spans="1:24" ht="28.5" customHeight="1" x14ac:dyDescent="0.25">
      <c r="A1441" s="132">
        <v>3</v>
      </c>
      <c r="B1441" s="133" t="s">
        <v>601</v>
      </c>
      <c r="C1441" s="134" t="s">
        <v>16</v>
      </c>
      <c r="D1441" s="134">
        <v>13</v>
      </c>
      <c r="E1441" s="134" t="s">
        <v>23</v>
      </c>
      <c r="F1441" s="134">
        <v>21.1</v>
      </c>
      <c r="G1441" s="134">
        <v>1</v>
      </c>
      <c r="H1441" s="134">
        <v>24</v>
      </c>
      <c r="I1441" s="134">
        <v>1</v>
      </c>
      <c r="J1441" s="134">
        <v>26.1</v>
      </c>
      <c r="K1441" s="134">
        <v>1</v>
      </c>
      <c r="L1441" s="134">
        <v>29.1</v>
      </c>
      <c r="M1441" s="134">
        <v>1</v>
      </c>
      <c r="N1441" s="134">
        <v>32.299999999999997</v>
      </c>
      <c r="O1441" s="134">
        <v>1</v>
      </c>
      <c r="P1441" s="134">
        <v>36.6</v>
      </c>
      <c r="Q1441" s="134">
        <v>1</v>
      </c>
      <c r="R1441" s="153">
        <v>40.1</v>
      </c>
      <c r="S1441" s="153">
        <v>1</v>
      </c>
      <c r="T1441" s="153"/>
      <c r="U1441" s="134"/>
      <c r="V1441" s="135"/>
      <c r="W1441" s="136"/>
      <c r="X1441" s="137" t="s">
        <v>36</v>
      </c>
    </row>
    <row r="1442" spans="1:24" ht="28.5" customHeight="1" x14ac:dyDescent="0.25">
      <c r="A1442" s="132">
        <v>3</v>
      </c>
      <c r="B1442" s="133" t="s">
        <v>601</v>
      </c>
      <c r="C1442" s="134" t="s">
        <v>16</v>
      </c>
      <c r="D1442" s="134">
        <v>14</v>
      </c>
      <c r="E1442" s="134" t="s">
        <v>23</v>
      </c>
      <c r="F1442" s="134">
        <v>29.2</v>
      </c>
      <c r="G1442" s="134">
        <v>1</v>
      </c>
      <c r="H1442" s="134">
        <v>30.5</v>
      </c>
      <c r="I1442" s="134">
        <v>1</v>
      </c>
      <c r="J1442" s="134"/>
      <c r="K1442" s="134"/>
      <c r="L1442" s="134"/>
      <c r="M1442" s="134"/>
      <c r="N1442" s="134"/>
      <c r="O1442" s="134"/>
      <c r="P1442" s="134" t="s">
        <v>801</v>
      </c>
      <c r="Q1442" s="134"/>
      <c r="R1442" s="153"/>
      <c r="S1442" s="153"/>
      <c r="T1442" s="153"/>
      <c r="U1442" s="134"/>
      <c r="V1442" s="135"/>
      <c r="W1442" s="136"/>
      <c r="X1442" s="137" t="s">
        <v>36</v>
      </c>
    </row>
    <row r="1443" spans="1:24" ht="28.5" customHeight="1" x14ac:dyDescent="0.25">
      <c r="A1443" s="132">
        <v>3</v>
      </c>
      <c r="B1443" s="133" t="s">
        <v>601</v>
      </c>
      <c r="C1443" s="134" t="s">
        <v>16</v>
      </c>
      <c r="D1443" s="134">
        <v>15</v>
      </c>
      <c r="E1443" s="134" t="s">
        <v>23</v>
      </c>
      <c r="F1443" s="134">
        <v>24.6</v>
      </c>
      <c r="G1443" s="134">
        <v>1</v>
      </c>
      <c r="H1443" s="134">
        <v>24.9</v>
      </c>
      <c r="I1443" s="134">
        <v>1</v>
      </c>
      <c r="J1443" s="134"/>
      <c r="K1443" s="134"/>
      <c r="L1443" s="134"/>
      <c r="M1443" s="134"/>
      <c r="N1443" s="134"/>
      <c r="O1443" s="134"/>
      <c r="P1443" s="134" t="s">
        <v>801</v>
      </c>
      <c r="Q1443" s="134"/>
      <c r="R1443" s="153"/>
      <c r="S1443" s="153"/>
      <c r="T1443" s="153"/>
      <c r="U1443" s="134"/>
      <c r="V1443" s="135"/>
      <c r="W1443" s="136"/>
      <c r="X1443" s="137" t="s">
        <v>36</v>
      </c>
    </row>
    <row r="1444" spans="1:24" ht="28.5" customHeight="1" x14ac:dyDescent="0.25">
      <c r="A1444" s="132">
        <v>3</v>
      </c>
      <c r="B1444" s="133" t="s">
        <v>601</v>
      </c>
      <c r="C1444" s="134" t="s">
        <v>16</v>
      </c>
      <c r="D1444" s="134">
        <v>17</v>
      </c>
      <c r="E1444" s="134" t="s">
        <v>23</v>
      </c>
      <c r="F1444" s="134">
        <v>27.7</v>
      </c>
      <c r="G1444" s="134">
        <v>1</v>
      </c>
      <c r="H1444" s="134">
        <v>30</v>
      </c>
      <c r="I1444" s="134">
        <v>1</v>
      </c>
      <c r="J1444" s="134">
        <v>32.700000000000003</v>
      </c>
      <c r="K1444" s="134">
        <v>1</v>
      </c>
      <c r="L1444" s="134">
        <v>36.700000000000003</v>
      </c>
      <c r="M1444" s="134">
        <v>1</v>
      </c>
      <c r="N1444" s="134">
        <v>41</v>
      </c>
      <c r="O1444" s="134">
        <v>1</v>
      </c>
      <c r="P1444" s="134">
        <v>46.9</v>
      </c>
      <c r="Q1444" s="134">
        <v>1</v>
      </c>
      <c r="R1444" s="153">
        <v>52.9</v>
      </c>
      <c r="S1444" s="153">
        <v>1</v>
      </c>
      <c r="T1444" s="153"/>
      <c r="U1444" s="134"/>
      <c r="V1444" s="135"/>
      <c r="W1444" s="136" t="s">
        <v>410</v>
      </c>
      <c r="X1444" s="137" t="s">
        <v>72</v>
      </c>
    </row>
    <row r="1445" spans="1:24" ht="28.5" customHeight="1" x14ac:dyDescent="0.25">
      <c r="A1445" s="132">
        <v>3</v>
      </c>
      <c r="B1445" s="133" t="s">
        <v>601</v>
      </c>
      <c r="C1445" s="134" t="s">
        <v>16</v>
      </c>
      <c r="D1445" s="134">
        <v>19</v>
      </c>
      <c r="E1445" s="134" t="s">
        <v>23</v>
      </c>
      <c r="F1445" s="134">
        <v>22.9</v>
      </c>
      <c r="G1445" s="134">
        <v>1</v>
      </c>
      <c r="H1445" s="134">
        <v>25</v>
      </c>
      <c r="I1445" s="134">
        <v>1</v>
      </c>
      <c r="J1445" s="134"/>
      <c r="K1445" s="134"/>
      <c r="L1445" s="134"/>
      <c r="M1445" s="134"/>
      <c r="N1445" s="134"/>
      <c r="O1445" s="134"/>
      <c r="P1445" s="134" t="s">
        <v>801</v>
      </c>
      <c r="Q1445" s="134"/>
      <c r="R1445" s="153"/>
      <c r="S1445" s="153"/>
      <c r="T1445" s="153"/>
      <c r="U1445" s="134"/>
      <c r="V1445" s="135"/>
      <c r="W1445" s="136"/>
      <c r="X1445" s="137" t="s">
        <v>36</v>
      </c>
    </row>
    <row r="1446" spans="1:24" ht="28.5" customHeight="1" x14ac:dyDescent="0.25">
      <c r="A1446" s="132">
        <v>3</v>
      </c>
      <c r="B1446" s="133" t="s">
        <v>601</v>
      </c>
      <c r="C1446" s="134" t="s">
        <v>16</v>
      </c>
      <c r="D1446" s="134">
        <v>20</v>
      </c>
      <c r="E1446" s="134" t="s">
        <v>23</v>
      </c>
      <c r="F1446" s="134">
        <v>28.7</v>
      </c>
      <c r="G1446" s="134">
        <v>1</v>
      </c>
      <c r="H1446" s="134">
        <v>30.3</v>
      </c>
      <c r="I1446" s="134">
        <v>1</v>
      </c>
      <c r="J1446" s="134">
        <v>30.9</v>
      </c>
      <c r="K1446" s="134">
        <v>1</v>
      </c>
      <c r="L1446" s="134">
        <v>32.200000000000003</v>
      </c>
      <c r="M1446" s="134">
        <v>1</v>
      </c>
      <c r="N1446" s="134">
        <v>34.1</v>
      </c>
      <c r="O1446" s="134">
        <v>1</v>
      </c>
      <c r="P1446" s="134">
        <v>36.9</v>
      </c>
      <c r="Q1446" s="134">
        <v>2</v>
      </c>
      <c r="R1446" s="153">
        <v>37.9</v>
      </c>
      <c r="S1446" s="153">
        <v>2</v>
      </c>
      <c r="T1446" s="153"/>
      <c r="U1446" s="134"/>
      <c r="V1446" s="135"/>
      <c r="W1446" s="136"/>
      <c r="X1446" s="137" t="s">
        <v>36</v>
      </c>
    </row>
    <row r="1447" spans="1:24" ht="28.5" customHeight="1" x14ac:dyDescent="0.25">
      <c r="A1447" s="132">
        <v>3</v>
      </c>
      <c r="B1447" s="133" t="s">
        <v>601</v>
      </c>
      <c r="C1447" s="134" t="s">
        <v>16</v>
      </c>
      <c r="D1447" s="134">
        <v>21</v>
      </c>
      <c r="E1447" s="134" t="s">
        <v>23</v>
      </c>
      <c r="F1447" s="134">
        <v>46.2</v>
      </c>
      <c r="G1447" s="134">
        <v>1</v>
      </c>
      <c r="H1447" s="134">
        <v>50.8</v>
      </c>
      <c r="I1447" s="134">
        <v>1</v>
      </c>
      <c r="J1447" s="134">
        <v>54.5</v>
      </c>
      <c r="K1447" s="134">
        <v>1</v>
      </c>
      <c r="L1447" s="134">
        <v>58.3</v>
      </c>
      <c r="M1447" s="134">
        <v>1</v>
      </c>
      <c r="N1447" s="134">
        <v>62.5</v>
      </c>
      <c r="O1447" s="134">
        <v>1</v>
      </c>
      <c r="P1447" s="134">
        <v>59.3</v>
      </c>
      <c r="Q1447" s="134">
        <v>1</v>
      </c>
      <c r="R1447" s="153">
        <v>76</v>
      </c>
      <c r="S1447" s="153">
        <v>1</v>
      </c>
      <c r="T1447" s="153"/>
      <c r="U1447" s="134"/>
      <c r="V1447" s="135"/>
      <c r="W1447" s="136"/>
      <c r="X1447" s="137" t="s">
        <v>36</v>
      </c>
    </row>
    <row r="1448" spans="1:24" ht="28.5" customHeight="1" x14ac:dyDescent="0.25">
      <c r="A1448" s="132">
        <v>3</v>
      </c>
      <c r="B1448" s="133" t="s">
        <v>601</v>
      </c>
      <c r="C1448" s="134" t="s">
        <v>16</v>
      </c>
      <c r="D1448" s="134">
        <v>22</v>
      </c>
      <c r="E1448" s="134" t="s">
        <v>23</v>
      </c>
      <c r="F1448" s="134">
        <v>21.8</v>
      </c>
      <c r="G1448" s="134">
        <v>1</v>
      </c>
      <c r="H1448" s="134">
        <v>23</v>
      </c>
      <c r="I1448" s="134">
        <v>1</v>
      </c>
      <c r="J1448" s="134"/>
      <c r="K1448" s="134"/>
      <c r="L1448" s="134"/>
      <c r="M1448" s="134"/>
      <c r="N1448" s="134"/>
      <c r="O1448" s="134"/>
      <c r="P1448" s="134" t="s">
        <v>801</v>
      </c>
      <c r="Q1448" s="134"/>
      <c r="R1448" s="153"/>
      <c r="S1448" s="153"/>
      <c r="T1448" s="153"/>
      <c r="U1448" s="134"/>
      <c r="V1448" s="135"/>
      <c r="W1448" s="136"/>
      <c r="X1448" s="137" t="s">
        <v>36</v>
      </c>
    </row>
    <row r="1449" spans="1:24" ht="28.5" customHeight="1" x14ac:dyDescent="0.25">
      <c r="A1449" s="132">
        <v>3</v>
      </c>
      <c r="B1449" s="133" t="s">
        <v>601</v>
      </c>
      <c r="C1449" s="134" t="s">
        <v>16</v>
      </c>
      <c r="D1449" s="134">
        <v>23</v>
      </c>
      <c r="E1449" s="134" t="s">
        <v>23</v>
      </c>
      <c r="F1449" s="134">
        <v>15.2</v>
      </c>
      <c r="G1449" s="134">
        <v>1</v>
      </c>
      <c r="H1449" s="134"/>
      <c r="I1449" s="134"/>
      <c r="J1449" s="134"/>
      <c r="K1449" s="134">
        <v>4</v>
      </c>
      <c r="L1449" s="134"/>
      <c r="M1449" s="134">
        <v>4</v>
      </c>
      <c r="N1449" s="134"/>
      <c r="O1449" s="134">
        <v>4</v>
      </c>
      <c r="P1449" s="134" t="s">
        <v>801</v>
      </c>
      <c r="Q1449" s="134">
        <v>4</v>
      </c>
      <c r="R1449" s="153"/>
      <c r="S1449" s="153">
        <v>4</v>
      </c>
      <c r="T1449" s="153"/>
      <c r="U1449" s="134"/>
      <c r="V1449" s="135"/>
      <c r="W1449" s="136"/>
      <c r="X1449" s="137" t="s">
        <v>36</v>
      </c>
    </row>
    <row r="1450" spans="1:24" ht="28.5" customHeight="1" x14ac:dyDescent="0.25">
      <c r="A1450" s="132">
        <v>3</v>
      </c>
      <c r="B1450" s="133" t="s">
        <v>601</v>
      </c>
      <c r="C1450" s="134" t="s">
        <v>16</v>
      </c>
      <c r="D1450" s="134">
        <v>24</v>
      </c>
      <c r="E1450" s="134" t="s">
        <v>23</v>
      </c>
      <c r="F1450" s="134">
        <v>32.799999999999997</v>
      </c>
      <c r="G1450" s="134">
        <v>1</v>
      </c>
      <c r="H1450" s="134">
        <v>35.299999999999997</v>
      </c>
      <c r="I1450" s="134">
        <v>1</v>
      </c>
      <c r="J1450" s="134">
        <v>37.200000000000003</v>
      </c>
      <c r="K1450" s="134">
        <v>1</v>
      </c>
      <c r="L1450" s="134">
        <v>40.5</v>
      </c>
      <c r="M1450" s="134">
        <v>1</v>
      </c>
      <c r="N1450" s="134">
        <v>43.9</v>
      </c>
      <c r="O1450" s="134">
        <v>1</v>
      </c>
      <c r="P1450" s="134">
        <v>47.7</v>
      </c>
      <c r="Q1450" s="134">
        <v>1</v>
      </c>
      <c r="R1450" s="153">
        <v>51.8</v>
      </c>
      <c r="S1450" s="153">
        <v>1</v>
      </c>
      <c r="T1450" s="153"/>
      <c r="U1450" s="134"/>
      <c r="V1450" s="135"/>
      <c r="W1450" s="136" t="s">
        <v>411</v>
      </c>
      <c r="X1450" s="137" t="s">
        <v>36</v>
      </c>
    </row>
    <row r="1451" spans="1:24" ht="28.5" customHeight="1" x14ac:dyDescent="0.25">
      <c r="A1451" s="132">
        <v>3</v>
      </c>
      <c r="B1451" s="133" t="s">
        <v>601</v>
      </c>
      <c r="C1451" s="134" t="s">
        <v>16</v>
      </c>
      <c r="D1451" s="134">
        <v>25</v>
      </c>
      <c r="E1451" s="134" t="s">
        <v>23</v>
      </c>
      <c r="F1451" s="134">
        <v>16.8</v>
      </c>
      <c r="G1451" s="134">
        <v>1</v>
      </c>
      <c r="H1451" s="134">
        <v>17</v>
      </c>
      <c r="I1451" s="134">
        <v>1</v>
      </c>
      <c r="J1451" s="134">
        <v>17</v>
      </c>
      <c r="K1451" s="134">
        <v>1</v>
      </c>
      <c r="L1451" s="134">
        <v>16.7</v>
      </c>
      <c r="M1451" s="134">
        <v>1</v>
      </c>
      <c r="N1451" s="134">
        <v>17.100000000000001</v>
      </c>
      <c r="O1451" s="134">
        <v>1</v>
      </c>
      <c r="P1451" s="134">
        <v>16.7</v>
      </c>
      <c r="Q1451" s="134">
        <v>4</v>
      </c>
      <c r="R1451" s="153"/>
      <c r="S1451" s="153"/>
      <c r="T1451" s="153" t="s">
        <v>731</v>
      </c>
      <c r="U1451" s="134"/>
      <c r="V1451" s="135"/>
      <c r="W1451" s="136" t="s">
        <v>114</v>
      </c>
      <c r="X1451" s="137" t="s">
        <v>36</v>
      </c>
    </row>
    <row r="1452" spans="1:24" ht="28.5" customHeight="1" x14ac:dyDescent="0.25">
      <c r="A1452" s="132">
        <v>3</v>
      </c>
      <c r="B1452" s="133" t="s">
        <v>601</v>
      </c>
      <c r="C1452" s="134" t="s">
        <v>16</v>
      </c>
      <c r="D1452" s="134">
        <v>26</v>
      </c>
      <c r="E1452" s="134" t="s">
        <v>23</v>
      </c>
      <c r="F1452" s="134">
        <v>19.3</v>
      </c>
      <c r="G1452" s="134">
        <v>1</v>
      </c>
      <c r="H1452" s="134">
        <v>19.399999999999999</v>
      </c>
      <c r="I1452" s="134">
        <v>1</v>
      </c>
      <c r="J1452" s="134"/>
      <c r="K1452" s="134"/>
      <c r="L1452" s="134"/>
      <c r="M1452" s="134"/>
      <c r="N1452" s="134"/>
      <c r="O1452" s="134"/>
      <c r="P1452" s="134" t="s">
        <v>801</v>
      </c>
      <c r="Q1452" s="134"/>
      <c r="R1452" s="153"/>
      <c r="S1452" s="153"/>
      <c r="T1452" s="153"/>
      <c r="U1452" s="134"/>
      <c r="V1452" s="135"/>
      <c r="W1452" s="136"/>
      <c r="X1452" s="137" t="s">
        <v>36</v>
      </c>
    </row>
    <row r="1453" spans="1:24" ht="28.5" customHeight="1" x14ac:dyDescent="0.25">
      <c r="A1453" s="132">
        <v>3</v>
      </c>
      <c r="B1453" s="133" t="s">
        <v>601</v>
      </c>
      <c r="C1453" s="134" t="s">
        <v>16</v>
      </c>
      <c r="D1453" s="134">
        <v>27</v>
      </c>
      <c r="E1453" s="134" t="s">
        <v>23</v>
      </c>
      <c r="F1453" s="134">
        <v>20.3</v>
      </c>
      <c r="G1453" s="134">
        <v>1</v>
      </c>
      <c r="H1453" s="134">
        <v>20.3</v>
      </c>
      <c r="I1453" s="134">
        <v>1</v>
      </c>
      <c r="J1453" s="134"/>
      <c r="K1453" s="134"/>
      <c r="L1453" s="134"/>
      <c r="M1453" s="134"/>
      <c r="N1453" s="134"/>
      <c r="O1453" s="134"/>
      <c r="P1453" s="134" t="s">
        <v>801</v>
      </c>
      <c r="Q1453" s="134"/>
      <c r="R1453" s="153"/>
      <c r="S1453" s="153"/>
      <c r="T1453" s="153"/>
      <c r="U1453" s="134"/>
      <c r="V1453" s="135"/>
      <c r="W1453" s="136"/>
      <c r="X1453" s="137" t="s">
        <v>36</v>
      </c>
    </row>
    <row r="1454" spans="1:24" ht="28.5" customHeight="1" x14ac:dyDescent="0.25">
      <c r="A1454" s="132">
        <v>3</v>
      </c>
      <c r="B1454" s="133" t="s">
        <v>601</v>
      </c>
      <c r="C1454" s="134" t="s">
        <v>16</v>
      </c>
      <c r="D1454" s="134">
        <v>28</v>
      </c>
      <c r="E1454" s="134" t="s">
        <v>23</v>
      </c>
      <c r="F1454" s="134">
        <v>32</v>
      </c>
      <c r="G1454" s="134">
        <v>1</v>
      </c>
      <c r="H1454" s="134">
        <v>35</v>
      </c>
      <c r="I1454" s="134">
        <v>1</v>
      </c>
      <c r="J1454" s="134"/>
      <c r="K1454" s="134"/>
      <c r="L1454" s="134"/>
      <c r="M1454" s="134"/>
      <c r="N1454" s="134"/>
      <c r="O1454" s="134"/>
      <c r="P1454" s="134" t="s">
        <v>801</v>
      </c>
      <c r="Q1454" s="134"/>
      <c r="R1454" s="153"/>
      <c r="S1454" s="153"/>
      <c r="T1454" s="153"/>
      <c r="U1454" s="134"/>
      <c r="V1454" s="135"/>
      <c r="W1454" s="136"/>
      <c r="X1454" s="137" t="s">
        <v>36</v>
      </c>
    </row>
    <row r="1455" spans="1:24" ht="28.5" customHeight="1" x14ac:dyDescent="0.25">
      <c r="A1455" s="132">
        <v>3</v>
      </c>
      <c r="B1455" s="133" t="s">
        <v>601</v>
      </c>
      <c r="C1455" s="134" t="s">
        <v>16</v>
      </c>
      <c r="D1455" s="134">
        <v>29</v>
      </c>
      <c r="E1455" s="134" t="s">
        <v>23</v>
      </c>
      <c r="F1455" s="134">
        <v>17</v>
      </c>
      <c r="G1455" s="134">
        <v>1</v>
      </c>
      <c r="H1455" s="134">
        <v>17</v>
      </c>
      <c r="I1455" s="134">
        <v>1</v>
      </c>
      <c r="J1455" s="134">
        <v>16.899999999999999</v>
      </c>
      <c r="K1455" s="134">
        <v>1</v>
      </c>
      <c r="L1455" s="134">
        <v>17.100000000000001</v>
      </c>
      <c r="M1455" s="134">
        <v>4</v>
      </c>
      <c r="N1455" s="134"/>
      <c r="O1455" s="134"/>
      <c r="P1455" s="134" t="s">
        <v>801</v>
      </c>
      <c r="Q1455" s="134"/>
      <c r="R1455" s="153"/>
      <c r="S1455" s="153"/>
      <c r="T1455" s="153"/>
      <c r="U1455" s="134"/>
      <c r="V1455" s="135"/>
      <c r="W1455" s="136"/>
      <c r="X1455" s="137" t="s">
        <v>36</v>
      </c>
    </row>
    <row r="1456" spans="1:24" ht="28.5" customHeight="1" x14ac:dyDescent="0.25">
      <c r="A1456" s="132">
        <v>3</v>
      </c>
      <c r="B1456" s="133" t="s">
        <v>601</v>
      </c>
      <c r="C1456" s="134" t="s">
        <v>16</v>
      </c>
      <c r="D1456" s="134">
        <v>30</v>
      </c>
      <c r="E1456" s="134" t="s">
        <v>23</v>
      </c>
      <c r="F1456" s="134">
        <v>25.9</v>
      </c>
      <c r="G1456" s="134">
        <v>1</v>
      </c>
      <c r="H1456" s="134">
        <v>28.2</v>
      </c>
      <c r="I1456" s="134">
        <v>1</v>
      </c>
      <c r="J1456" s="134">
        <v>29.8</v>
      </c>
      <c r="K1456" s="134">
        <v>1</v>
      </c>
      <c r="L1456" s="134">
        <v>33.700000000000003</v>
      </c>
      <c r="M1456" s="134">
        <v>1</v>
      </c>
      <c r="N1456" s="134">
        <v>36.799999999999997</v>
      </c>
      <c r="O1456" s="134">
        <v>1</v>
      </c>
      <c r="P1456" s="134">
        <v>40.4</v>
      </c>
      <c r="Q1456" s="134">
        <v>1</v>
      </c>
      <c r="R1456" s="153">
        <v>42.1</v>
      </c>
      <c r="S1456" s="153">
        <v>1</v>
      </c>
      <c r="T1456" s="153"/>
      <c r="U1456" s="134"/>
      <c r="V1456" s="135"/>
      <c r="W1456" s="136"/>
      <c r="X1456" s="137" t="s">
        <v>36</v>
      </c>
    </row>
    <row r="1457" spans="1:29" ht="28.5" customHeight="1" x14ac:dyDescent="0.25">
      <c r="A1457" s="132">
        <v>3</v>
      </c>
      <c r="B1457" s="133" t="s">
        <v>601</v>
      </c>
      <c r="C1457" s="134" t="s">
        <v>16</v>
      </c>
      <c r="D1457" s="134">
        <v>31</v>
      </c>
      <c r="E1457" s="134" t="s">
        <v>23</v>
      </c>
      <c r="F1457" s="134">
        <v>25.9</v>
      </c>
      <c r="G1457" s="134">
        <v>1</v>
      </c>
      <c r="H1457" s="134">
        <v>27.2</v>
      </c>
      <c r="I1457" s="134">
        <v>1</v>
      </c>
      <c r="J1457" s="134"/>
      <c r="K1457" s="134"/>
      <c r="L1457" s="134"/>
      <c r="M1457" s="134"/>
      <c r="N1457" s="134"/>
      <c r="O1457" s="134"/>
      <c r="P1457" s="134" t="s">
        <v>801</v>
      </c>
      <c r="Q1457" s="134"/>
      <c r="R1457" s="153"/>
      <c r="S1457" s="153"/>
      <c r="T1457" s="153"/>
      <c r="U1457" s="134"/>
      <c r="V1457" s="135"/>
      <c r="W1457" s="136"/>
      <c r="X1457" s="137" t="s">
        <v>36</v>
      </c>
    </row>
    <row r="1458" spans="1:29" ht="28.5" customHeight="1" x14ac:dyDescent="0.25">
      <c r="A1458" s="132">
        <v>3</v>
      </c>
      <c r="B1458" s="133" t="s">
        <v>601</v>
      </c>
      <c r="C1458" s="134" t="s">
        <v>16</v>
      </c>
      <c r="D1458" s="134">
        <v>32</v>
      </c>
      <c r="E1458" s="134" t="s">
        <v>23</v>
      </c>
      <c r="F1458" s="134">
        <v>23.4</v>
      </c>
      <c r="G1458" s="134">
        <v>1</v>
      </c>
      <c r="H1458" s="134">
        <v>23.3</v>
      </c>
      <c r="I1458" s="134">
        <v>1</v>
      </c>
      <c r="J1458" s="134"/>
      <c r="K1458" s="134"/>
      <c r="L1458" s="134"/>
      <c r="M1458" s="134"/>
      <c r="N1458" s="134"/>
      <c r="O1458" s="134"/>
      <c r="P1458" s="134" t="s">
        <v>801</v>
      </c>
      <c r="Q1458" s="134"/>
      <c r="R1458" s="153"/>
      <c r="S1458" s="153"/>
      <c r="T1458" s="153"/>
      <c r="U1458" s="134"/>
      <c r="V1458" s="135"/>
      <c r="W1458" s="136"/>
      <c r="X1458" s="137" t="s">
        <v>36</v>
      </c>
    </row>
    <row r="1459" spans="1:29" ht="28.5" customHeight="1" x14ac:dyDescent="0.25">
      <c r="A1459" s="132">
        <v>3</v>
      </c>
      <c r="B1459" s="133" t="s">
        <v>601</v>
      </c>
      <c r="C1459" s="134" t="s">
        <v>17</v>
      </c>
      <c r="D1459" s="134">
        <v>1</v>
      </c>
      <c r="E1459" s="134" t="s">
        <v>23</v>
      </c>
      <c r="F1459" s="134"/>
      <c r="G1459" s="134">
        <v>3</v>
      </c>
      <c r="H1459" s="134"/>
      <c r="I1459" s="134">
        <v>3</v>
      </c>
      <c r="J1459" s="134"/>
      <c r="K1459" s="134">
        <v>3</v>
      </c>
      <c r="L1459" s="134"/>
      <c r="M1459" s="134"/>
      <c r="N1459" s="134"/>
      <c r="O1459" s="134"/>
      <c r="P1459" s="134"/>
      <c r="Q1459" s="134"/>
      <c r="R1459" s="134"/>
      <c r="S1459" s="134"/>
      <c r="T1459" s="153"/>
      <c r="U1459" s="134"/>
      <c r="V1459" s="135"/>
      <c r="W1459" s="136"/>
      <c r="X1459" s="137" t="s">
        <v>36</v>
      </c>
    </row>
    <row r="1460" spans="1:29" ht="28.5" customHeight="1" x14ac:dyDescent="0.25">
      <c r="A1460" s="132">
        <v>3</v>
      </c>
      <c r="B1460" s="133" t="s">
        <v>601</v>
      </c>
      <c r="C1460" s="134" t="s">
        <v>17</v>
      </c>
      <c r="D1460" s="134">
        <v>2</v>
      </c>
      <c r="E1460" s="134" t="s">
        <v>23</v>
      </c>
      <c r="F1460" s="134"/>
      <c r="G1460" s="134">
        <v>3</v>
      </c>
      <c r="H1460" s="134"/>
      <c r="I1460" s="134">
        <v>3</v>
      </c>
      <c r="J1460" s="134"/>
      <c r="K1460" s="134">
        <v>3</v>
      </c>
      <c r="L1460" s="134"/>
      <c r="M1460" s="134"/>
      <c r="N1460" s="134"/>
      <c r="O1460" s="134"/>
      <c r="P1460" s="134"/>
      <c r="Q1460" s="134"/>
      <c r="R1460" s="134"/>
      <c r="S1460" s="134"/>
      <c r="T1460" s="153"/>
      <c r="U1460" s="134"/>
      <c r="V1460" s="135"/>
      <c r="W1460" s="136"/>
      <c r="X1460" s="137" t="s">
        <v>36</v>
      </c>
    </row>
    <row r="1461" spans="1:29" ht="28.5" customHeight="1" x14ac:dyDescent="0.25">
      <c r="A1461" s="132">
        <v>3</v>
      </c>
      <c r="B1461" s="133" t="s">
        <v>601</v>
      </c>
      <c r="C1461" s="134" t="s">
        <v>17</v>
      </c>
      <c r="D1461" s="134">
        <v>3</v>
      </c>
      <c r="E1461" s="134" t="s">
        <v>23</v>
      </c>
      <c r="F1461" s="134">
        <v>15.2</v>
      </c>
      <c r="G1461" s="134">
        <v>2</v>
      </c>
      <c r="H1461" s="134"/>
      <c r="I1461" s="134">
        <v>3</v>
      </c>
      <c r="J1461" s="134"/>
      <c r="K1461" s="134">
        <v>3</v>
      </c>
      <c r="L1461" s="134"/>
      <c r="M1461" s="134"/>
      <c r="N1461" s="134"/>
      <c r="O1461" s="134"/>
      <c r="P1461" s="134"/>
      <c r="Q1461" s="134"/>
      <c r="R1461" s="153"/>
      <c r="S1461" s="153"/>
      <c r="T1461" s="153"/>
      <c r="U1461" s="134"/>
      <c r="V1461" s="135"/>
      <c r="W1461" s="136"/>
      <c r="X1461" s="137" t="s">
        <v>36</v>
      </c>
    </row>
    <row r="1462" spans="1:29" ht="28.5" customHeight="1" x14ac:dyDescent="0.25">
      <c r="A1462" s="132">
        <v>3</v>
      </c>
      <c r="B1462" s="133" t="s">
        <v>601</v>
      </c>
      <c r="C1462" s="134" t="s">
        <v>17</v>
      </c>
      <c r="D1462" s="134">
        <v>4</v>
      </c>
      <c r="E1462" s="134" t="s">
        <v>23</v>
      </c>
      <c r="F1462" s="134">
        <v>13</v>
      </c>
      <c r="G1462" s="134">
        <v>2</v>
      </c>
      <c r="H1462" s="134"/>
      <c r="I1462" s="134">
        <v>3</v>
      </c>
      <c r="J1462" s="134"/>
      <c r="K1462" s="134">
        <v>3</v>
      </c>
      <c r="L1462" s="134"/>
      <c r="M1462" s="134"/>
      <c r="N1462" s="134"/>
      <c r="O1462" s="134"/>
      <c r="P1462" s="134"/>
      <c r="Q1462" s="134"/>
      <c r="R1462" s="153"/>
      <c r="S1462" s="153"/>
      <c r="T1462" s="153"/>
      <c r="U1462" s="134"/>
      <c r="V1462" s="135"/>
      <c r="W1462" s="136"/>
      <c r="X1462" s="137" t="s">
        <v>36</v>
      </c>
    </row>
    <row r="1463" spans="1:29" ht="28.5" customHeight="1" x14ac:dyDescent="0.25">
      <c r="A1463" s="132">
        <v>3</v>
      </c>
      <c r="B1463" s="133" t="s">
        <v>601</v>
      </c>
      <c r="C1463" s="134" t="s">
        <v>17</v>
      </c>
      <c r="D1463" s="134">
        <v>5</v>
      </c>
      <c r="E1463" s="134" t="s">
        <v>23</v>
      </c>
      <c r="F1463" s="134">
        <v>26.4</v>
      </c>
      <c r="G1463" s="134">
        <v>2</v>
      </c>
      <c r="H1463" s="134">
        <v>29.9</v>
      </c>
      <c r="I1463" s="134">
        <v>1</v>
      </c>
      <c r="J1463" s="134"/>
      <c r="K1463" s="134"/>
      <c r="L1463" s="134"/>
      <c r="M1463" s="134"/>
      <c r="N1463" s="134"/>
      <c r="O1463" s="134"/>
      <c r="P1463" s="134" t="s">
        <v>801</v>
      </c>
      <c r="Q1463" s="134"/>
      <c r="R1463" s="153"/>
      <c r="S1463" s="153"/>
      <c r="T1463" s="153"/>
      <c r="U1463" s="134"/>
      <c r="V1463" s="135"/>
      <c r="W1463" s="136"/>
      <c r="X1463" s="137" t="s">
        <v>36</v>
      </c>
    </row>
    <row r="1464" spans="1:29" ht="28.5" customHeight="1" x14ac:dyDescent="0.25">
      <c r="A1464" s="132">
        <v>3</v>
      </c>
      <c r="B1464" s="133" t="s">
        <v>601</v>
      </c>
      <c r="C1464" s="134" t="s">
        <v>17</v>
      </c>
      <c r="D1464" s="134">
        <v>6</v>
      </c>
      <c r="E1464" s="134" t="s">
        <v>23</v>
      </c>
      <c r="F1464" s="134">
        <v>14</v>
      </c>
      <c r="G1464" s="134">
        <v>1</v>
      </c>
      <c r="H1464" s="134"/>
      <c r="I1464" s="134">
        <v>4</v>
      </c>
      <c r="J1464" s="134"/>
      <c r="K1464" s="134">
        <v>4</v>
      </c>
      <c r="L1464" s="134"/>
      <c r="M1464" s="134"/>
      <c r="N1464" s="134"/>
      <c r="O1464" s="134"/>
      <c r="P1464" s="134" t="s">
        <v>801</v>
      </c>
      <c r="Q1464" s="134"/>
      <c r="R1464" s="153"/>
      <c r="S1464" s="153"/>
      <c r="T1464" s="153"/>
      <c r="U1464" s="134"/>
      <c r="V1464" s="135"/>
      <c r="W1464" s="136"/>
      <c r="X1464" s="137" t="s">
        <v>36</v>
      </c>
    </row>
    <row r="1465" spans="1:29" ht="28.5" customHeight="1" x14ac:dyDescent="0.25">
      <c r="A1465" s="132">
        <v>3</v>
      </c>
      <c r="B1465" s="133" t="s">
        <v>601</v>
      </c>
      <c r="C1465" s="134" t="s">
        <v>17</v>
      </c>
      <c r="D1465" s="134">
        <v>7</v>
      </c>
      <c r="E1465" s="134" t="s">
        <v>23</v>
      </c>
      <c r="F1465" s="134">
        <v>25.4</v>
      </c>
      <c r="G1465" s="134">
        <v>1</v>
      </c>
      <c r="H1465" s="134">
        <v>29.3</v>
      </c>
      <c r="I1465" s="134">
        <v>1</v>
      </c>
      <c r="J1465" s="134">
        <v>32.799999999999997</v>
      </c>
      <c r="K1465" s="134">
        <v>1</v>
      </c>
      <c r="L1465" s="134">
        <v>35.700000000000003</v>
      </c>
      <c r="M1465" s="134">
        <v>1</v>
      </c>
      <c r="N1465" s="134"/>
      <c r="O1465" s="134">
        <v>3</v>
      </c>
      <c r="P1465" s="134" t="s">
        <v>801</v>
      </c>
      <c r="Q1465" s="134"/>
      <c r="R1465" s="153"/>
      <c r="S1465" s="153"/>
      <c r="T1465" s="153"/>
      <c r="U1465" s="134"/>
      <c r="V1465" s="135"/>
      <c r="W1465" s="136"/>
      <c r="X1465" s="137" t="s">
        <v>73</v>
      </c>
      <c r="Z1465" s="132" t="s">
        <v>240</v>
      </c>
      <c r="AB1465" s="132" t="s">
        <v>414</v>
      </c>
    </row>
    <row r="1466" spans="1:29" ht="28.5" customHeight="1" x14ac:dyDescent="0.25">
      <c r="A1466" s="132">
        <v>3</v>
      </c>
      <c r="B1466" s="133" t="s">
        <v>601</v>
      </c>
      <c r="C1466" s="134" t="s">
        <v>17</v>
      </c>
      <c r="D1466" s="134">
        <v>8</v>
      </c>
      <c r="E1466" s="134" t="s">
        <v>23</v>
      </c>
      <c r="F1466" s="134">
        <v>23.1</v>
      </c>
      <c r="G1466" s="134">
        <v>1</v>
      </c>
      <c r="H1466" s="134">
        <v>24.2</v>
      </c>
      <c r="I1466" s="134">
        <v>1</v>
      </c>
      <c r="J1466" s="134"/>
      <c r="K1466" s="134"/>
      <c r="L1466" s="134"/>
      <c r="M1466" s="134"/>
      <c r="N1466" s="134"/>
      <c r="O1466" s="134"/>
      <c r="P1466" s="134" t="s">
        <v>801</v>
      </c>
      <c r="Q1466" s="134"/>
      <c r="R1466" s="153"/>
      <c r="S1466" s="153"/>
      <c r="T1466" s="153"/>
      <c r="U1466" s="134"/>
      <c r="V1466" s="135"/>
      <c r="W1466" s="136"/>
      <c r="X1466" s="137" t="s">
        <v>36</v>
      </c>
      <c r="Z1466" s="132" t="s">
        <v>993</v>
      </c>
      <c r="AC1466" s="132">
        <v>60</v>
      </c>
    </row>
    <row r="1467" spans="1:29" ht="28.5" customHeight="1" x14ac:dyDescent="0.25">
      <c r="A1467" s="132">
        <v>3</v>
      </c>
      <c r="B1467" s="133" t="s">
        <v>601</v>
      </c>
      <c r="C1467" s="134" t="s">
        <v>17</v>
      </c>
      <c r="D1467" s="134">
        <v>9</v>
      </c>
      <c r="E1467" s="134" t="s">
        <v>23</v>
      </c>
      <c r="F1467" s="134">
        <v>12.4</v>
      </c>
      <c r="G1467" s="134">
        <v>1</v>
      </c>
      <c r="H1467" s="134"/>
      <c r="I1467" s="134"/>
      <c r="J1467" s="134"/>
      <c r="K1467" s="134"/>
      <c r="L1467" s="134"/>
      <c r="M1467" s="134"/>
      <c r="N1467" s="134"/>
      <c r="O1467" s="134"/>
      <c r="P1467" s="134">
        <v>34.799999999999997</v>
      </c>
      <c r="Q1467" s="134">
        <v>4</v>
      </c>
      <c r="R1467" s="153"/>
      <c r="S1467" s="153"/>
      <c r="T1467" s="153"/>
      <c r="U1467" s="134"/>
      <c r="V1467" s="135"/>
      <c r="W1467" s="136"/>
      <c r="X1467" s="137" t="s">
        <v>36</v>
      </c>
      <c r="Z1467" s="132" t="s">
        <v>302</v>
      </c>
    </row>
    <row r="1468" spans="1:29" ht="28.5" customHeight="1" x14ac:dyDescent="0.25">
      <c r="A1468" s="132">
        <v>3</v>
      </c>
      <c r="B1468" s="133" t="s">
        <v>601</v>
      </c>
      <c r="C1468" s="134" t="s">
        <v>17</v>
      </c>
      <c r="D1468" s="134">
        <v>10</v>
      </c>
      <c r="E1468" s="134" t="s">
        <v>23</v>
      </c>
      <c r="F1468" s="134">
        <v>16</v>
      </c>
      <c r="G1468" s="134">
        <v>1</v>
      </c>
      <c r="H1468" s="134">
        <v>16.5</v>
      </c>
      <c r="I1468" s="134">
        <v>1</v>
      </c>
      <c r="J1468" s="134"/>
      <c r="K1468" s="134"/>
      <c r="L1468" s="134"/>
      <c r="M1468" s="134"/>
      <c r="N1468" s="134"/>
      <c r="O1468" s="134"/>
      <c r="P1468" s="134" t="s">
        <v>801</v>
      </c>
      <c r="Q1468" s="134"/>
      <c r="R1468" s="153"/>
      <c r="S1468" s="153"/>
      <c r="T1468" s="153"/>
      <c r="U1468" s="134"/>
      <c r="V1468" s="135"/>
      <c r="W1468" s="136"/>
      <c r="X1468" s="137" t="s">
        <v>36</v>
      </c>
      <c r="Z1468" s="132" t="s">
        <v>583</v>
      </c>
    </row>
    <row r="1469" spans="1:29" ht="28.5" customHeight="1" x14ac:dyDescent="0.25">
      <c r="A1469" s="132">
        <v>3</v>
      </c>
      <c r="B1469" s="133" t="s">
        <v>601</v>
      </c>
      <c r="C1469" s="134" t="s">
        <v>17</v>
      </c>
      <c r="D1469" s="134">
        <v>12</v>
      </c>
      <c r="E1469" s="134" t="s">
        <v>23</v>
      </c>
      <c r="F1469" s="134">
        <v>17</v>
      </c>
      <c r="G1469" s="134">
        <v>1</v>
      </c>
      <c r="H1469" s="134">
        <v>19.100000000000001</v>
      </c>
      <c r="I1469" s="134">
        <v>1</v>
      </c>
      <c r="J1469" s="134"/>
      <c r="K1469" s="134"/>
      <c r="L1469" s="134"/>
      <c r="M1469" s="134"/>
      <c r="N1469" s="134"/>
      <c r="O1469" s="134"/>
      <c r="P1469" s="134" t="s">
        <v>801</v>
      </c>
      <c r="Q1469" s="134"/>
      <c r="R1469" s="153"/>
      <c r="S1469" s="153"/>
      <c r="T1469" s="153"/>
      <c r="U1469" s="134"/>
      <c r="V1469" s="135"/>
      <c r="W1469" s="136"/>
      <c r="X1469" s="137" t="s">
        <v>36</v>
      </c>
      <c r="Z1469" s="132" t="s">
        <v>415</v>
      </c>
    </row>
    <row r="1470" spans="1:29" ht="28.5" customHeight="1" x14ac:dyDescent="0.25">
      <c r="A1470" s="132">
        <v>3</v>
      </c>
      <c r="B1470" s="133" t="s">
        <v>601</v>
      </c>
      <c r="C1470" s="134" t="s">
        <v>17</v>
      </c>
      <c r="D1470" s="134">
        <v>14</v>
      </c>
      <c r="E1470" s="134" t="s">
        <v>23</v>
      </c>
      <c r="F1470" s="134"/>
      <c r="G1470" s="134">
        <v>1</v>
      </c>
      <c r="H1470" s="134"/>
      <c r="I1470" s="134">
        <v>4</v>
      </c>
      <c r="J1470" s="134"/>
      <c r="K1470" s="134">
        <v>4</v>
      </c>
      <c r="L1470" s="134"/>
      <c r="M1470" s="134"/>
      <c r="N1470" s="134"/>
      <c r="O1470" s="134"/>
      <c r="P1470" s="134"/>
      <c r="Q1470" s="134"/>
      <c r="R1470" s="153"/>
      <c r="S1470" s="153"/>
      <c r="T1470" s="153"/>
      <c r="U1470" s="134"/>
      <c r="V1470" s="135"/>
      <c r="W1470" s="136"/>
      <c r="X1470" s="137" t="s">
        <v>36</v>
      </c>
    </row>
    <row r="1471" spans="1:29" ht="28.5" customHeight="1" x14ac:dyDescent="0.25">
      <c r="A1471" s="132">
        <v>3</v>
      </c>
      <c r="B1471" s="133" t="s">
        <v>601</v>
      </c>
      <c r="C1471" s="134" t="s">
        <v>17</v>
      </c>
      <c r="D1471" s="134">
        <v>16</v>
      </c>
      <c r="E1471" s="134" t="s">
        <v>23</v>
      </c>
      <c r="F1471" s="134">
        <v>23.6</v>
      </c>
      <c r="G1471" s="134">
        <v>1</v>
      </c>
      <c r="H1471" s="134">
        <v>27</v>
      </c>
      <c r="I1471" s="134">
        <v>1</v>
      </c>
      <c r="J1471" s="134"/>
      <c r="K1471" s="134"/>
      <c r="L1471" s="134"/>
      <c r="M1471" s="134"/>
      <c r="N1471" s="134"/>
      <c r="O1471" s="134"/>
      <c r="P1471" s="134" t="s">
        <v>801</v>
      </c>
      <c r="Q1471" s="134"/>
      <c r="R1471" s="153"/>
      <c r="S1471" s="153"/>
      <c r="T1471" s="153"/>
      <c r="U1471" s="134"/>
      <c r="V1471" s="135"/>
      <c r="W1471" s="136"/>
      <c r="X1471" s="137" t="s">
        <v>36</v>
      </c>
    </row>
    <row r="1472" spans="1:29" ht="28.5" customHeight="1" x14ac:dyDescent="0.25">
      <c r="A1472" s="132">
        <v>3</v>
      </c>
      <c r="B1472" s="133" t="s">
        <v>601</v>
      </c>
      <c r="C1472" s="134" t="s">
        <v>17</v>
      </c>
      <c r="D1472" s="134">
        <v>17</v>
      </c>
      <c r="E1472" s="134" t="s">
        <v>23</v>
      </c>
      <c r="F1472" s="134">
        <v>31.5</v>
      </c>
      <c r="G1472" s="134">
        <v>1</v>
      </c>
      <c r="H1472" s="134">
        <v>35.6</v>
      </c>
      <c r="I1472" s="134">
        <v>1</v>
      </c>
      <c r="J1472" s="134">
        <v>40</v>
      </c>
      <c r="K1472" s="134">
        <v>1</v>
      </c>
      <c r="L1472" s="134">
        <v>44.8</v>
      </c>
      <c r="M1472" s="134">
        <v>1</v>
      </c>
      <c r="N1472" s="134">
        <v>50.5</v>
      </c>
      <c r="O1472" s="134">
        <v>1</v>
      </c>
      <c r="P1472" s="134">
        <v>57.7</v>
      </c>
      <c r="Q1472" s="134">
        <v>1</v>
      </c>
      <c r="R1472" s="153">
        <v>60.9</v>
      </c>
      <c r="S1472" s="153">
        <v>1</v>
      </c>
      <c r="T1472" s="153"/>
      <c r="U1472" s="134"/>
      <c r="V1472" s="135"/>
      <c r="W1472" s="136"/>
      <c r="X1472" s="137" t="s">
        <v>36</v>
      </c>
    </row>
    <row r="1473" spans="1:24" ht="28.5" customHeight="1" x14ac:dyDescent="0.25">
      <c r="A1473" s="132">
        <v>3</v>
      </c>
      <c r="B1473" s="133" t="s">
        <v>601</v>
      </c>
      <c r="C1473" s="134" t="s">
        <v>17</v>
      </c>
      <c r="D1473" s="134">
        <v>18</v>
      </c>
      <c r="E1473" s="134" t="s">
        <v>23</v>
      </c>
      <c r="F1473" s="134">
        <v>33.799999999999997</v>
      </c>
      <c r="G1473" s="134">
        <v>1</v>
      </c>
      <c r="H1473" s="134">
        <v>38.5</v>
      </c>
      <c r="I1473" s="134">
        <v>1</v>
      </c>
      <c r="J1473" s="134">
        <v>41.8</v>
      </c>
      <c r="K1473" s="134">
        <v>1</v>
      </c>
      <c r="L1473" s="134">
        <v>45.7</v>
      </c>
      <c r="M1473" s="134">
        <v>1</v>
      </c>
      <c r="N1473" s="134">
        <v>50.2</v>
      </c>
      <c r="O1473" s="134">
        <v>1</v>
      </c>
      <c r="P1473" s="134">
        <v>56.9</v>
      </c>
      <c r="Q1473" s="134">
        <v>1</v>
      </c>
      <c r="R1473" s="153">
        <v>65.900000000000006</v>
      </c>
      <c r="S1473" s="153">
        <v>1</v>
      </c>
      <c r="T1473" s="153"/>
      <c r="U1473" s="134"/>
      <c r="V1473" s="135"/>
      <c r="W1473" s="136"/>
      <c r="X1473" s="137" t="s">
        <v>36</v>
      </c>
    </row>
    <row r="1474" spans="1:24" ht="28.5" customHeight="1" x14ac:dyDescent="0.25">
      <c r="A1474" s="132">
        <v>3</v>
      </c>
      <c r="B1474" s="133" t="s">
        <v>601</v>
      </c>
      <c r="C1474" s="134" t="s">
        <v>17</v>
      </c>
      <c r="D1474" s="134">
        <v>19</v>
      </c>
      <c r="E1474" s="134" t="s">
        <v>23</v>
      </c>
      <c r="F1474" s="134">
        <v>23.4</v>
      </c>
      <c r="G1474" s="134">
        <v>1</v>
      </c>
      <c r="H1474" s="134">
        <v>26.2</v>
      </c>
      <c r="I1474" s="134">
        <v>1</v>
      </c>
      <c r="J1474" s="134"/>
      <c r="K1474" s="134"/>
      <c r="L1474" s="134"/>
      <c r="M1474" s="134"/>
      <c r="N1474" s="134"/>
      <c r="O1474" s="134"/>
      <c r="P1474" s="134" t="s">
        <v>801</v>
      </c>
      <c r="Q1474" s="134"/>
      <c r="R1474" s="153"/>
      <c r="S1474" s="153"/>
      <c r="T1474" s="153"/>
      <c r="U1474" s="134"/>
      <c r="V1474" s="135"/>
      <c r="W1474" s="136"/>
      <c r="X1474" s="137" t="s">
        <v>36</v>
      </c>
    </row>
    <row r="1475" spans="1:24" ht="28.5" customHeight="1" x14ac:dyDescent="0.25">
      <c r="A1475" s="132">
        <v>3</v>
      </c>
      <c r="B1475" s="133" t="s">
        <v>601</v>
      </c>
      <c r="C1475" s="134" t="s">
        <v>17</v>
      </c>
      <c r="D1475" s="134">
        <v>20</v>
      </c>
      <c r="E1475" s="134" t="s">
        <v>23</v>
      </c>
      <c r="F1475" s="134">
        <v>18.5</v>
      </c>
      <c r="G1475" s="134">
        <v>1</v>
      </c>
      <c r="H1475" s="134">
        <v>20.7</v>
      </c>
      <c r="I1475" s="134">
        <v>1</v>
      </c>
      <c r="J1475" s="134"/>
      <c r="K1475" s="134"/>
      <c r="L1475" s="134"/>
      <c r="M1475" s="134"/>
      <c r="N1475" s="134"/>
      <c r="O1475" s="134"/>
      <c r="P1475" s="134" t="s">
        <v>801</v>
      </c>
      <c r="Q1475" s="134"/>
      <c r="R1475" s="153"/>
      <c r="S1475" s="153"/>
      <c r="T1475" s="153"/>
      <c r="U1475" s="134"/>
      <c r="V1475" s="135"/>
      <c r="W1475" s="136"/>
      <c r="X1475" s="137" t="s">
        <v>36</v>
      </c>
    </row>
    <row r="1476" spans="1:24" ht="28.5" customHeight="1" x14ac:dyDescent="0.25">
      <c r="A1476" s="132">
        <v>3</v>
      </c>
      <c r="B1476" s="133" t="s">
        <v>601</v>
      </c>
      <c r="C1476" s="134" t="s">
        <v>17</v>
      </c>
      <c r="D1476" s="134">
        <v>21</v>
      </c>
      <c r="E1476" s="134" t="s">
        <v>23</v>
      </c>
      <c r="F1476" s="134">
        <v>18.5</v>
      </c>
      <c r="G1476" s="134">
        <v>1</v>
      </c>
      <c r="H1476" s="134">
        <v>19.399999999999999</v>
      </c>
      <c r="I1476" s="134">
        <v>1</v>
      </c>
      <c r="J1476" s="134"/>
      <c r="K1476" s="134"/>
      <c r="L1476" s="134"/>
      <c r="M1476" s="134"/>
      <c r="N1476" s="134"/>
      <c r="O1476" s="134"/>
      <c r="P1476" s="134" t="s">
        <v>801</v>
      </c>
      <c r="Q1476" s="134"/>
      <c r="R1476" s="153"/>
      <c r="S1476" s="153"/>
      <c r="T1476" s="153"/>
      <c r="U1476" s="134"/>
      <c r="V1476" s="135"/>
      <c r="W1476" s="136"/>
      <c r="X1476" s="137" t="s">
        <v>36</v>
      </c>
    </row>
    <row r="1477" spans="1:24" ht="28.5" customHeight="1" x14ac:dyDescent="0.25">
      <c r="A1477" s="132">
        <v>3</v>
      </c>
      <c r="B1477" s="133" t="s">
        <v>601</v>
      </c>
      <c r="C1477" s="134" t="s">
        <v>17</v>
      </c>
      <c r="D1477" s="134">
        <v>22</v>
      </c>
      <c r="E1477" s="134" t="s">
        <v>23</v>
      </c>
      <c r="F1477" s="134">
        <v>21.6</v>
      </c>
      <c r="G1477" s="134">
        <v>1</v>
      </c>
      <c r="H1477" s="134">
        <v>24.4</v>
      </c>
      <c r="I1477" s="134">
        <v>1</v>
      </c>
      <c r="J1477" s="134">
        <v>27.1</v>
      </c>
      <c r="K1477" s="134">
        <v>1</v>
      </c>
      <c r="L1477" s="134">
        <v>31</v>
      </c>
      <c r="M1477" s="134">
        <v>1</v>
      </c>
      <c r="N1477" s="134">
        <v>35.799999999999997</v>
      </c>
      <c r="O1477" s="134">
        <v>1</v>
      </c>
      <c r="P1477" s="134">
        <v>35.6</v>
      </c>
      <c r="Q1477" s="134">
        <v>4</v>
      </c>
      <c r="R1477" s="153"/>
      <c r="S1477" s="153"/>
      <c r="T1477" s="153" t="s">
        <v>942</v>
      </c>
      <c r="U1477" s="134"/>
      <c r="V1477" s="135"/>
      <c r="W1477" s="136"/>
      <c r="X1477" s="137" t="s">
        <v>36</v>
      </c>
    </row>
    <row r="1478" spans="1:24" ht="28.5" customHeight="1" x14ac:dyDescent="0.25">
      <c r="A1478" s="132">
        <v>3</v>
      </c>
      <c r="B1478" s="133" t="s">
        <v>601</v>
      </c>
      <c r="C1478" s="134" t="s">
        <v>17</v>
      </c>
      <c r="D1478" s="134">
        <v>24</v>
      </c>
      <c r="E1478" s="134" t="s">
        <v>23</v>
      </c>
      <c r="F1478" s="134">
        <v>25.1</v>
      </c>
      <c r="G1478" s="134">
        <v>1</v>
      </c>
      <c r="H1478" s="134">
        <v>28.3</v>
      </c>
      <c r="I1478" s="134">
        <v>1</v>
      </c>
      <c r="J1478" s="134">
        <v>31.1</v>
      </c>
      <c r="K1478" s="134">
        <v>1</v>
      </c>
      <c r="L1478" s="134">
        <v>32</v>
      </c>
      <c r="M1478" s="134">
        <v>1</v>
      </c>
      <c r="N1478" s="134">
        <v>37.299999999999997</v>
      </c>
      <c r="O1478" s="134">
        <v>1</v>
      </c>
      <c r="P1478" s="134">
        <v>41.7</v>
      </c>
      <c r="Q1478" s="134">
        <v>1</v>
      </c>
      <c r="R1478" s="153">
        <v>46.1</v>
      </c>
      <c r="S1478" s="153">
        <v>1</v>
      </c>
      <c r="T1478" s="153"/>
      <c r="U1478" s="134"/>
      <c r="V1478" s="135"/>
      <c r="W1478" s="136"/>
      <c r="X1478" s="137" t="s">
        <v>36</v>
      </c>
    </row>
    <row r="1479" spans="1:24" ht="28.5" customHeight="1" x14ac:dyDescent="0.25">
      <c r="A1479" s="132">
        <v>3</v>
      </c>
      <c r="B1479" s="133" t="s">
        <v>601</v>
      </c>
      <c r="C1479" s="134" t="s">
        <v>17</v>
      </c>
      <c r="D1479" s="134">
        <v>26</v>
      </c>
      <c r="E1479" s="134" t="s">
        <v>23</v>
      </c>
      <c r="F1479" s="134">
        <v>36.6</v>
      </c>
      <c r="G1479" s="134">
        <v>1</v>
      </c>
      <c r="H1479" s="134">
        <v>39.9</v>
      </c>
      <c r="I1479" s="134">
        <v>1</v>
      </c>
      <c r="J1479" s="134">
        <v>43</v>
      </c>
      <c r="K1479" s="134">
        <v>1</v>
      </c>
      <c r="L1479" s="134">
        <v>47.9</v>
      </c>
      <c r="M1479" s="134">
        <v>1</v>
      </c>
      <c r="N1479" s="134">
        <v>52.6</v>
      </c>
      <c r="O1479" s="134">
        <v>1</v>
      </c>
      <c r="P1479" s="134">
        <v>59.1</v>
      </c>
      <c r="Q1479" s="134">
        <v>1</v>
      </c>
      <c r="R1479" s="153">
        <v>65</v>
      </c>
      <c r="S1479" s="153">
        <v>1</v>
      </c>
      <c r="T1479" s="153" t="s">
        <v>943</v>
      </c>
      <c r="U1479" s="134"/>
      <c r="V1479" s="135"/>
      <c r="W1479" s="136"/>
      <c r="X1479" s="137" t="s">
        <v>36</v>
      </c>
    </row>
    <row r="1480" spans="1:24" ht="28.5" customHeight="1" x14ac:dyDescent="0.25">
      <c r="A1480" s="132">
        <v>3</v>
      </c>
      <c r="B1480" s="133" t="s">
        <v>601</v>
      </c>
      <c r="C1480" s="134" t="s">
        <v>17</v>
      </c>
      <c r="D1480" s="134">
        <v>27</v>
      </c>
      <c r="E1480" s="134" t="s">
        <v>23</v>
      </c>
      <c r="F1480" s="134">
        <v>23.9</v>
      </c>
      <c r="G1480" s="134">
        <v>1</v>
      </c>
      <c r="H1480" s="134">
        <v>25.2</v>
      </c>
      <c r="I1480" s="134">
        <v>1</v>
      </c>
      <c r="J1480" s="134"/>
      <c r="K1480" s="134"/>
      <c r="L1480" s="134"/>
      <c r="M1480" s="134"/>
      <c r="N1480" s="134"/>
      <c r="O1480" s="134"/>
      <c r="P1480" s="134" t="s">
        <v>801</v>
      </c>
      <c r="Q1480" s="134"/>
      <c r="R1480" s="153"/>
      <c r="S1480" s="153"/>
      <c r="T1480" s="153"/>
      <c r="U1480" s="134"/>
      <c r="V1480" s="135"/>
      <c r="W1480" s="136"/>
      <c r="X1480" s="137" t="s">
        <v>36</v>
      </c>
    </row>
    <row r="1481" spans="1:24" ht="28.5" customHeight="1" x14ac:dyDescent="0.25">
      <c r="A1481" s="132">
        <v>3</v>
      </c>
      <c r="B1481" s="133" t="s">
        <v>601</v>
      </c>
      <c r="C1481" s="134" t="s">
        <v>17</v>
      </c>
      <c r="D1481" s="134">
        <v>28</v>
      </c>
      <c r="E1481" s="134" t="s">
        <v>23</v>
      </c>
      <c r="F1481" s="134">
        <v>23.6</v>
      </c>
      <c r="G1481" s="134">
        <v>1</v>
      </c>
      <c r="H1481" s="134">
        <v>24</v>
      </c>
      <c r="I1481" s="134">
        <v>1</v>
      </c>
      <c r="J1481" s="134"/>
      <c r="K1481" s="134"/>
      <c r="L1481" s="134"/>
      <c r="M1481" s="134"/>
      <c r="N1481" s="134"/>
      <c r="O1481" s="134"/>
      <c r="P1481" s="134" t="s">
        <v>801</v>
      </c>
      <c r="Q1481" s="134"/>
      <c r="R1481" s="153"/>
      <c r="S1481" s="153"/>
      <c r="T1481" s="153"/>
      <c r="U1481" s="134"/>
      <c r="V1481" s="135"/>
      <c r="W1481" s="136"/>
      <c r="X1481" s="137" t="s">
        <v>36</v>
      </c>
    </row>
    <row r="1482" spans="1:24" ht="28.5" customHeight="1" x14ac:dyDescent="0.25">
      <c r="A1482" s="132">
        <v>3</v>
      </c>
      <c r="B1482" s="133" t="s">
        <v>601</v>
      </c>
      <c r="C1482" s="134" t="s">
        <v>17</v>
      </c>
      <c r="D1482" s="134">
        <v>29</v>
      </c>
      <c r="E1482" s="134" t="s">
        <v>23</v>
      </c>
      <c r="F1482" s="134">
        <v>36.799999999999997</v>
      </c>
      <c r="G1482" s="134">
        <v>1</v>
      </c>
      <c r="H1482" s="134">
        <v>41</v>
      </c>
      <c r="I1482" s="134">
        <v>1</v>
      </c>
      <c r="J1482" s="134">
        <v>45</v>
      </c>
      <c r="K1482" s="134">
        <v>1</v>
      </c>
      <c r="L1482" s="134">
        <v>51.1</v>
      </c>
      <c r="M1482" s="134">
        <v>1</v>
      </c>
      <c r="N1482" s="134">
        <v>54</v>
      </c>
      <c r="O1482" s="134">
        <v>1</v>
      </c>
      <c r="P1482" s="134">
        <v>61</v>
      </c>
      <c r="Q1482" s="134">
        <v>1</v>
      </c>
      <c r="R1482" s="153">
        <v>66.400000000000006</v>
      </c>
      <c r="S1482" s="153">
        <v>1</v>
      </c>
      <c r="T1482" s="153" t="s">
        <v>941</v>
      </c>
      <c r="U1482" s="134"/>
      <c r="V1482" s="135"/>
      <c r="W1482" s="136"/>
      <c r="X1482" s="137" t="s">
        <v>36</v>
      </c>
    </row>
    <row r="1483" spans="1:24" ht="28.5" customHeight="1" x14ac:dyDescent="0.25">
      <c r="A1483" s="132">
        <v>3</v>
      </c>
      <c r="B1483" s="133" t="s">
        <v>601</v>
      </c>
      <c r="C1483" s="134" t="s">
        <v>17</v>
      </c>
      <c r="D1483" s="134">
        <v>30</v>
      </c>
      <c r="E1483" s="134" t="s">
        <v>23</v>
      </c>
      <c r="F1483" s="134">
        <v>22.9</v>
      </c>
      <c r="G1483" s="134">
        <v>1</v>
      </c>
      <c r="H1483" s="134">
        <v>23.4</v>
      </c>
      <c r="I1483" s="134">
        <v>1</v>
      </c>
      <c r="J1483" s="134"/>
      <c r="K1483" s="134"/>
      <c r="L1483" s="134"/>
      <c r="M1483" s="134"/>
      <c r="N1483" s="134"/>
      <c r="O1483" s="134"/>
      <c r="P1483" s="134" t="s">
        <v>801</v>
      </c>
      <c r="Q1483" s="134"/>
      <c r="R1483" s="153"/>
      <c r="S1483" s="153"/>
      <c r="T1483" s="153"/>
      <c r="U1483" s="134"/>
      <c r="V1483" s="135"/>
      <c r="W1483" s="136"/>
      <c r="X1483" s="137" t="s">
        <v>36</v>
      </c>
    </row>
    <row r="1484" spans="1:24" ht="28.5" customHeight="1" x14ac:dyDescent="0.25">
      <c r="A1484" s="132">
        <v>3</v>
      </c>
      <c r="B1484" s="133" t="s">
        <v>601</v>
      </c>
      <c r="C1484" s="134" t="s">
        <v>17</v>
      </c>
      <c r="D1484" s="134">
        <v>31</v>
      </c>
      <c r="E1484" s="134" t="s">
        <v>23</v>
      </c>
      <c r="F1484" s="134">
        <v>18</v>
      </c>
      <c r="G1484" s="134">
        <v>1</v>
      </c>
      <c r="H1484" s="134"/>
      <c r="I1484" s="134">
        <v>4</v>
      </c>
      <c r="J1484" s="134"/>
      <c r="K1484" s="134"/>
      <c r="L1484" s="134"/>
      <c r="M1484" s="134"/>
      <c r="N1484" s="134"/>
      <c r="O1484" s="134"/>
      <c r="P1484" s="134" t="s">
        <v>801</v>
      </c>
      <c r="Q1484" s="134"/>
      <c r="R1484" s="153"/>
      <c r="S1484" s="153"/>
      <c r="T1484" s="153"/>
      <c r="U1484" s="134"/>
      <c r="V1484" s="135"/>
      <c r="W1484" s="136"/>
      <c r="X1484" s="137" t="s">
        <v>36</v>
      </c>
    </row>
    <row r="1485" spans="1:24" ht="28.5" customHeight="1" x14ac:dyDescent="0.25">
      <c r="A1485" s="132">
        <v>3</v>
      </c>
      <c r="B1485" s="133" t="s">
        <v>601</v>
      </c>
      <c r="C1485" s="134" t="s">
        <v>17</v>
      </c>
      <c r="D1485" s="134">
        <v>32</v>
      </c>
      <c r="E1485" s="134" t="s">
        <v>23</v>
      </c>
      <c r="F1485" s="134">
        <v>26.4</v>
      </c>
      <c r="G1485" s="134">
        <v>1</v>
      </c>
      <c r="H1485" s="134">
        <v>28.6</v>
      </c>
      <c r="I1485" s="134">
        <v>1</v>
      </c>
      <c r="J1485" s="134">
        <v>29.6</v>
      </c>
      <c r="K1485" s="134">
        <v>1</v>
      </c>
      <c r="L1485" s="134">
        <v>32.200000000000003</v>
      </c>
      <c r="M1485" s="134">
        <v>1</v>
      </c>
      <c r="N1485" s="134">
        <v>33.4</v>
      </c>
      <c r="O1485" s="134">
        <v>1</v>
      </c>
      <c r="P1485" s="134">
        <v>36</v>
      </c>
      <c r="Q1485" s="134">
        <v>2</v>
      </c>
      <c r="R1485" s="153">
        <v>39.700000000000003</v>
      </c>
      <c r="S1485" s="153">
        <v>2</v>
      </c>
      <c r="T1485" s="153" t="s">
        <v>800</v>
      </c>
      <c r="U1485" s="134"/>
      <c r="V1485" s="135"/>
      <c r="W1485" s="136" t="s">
        <v>413</v>
      </c>
      <c r="X1485" s="137" t="s">
        <v>36</v>
      </c>
    </row>
    <row r="1486" spans="1:24" ht="28.5" customHeight="1" x14ac:dyDescent="0.25">
      <c r="A1486" s="132">
        <v>3</v>
      </c>
      <c r="B1486" s="133" t="s">
        <v>601</v>
      </c>
      <c r="C1486" s="134" t="s">
        <v>17</v>
      </c>
      <c r="D1486" s="134">
        <v>33</v>
      </c>
      <c r="E1486" s="134" t="s">
        <v>23</v>
      </c>
      <c r="F1486" s="134">
        <v>22.1</v>
      </c>
      <c r="G1486" s="134">
        <v>1</v>
      </c>
      <c r="H1486" s="134">
        <v>22.9</v>
      </c>
      <c r="I1486" s="134">
        <v>1</v>
      </c>
      <c r="J1486" s="134"/>
      <c r="K1486" s="134"/>
      <c r="L1486" s="134"/>
      <c r="M1486" s="134"/>
      <c r="N1486" s="134"/>
      <c r="O1486" s="134"/>
      <c r="P1486" s="134" t="s">
        <v>801</v>
      </c>
      <c r="Q1486" s="134"/>
      <c r="R1486" s="153"/>
      <c r="S1486" s="153"/>
      <c r="T1486" s="153"/>
      <c r="U1486" s="134"/>
      <c r="V1486" s="135"/>
      <c r="W1486" s="136"/>
      <c r="X1486" s="137" t="s">
        <v>36</v>
      </c>
    </row>
    <row r="1487" spans="1:24" ht="28.5" customHeight="1" x14ac:dyDescent="0.25">
      <c r="A1487" s="132">
        <v>3</v>
      </c>
      <c r="B1487" s="133" t="s">
        <v>601</v>
      </c>
      <c r="C1487" s="134" t="s">
        <v>17</v>
      </c>
      <c r="D1487" s="134">
        <v>34</v>
      </c>
      <c r="E1487" s="134" t="s">
        <v>23</v>
      </c>
      <c r="F1487" s="134">
        <v>17.8</v>
      </c>
      <c r="G1487" s="134">
        <v>1</v>
      </c>
      <c r="H1487" s="134">
        <v>20.9</v>
      </c>
      <c r="I1487" s="134">
        <v>1</v>
      </c>
      <c r="J1487" s="134"/>
      <c r="K1487" s="134"/>
      <c r="L1487" s="134"/>
      <c r="M1487" s="134"/>
      <c r="N1487" s="134"/>
      <c r="O1487" s="134"/>
      <c r="P1487" s="134" t="s">
        <v>801</v>
      </c>
      <c r="Q1487" s="134"/>
      <c r="R1487" s="153"/>
      <c r="S1487" s="153"/>
      <c r="T1487" s="153"/>
      <c r="U1487" s="134"/>
      <c r="V1487" s="135"/>
      <c r="W1487" s="136"/>
      <c r="X1487" s="137" t="s">
        <v>36</v>
      </c>
    </row>
    <row r="1488" spans="1:24" ht="28.5" customHeight="1" x14ac:dyDescent="0.25">
      <c r="A1488" s="132">
        <v>3</v>
      </c>
      <c r="B1488" s="133" t="s">
        <v>601</v>
      </c>
      <c r="C1488" s="134" t="s">
        <v>17</v>
      </c>
      <c r="D1488" s="134">
        <v>35</v>
      </c>
      <c r="E1488" s="134" t="s">
        <v>23</v>
      </c>
      <c r="F1488" s="134"/>
      <c r="G1488" s="134">
        <v>3</v>
      </c>
      <c r="H1488" s="134"/>
      <c r="I1488" s="134">
        <v>3</v>
      </c>
      <c r="J1488" s="134"/>
      <c r="K1488" s="134">
        <v>3</v>
      </c>
      <c r="L1488" s="134"/>
      <c r="M1488" s="134"/>
      <c r="N1488" s="134"/>
      <c r="O1488" s="134"/>
      <c r="P1488" s="134"/>
      <c r="Q1488" s="134"/>
      <c r="R1488" s="153"/>
      <c r="S1488" s="153"/>
      <c r="T1488" s="153"/>
      <c r="U1488" s="134"/>
      <c r="V1488" s="135"/>
      <c r="W1488" s="136"/>
      <c r="X1488" s="137" t="s">
        <v>36</v>
      </c>
    </row>
    <row r="1489" spans="1:29" ht="28.5" customHeight="1" x14ac:dyDescent="0.25">
      <c r="A1489" s="132">
        <v>3</v>
      </c>
      <c r="B1489" s="133" t="s">
        <v>601</v>
      </c>
      <c r="C1489" s="134" t="s">
        <v>17</v>
      </c>
      <c r="D1489" s="134">
        <v>36</v>
      </c>
      <c r="E1489" s="134" t="s">
        <v>23</v>
      </c>
      <c r="F1489" s="134"/>
      <c r="G1489" s="134">
        <v>3</v>
      </c>
      <c r="H1489" s="134"/>
      <c r="I1489" s="134">
        <v>3</v>
      </c>
      <c r="J1489" s="134"/>
      <c r="K1489" s="134">
        <v>3</v>
      </c>
      <c r="L1489" s="134"/>
      <c r="M1489" s="134"/>
      <c r="N1489" s="134"/>
      <c r="O1489" s="134"/>
      <c r="P1489" s="134"/>
      <c r="Q1489" s="134"/>
      <c r="R1489" s="153"/>
      <c r="S1489" s="153"/>
      <c r="T1489" s="153"/>
      <c r="U1489" s="134"/>
      <c r="V1489" s="135"/>
      <c r="W1489" s="136"/>
      <c r="X1489" s="137" t="s">
        <v>36</v>
      </c>
    </row>
    <row r="1490" spans="1:29" ht="28.5" customHeight="1" x14ac:dyDescent="0.25">
      <c r="A1490" s="132">
        <v>3</v>
      </c>
      <c r="B1490" s="133" t="s">
        <v>601</v>
      </c>
      <c r="C1490" s="134" t="s">
        <v>18</v>
      </c>
      <c r="D1490" s="134">
        <v>1</v>
      </c>
      <c r="E1490" s="134" t="s">
        <v>23</v>
      </c>
      <c r="F1490" s="134">
        <v>36.1</v>
      </c>
      <c r="G1490" s="134">
        <v>1</v>
      </c>
      <c r="H1490" s="134">
        <v>37.6</v>
      </c>
      <c r="I1490" s="134">
        <v>1</v>
      </c>
      <c r="J1490" s="134"/>
      <c r="K1490" s="134"/>
      <c r="L1490" s="134"/>
      <c r="M1490" s="134"/>
      <c r="N1490" s="134"/>
      <c r="O1490" s="134"/>
      <c r="P1490" s="134" t="s">
        <v>801</v>
      </c>
      <c r="Q1490" s="134"/>
      <c r="R1490" s="153"/>
      <c r="S1490" s="153"/>
      <c r="T1490" s="153"/>
      <c r="U1490" s="134"/>
      <c r="V1490" s="135"/>
      <c r="W1490" s="136"/>
      <c r="X1490" s="137" t="s">
        <v>36</v>
      </c>
    </row>
    <row r="1491" spans="1:29" ht="28.5" customHeight="1" x14ac:dyDescent="0.25">
      <c r="A1491" s="132">
        <v>3</v>
      </c>
      <c r="B1491" s="133" t="s">
        <v>601</v>
      </c>
      <c r="C1491" s="134" t="s">
        <v>18</v>
      </c>
      <c r="D1491" s="134">
        <v>2</v>
      </c>
      <c r="E1491" s="134" t="s">
        <v>23</v>
      </c>
      <c r="F1491" s="134">
        <v>50.4</v>
      </c>
      <c r="G1491" s="134">
        <v>1</v>
      </c>
      <c r="H1491" s="134">
        <v>54.7</v>
      </c>
      <c r="I1491" s="134">
        <v>1</v>
      </c>
      <c r="J1491" s="134">
        <v>58</v>
      </c>
      <c r="K1491" s="134">
        <v>1</v>
      </c>
      <c r="L1491" s="134">
        <v>62</v>
      </c>
      <c r="M1491" s="134">
        <v>1</v>
      </c>
      <c r="N1491" s="134">
        <v>65.3</v>
      </c>
      <c r="O1491" s="134">
        <v>1</v>
      </c>
      <c r="P1491" s="134">
        <v>70</v>
      </c>
      <c r="Q1491" s="134">
        <v>1</v>
      </c>
      <c r="R1491" s="153">
        <v>74.3</v>
      </c>
      <c r="S1491" s="153">
        <v>1</v>
      </c>
      <c r="T1491" s="153" t="s">
        <v>948</v>
      </c>
      <c r="U1491" s="134"/>
      <c r="V1491" s="135"/>
      <c r="W1491" s="136" t="s">
        <v>413</v>
      </c>
      <c r="X1491" s="137" t="s">
        <v>36</v>
      </c>
    </row>
    <row r="1492" spans="1:29" ht="28.5" customHeight="1" x14ac:dyDescent="0.25">
      <c r="A1492" s="132">
        <v>3</v>
      </c>
      <c r="B1492" s="133" t="s">
        <v>601</v>
      </c>
      <c r="C1492" s="134" t="s">
        <v>18</v>
      </c>
      <c r="D1492" s="134">
        <v>3</v>
      </c>
      <c r="E1492" s="134" t="s">
        <v>23</v>
      </c>
      <c r="F1492" s="134">
        <v>33</v>
      </c>
      <c r="G1492" s="134">
        <v>1</v>
      </c>
      <c r="H1492" s="134">
        <v>34.6</v>
      </c>
      <c r="I1492" s="134">
        <v>1</v>
      </c>
      <c r="J1492" s="134">
        <v>35.700000000000003</v>
      </c>
      <c r="K1492" s="134">
        <v>1</v>
      </c>
      <c r="L1492" s="134">
        <v>37.799999999999997</v>
      </c>
      <c r="M1492" s="134">
        <v>1</v>
      </c>
      <c r="N1492" s="134">
        <v>39.9</v>
      </c>
      <c r="O1492" s="134">
        <v>1</v>
      </c>
      <c r="P1492" s="134">
        <v>44.4</v>
      </c>
      <c r="Q1492" s="134">
        <v>1</v>
      </c>
      <c r="R1492" s="153">
        <v>47.9</v>
      </c>
      <c r="S1492" s="153">
        <v>1</v>
      </c>
      <c r="T1492" s="153"/>
      <c r="U1492" s="134"/>
      <c r="V1492" s="135"/>
      <c r="W1492" s="136"/>
      <c r="X1492" s="137" t="s">
        <v>36</v>
      </c>
    </row>
    <row r="1493" spans="1:29" ht="28.5" customHeight="1" x14ac:dyDescent="0.25">
      <c r="A1493" s="132">
        <v>3</v>
      </c>
      <c r="B1493" s="133" t="s">
        <v>601</v>
      </c>
      <c r="C1493" s="134" t="s">
        <v>18</v>
      </c>
      <c r="D1493" s="134">
        <v>4</v>
      </c>
      <c r="E1493" s="134" t="s">
        <v>23</v>
      </c>
      <c r="F1493" s="134">
        <v>38.1</v>
      </c>
      <c r="G1493" s="134">
        <v>1</v>
      </c>
      <c r="H1493" s="134">
        <v>39.9</v>
      </c>
      <c r="I1493" s="134">
        <v>1</v>
      </c>
      <c r="J1493" s="134"/>
      <c r="K1493" s="134"/>
      <c r="L1493" s="134"/>
      <c r="M1493" s="134"/>
      <c r="N1493" s="134"/>
      <c r="O1493" s="134"/>
      <c r="P1493" s="134" t="s">
        <v>801</v>
      </c>
      <c r="Q1493" s="134"/>
      <c r="R1493" s="153"/>
      <c r="S1493" s="153"/>
      <c r="T1493" s="153"/>
      <c r="U1493" s="134"/>
      <c r="V1493" s="135"/>
      <c r="W1493" s="136"/>
      <c r="X1493" s="137" t="s">
        <v>36</v>
      </c>
    </row>
    <row r="1494" spans="1:29" ht="28.5" customHeight="1" x14ac:dyDescent="0.25">
      <c r="A1494" s="132">
        <v>3</v>
      </c>
      <c r="B1494" s="133" t="s">
        <v>601</v>
      </c>
      <c r="C1494" s="134" t="s">
        <v>18</v>
      </c>
      <c r="D1494" s="134">
        <v>5</v>
      </c>
      <c r="E1494" s="134" t="s">
        <v>23</v>
      </c>
      <c r="F1494" s="134">
        <v>33.799999999999997</v>
      </c>
      <c r="G1494" s="134">
        <v>1</v>
      </c>
      <c r="H1494" s="134">
        <v>35.6</v>
      </c>
      <c r="I1494" s="134">
        <v>1</v>
      </c>
      <c r="J1494" s="134"/>
      <c r="K1494" s="134"/>
      <c r="L1494" s="134"/>
      <c r="M1494" s="134"/>
      <c r="N1494" s="134"/>
      <c r="O1494" s="134"/>
      <c r="P1494" s="134" t="s">
        <v>801</v>
      </c>
      <c r="Q1494" s="134"/>
      <c r="R1494" s="153"/>
      <c r="S1494" s="153"/>
      <c r="T1494" s="153"/>
      <c r="U1494" s="134"/>
      <c r="V1494" s="135"/>
      <c r="W1494" s="136"/>
      <c r="X1494" s="137" t="s">
        <v>36</v>
      </c>
    </row>
    <row r="1495" spans="1:29" ht="28.5" customHeight="1" x14ac:dyDescent="0.25">
      <c r="A1495" s="132">
        <v>3</v>
      </c>
      <c r="B1495" s="133" t="s">
        <v>601</v>
      </c>
      <c r="C1495" s="134" t="s">
        <v>18</v>
      </c>
      <c r="D1495" s="134">
        <v>6</v>
      </c>
      <c r="E1495" s="134" t="s">
        <v>23</v>
      </c>
      <c r="F1495" s="134">
        <v>30</v>
      </c>
      <c r="G1495" s="134">
        <v>1</v>
      </c>
      <c r="H1495" s="134">
        <v>31.7</v>
      </c>
      <c r="I1495" s="134">
        <v>1</v>
      </c>
      <c r="J1495" s="134">
        <v>32.700000000000003</v>
      </c>
      <c r="K1495" s="134">
        <v>1</v>
      </c>
      <c r="L1495" s="134">
        <v>34</v>
      </c>
      <c r="M1495" s="134">
        <v>1</v>
      </c>
      <c r="N1495" s="134">
        <v>35.6</v>
      </c>
      <c r="O1495" s="134">
        <v>1</v>
      </c>
      <c r="P1495" s="134">
        <v>38.200000000000003</v>
      </c>
      <c r="Q1495" s="134">
        <v>2</v>
      </c>
      <c r="R1495" s="153">
        <v>40.799999999999997</v>
      </c>
      <c r="S1495" s="153">
        <v>2</v>
      </c>
      <c r="T1495" s="153"/>
      <c r="U1495" s="134"/>
      <c r="V1495" s="135"/>
      <c r="W1495" s="136"/>
      <c r="X1495" s="137" t="s">
        <v>36</v>
      </c>
    </row>
    <row r="1496" spans="1:29" ht="28.5" customHeight="1" x14ac:dyDescent="0.25">
      <c r="A1496" s="132">
        <v>3</v>
      </c>
      <c r="B1496" s="133" t="s">
        <v>601</v>
      </c>
      <c r="C1496" s="134" t="s">
        <v>18</v>
      </c>
      <c r="D1496" s="134">
        <v>7</v>
      </c>
      <c r="E1496" s="134" t="s">
        <v>23</v>
      </c>
      <c r="F1496" s="134">
        <v>28.4</v>
      </c>
      <c r="G1496" s="134">
        <v>1</v>
      </c>
      <c r="H1496" s="134">
        <v>31</v>
      </c>
      <c r="I1496" s="134">
        <v>1</v>
      </c>
      <c r="J1496" s="134">
        <v>32</v>
      </c>
      <c r="K1496" s="134">
        <v>1</v>
      </c>
      <c r="L1496" s="134">
        <v>33</v>
      </c>
      <c r="M1496" s="134">
        <v>1</v>
      </c>
      <c r="N1496" s="134">
        <v>34.200000000000003</v>
      </c>
      <c r="O1496" s="134">
        <v>1</v>
      </c>
      <c r="P1496" s="134">
        <v>36</v>
      </c>
      <c r="Q1496" s="134">
        <v>2</v>
      </c>
      <c r="R1496" s="153">
        <v>37.5</v>
      </c>
      <c r="S1496" s="153">
        <v>2</v>
      </c>
      <c r="T1496" s="153"/>
      <c r="U1496" s="134"/>
      <c r="V1496" s="135"/>
      <c r="W1496" s="136"/>
      <c r="X1496" s="137" t="s">
        <v>36</v>
      </c>
    </row>
    <row r="1497" spans="1:29" ht="28.5" customHeight="1" x14ac:dyDescent="0.25">
      <c r="A1497" s="132">
        <v>3</v>
      </c>
      <c r="B1497" s="133" t="s">
        <v>601</v>
      </c>
      <c r="C1497" s="134" t="s">
        <v>18</v>
      </c>
      <c r="D1497" s="134">
        <v>8</v>
      </c>
      <c r="E1497" s="134" t="s">
        <v>23</v>
      </c>
      <c r="F1497" s="134">
        <v>52.3</v>
      </c>
      <c r="G1497" s="134">
        <v>1</v>
      </c>
      <c r="H1497" s="134">
        <v>57.5</v>
      </c>
      <c r="I1497" s="134">
        <v>1</v>
      </c>
      <c r="J1497" s="134">
        <v>61.5</v>
      </c>
      <c r="K1497" s="134">
        <v>1</v>
      </c>
      <c r="L1497" s="134">
        <v>63</v>
      </c>
      <c r="M1497" s="134">
        <v>1</v>
      </c>
      <c r="N1497" s="134">
        <v>66.5</v>
      </c>
      <c r="O1497" s="134">
        <v>1</v>
      </c>
      <c r="P1497" s="134">
        <v>72.8</v>
      </c>
      <c r="Q1497" s="134">
        <v>1</v>
      </c>
      <c r="R1497" s="153">
        <v>79.3</v>
      </c>
      <c r="S1497" s="153">
        <v>1</v>
      </c>
      <c r="T1497" s="153"/>
      <c r="U1497" s="134"/>
      <c r="V1497" s="135"/>
      <c r="W1497" s="136" t="s">
        <v>413</v>
      </c>
      <c r="X1497" s="137" t="s">
        <v>36</v>
      </c>
    </row>
    <row r="1498" spans="1:29" ht="28.5" customHeight="1" x14ac:dyDescent="0.25">
      <c r="A1498" s="132">
        <v>3</v>
      </c>
      <c r="B1498" s="133" t="s">
        <v>601</v>
      </c>
      <c r="C1498" s="134" t="s">
        <v>18</v>
      </c>
      <c r="D1498" s="134">
        <v>9</v>
      </c>
      <c r="E1498" s="134" t="s">
        <v>23</v>
      </c>
      <c r="F1498" s="134">
        <v>22.1</v>
      </c>
      <c r="G1498" s="134">
        <v>1</v>
      </c>
      <c r="H1498" s="134">
        <v>22.2</v>
      </c>
      <c r="I1498" s="134">
        <v>1</v>
      </c>
      <c r="J1498" s="134"/>
      <c r="K1498" s="134"/>
      <c r="L1498" s="134"/>
      <c r="M1498" s="134"/>
      <c r="N1498" s="134"/>
      <c r="O1498" s="134"/>
      <c r="P1498" s="134" t="s">
        <v>801</v>
      </c>
      <c r="Q1498" s="134"/>
      <c r="R1498" s="153"/>
      <c r="S1498" s="153"/>
      <c r="T1498" s="153"/>
      <c r="U1498" s="134"/>
      <c r="V1498" s="135"/>
      <c r="W1498" s="136"/>
      <c r="X1498" s="137" t="s">
        <v>36</v>
      </c>
    </row>
    <row r="1499" spans="1:29" ht="28.5" customHeight="1" x14ac:dyDescent="0.25">
      <c r="A1499" s="132">
        <v>3</v>
      </c>
      <c r="B1499" s="133" t="s">
        <v>601</v>
      </c>
      <c r="C1499" s="134" t="s">
        <v>18</v>
      </c>
      <c r="D1499" s="134">
        <v>10</v>
      </c>
      <c r="E1499" s="134" t="s">
        <v>23</v>
      </c>
      <c r="F1499" s="134">
        <v>17</v>
      </c>
      <c r="G1499" s="134">
        <v>1</v>
      </c>
      <c r="H1499" s="134">
        <v>17.3</v>
      </c>
      <c r="I1499" s="134">
        <v>1</v>
      </c>
      <c r="J1499" s="134">
        <v>17.2</v>
      </c>
      <c r="K1499" s="134">
        <v>1</v>
      </c>
      <c r="L1499" s="134">
        <v>17.3</v>
      </c>
      <c r="M1499" s="134">
        <v>1</v>
      </c>
      <c r="N1499" s="134">
        <v>17.7</v>
      </c>
      <c r="O1499" s="134">
        <v>1</v>
      </c>
      <c r="P1499" s="134">
        <v>18.3</v>
      </c>
      <c r="Q1499" s="134">
        <v>2</v>
      </c>
      <c r="R1499" s="153"/>
      <c r="S1499" s="153"/>
      <c r="T1499" s="153" t="s">
        <v>904</v>
      </c>
      <c r="U1499" s="134"/>
      <c r="V1499" s="135"/>
      <c r="W1499" s="136"/>
      <c r="X1499" s="137" t="s">
        <v>74</v>
      </c>
    </row>
    <row r="1500" spans="1:29" ht="28.5" customHeight="1" x14ac:dyDescent="0.25">
      <c r="A1500" s="132">
        <v>3</v>
      </c>
      <c r="B1500" s="133" t="s">
        <v>601</v>
      </c>
      <c r="C1500" s="134" t="s">
        <v>18</v>
      </c>
      <c r="D1500" s="134">
        <v>12</v>
      </c>
      <c r="E1500" s="134" t="s">
        <v>23</v>
      </c>
      <c r="F1500" s="134">
        <v>40</v>
      </c>
      <c r="G1500" s="134">
        <v>1</v>
      </c>
      <c r="H1500" s="134">
        <v>44.5</v>
      </c>
      <c r="I1500" s="134">
        <v>1</v>
      </c>
      <c r="J1500" s="134"/>
      <c r="K1500" s="134"/>
      <c r="L1500" s="134"/>
      <c r="M1500" s="134"/>
      <c r="N1500" s="134"/>
      <c r="O1500" s="134"/>
      <c r="P1500" s="134" t="s">
        <v>801</v>
      </c>
      <c r="Q1500" s="134"/>
      <c r="R1500" s="153"/>
      <c r="S1500" s="153"/>
      <c r="T1500" s="153"/>
      <c r="U1500" s="134"/>
      <c r="V1500" s="135"/>
      <c r="W1500" s="136"/>
      <c r="X1500" s="137" t="s">
        <v>36</v>
      </c>
    </row>
    <row r="1501" spans="1:29" ht="28.5" customHeight="1" x14ac:dyDescent="0.25">
      <c r="A1501" s="132">
        <v>3</v>
      </c>
      <c r="B1501" s="133" t="s">
        <v>601</v>
      </c>
      <c r="C1501" s="134" t="s">
        <v>18</v>
      </c>
      <c r="D1501" s="134">
        <v>13</v>
      </c>
      <c r="E1501" s="134" t="s">
        <v>23</v>
      </c>
      <c r="F1501" s="134">
        <v>30.2</v>
      </c>
      <c r="G1501" s="134">
        <v>1</v>
      </c>
      <c r="H1501" s="134">
        <v>33</v>
      </c>
      <c r="I1501" s="134">
        <v>1</v>
      </c>
      <c r="J1501" s="134"/>
      <c r="K1501" s="134"/>
      <c r="L1501" s="134">
        <v>37.5</v>
      </c>
      <c r="M1501" s="134">
        <v>1</v>
      </c>
      <c r="N1501" s="134">
        <v>40.4</v>
      </c>
      <c r="O1501" s="134">
        <v>1</v>
      </c>
      <c r="P1501" s="134">
        <v>45.2</v>
      </c>
      <c r="Q1501" s="134">
        <v>1</v>
      </c>
      <c r="R1501" s="153">
        <v>50.9</v>
      </c>
      <c r="S1501" s="153">
        <v>1</v>
      </c>
      <c r="T1501" s="153"/>
      <c r="U1501" s="134"/>
      <c r="V1501" s="135"/>
      <c r="W1501" s="136"/>
      <c r="X1501" s="137" t="s">
        <v>36</v>
      </c>
      <c r="Z1501" s="132" t="s">
        <v>240</v>
      </c>
      <c r="AB1501" s="132" t="s">
        <v>416</v>
      </c>
    </row>
    <row r="1502" spans="1:29" ht="28.5" customHeight="1" x14ac:dyDescent="0.25">
      <c r="A1502" s="132">
        <v>3</v>
      </c>
      <c r="B1502" s="133" t="s">
        <v>601</v>
      </c>
      <c r="C1502" s="134" t="s">
        <v>18</v>
      </c>
      <c r="D1502" s="134">
        <v>14</v>
      </c>
      <c r="E1502" s="134" t="s">
        <v>23</v>
      </c>
      <c r="F1502" s="134">
        <v>25.4</v>
      </c>
      <c r="G1502" s="134">
        <v>1</v>
      </c>
      <c r="H1502" s="134">
        <v>26.5</v>
      </c>
      <c r="I1502" s="134">
        <v>1</v>
      </c>
      <c r="J1502" s="134"/>
      <c r="K1502" s="134"/>
      <c r="L1502" s="134"/>
      <c r="M1502" s="134"/>
      <c r="N1502" s="134"/>
      <c r="O1502" s="134"/>
      <c r="P1502" s="134" t="s">
        <v>801</v>
      </c>
      <c r="Q1502" s="134"/>
      <c r="R1502" s="153"/>
      <c r="S1502" s="153"/>
      <c r="T1502" s="153"/>
      <c r="U1502" s="134"/>
      <c r="V1502" s="135"/>
      <c r="W1502" s="136"/>
      <c r="X1502" s="137" t="s">
        <v>36</v>
      </c>
      <c r="Z1502" s="132" t="s">
        <v>993</v>
      </c>
      <c r="AC1502" s="132">
        <v>59</v>
      </c>
    </row>
    <row r="1503" spans="1:29" ht="28.5" customHeight="1" x14ac:dyDescent="0.25">
      <c r="A1503" s="132">
        <v>3</v>
      </c>
      <c r="B1503" s="133" t="s">
        <v>601</v>
      </c>
      <c r="C1503" s="134" t="s">
        <v>18</v>
      </c>
      <c r="D1503" s="134">
        <v>15</v>
      </c>
      <c r="E1503" s="134" t="s">
        <v>23</v>
      </c>
      <c r="F1503" s="134">
        <v>55.6</v>
      </c>
      <c r="G1503" s="134">
        <v>1</v>
      </c>
      <c r="H1503" s="134">
        <v>60.4</v>
      </c>
      <c r="I1503" s="134">
        <v>1</v>
      </c>
      <c r="J1503" s="134">
        <v>63.3</v>
      </c>
      <c r="K1503" s="134">
        <v>1</v>
      </c>
      <c r="L1503" s="134">
        <v>68.8</v>
      </c>
      <c r="M1503" s="134">
        <v>1</v>
      </c>
      <c r="N1503" s="134">
        <v>69.900000000000006</v>
      </c>
      <c r="O1503" s="134">
        <v>1</v>
      </c>
      <c r="P1503" s="134">
        <v>75.8</v>
      </c>
      <c r="Q1503" s="134">
        <v>1</v>
      </c>
      <c r="R1503" s="153">
        <v>77.8</v>
      </c>
      <c r="S1503" s="153">
        <v>1</v>
      </c>
      <c r="T1503" s="153"/>
      <c r="U1503" s="134"/>
      <c r="V1503" s="135"/>
      <c r="W1503" s="136" t="s">
        <v>413</v>
      </c>
      <c r="X1503" s="137" t="s">
        <v>36</v>
      </c>
      <c r="Z1503" s="132" t="s">
        <v>417</v>
      </c>
    </row>
    <row r="1504" spans="1:29" ht="28.5" customHeight="1" x14ac:dyDescent="0.25">
      <c r="A1504" s="132">
        <v>3</v>
      </c>
      <c r="B1504" s="133" t="s">
        <v>601</v>
      </c>
      <c r="C1504" s="134" t="s">
        <v>18</v>
      </c>
      <c r="D1504" s="134">
        <v>16</v>
      </c>
      <c r="E1504" s="134" t="s">
        <v>23</v>
      </c>
      <c r="F1504" s="134">
        <v>22.4</v>
      </c>
      <c r="G1504" s="134">
        <v>1</v>
      </c>
      <c r="H1504" s="134">
        <v>23.3</v>
      </c>
      <c r="I1504" s="134">
        <v>1</v>
      </c>
      <c r="J1504" s="134"/>
      <c r="K1504" s="134"/>
      <c r="L1504" s="134"/>
      <c r="M1504" s="134"/>
      <c r="N1504" s="134"/>
      <c r="O1504" s="134"/>
      <c r="P1504" s="134" t="s">
        <v>801</v>
      </c>
      <c r="Q1504" s="134"/>
      <c r="R1504" s="153"/>
      <c r="S1504" s="153"/>
      <c r="T1504" s="153"/>
      <c r="U1504" s="134"/>
      <c r="V1504" s="135"/>
      <c r="W1504" s="136"/>
      <c r="X1504" s="137" t="s">
        <v>36</v>
      </c>
      <c r="Z1504" s="132" t="s">
        <v>584</v>
      </c>
    </row>
    <row r="1505" spans="1:26" ht="28.5" customHeight="1" x14ac:dyDescent="0.25">
      <c r="A1505" s="132">
        <v>3</v>
      </c>
      <c r="B1505" s="133" t="s">
        <v>601</v>
      </c>
      <c r="C1505" s="134" t="s">
        <v>18</v>
      </c>
      <c r="D1505" s="134">
        <v>17</v>
      </c>
      <c r="E1505" s="134" t="s">
        <v>23</v>
      </c>
      <c r="F1505" s="134">
        <v>22.6</v>
      </c>
      <c r="G1505" s="134">
        <v>1</v>
      </c>
      <c r="H1505" s="134">
        <v>23.2</v>
      </c>
      <c r="I1505" s="134">
        <v>1</v>
      </c>
      <c r="J1505" s="134">
        <v>23.4</v>
      </c>
      <c r="K1505" s="134">
        <v>1</v>
      </c>
      <c r="L1505" s="134">
        <v>24.2</v>
      </c>
      <c r="M1505" s="134">
        <v>1</v>
      </c>
      <c r="N1505" s="134">
        <v>25.9</v>
      </c>
      <c r="O1505" s="134">
        <v>1</v>
      </c>
      <c r="P1505" s="134">
        <v>27.8</v>
      </c>
      <c r="Q1505" s="134">
        <v>2</v>
      </c>
      <c r="R1505" s="153">
        <v>29.2</v>
      </c>
      <c r="S1505" s="153">
        <v>2</v>
      </c>
      <c r="T1505" s="153"/>
      <c r="U1505" s="134"/>
      <c r="V1505" s="135"/>
      <c r="W1505" s="136"/>
      <c r="X1505" s="137" t="s">
        <v>36</v>
      </c>
    </row>
    <row r="1506" spans="1:26" ht="28.5" customHeight="1" x14ac:dyDescent="0.25">
      <c r="A1506" s="132">
        <v>3</v>
      </c>
      <c r="B1506" s="133" t="s">
        <v>601</v>
      </c>
      <c r="C1506" s="134" t="s">
        <v>18</v>
      </c>
      <c r="D1506" s="134">
        <v>18</v>
      </c>
      <c r="E1506" s="134" t="s">
        <v>23</v>
      </c>
      <c r="F1506" s="134">
        <v>36.6</v>
      </c>
      <c r="G1506" s="134">
        <v>1</v>
      </c>
      <c r="H1506" s="134">
        <v>38.799999999999997</v>
      </c>
      <c r="I1506" s="134">
        <v>1</v>
      </c>
      <c r="J1506" s="134">
        <v>40</v>
      </c>
      <c r="K1506" s="134">
        <v>1</v>
      </c>
      <c r="L1506" s="134">
        <v>43.5</v>
      </c>
      <c r="M1506" s="134">
        <v>1</v>
      </c>
      <c r="N1506" s="134">
        <v>46.6</v>
      </c>
      <c r="O1506" s="134">
        <v>1</v>
      </c>
      <c r="P1506" s="134">
        <v>49.8</v>
      </c>
      <c r="Q1506" s="134">
        <v>1</v>
      </c>
      <c r="R1506" s="153">
        <v>53</v>
      </c>
      <c r="S1506" s="153">
        <v>1</v>
      </c>
      <c r="T1506" s="153"/>
      <c r="U1506" s="134"/>
      <c r="V1506" s="135"/>
      <c r="W1506" s="136" t="s">
        <v>413</v>
      </c>
      <c r="X1506" s="137" t="s">
        <v>36</v>
      </c>
    </row>
    <row r="1507" spans="1:26" ht="28.5" customHeight="1" x14ac:dyDescent="0.25">
      <c r="A1507" s="132">
        <v>3</v>
      </c>
      <c r="B1507" s="133" t="s">
        <v>601</v>
      </c>
      <c r="C1507" s="134" t="s">
        <v>18</v>
      </c>
      <c r="D1507" s="134">
        <v>19</v>
      </c>
      <c r="E1507" s="134" t="s">
        <v>23</v>
      </c>
      <c r="F1507" s="134">
        <v>22.1</v>
      </c>
      <c r="G1507" s="134">
        <v>1</v>
      </c>
      <c r="H1507" s="134">
        <v>29.9</v>
      </c>
      <c r="I1507" s="134">
        <v>1</v>
      </c>
      <c r="J1507" s="134"/>
      <c r="K1507" s="134"/>
      <c r="L1507" s="134"/>
      <c r="M1507" s="134"/>
      <c r="N1507" s="134"/>
      <c r="O1507" s="134"/>
      <c r="P1507" s="134" t="s">
        <v>801</v>
      </c>
      <c r="Q1507" s="134"/>
      <c r="R1507" s="153"/>
      <c r="S1507" s="153"/>
      <c r="T1507" s="153"/>
      <c r="U1507" s="134"/>
      <c r="V1507" s="135"/>
      <c r="W1507" s="136"/>
      <c r="X1507" s="137" t="s">
        <v>36</v>
      </c>
      <c r="Z1507" s="132" t="s">
        <v>415</v>
      </c>
    </row>
    <row r="1508" spans="1:26" ht="28.5" customHeight="1" x14ac:dyDescent="0.25">
      <c r="A1508" s="132">
        <v>3</v>
      </c>
      <c r="B1508" s="133" t="s">
        <v>601</v>
      </c>
      <c r="C1508" s="134" t="s">
        <v>18</v>
      </c>
      <c r="D1508" s="134">
        <v>20</v>
      </c>
      <c r="E1508" s="134" t="s">
        <v>23</v>
      </c>
      <c r="F1508" s="134">
        <v>39.6</v>
      </c>
      <c r="G1508" s="134">
        <v>1</v>
      </c>
      <c r="H1508" s="134">
        <v>43.2</v>
      </c>
      <c r="I1508" s="134">
        <v>1</v>
      </c>
      <c r="J1508" s="134"/>
      <c r="K1508" s="134"/>
      <c r="L1508" s="134"/>
      <c r="M1508" s="134"/>
      <c r="N1508" s="134"/>
      <c r="O1508" s="134"/>
      <c r="P1508" s="134" t="s">
        <v>801</v>
      </c>
      <c r="Q1508" s="134"/>
      <c r="R1508" s="153"/>
      <c r="S1508" s="153"/>
      <c r="T1508" s="153"/>
      <c r="U1508" s="134"/>
      <c r="V1508" s="135"/>
      <c r="W1508" s="136"/>
      <c r="X1508" s="137" t="s">
        <v>36</v>
      </c>
    </row>
    <row r="1509" spans="1:26" ht="28.5" customHeight="1" x14ac:dyDescent="0.25">
      <c r="A1509" s="132">
        <v>3</v>
      </c>
      <c r="B1509" s="133" t="s">
        <v>601</v>
      </c>
      <c r="C1509" s="134" t="s">
        <v>18</v>
      </c>
      <c r="D1509" s="134">
        <v>21</v>
      </c>
      <c r="E1509" s="134" t="s">
        <v>23</v>
      </c>
      <c r="F1509" s="134">
        <v>38.9</v>
      </c>
      <c r="G1509" s="134">
        <v>1</v>
      </c>
      <c r="H1509" s="134">
        <v>42</v>
      </c>
      <c r="I1509" s="134">
        <v>1</v>
      </c>
      <c r="J1509" s="134">
        <v>44.5</v>
      </c>
      <c r="K1509" s="134">
        <v>1</v>
      </c>
      <c r="L1509" s="134">
        <v>46.9</v>
      </c>
      <c r="M1509" s="134">
        <v>1</v>
      </c>
      <c r="N1509" s="134">
        <v>49.3</v>
      </c>
      <c r="O1509" s="134">
        <v>1</v>
      </c>
      <c r="P1509" s="134">
        <v>53.4</v>
      </c>
      <c r="Q1509" s="134">
        <v>1</v>
      </c>
      <c r="R1509" s="153">
        <v>58.5</v>
      </c>
      <c r="S1509" s="153">
        <v>1</v>
      </c>
      <c r="T1509" s="153"/>
      <c r="U1509" s="134"/>
      <c r="V1509" s="135"/>
      <c r="W1509" s="136"/>
      <c r="X1509" s="137" t="s">
        <v>36</v>
      </c>
    </row>
    <row r="1510" spans="1:26" ht="28.5" customHeight="1" x14ac:dyDescent="0.25">
      <c r="A1510" s="132">
        <v>3</v>
      </c>
      <c r="B1510" s="133" t="s">
        <v>601</v>
      </c>
      <c r="C1510" s="134" t="s">
        <v>18</v>
      </c>
      <c r="D1510" s="134">
        <v>23</v>
      </c>
      <c r="E1510" s="134" t="s">
        <v>23</v>
      </c>
      <c r="F1510" s="134">
        <v>30</v>
      </c>
      <c r="G1510" s="134">
        <v>1</v>
      </c>
      <c r="H1510" s="134">
        <v>31.8</v>
      </c>
      <c r="I1510" s="134">
        <v>1</v>
      </c>
      <c r="J1510" s="134">
        <v>33.299999999999997</v>
      </c>
      <c r="K1510" s="134">
        <v>1</v>
      </c>
      <c r="L1510" s="134">
        <v>34.799999999999997</v>
      </c>
      <c r="M1510" s="134">
        <v>1</v>
      </c>
      <c r="N1510" s="134">
        <v>36.799999999999997</v>
      </c>
      <c r="O1510" s="134">
        <v>1</v>
      </c>
      <c r="P1510" s="134">
        <v>40.5</v>
      </c>
      <c r="Q1510" s="134">
        <v>1</v>
      </c>
      <c r="R1510" s="153">
        <v>44</v>
      </c>
      <c r="S1510" s="153">
        <v>1</v>
      </c>
      <c r="T1510" s="153"/>
      <c r="U1510" s="134"/>
      <c r="V1510" s="135"/>
      <c r="W1510" s="136"/>
      <c r="X1510" s="137" t="s">
        <v>36</v>
      </c>
    </row>
    <row r="1511" spans="1:26" ht="28.5" customHeight="1" x14ac:dyDescent="0.25">
      <c r="A1511" s="132">
        <v>3</v>
      </c>
      <c r="B1511" s="133" t="s">
        <v>601</v>
      </c>
      <c r="C1511" s="134" t="s">
        <v>18</v>
      </c>
      <c r="D1511" s="134">
        <v>24</v>
      </c>
      <c r="E1511" s="134" t="s">
        <v>23</v>
      </c>
      <c r="F1511" s="134">
        <v>30.2</v>
      </c>
      <c r="G1511" s="134">
        <v>1</v>
      </c>
      <c r="H1511" s="134">
        <v>31</v>
      </c>
      <c r="I1511" s="134">
        <v>1</v>
      </c>
      <c r="J1511" s="134"/>
      <c r="K1511" s="134"/>
      <c r="L1511" s="134"/>
      <c r="M1511" s="134"/>
      <c r="N1511" s="134"/>
      <c r="O1511" s="134"/>
      <c r="P1511" s="134" t="s">
        <v>801</v>
      </c>
      <c r="Q1511" s="134"/>
      <c r="R1511" s="153"/>
      <c r="S1511" s="153"/>
      <c r="T1511" s="153"/>
      <c r="U1511" s="134"/>
      <c r="V1511" s="135"/>
      <c r="W1511" s="136"/>
      <c r="X1511" s="137" t="s">
        <v>36</v>
      </c>
    </row>
    <row r="1512" spans="1:26" ht="28.5" customHeight="1" x14ac:dyDescent="0.25">
      <c r="A1512" s="132">
        <v>3</v>
      </c>
      <c r="B1512" s="133" t="s">
        <v>602</v>
      </c>
      <c r="C1512" s="134" t="s">
        <v>14</v>
      </c>
      <c r="D1512" s="134">
        <v>1</v>
      </c>
      <c r="E1512" s="134" t="s">
        <v>23</v>
      </c>
      <c r="F1512" s="134"/>
      <c r="G1512" s="134">
        <v>3</v>
      </c>
      <c r="H1512" s="134"/>
      <c r="I1512" s="134">
        <v>3</v>
      </c>
      <c r="J1512" s="134"/>
      <c r="K1512" s="134">
        <v>3</v>
      </c>
      <c r="L1512" s="134"/>
      <c r="M1512" s="134"/>
      <c r="N1512" s="134"/>
      <c r="O1512" s="134"/>
      <c r="P1512" s="134"/>
      <c r="Q1512" s="134"/>
      <c r="R1512" s="153"/>
      <c r="S1512" s="153"/>
      <c r="T1512" s="153"/>
      <c r="U1512" s="134"/>
      <c r="V1512" s="135"/>
      <c r="W1512" s="136"/>
      <c r="X1512" s="137" t="s">
        <v>36</v>
      </c>
    </row>
    <row r="1513" spans="1:26" ht="28.5" customHeight="1" x14ac:dyDescent="0.25">
      <c r="A1513" s="132">
        <v>3</v>
      </c>
      <c r="B1513" s="133" t="s">
        <v>602</v>
      </c>
      <c r="C1513" s="134" t="s">
        <v>14</v>
      </c>
      <c r="D1513" s="134">
        <v>2</v>
      </c>
      <c r="E1513" s="134" t="s">
        <v>23</v>
      </c>
      <c r="F1513" s="134">
        <v>35.700000000000003</v>
      </c>
      <c r="G1513" s="134">
        <v>1</v>
      </c>
      <c r="H1513" s="134">
        <v>39</v>
      </c>
      <c r="I1513" s="134">
        <v>1</v>
      </c>
      <c r="J1513" s="134"/>
      <c r="K1513" s="134"/>
      <c r="L1513" s="134"/>
      <c r="M1513" s="134"/>
      <c r="N1513" s="134"/>
      <c r="O1513" s="134"/>
      <c r="P1513" s="134" t="s">
        <v>801</v>
      </c>
      <c r="Q1513" s="134"/>
      <c r="R1513" s="153"/>
      <c r="S1513" s="153"/>
      <c r="T1513" s="153"/>
      <c r="U1513" s="134"/>
      <c r="V1513" s="135"/>
      <c r="W1513" s="136"/>
      <c r="X1513" s="137" t="s">
        <v>36</v>
      </c>
    </row>
    <row r="1514" spans="1:26" ht="28.5" customHeight="1" x14ac:dyDescent="0.25">
      <c r="A1514" s="132">
        <v>3</v>
      </c>
      <c r="B1514" s="133" t="s">
        <v>602</v>
      </c>
      <c r="C1514" s="134" t="s">
        <v>14</v>
      </c>
      <c r="D1514" s="134">
        <v>3</v>
      </c>
      <c r="E1514" s="134" t="s">
        <v>23</v>
      </c>
      <c r="F1514" s="134">
        <v>31.5</v>
      </c>
      <c r="G1514" s="134">
        <v>1</v>
      </c>
      <c r="H1514" s="134">
        <v>33.799999999999997</v>
      </c>
      <c r="I1514" s="134">
        <v>1</v>
      </c>
      <c r="J1514" s="134">
        <v>36.1</v>
      </c>
      <c r="K1514" s="134">
        <v>1</v>
      </c>
      <c r="L1514" s="134">
        <v>40.200000000000003</v>
      </c>
      <c r="M1514" s="134">
        <v>1</v>
      </c>
      <c r="N1514" s="134">
        <v>44.3</v>
      </c>
      <c r="O1514" s="134">
        <v>1</v>
      </c>
      <c r="P1514" s="134">
        <v>49.6</v>
      </c>
      <c r="Q1514" s="134">
        <v>1</v>
      </c>
      <c r="R1514" s="153">
        <v>53.4</v>
      </c>
      <c r="S1514" s="153">
        <v>1</v>
      </c>
      <c r="T1514" s="153"/>
      <c r="U1514" s="134"/>
      <c r="V1514" s="135"/>
      <c r="W1514" s="136"/>
      <c r="X1514" s="137" t="s">
        <v>36</v>
      </c>
    </row>
    <row r="1515" spans="1:26" ht="28.5" customHeight="1" x14ac:dyDescent="0.25">
      <c r="A1515" s="132">
        <v>3</v>
      </c>
      <c r="B1515" s="133" t="s">
        <v>602</v>
      </c>
      <c r="C1515" s="134" t="s">
        <v>14</v>
      </c>
      <c r="D1515" s="134">
        <v>4</v>
      </c>
      <c r="E1515" s="134" t="s">
        <v>23</v>
      </c>
      <c r="F1515" s="134">
        <v>39</v>
      </c>
      <c r="G1515" s="134">
        <v>1</v>
      </c>
      <c r="H1515" s="134">
        <v>41.5</v>
      </c>
      <c r="I1515" s="134">
        <v>1</v>
      </c>
      <c r="J1515" s="134"/>
      <c r="K1515" s="134"/>
      <c r="L1515" s="134"/>
      <c r="M1515" s="134"/>
      <c r="N1515" s="134"/>
      <c r="O1515" s="134"/>
      <c r="P1515" s="134" t="s">
        <v>801</v>
      </c>
      <c r="Q1515" s="134"/>
      <c r="R1515" s="153"/>
      <c r="S1515" s="153"/>
      <c r="T1515" s="153"/>
      <c r="U1515" s="134"/>
      <c r="V1515" s="135"/>
      <c r="W1515" s="136"/>
      <c r="X1515" s="137" t="s">
        <v>36</v>
      </c>
    </row>
    <row r="1516" spans="1:26" ht="28.5" customHeight="1" x14ac:dyDescent="0.25">
      <c r="A1516" s="132">
        <v>3</v>
      </c>
      <c r="B1516" s="133" t="s">
        <v>602</v>
      </c>
      <c r="C1516" s="134" t="s">
        <v>14</v>
      </c>
      <c r="D1516" s="134">
        <v>5</v>
      </c>
      <c r="E1516" s="134" t="s">
        <v>23</v>
      </c>
      <c r="F1516" s="134">
        <v>34.799999999999997</v>
      </c>
      <c r="G1516" s="134">
        <v>1</v>
      </c>
      <c r="H1516" s="134">
        <v>38.299999999999997</v>
      </c>
      <c r="I1516" s="134">
        <v>1</v>
      </c>
      <c r="J1516" s="134">
        <v>40.1</v>
      </c>
      <c r="K1516" s="134">
        <v>1</v>
      </c>
      <c r="L1516" s="134"/>
      <c r="M1516" s="134">
        <v>1</v>
      </c>
      <c r="N1516" s="134">
        <v>45.9</v>
      </c>
      <c r="O1516" s="134">
        <v>1</v>
      </c>
      <c r="P1516" s="134">
        <v>50.2</v>
      </c>
      <c r="Q1516" s="134">
        <v>1</v>
      </c>
      <c r="R1516" s="153">
        <v>52.3</v>
      </c>
      <c r="S1516" s="153">
        <v>1</v>
      </c>
      <c r="T1516" s="153" t="s">
        <v>836</v>
      </c>
      <c r="U1516" s="134"/>
      <c r="V1516" s="135"/>
      <c r="W1516" s="136"/>
      <c r="X1516" s="137" t="s">
        <v>36</v>
      </c>
    </row>
    <row r="1517" spans="1:26" ht="28.5" customHeight="1" x14ac:dyDescent="0.25">
      <c r="A1517" s="132">
        <v>3</v>
      </c>
      <c r="B1517" s="133" t="s">
        <v>602</v>
      </c>
      <c r="C1517" s="134" t="s">
        <v>14</v>
      </c>
      <c r="D1517" s="134">
        <v>6</v>
      </c>
      <c r="E1517" s="134" t="s">
        <v>23</v>
      </c>
      <c r="F1517" s="134">
        <v>51.9</v>
      </c>
      <c r="G1517" s="134">
        <v>1</v>
      </c>
      <c r="H1517" s="134">
        <v>55.7</v>
      </c>
      <c r="I1517" s="134">
        <v>1</v>
      </c>
      <c r="J1517" s="134">
        <v>58.5</v>
      </c>
      <c r="K1517" s="134">
        <v>1</v>
      </c>
      <c r="L1517" s="134">
        <v>62.5</v>
      </c>
      <c r="M1517" s="134">
        <v>1</v>
      </c>
      <c r="N1517" s="134">
        <v>65.900000000000006</v>
      </c>
      <c r="O1517" s="134">
        <v>1</v>
      </c>
      <c r="P1517" s="134">
        <v>72.8</v>
      </c>
      <c r="Q1517" s="134">
        <v>1</v>
      </c>
      <c r="R1517" s="153">
        <v>80.3</v>
      </c>
      <c r="S1517" s="153">
        <v>1</v>
      </c>
      <c r="T1517" s="153"/>
      <c r="U1517" s="134"/>
      <c r="V1517" s="135"/>
      <c r="W1517" s="136"/>
      <c r="X1517" s="137" t="s">
        <v>36</v>
      </c>
    </row>
    <row r="1518" spans="1:26" ht="28.5" customHeight="1" x14ac:dyDescent="0.25">
      <c r="A1518" s="132">
        <v>3</v>
      </c>
      <c r="B1518" s="133" t="s">
        <v>602</v>
      </c>
      <c r="C1518" s="134" t="s">
        <v>14</v>
      </c>
      <c r="D1518" s="134">
        <v>7</v>
      </c>
      <c r="E1518" s="134" t="s">
        <v>28</v>
      </c>
      <c r="F1518" s="134">
        <v>22.6</v>
      </c>
      <c r="G1518" s="134">
        <v>1</v>
      </c>
      <c r="H1518" s="134">
        <v>22.8</v>
      </c>
      <c r="I1518" s="134">
        <v>4</v>
      </c>
      <c r="J1518" s="134"/>
      <c r="K1518" s="134">
        <v>4</v>
      </c>
      <c r="L1518" s="134"/>
      <c r="M1518" s="134"/>
      <c r="N1518" s="134"/>
      <c r="O1518" s="134"/>
      <c r="P1518" s="134"/>
      <c r="Q1518" s="134"/>
      <c r="R1518" s="153"/>
      <c r="S1518" s="153"/>
      <c r="T1518" s="153"/>
      <c r="U1518" s="134"/>
      <c r="V1518" s="135"/>
      <c r="W1518" s="136"/>
      <c r="X1518" s="137" t="s">
        <v>36</v>
      </c>
    </row>
    <row r="1519" spans="1:26" ht="28.5" customHeight="1" x14ac:dyDescent="0.25">
      <c r="A1519" s="132">
        <v>3</v>
      </c>
      <c r="B1519" s="133" t="s">
        <v>602</v>
      </c>
      <c r="C1519" s="134" t="s">
        <v>14</v>
      </c>
      <c r="D1519" s="134">
        <v>8</v>
      </c>
      <c r="E1519" s="134" t="s">
        <v>23</v>
      </c>
      <c r="F1519" s="134">
        <v>23.2</v>
      </c>
      <c r="G1519" s="134">
        <v>1</v>
      </c>
      <c r="H1519" s="134">
        <v>23.5</v>
      </c>
      <c r="I1519" s="134">
        <v>1</v>
      </c>
      <c r="J1519" s="134"/>
      <c r="K1519" s="134"/>
      <c r="L1519" s="134"/>
      <c r="M1519" s="134"/>
      <c r="N1519" s="134"/>
      <c r="O1519" s="134"/>
      <c r="P1519" s="134" t="s">
        <v>801</v>
      </c>
      <c r="Q1519" s="134"/>
      <c r="R1519" s="153"/>
      <c r="S1519" s="153"/>
      <c r="T1519" s="153"/>
      <c r="U1519" s="134"/>
      <c r="V1519" s="135"/>
      <c r="W1519" s="136"/>
      <c r="X1519" s="137" t="s">
        <v>36</v>
      </c>
    </row>
    <row r="1520" spans="1:26" ht="28.5" customHeight="1" x14ac:dyDescent="0.25">
      <c r="A1520" s="132">
        <v>3</v>
      </c>
      <c r="B1520" s="133" t="s">
        <v>602</v>
      </c>
      <c r="C1520" s="134" t="s">
        <v>14</v>
      </c>
      <c r="D1520" s="134">
        <v>9</v>
      </c>
      <c r="E1520" s="134" t="s">
        <v>23</v>
      </c>
      <c r="F1520" s="134">
        <v>46.8</v>
      </c>
      <c r="G1520" s="134">
        <v>1</v>
      </c>
      <c r="H1520" s="134">
        <v>49.3</v>
      </c>
      <c r="I1520" s="134">
        <v>1</v>
      </c>
      <c r="J1520" s="134"/>
      <c r="K1520" s="134"/>
      <c r="L1520" s="134"/>
      <c r="M1520" s="134"/>
      <c r="N1520" s="134"/>
      <c r="O1520" s="134"/>
      <c r="P1520" s="134" t="s">
        <v>801</v>
      </c>
      <c r="Q1520" s="134"/>
      <c r="R1520" s="153"/>
      <c r="S1520" s="153"/>
      <c r="T1520" s="153"/>
      <c r="U1520" s="134"/>
      <c r="V1520" s="135"/>
      <c r="W1520" s="136"/>
      <c r="X1520" s="137" t="s">
        <v>36</v>
      </c>
    </row>
    <row r="1521" spans="1:30" ht="28.5" customHeight="1" x14ac:dyDescent="0.25">
      <c r="A1521" s="132">
        <v>3</v>
      </c>
      <c r="B1521" s="133" t="s">
        <v>602</v>
      </c>
      <c r="C1521" s="134" t="s">
        <v>14</v>
      </c>
      <c r="D1521" s="134">
        <v>10</v>
      </c>
      <c r="E1521" s="134" t="s">
        <v>23</v>
      </c>
      <c r="F1521" s="134">
        <v>43.3</v>
      </c>
      <c r="G1521" s="134">
        <v>1</v>
      </c>
      <c r="H1521" s="134">
        <v>44.7</v>
      </c>
      <c r="I1521" s="134">
        <v>1</v>
      </c>
      <c r="J1521" s="134"/>
      <c r="K1521" s="134"/>
      <c r="L1521" s="134"/>
      <c r="M1521" s="134"/>
      <c r="N1521" s="134"/>
      <c r="O1521" s="134"/>
      <c r="P1521" s="134" t="s">
        <v>801</v>
      </c>
      <c r="Q1521" s="134"/>
      <c r="R1521" s="153"/>
      <c r="S1521" s="153"/>
      <c r="T1521" s="153"/>
      <c r="U1521" s="134"/>
      <c r="V1521" s="135"/>
      <c r="W1521" s="136"/>
      <c r="X1521" s="137" t="s">
        <v>36</v>
      </c>
      <c r="AA1521" s="132" t="s">
        <v>240</v>
      </c>
      <c r="AC1521" s="132" t="s">
        <v>421</v>
      </c>
    </row>
    <row r="1522" spans="1:30" ht="28.5" customHeight="1" x14ac:dyDescent="0.25">
      <c r="A1522" s="132">
        <v>3</v>
      </c>
      <c r="B1522" s="133" t="s">
        <v>602</v>
      </c>
      <c r="C1522" s="134" t="s">
        <v>14</v>
      </c>
      <c r="D1522" s="134">
        <v>11</v>
      </c>
      <c r="E1522" s="134" t="s">
        <v>23</v>
      </c>
      <c r="F1522" s="134">
        <v>35.1</v>
      </c>
      <c r="G1522" s="134">
        <v>1</v>
      </c>
      <c r="H1522" s="134">
        <v>37.700000000000003</v>
      </c>
      <c r="I1522" s="134">
        <v>1</v>
      </c>
      <c r="J1522" s="134">
        <v>39.5</v>
      </c>
      <c r="K1522" s="134">
        <v>1</v>
      </c>
      <c r="L1522" s="134">
        <v>44</v>
      </c>
      <c r="M1522" s="134">
        <v>1</v>
      </c>
      <c r="N1522" s="134">
        <v>47</v>
      </c>
      <c r="O1522" s="134">
        <v>1</v>
      </c>
      <c r="P1522" s="134">
        <v>52.2</v>
      </c>
      <c r="Q1522" s="134">
        <v>1</v>
      </c>
      <c r="R1522" s="153">
        <v>57.9</v>
      </c>
      <c r="S1522" s="153">
        <v>1</v>
      </c>
      <c r="T1522" s="153"/>
      <c r="U1522" s="134"/>
      <c r="V1522" s="135"/>
      <c r="W1522" s="136"/>
      <c r="X1522" s="137" t="s">
        <v>36</v>
      </c>
      <c r="AA1522" s="132" t="s">
        <v>993</v>
      </c>
      <c r="AD1522" s="132">
        <v>96</v>
      </c>
    </row>
    <row r="1523" spans="1:30" ht="28.5" customHeight="1" x14ac:dyDescent="0.25">
      <c r="A1523" s="132">
        <v>3</v>
      </c>
      <c r="B1523" s="133" t="s">
        <v>602</v>
      </c>
      <c r="C1523" s="134" t="s">
        <v>14</v>
      </c>
      <c r="D1523" s="134">
        <v>12</v>
      </c>
      <c r="E1523" s="134" t="s">
        <v>23</v>
      </c>
      <c r="F1523" s="134">
        <v>26.4</v>
      </c>
      <c r="G1523" s="134">
        <v>1</v>
      </c>
      <c r="H1523" s="134">
        <v>26.9</v>
      </c>
      <c r="I1523" s="134">
        <v>1</v>
      </c>
      <c r="J1523" s="134"/>
      <c r="K1523" s="134"/>
      <c r="L1523" s="134"/>
      <c r="M1523" s="134"/>
      <c r="N1523" s="134"/>
      <c r="O1523" s="134"/>
      <c r="P1523" s="134" t="s">
        <v>801</v>
      </c>
      <c r="Q1523" s="134"/>
      <c r="R1523" s="153"/>
      <c r="S1523" s="153"/>
      <c r="T1523" s="153"/>
      <c r="U1523" s="134"/>
      <c r="V1523" s="135"/>
      <c r="W1523" s="136"/>
      <c r="X1523" s="137" t="s">
        <v>36</v>
      </c>
      <c r="AA1523" s="132" t="s">
        <v>422</v>
      </c>
    </row>
    <row r="1524" spans="1:30" ht="28.5" customHeight="1" x14ac:dyDescent="0.25">
      <c r="A1524" s="132">
        <v>3</v>
      </c>
      <c r="B1524" s="133" t="s">
        <v>602</v>
      </c>
      <c r="C1524" s="134" t="s">
        <v>14</v>
      </c>
      <c r="D1524" s="134">
        <v>13</v>
      </c>
      <c r="E1524" s="134" t="s">
        <v>23</v>
      </c>
      <c r="F1524" s="134">
        <v>45.9</v>
      </c>
      <c r="G1524" s="134">
        <v>1</v>
      </c>
      <c r="H1524" s="134">
        <v>49.1</v>
      </c>
      <c r="I1524" s="134">
        <v>1</v>
      </c>
      <c r="J1524" s="134"/>
      <c r="K1524" s="134"/>
      <c r="L1524" s="134"/>
      <c r="M1524" s="134"/>
      <c r="N1524" s="134"/>
      <c r="O1524" s="134"/>
      <c r="P1524" s="134" t="s">
        <v>801</v>
      </c>
      <c r="Q1524" s="134"/>
      <c r="R1524" s="153"/>
      <c r="S1524" s="153"/>
      <c r="T1524" s="153"/>
      <c r="U1524" s="134"/>
      <c r="V1524" s="135"/>
      <c r="W1524" s="136"/>
      <c r="X1524" s="137" t="s">
        <v>36</v>
      </c>
      <c r="AA1524" s="132" t="s">
        <v>585</v>
      </c>
    </row>
    <row r="1525" spans="1:30" ht="28.5" customHeight="1" x14ac:dyDescent="0.25">
      <c r="A1525" s="132">
        <v>3</v>
      </c>
      <c r="B1525" s="133" t="s">
        <v>602</v>
      </c>
      <c r="C1525" s="134" t="s">
        <v>14</v>
      </c>
      <c r="D1525" s="134">
        <v>14</v>
      </c>
      <c r="E1525" s="134" t="s">
        <v>23</v>
      </c>
      <c r="F1525" s="134">
        <v>42.2</v>
      </c>
      <c r="G1525" s="134">
        <v>1</v>
      </c>
      <c r="H1525" s="134">
        <v>45</v>
      </c>
      <c r="I1525" s="134">
        <v>1</v>
      </c>
      <c r="J1525" s="134">
        <v>47.9</v>
      </c>
      <c r="K1525" s="134">
        <v>1</v>
      </c>
      <c r="L1525" s="134">
        <v>51.7</v>
      </c>
      <c r="M1525" s="134">
        <v>1</v>
      </c>
      <c r="N1525" s="134">
        <v>55.8</v>
      </c>
      <c r="O1525" s="134">
        <v>1</v>
      </c>
      <c r="P1525" s="134">
        <v>62.1</v>
      </c>
      <c r="Q1525" s="134">
        <v>1</v>
      </c>
      <c r="R1525" s="153">
        <v>68.900000000000006</v>
      </c>
      <c r="S1525" s="153">
        <v>1</v>
      </c>
      <c r="T1525" s="153"/>
      <c r="U1525" s="134"/>
      <c r="V1525" s="135"/>
      <c r="W1525" s="136" t="s">
        <v>418</v>
      </c>
      <c r="X1525" s="137" t="s">
        <v>36</v>
      </c>
    </row>
    <row r="1526" spans="1:30" ht="28.5" customHeight="1" x14ac:dyDescent="0.25">
      <c r="A1526" s="132">
        <v>3</v>
      </c>
      <c r="B1526" s="133" t="s">
        <v>602</v>
      </c>
      <c r="C1526" s="134" t="s">
        <v>14</v>
      </c>
      <c r="D1526" s="134">
        <v>15</v>
      </c>
      <c r="E1526" s="134" t="s">
        <v>23</v>
      </c>
      <c r="F1526" s="134">
        <v>20.9</v>
      </c>
      <c r="G1526" s="134">
        <v>1</v>
      </c>
      <c r="H1526" s="134">
        <v>21.1</v>
      </c>
      <c r="I1526" s="134">
        <v>1</v>
      </c>
      <c r="J1526" s="134"/>
      <c r="K1526" s="134"/>
      <c r="L1526" s="134"/>
      <c r="M1526" s="134"/>
      <c r="N1526" s="134"/>
      <c r="O1526" s="134"/>
      <c r="P1526" s="134" t="s">
        <v>801</v>
      </c>
      <c r="Q1526" s="134"/>
      <c r="R1526" s="153"/>
      <c r="S1526" s="153"/>
      <c r="T1526" s="153"/>
      <c r="U1526" s="134"/>
      <c r="V1526" s="135"/>
      <c r="W1526" s="136"/>
      <c r="X1526" s="137" t="s">
        <v>36</v>
      </c>
      <c r="AA1526" s="132" t="s">
        <v>423</v>
      </c>
    </row>
    <row r="1527" spans="1:30" ht="28.5" customHeight="1" x14ac:dyDescent="0.25">
      <c r="A1527" s="132">
        <v>3</v>
      </c>
      <c r="B1527" s="133" t="s">
        <v>602</v>
      </c>
      <c r="C1527" s="134" t="s">
        <v>14</v>
      </c>
      <c r="D1527" s="134">
        <v>16</v>
      </c>
      <c r="E1527" s="134" t="s">
        <v>23</v>
      </c>
      <c r="F1527" s="134">
        <v>22.8</v>
      </c>
      <c r="G1527" s="134">
        <v>1</v>
      </c>
      <c r="H1527" s="134">
        <v>23.5</v>
      </c>
      <c r="I1527" s="134">
        <v>1</v>
      </c>
      <c r="J1527" s="134"/>
      <c r="K1527" s="134"/>
      <c r="L1527" s="134"/>
      <c r="M1527" s="134"/>
      <c r="N1527" s="134"/>
      <c r="O1527" s="134"/>
      <c r="P1527" s="134" t="s">
        <v>801</v>
      </c>
      <c r="Q1527" s="134"/>
      <c r="R1527" s="153"/>
      <c r="S1527" s="153"/>
      <c r="T1527" s="153"/>
      <c r="U1527" s="134"/>
      <c r="V1527" s="135"/>
      <c r="W1527" s="136"/>
      <c r="X1527" s="137" t="s">
        <v>36</v>
      </c>
      <c r="AA1527" s="132" t="s">
        <v>424</v>
      </c>
    </row>
    <row r="1528" spans="1:30" ht="28.5" customHeight="1" x14ac:dyDescent="0.25">
      <c r="A1528" s="132">
        <v>3</v>
      </c>
      <c r="B1528" s="133" t="s">
        <v>602</v>
      </c>
      <c r="C1528" s="134" t="s">
        <v>14</v>
      </c>
      <c r="D1528" s="134">
        <v>17</v>
      </c>
      <c r="E1528" s="134" t="s">
        <v>23</v>
      </c>
      <c r="F1528" s="134"/>
      <c r="G1528" s="134">
        <v>3</v>
      </c>
      <c r="H1528" s="134"/>
      <c r="I1528" s="134">
        <v>3</v>
      </c>
      <c r="J1528" s="134"/>
      <c r="K1528" s="134">
        <v>3</v>
      </c>
      <c r="L1528" s="134"/>
      <c r="M1528" s="134"/>
      <c r="N1528" s="134"/>
      <c r="O1528" s="134"/>
      <c r="P1528" s="134"/>
      <c r="Q1528" s="134"/>
      <c r="R1528" s="153"/>
      <c r="S1528" s="153"/>
      <c r="T1528" s="153"/>
      <c r="U1528" s="134"/>
      <c r="V1528" s="135"/>
      <c r="W1528" s="136"/>
      <c r="X1528" s="137" t="s">
        <v>36</v>
      </c>
      <c r="AA1528" s="132" t="s">
        <v>999</v>
      </c>
    </row>
    <row r="1529" spans="1:30" ht="28.5" customHeight="1" x14ac:dyDescent="0.25">
      <c r="A1529" s="132">
        <v>3</v>
      </c>
      <c r="B1529" s="133" t="s">
        <v>602</v>
      </c>
      <c r="C1529" s="134" t="s">
        <v>14</v>
      </c>
      <c r="D1529" s="134">
        <v>18</v>
      </c>
      <c r="E1529" s="134" t="s">
        <v>23</v>
      </c>
      <c r="F1529" s="134">
        <v>26.6</v>
      </c>
      <c r="G1529" s="134">
        <v>1</v>
      </c>
      <c r="H1529" s="134">
        <v>26.6</v>
      </c>
      <c r="I1529" s="134">
        <v>1</v>
      </c>
      <c r="J1529" s="134"/>
      <c r="K1529" s="134"/>
      <c r="L1529" s="134"/>
      <c r="M1529" s="134"/>
      <c r="N1529" s="134"/>
      <c r="O1529" s="134"/>
      <c r="P1529" s="134"/>
      <c r="Q1529" s="134"/>
      <c r="R1529" s="153"/>
      <c r="S1529" s="153"/>
      <c r="T1529" s="153"/>
      <c r="U1529" s="134"/>
      <c r="V1529" s="135"/>
      <c r="W1529" s="136"/>
      <c r="X1529" s="137" t="s">
        <v>36</v>
      </c>
      <c r="AA1529" s="132" t="s">
        <v>534</v>
      </c>
    </row>
    <row r="1530" spans="1:30" ht="28.5" customHeight="1" x14ac:dyDescent="0.25">
      <c r="A1530" s="132">
        <v>3</v>
      </c>
      <c r="B1530" s="133" t="s">
        <v>602</v>
      </c>
      <c r="C1530" s="134" t="s">
        <v>14</v>
      </c>
      <c r="D1530" s="134">
        <v>19</v>
      </c>
      <c r="E1530" s="134" t="s">
        <v>23</v>
      </c>
      <c r="F1530" s="134">
        <v>26.6</v>
      </c>
      <c r="G1530" s="134">
        <v>1</v>
      </c>
      <c r="H1530" s="134">
        <v>26.7</v>
      </c>
      <c r="I1530" s="134">
        <v>1</v>
      </c>
      <c r="J1530" s="134">
        <v>26.7</v>
      </c>
      <c r="K1530" s="134">
        <v>4</v>
      </c>
      <c r="L1530" s="134"/>
      <c r="M1530" s="134"/>
      <c r="N1530" s="134"/>
      <c r="O1530" s="134"/>
      <c r="P1530" s="134"/>
      <c r="Q1530" s="134"/>
      <c r="R1530" s="153"/>
      <c r="S1530" s="153"/>
      <c r="T1530" s="153"/>
      <c r="U1530" s="134"/>
      <c r="V1530" s="135"/>
      <c r="W1530" s="136"/>
      <c r="X1530" s="137" t="s">
        <v>36</v>
      </c>
    </row>
    <row r="1531" spans="1:30" ht="28.5" customHeight="1" x14ac:dyDescent="0.25">
      <c r="A1531" s="132">
        <v>3</v>
      </c>
      <c r="B1531" s="133" t="s">
        <v>602</v>
      </c>
      <c r="C1531" s="134" t="s">
        <v>14</v>
      </c>
      <c r="D1531" s="134">
        <v>20</v>
      </c>
      <c r="E1531" s="134" t="s">
        <v>23</v>
      </c>
      <c r="F1531" s="134">
        <v>16.7</v>
      </c>
      <c r="G1531" s="134">
        <v>1</v>
      </c>
      <c r="H1531" s="134">
        <v>17</v>
      </c>
      <c r="I1531" s="134">
        <v>3</v>
      </c>
      <c r="J1531" s="134"/>
      <c r="K1531" s="134">
        <v>3</v>
      </c>
      <c r="L1531" s="134"/>
      <c r="M1531" s="134"/>
      <c r="N1531" s="134"/>
      <c r="O1531" s="134"/>
      <c r="P1531" s="134"/>
      <c r="Q1531" s="134"/>
      <c r="R1531" s="153"/>
      <c r="S1531" s="153"/>
      <c r="T1531" s="153"/>
      <c r="U1531" s="134"/>
      <c r="V1531" s="135"/>
      <c r="W1531" s="136"/>
      <c r="X1531" s="137" t="s">
        <v>36</v>
      </c>
    </row>
    <row r="1532" spans="1:30" ht="28.5" customHeight="1" x14ac:dyDescent="0.25">
      <c r="A1532" s="132">
        <v>3</v>
      </c>
      <c r="B1532" s="133" t="s">
        <v>602</v>
      </c>
      <c r="C1532" s="134" t="s">
        <v>14</v>
      </c>
      <c r="D1532" s="134">
        <v>21</v>
      </c>
      <c r="E1532" s="134" t="s">
        <v>23</v>
      </c>
      <c r="F1532" s="134">
        <v>32.200000000000003</v>
      </c>
      <c r="G1532" s="134">
        <v>1</v>
      </c>
      <c r="H1532" s="134">
        <v>34.799999999999997</v>
      </c>
      <c r="I1532" s="134">
        <v>1</v>
      </c>
      <c r="J1532" s="134"/>
      <c r="K1532" s="134"/>
      <c r="L1532" s="134"/>
      <c r="M1532" s="134"/>
      <c r="N1532" s="134"/>
      <c r="O1532" s="134"/>
      <c r="P1532" s="134" t="s">
        <v>801</v>
      </c>
      <c r="Q1532" s="134"/>
      <c r="R1532" s="153"/>
      <c r="S1532" s="153"/>
      <c r="T1532" s="153"/>
      <c r="U1532" s="134"/>
      <c r="V1532" s="135"/>
      <c r="W1532" s="136"/>
      <c r="X1532" s="137" t="s">
        <v>36</v>
      </c>
    </row>
    <row r="1533" spans="1:30" ht="28.5" customHeight="1" x14ac:dyDescent="0.25">
      <c r="A1533" s="132">
        <v>3</v>
      </c>
      <c r="B1533" s="133" t="s">
        <v>602</v>
      </c>
      <c r="C1533" s="134" t="s">
        <v>14</v>
      </c>
      <c r="D1533" s="134">
        <v>22</v>
      </c>
      <c r="E1533" s="134" t="s">
        <v>23</v>
      </c>
      <c r="F1533" s="134">
        <v>26.1</v>
      </c>
      <c r="G1533" s="134">
        <v>1</v>
      </c>
      <c r="H1533" s="134">
        <v>39.1</v>
      </c>
      <c r="I1533" s="134">
        <v>1</v>
      </c>
      <c r="J1533" s="134">
        <v>41.3</v>
      </c>
      <c r="K1533" s="134">
        <v>1</v>
      </c>
      <c r="L1533" s="134">
        <v>47.9</v>
      </c>
      <c r="M1533" s="134">
        <v>1</v>
      </c>
      <c r="N1533" s="134">
        <v>51.9</v>
      </c>
      <c r="O1533" s="134">
        <v>1</v>
      </c>
      <c r="P1533" s="134">
        <v>60</v>
      </c>
      <c r="Q1533" s="134">
        <v>1</v>
      </c>
      <c r="R1533" s="153">
        <v>67.8</v>
      </c>
      <c r="S1533" s="153">
        <v>1</v>
      </c>
      <c r="T1533" s="153"/>
      <c r="U1533" s="134"/>
      <c r="V1533" s="135"/>
      <c r="W1533" s="136" t="s">
        <v>419</v>
      </c>
      <c r="X1533" s="137" t="s">
        <v>36</v>
      </c>
    </row>
    <row r="1534" spans="1:30" ht="28.5" customHeight="1" x14ac:dyDescent="0.25">
      <c r="A1534" s="132">
        <v>3</v>
      </c>
      <c r="B1534" s="133" t="s">
        <v>602</v>
      </c>
      <c r="C1534" s="134" t="s">
        <v>14</v>
      </c>
      <c r="D1534" s="134">
        <v>23</v>
      </c>
      <c r="E1534" s="134" t="s">
        <v>23</v>
      </c>
      <c r="F1534" s="134">
        <v>36.299999999999997</v>
      </c>
      <c r="G1534" s="134">
        <v>1</v>
      </c>
      <c r="H1534" s="134">
        <v>39.700000000000003</v>
      </c>
      <c r="I1534" s="134">
        <v>1</v>
      </c>
      <c r="J1534" s="134"/>
      <c r="K1534" s="134"/>
      <c r="L1534" s="134"/>
      <c r="M1534" s="134"/>
      <c r="N1534" s="134"/>
      <c r="O1534" s="134"/>
      <c r="P1534" s="134" t="s">
        <v>801</v>
      </c>
      <c r="Q1534" s="134"/>
      <c r="R1534" s="153"/>
      <c r="S1534" s="153"/>
      <c r="T1534" s="153"/>
      <c r="U1534" s="134"/>
      <c r="V1534" s="135"/>
      <c r="W1534" s="136"/>
      <c r="X1534" s="137" t="s">
        <v>36</v>
      </c>
    </row>
    <row r="1535" spans="1:30" ht="28.5" customHeight="1" x14ac:dyDescent="0.25">
      <c r="A1535" s="132">
        <v>3</v>
      </c>
      <c r="B1535" s="133" t="s">
        <v>602</v>
      </c>
      <c r="C1535" s="134" t="s">
        <v>14</v>
      </c>
      <c r="D1535" s="134">
        <v>24</v>
      </c>
      <c r="E1535" s="134" t="s">
        <v>23</v>
      </c>
      <c r="F1535" s="134">
        <v>23.4</v>
      </c>
      <c r="G1535" s="134">
        <v>1</v>
      </c>
      <c r="H1535" s="134">
        <v>24.1</v>
      </c>
      <c r="I1535" s="134">
        <v>1</v>
      </c>
      <c r="J1535" s="134"/>
      <c r="K1535" s="134"/>
      <c r="L1535" s="134"/>
      <c r="M1535" s="134"/>
      <c r="N1535" s="134"/>
      <c r="O1535" s="134"/>
      <c r="P1535" s="134" t="s">
        <v>801</v>
      </c>
      <c r="Q1535" s="134"/>
      <c r="R1535" s="153"/>
      <c r="S1535" s="153"/>
      <c r="T1535" s="153"/>
      <c r="U1535" s="134"/>
      <c r="V1535" s="135"/>
      <c r="W1535" s="136"/>
      <c r="X1535" s="137" t="s">
        <v>36</v>
      </c>
    </row>
    <row r="1536" spans="1:30" ht="28.5" customHeight="1" x14ac:dyDescent="0.25">
      <c r="A1536" s="132">
        <v>3</v>
      </c>
      <c r="B1536" s="133" t="s">
        <v>602</v>
      </c>
      <c r="C1536" s="134" t="s">
        <v>14</v>
      </c>
      <c r="D1536" s="134">
        <v>25</v>
      </c>
      <c r="E1536" s="134" t="s">
        <v>23</v>
      </c>
      <c r="F1536" s="134">
        <v>25.7</v>
      </c>
      <c r="G1536" s="134">
        <v>1</v>
      </c>
      <c r="H1536" s="134">
        <v>26.4</v>
      </c>
      <c r="I1536" s="134">
        <v>1</v>
      </c>
      <c r="J1536" s="134"/>
      <c r="K1536" s="134"/>
      <c r="L1536" s="134"/>
      <c r="M1536" s="134"/>
      <c r="N1536" s="134"/>
      <c r="O1536" s="134"/>
      <c r="P1536" s="134" t="s">
        <v>801</v>
      </c>
      <c r="Q1536" s="134"/>
      <c r="R1536" s="153"/>
      <c r="S1536" s="153"/>
      <c r="T1536" s="153"/>
      <c r="U1536" s="134"/>
      <c r="V1536" s="135"/>
      <c r="W1536" s="136"/>
      <c r="X1536" s="137" t="s">
        <v>36</v>
      </c>
    </row>
    <row r="1537" spans="1:30" ht="28.5" customHeight="1" x14ac:dyDescent="0.25">
      <c r="A1537" s="132">
        <v>3</v>
      </c>
      <c r="B1537" s="133" t="s">
        <v>602</v>
      </c>
      <c r="C1537" s="134" t="s">
        <v>14</v>
      </c>
      <c r="D1537" s="134">
        <v>26</v>
      </c>
      <c r="E1537" s="134" t="s">
        <v>23</v>
      </c>
      <c r="F1537" s="134">
        <v>31</v>
      </c>
      <c r="G1537" s="134">
        <v>1</v>
      </c>
      <c r="H1537" s="134">
        <v>32</v>
      </c>
      <c r="I1537" s="134">
        <v>1</v>
      </c>
      <c r="J1537" s="134">
        <v>34</v>
      </c>
      <c r="K1537" s="134">
        <v>1</v>
      </c>
      <c r="L1537" s="134">
        <v>35.700000000000003</v>
      </c>
      <c r="M1537" s="134">
        <v>1</v>
      </c>
      <c r="N1537" s="134">
        <v>39.4</v>
      </c>
      <c r="O1537" s="134">
        <v>1</v>
      </c>
      <c r="P1537" s="134">
        <v>42.2</v>
      </c>
      <c r="Q1537" s="134">
        <v>1</v>
      </c>
      <c r="R1537" s="153">
        <v>44.1</v>
      </c>
      <c r="S1537" s="153">
        <v>1</v>
      </c>
      <c r="T1537" s="153"/>
      <c r="U1537" s="134"/>
      <c r="V1537" s="135"/>
      <c r="W1537" s="136" t="s">
        <v>420</v>
      </c>
      <c r="X1537" s="137" t="s">
        <v>75</v>
      </c>
    </row>
    <row r="1538" spans="1:30" ht="28.5" customHeight="1" x14ac:dyDescent="0.25">
      <c r="A1538" s="132">
        <v>3</v>
      </c>
      <c r="B1538" s="133" t="s">
        <v>602</v>
      </c>
      <c r="C1538" s="134" t="s">
        <v>14</v>
      </c>
      <c r="D1538" s="134">
        <v>27</v>
      </c>
      <c r="E1538" s="134" t="s">
        <v>23</v>
      </c>
      <c r="F1538" s="134">
        <v>46.1</v>
      </c>
      <c r="G1538" s="134">
        <v>1</v>
      </c>
      <c r="H1538" s="134">
        <v>50</v>
      </c>
      <c r="I1538" s="134">
        <v>1</v>
      </c>
      <c r="J1538" s="134"/>
      <c r="K1538" s="134"/>
      <c r="L1538" s="134"/>
      <c r="M1538" s="134"/>
      <c r="N1538" s="134"/>
      <c r="O1538" s="134"/>
      <c r="P1538" s="134" t="s">
        <v>801</v>
      </c>
      <c r="Q1538" s="134"/>
      <c r="R1538" s="153"/>
      <c r="S1538" s="153"/>
      <c r="T1538" s="153"/>
      <c r="U1538" s="134"/>
      <c r="V1538" s="135"/>
      <c r="W1538" s="136"/>
      <c r="X1538" s="137" t="s">
        <v>36</v>
      </c>
    </row>
    <row r="1539" spans="1:30" ht="28.5" customHeight="1" x14ac:dyDescent="0.25">
      <c r="A1539" s="132">
        <v>3</v>
      </c>
      <c r="B1539" s="133" t="s">
        <v>602</v>
      </c>
      <c r="C1539" s="134" t="s">
        <v>14</v>
      </c>
      <c r="D1539" s="134">
        <v>28</v>
      </c>
      <c r="E1539" s="134" t="s">
        <v>23</v>
      </c>
      <c r="F1539" s="134">
        <v>32.799999999999997</v>
      </c>
      <c r="G1539" s="134">
        <v>1</v>
      </c>
      <c r="H1539" s="134">
        <v>35</v>
      </c>
      <c r="I1539" s="134">
        <v>1</v>
      </c>
      <c r="J1539" s="134"/>
      <c r="K1539" s="134"/>
      <c r="L1539" s="134"/>
      <c r="M1539" s="134"/>
      <c r="N1539" s="134"/>
      <c r="O1539" s="134"/>
      <c r="P1539" s="134" t="s">
        <v>801</v>
      </c>
      <c r="Q1539" s="134"/>
      <c r="R1539" s="153"/>
      <c r="S1539" s="153"/>
      <c r="T1539" s="153"/>
      <c r="U1539" s="134"/>
      <c r="V1539" s="135"/>
      <c r="W1539" s="136"/>
      <c r="X1539" s="137" t="s">
        <v>36</v>
      </c>
    </row>
    <row r="1540" spans="1:30" ht="28.5" customHeight="1" x14ac:dyDescent="0.25">
      <c r="A1540" s="132">
        <v>3</v>
      </c>
      <c r="B1540" s="133" t="s">
        <v>602</v>
      </c>
      <c r="C1540" s="134" t="s">
        <v>14</v>
      </c>
      <c r="D1540" s="134">
        <v>29</v>
      </c>
      <c r="E1540" s="134" t="s">
        <v>23</v>
      </c>
      <c r="F1540" s="134">
        <v>39.9</v>
      </c>
      <c r="G1540" s="134">
        <v>1</v>
      </c>
      <c r="H1540" s="134">
        <v>42.1</v>
      </c>
      <c r="I1540" s="134">
        <v>1</v>
      </c>
      <c r="J1540" s="134">
        <v>43.6</v>
      </c>
      <c r="K1540" s="134">
        <v>1</v>
      </c>
      <c r="L1540" s="134">
        <v>48</v>
      </c>
      <c r="M1540" s="134">
        <v>1</v>
      </c>
      <c r="N1540" s="134">
        <v>51.3</v>
      </c>
      <c r="O1540" s="134">
        <v>1</v>
      </c>
      <c r="P1540" s="134">
        <v>57.3</v>
      </c>
      <c r="Q1540" s="134">
        <v>1</v>
      </c>
      <c r="R1540" s="153">
        <v>61.5</v>
      </c>
      <c r="S1540" s="153">
        <v>1</v>
      </c>
      <c r="T1540" s="153"/>
      <c r="U1540" s="134"/>
      <c r="V1540" s="135"/>
      <c r="W1540" s="136" t="s">
        <v>418</v>
      </c>
      <c r="X1540" s="137" t="s">
        <v>76</v>
      </c>
    </row>
    <row r="1541" spans="1:30" ht="28.5" customHeight="1" x14ac:dyDescent="0.25">
      <c r="A1541" s="132">
        <v>3</v>
      </c>
      <c r="B1541" s="133" t="s">
        <v>602</v>
      </c>
      <c r="C1541" s="134" t="s">
        <v>14</v>
      </c>
      <c r="D1541" s="134">
        <v>30</v>
      </c>
      <c r="E1541" s="134" t="s">
        <v>23</v>
      </c>
      <c r="F1541" s="134">
        <v>38.799999999999997</v>
      </c>
      <c r="G1541" s="134">
        <v>1</v>
      </c>
      <c r="H1541" s="134">
        <v>41.1</v>
      </c>
      <c r="I1541" s="134">
        <v>1</v>
      </c>
      <c r="J1541" s="134"/>
      <c r="K1541" s="134"/>
      <c r="L1541" s="134">
        <v>47.7</v>
      </c>
      <c r="M1541" s="134">
        <v>1</v>
      </c>
      <c r="N1541" s="134">
        <v>51.6</v>
      </c>
      <c r="O1541" s="134">
        <v>1</v>
      </c>
      <c r="P1541" s="134">
        <v>55.9</v>
      </c>
      <c r="Q1541" s="134">
        <v>1</v>
      </c>
      <c r="R1541" s="153">
        <v>62</v>
      </c>
      <c r="S1541" s="153">
        <v>1</v>
      </c>
      <c r="T1541" s="153"/>
      <c r="U1541" s="134"/>
      <c r="V1541" s="135"/>
      <c r="W1541" s="136"/>
      <c r="X1541" s="137" t="s">
        <v>36</v>
      </c>
    </row>
    <row r="1542" spans="1:30" ht="28.5" customHeight="1" x14ac:dyDescent="0.25">
      <c r="A1542" s="132">
        <v>3</v>
      </c>
      <c r="B1542" s="133" t="s">
        <v>602</v>
      </c>
      <c r="C1542" s="134" t="s">
        <v>15</v>
      </c>
      <c r="D1542" s="134">
        <v>1</v>
      </c>
      <c r="E1542" s="134" t="s">
        <v>23</v>
      </c>
      <c r="F1542" s="134"/>
      <c r="G1542" s="134"/>
      <c r="H1542" s="134"/>
      <c r="I1542" s="134"/>
      <c r="J1542" s="134"/>
      <c r="K1542" s="134"/>
      <c r="L1542" s="134"/>
      <c r="M1542" s="134"/>
      <c r="N1542" s="134"/>
      <c r="O1542" s="134"/>
      <c r="P1542" s="134" t="s">
        <v>801</v>
      </c>
      <c r="Q1542" s="134"/>
      <c r="R1542" s="153"/>
      <c r="S1542" s="153"/>
      <c r="T1542" s="153"/>
      <c r="U1542" s="134"/>
      <c r="V1542" s="135"/>
      <c r="W1542" s="136"/>
      <c r="X1542" s="137"/>
    </row>
    <row r="1543" spans="1:30" ht="28.5" customHeight="1" x14ac:dyDescent="0.25">
      <c r="A1543" s="132">
        <v>3</v>
      </c>
      <c r="B1543" s="133" t="s">
        <v>602</v>
      </c>
      <c r="C1543" s="134" t="s">
        <v>15</v>
      </c>
      <c r="D1543" s="134">
        <v>2</v>
      </c>
      <c r="E1543" s="134" t="s">
        <v>23</v>
      </c>
      <c r="F1543" s="134">
        <v>31.1</v>
      </c>
      <c r="G1543" s="134">
        <v>1</v>
      </c>
      <c r="H1543" s="134">
        <v>33.1</v>
      </c>
      <c r="I1543" s="134">
        <v>1</v>
      </c>
      <c r="J1543" s="134"/>
      <c r="K1543" s="134"/>
      <c r="L1543" s="134"/>
      <c r="M1543" s="134"/>
      <c r="N1543" s="134"/>
      <c r="O1543" s="134"/>
      <c r="P1543" s="134" t="s">
        <v>801</v>
      </c>
      <c r="Q1543" s="134"/>
      <c r="R1543" s="153"/>
      <c r="S1543" s="153"/>
      <c r="T1543" s="153"/>
      <c r="U1543" s="134"/>
      <c r="V1543" s="135"/>
      <c r="W1543" s="136"/>
      <c r="X1543" s="137" t="s">
        <v>36</v>
      </c>
    </row>
    <row r="1544" spans="1:30" ht="28.5" customHeight="1" x14ac:dyDescent="0.25">
      <c r="A1544" s="132">
        <v>3</v>
      </c>
      <c r="B1544" s="133" t="s">
        <v>602</v>
      </c>
      <c r="C1544" s="134" t="s">
        <v>15</v>
      </c>
      <c r="D1544" s="134">
        <v>3</v>
      </c>
      <c r="E1544" s="134" t="s">
        <v>23</v>
      </c>
      <c r="F1544" s="134">
        <v>45.2</v>
      </c>
      <c r="G1544" s="134">
        <v>1</v>
      </c>
      <c r="H1544" s="134">
        <v>37.700000000000003</v>
      </c>
      <c r="I1544" s="134">
        <v>1</v>
      </c>
      <c r="J1544" s="134">
        <v>41.1</v>
      </c>
      <c r="K1544" s="134">
        <v>1</v>
      </c>
      <c r="L1544" s="134">
        <v>44.6</v>
      </c>
      <c r="M1544" s="134">
        <v>1</v>
      </c>
      <c r="N1544" s="134">
        <v>47.6</v>
      </c>
      <c r="O1544" s="134">
        <v>1</v>
      </c>
      <c r="P1544" s="134">
        <v>52.4</v>
      </c>
      <c r="Q1544" s="134">
        <v>1</v>
      </c>
      <c r="R1544" s="153">
        <v>59</v>
      </c>
      <c r="S1544" s="153">
        <v>1</v>
      </c>
      <c r="T1544" s="153"/>
      <c r="U1544" s="134"/>
      <c r="V1544" s="135"/>
      <c r="W1544" s="136" t="s">
        <v>291</v>
      </c>
      <c r="X1544" s="137" t="s">
        <v>36</v>
      </c>
    </row>
    <row r="1545" spans="1:30" ht="28.5" customHeight="1" x14ac:dyDescent="0.25">
      <c r="A1545" s="132">
        <v>3</v>
      </c>
      <c r="B1545" s="133" t="s">
        <v>602</v>
      </c>
      <c r="C1545" s="134" t="s">
        <v>15</v>
      </c>
      <c r="D1545" s="134">
        <v>4</v>
      </c>
      <c r="E1545" s="134" t="s">
        <v>23</v>
      </c>
      <c r="F1545" s="134">
        <v>26.3</v>
      </c>
      <c r="G1545" s="134">
        <v>1</v>
      </c>
      <c r="H1545" s="134">
        <v>27.4</v>
      </c>
      <c r="I1545" s="134">
        <v>1</v>
      </c>
      <c r="J1545" s="134"/>
      <c r="K1545" s="134"/>
      <c r="L1545" s="134"/>
      <c r="M1545" s="134"/>
      <c r="N1545" s="134"/>
      <c r="O1545" s="134"/>
      <c r="P1545" s="134" t="s">
        <v>801</v>
      </c>
      <c r="Q1545" s="134"/>
      <c r="R1545" s="153"/>
      <c r="S1545" s="153"/>
      <c r="T1545" s="153"/>
      <c r="U1545" s="134"/>
      <c r="V1545" s="135"/>
      <c r="W1545" s="136"/>
      <c r="X1545" s="137" t="s">
        <v>36</v>
      </c>
    </row>
    <row r="1546" spans="1:30" ht="28.5" customHeight="1" x14ac:dyDescent="0.25">
      <c r="A1546" s="132">
        <v>3</v>
      </c>
      <c r="B1546" s="133" t="s">
        <v>602</v>
      </c>
      <c r="C1546" s="134" t="s">
        <v>15</v>
      </c>
      <c r="D1546" s="134">
        <v>5</v>
      </c>
      <c r="E1546" s="134" t="s">
        <v>23</v>
      </c>
      <c r="F1546" s="134">
        <v>44.9</v>
      </c>
      <c r="G1546" s="134">
        <v>1</v>
      </c>
      <c r="H1546" s="134">
        <v>49.3</v>
      </c>
      <c r="I1546" s="134">
        <v>1</v>
      </c>
      <c r="J1546" s="134">
        <v>50.7</v>
      </c>
      <c r="K1546" s="134">
        <v>4</v>
      </c>
      <c r="L1546" s="134"/>
      <c r="M1546" s="134"/>
      <c r="N1546" s="134"/>
      <c r="O1546" s="134"/>
      <c r="P1546" s="134"/>
      <c r="Q1546" s="134"/>
      <c r="R1546" s="134"/>
      <c r="S1546" s="134"/>
      <c r="T1546" s="153" t="s">
        <v>952</v>
      </c>
      <c r="U1546" s="134"/>
      <c r="V1546" s="135"/>
      <c r="W1546" s="136" t="s">
        <v>428</v>
      </c>
      <c r="X1546" s="137" t="s">
        <v>36</v>
      </c>
    </row>
    <row r="1547" spans="1:30" ht="28.5" customHeight="1" x14ac:dyDescent="0.25">
      <c r="A1547" s="132">
        <v>3</v>
      </c>
      <c r="B1547" s="133" t="s">
        <v>602</v>
      </c>
      <c r="C1547" s="134" t="s">
        <v>15</v>
      </c>
      <c r="D1547" s="134">
        <v>6</v>
      </c>
      <c r="E1547" s="134" t="s">
        <v>23</v>
      </c>
      <c r="F1547" s="134">
        <v>27.7</v>
      </c>
      <c r="G1547" s="134">
        <v>1</v>
      </c>
      <c r="H1547" s="134">
        <v>28</v>
      </c>
      <c r="I1547" s="134">
        <v>4</v>
      </c>
      <c r="J1547" s="134"/>
      <c r="K1547" s="134">
        <v>4</v>
      </c>
      <c r="L1547" s="134"/>
      <c r="M1547" s="134"/>
      <c r="N1547" s="134"/>
      <c r="O1547" s="134"/>
      <c r="P1547" s="134"/>
      <c r="Q1547" s="134"/>
      <c r="R1547" s="134"/>
      <c r="S1547" s="134"/>
      <c r="T1547" s="153"/>
      <c r="U1547" s="134"/>
      <c r="V1547" s="135"/>
      <c r="W1547" s="136"/>
      <c r="X1547" s="137" t="s">
        <v>36</v>
      </c>
    </row>
    <row r="1548" spans="1:30" ht="28.5" customHeight="1" x14ac:dyDescent="0.25">
      <c r="A1548" s="132">
        <v>3</v>
      </c>
      <c r="B1548" s="133" t="s">
        <v>602</v>
      </c>
      <c r="C1548" s="134" t="s">
        <v>15</v>
      </c>
      <c r="D1548" s="134">
        <v>7</v>
      </c>
      <c r="E1548" s="134" t="s">
        <v>23</v>
      </c>
      <c r="F1548" s="134">
        <v>29.3</v>
      </c>
      <c r="G1548" s="134">
        <v>1</v>
      </c>
      <c r="H1548" s="134">
        <v>30.8</v>
      </c>
      <c r="I1548" s="134">
        <v>1</v>
      </c>
      <c r="J1548" s="134"/>
      <c r="K1548" s="134"/>
      <c r="L1548" s="134"/>
      <c r="M1548" s="134"/>
      <c r="N1548" s="134"/>
      <c r="O1548" s="134"/>
      <c r="P1548" s="134" t="s">
        <v>801</v>
      </c>
      <c r="Q1548" s="134"/>
      <c r="R1548" s="153"/>
      <c r="S1548" s="153"/>
      <c r="T1548" s="153"/>
      <c r="U1548" s="134"/>
      <c r="V1548" s="135"/>
      <c r="W1548" s="136"/>
      <c r="X1548" s="137" t="s">
        <v>36</v>
      </c>
    </row>
    <row r="1549" spans="1:30" ht="28.5" customHeight="1" x14ac:dyDescent="0.25">
      <c r="A1549" s="132">
        <v>3</v>
      </c>
      <c r="B1549" s="133" t="s">
        <v>602</v>
      </c>
      <c r="C1549" s="134" t="s">
        <v>15</v>
      </c>
      <c r="D1549" s="134">
        <v>8</v>
      </c>
      <c r="E1549" s="134" t="s">
        <v>23</v>
      </c>
      <c r="F1549" s="134">
        <v>48.8</v>
      </c>
      <c r="G1549" s="134">
        <v>1</v>
      </c>
      <c r="H1549" s="134">
        <v>52.9</v>
      </c>
      <c r="I1549" s="134">
        <v>1</v>
      </c>
      <c r="J1549" s="134">
        <v>56.6</v>
      </c>
      <c r="K1549" s="134">
        <v>1</v>
      </c>
      <c r="L1549" s="134">
        <v>60.7</v>
      </c>
      <c r="M1549" s="134">
        <v>1</v>
      </c>
      <c r="N1549" s="134">
        <v>63.4</v>
      </c>
      <c r="O1549" s="134">
        <v>1</v>
      </c>
      <c r="P1549" s="134" t="s">
        <v>801</v>
      </c>
      <c r="Q1549" s="134">
        <v>3</v>
      </c>
      <c r="R1549" s="153"/>
      <c r="S1549" s="153"/>
      <c r="T1549" s="153"/>
      <c r="U1549" s="134"/>
      <c r="V1549" s="135"/>
      <c r="W1549" s="136" t="s">
        <v>1000</v>
      </c>
      <c r="X1549" s="137" t="s">
        <v>36</v>
      </c>
      <c r="AA1549" s="132" t="s">
        <v>240</v>
      </c>
      <c r="AC1549" s="132" t="s">
        <v>430</v>
      </c>
    </row>
    <row r="1550" spans="1:30" ht="28.5" customHeight="1" x14ac:dyDescent="0.25">
      <c r="A1550" s="132">
        <v>3</v>
      </c>
      <c r="B1550" s="133" t="s">
        <v>602</v>
      </c>
      <c r="C1550" s="134" t="s">
        <v>15</v>
      </c>
      <c r="D1550" s="134">
        <v>9</v>
      </c>
      <c r="E1550" s="134" t="s">
        <v>23</v>
      </c>
      <c r="F1550" s="134">
        <v>38</v>
      </c>
      <c r="G1550" s="134">
        <v>1</v>
      </c>
      <c r="H1550" s="134">
        <v>42.5</v>
      </c>
      <c r="I1550" s="134">
        <v>1</v>
      </c>
      <c r="J1550" s="134">
        <v>46.5</v>
      </c>
      <c r="K1550" s="134">
        <v>1</v>
      </c>
      <c r="L1550" s="134">
        <v>50.8</v>
      </c>
      <c r="M1550" s="134">
        <v>1</v>
      </c>
      <c r="N1550" s="134">
        <v>56.7</v>
      </c>
      <c r="O1550" s="134">
        <v>1</v>
      </c>
      <c r="P1550" s="134">
        <v>64.099999999999994</v>
      </c>
      <c r="Q1550" s="134">
        <v>1</v>
      </c>
      <c r="R1550" s="153">
        <v>69.3</v>
      </c>
      <c r="S1550" s="153">
        <v>1</v>
      </c>
      <c r="T1550" s="153"/>
      <c r="U1550" s="134"/>
      <c r="V1550" s="135"/>
      <c r="W1550" s="136"/>
      <c r="X1550" s="137" t="s">
        <v>36</v>
      </c>
      <c r="AA1550" s="132" t="s">
        <v>993</v>
      </c>
      <c r="AD1550" s="132">
        <v>104</v>
      </c>
    </row>
    <row r="1551" spans="1:30" ht="28.5" customHeight="1" x14ac:dyDescent="0.25">
      <c r="A1551" s="132">
        <v>3</v>
      </c>
      <c r="B1551" s="133" t="s">
        <v>602</v>
      </c>
      <c r="C1551" s="134" t="s">
        <v>15</v>
      </c>
      <c r="D1551" s="134">
        <v>10</v>
      </c>
      <c r="E1551" s="134" t="s">
        <v>23</v>
      </c>
      <c r="F1551" s="134">
        <v>45.5</v>
      </c>
      <c r="G1551" s="134">
        <v>1</v>
      </c>
      <c r="H1551" s="134">
        <v>49.3</v>
      </c>
      <c r="I1551" s="134">
        <v>1</v>
      </c>
      <c r="J1551" s="134">
        <v>52.3</v>
      </c>
      <c r="K1551" s="134">
        <v>1</v>
      </c>
      <c r="L1551" s="134">
        <v>55.3</v>
      </c>
      <c r="M1551" s="134">
        <v>1</v>
      </c>
      <c r="N1551" s="134">
        <v>58.5</v>
      </c>
      <c r="O1551" s="134">
        <v>1</v>
      </c>
      <c r="P1551" s="134">
        <v>63.1</v>
      </c>
      <c r="Q1551" s="134">
        <v>1</v>
      </c>
      <c r="R1551" s="153">
        <v>67.099999999999994</v>
      </c>
      <c r="S1551" s="153">
        <v>1</v>
      </c>
      <c r="T1551" s="153"/>
      <c r="U1551" s="134"/>
      <c r="V1551" s="135"/>
      <c r="W1551" s="136"/>
      <c r="X1551" s="137" t="s">
        <v>36</v>
      </c>
      <c r="AA1551" s="132" t="s">
        <v>431</v>
      </c>
    </row>
    <row r="1552" spans="1:30" ht="28.5" customHeight="1" x14ac:dyDescent="0.25">
      <c r="A1552" s="132">
        <v>3</v>
      </c>
      <c r="B1552" s="133" t="s">
        <v>602</v>
      </c>
      <c r="C1552" s="134" t="s">
        <v>15</v>
      </c>
      <c r="D1552" s="134">
        <v>11</v>
      </c>
      <c r="E1552" s="134" t="s">
        <v>23</v>
      </c>
      <c r="F1552" s="134">
        <v>39.1</v>
      </c>
      <c r="G1552" s="134">
        <v>1</v>
      </c>
      <c r="H1552" s="134">
        <v>43.4</v>
      </c>
      <c r="I1552" s="134">
        <v>1</v>
      </c>
      <c r="J1552" s="134">
        <v>47.1</v>
      </c>
      <c r="K1552" s="134">
        <v>1</v>
      </c>
      <c r="L1552" s="134">
        <v>51.4</v>
      </c>
      <c r="M1552" s="134">
        <v>1</v>
      </c>
      <c r="N1552" s="134">
        <v>55</v>
      </c>
      <c r="O1552" s="134">
        <v>1</v>
      </c>
      <c r="P1552" s="134">
        <v>62</v>
      </c>
      <c r="Q1552" s="134">
        <v>1</v>
      </c>
      <c r="R1552" s="153">
        <v>69.400000000000006</v>
      </c>
      <c r="S1552" s="153">
        <v>1</v>
      </c>
      <c r="T1552" s="153"/>
      <c r="U1552" s="134"/>
      <c r="V1552" s="135"/>
      <c r="W1552" s="136"/>
      <c r="X1552" s="137" t="s">
        <v>36</v>
      </c>
      <c r="AA1552" s="132" t="s">
        <v>586</v>
      </c>
    </row>
    <row r="1553" spans="1:24" ht="28.5" customHeight="1" x14ac:dyDescent="0.25">
      <c r="A1553" s="132">
        <v>3</v>
      </c>
      <c r="B1553" s="133" t="s">
        <v>602</v>
      </c>
      <c r="C1553" s="134" t="s">
        <v>15</v>
      </c>
      <c r="D1553" s="134">
        <v>12</v>
      </c>
      <c r="E1553" s="134" t="s">
        <v>23</v>
      </c>
      <c r="F1553" s="134">
        <v>28.2</v>
      </c>
      <c r="G1553" s="134">
        <v>1</v>
      </c>
      <c r="H1553" s="134">
        <v>31.8</v>
      </c>
      <c r="I1553" s="134">
        <v>1</v>
      </c>
      <c r="J1553" s="134">
        <v>34.4</v>
      </c>
      <c r="K1553" s="134">
        <v>1</v>
      </c>
      <c r="L1553" s="134">
        <v>37.6</v>
      </c>
      <c r="M1553" s="134">
        <v>1</v>
      </c>
      <c r="N1553" s="134">
        <v>42</v>
      </c>
      <c r="O1553" s="134">
        <v>1</v>
      </c>
      <c r="P1553" s="134">
        <v>49.1</v>
      </c>
      <c r="Q1553" s="134">
        <v>1</v>
      </c>
      <c r="R1553" s="153">
        <v>57.4</v>
      </c>
      <c r="S1553" s="153">
        <v>1</v>
      </c>
      <c r="T1553" s="153" t="s">
        <v>953</v>
      </c>
      <c r="U1553" s="134"/>
      <c r="V1553" s="135"/>
      <c r="W1553" s="136"/>
      <c r="X1553" s="137" t="s">
        <v>36</v>
      </c>
    </row>
    <row r="1554" spans="1:24" ht="28.5" customHeight="1" x14ac:dyDescent="0.25">
      <c r="A1554" s="132">
        <v>3</v>
      </c>
      <c r="B1554" s="133" t="s">
        <v>602</v>
      </c>
      <c r="C1554" s="134" t="s">
        <v>15</v>
      </c>
      <c r="D1554" s="134">
        <v>13</v>
      </c>
      <c r="E1554" s="134" t="s">
        <v>23</v>
      </c>
      <c r="F1554" s="134">
        <v>20</v>
      </c>
      <c r="G1554" s="134">
        <v>1</v>
      </c>
      <c r="H1554" s="134">
        <v>20.2</v>
      </c>
      <c r="I1554" s="134">
        <v>1</v>
      </c>
      <c r="J1554" s="134">
        <v>20.100000000000001</v>
      </c>
      <c r="K1554" s="134">
        <v>1</v>
      </c>
      <c r="L1554" s="134">
        <v>20.2</v>
      </c>
      <c r="M1554" s="134">
        <v>1</v>
      </c>
      <c r="N1554" s="134">
        <v>20.399999999999999</v>
      </c>
      <c r="O1554" s="134">
        <v>1</v>
      </c>
      <c r="P1554" s="134">
        <v>21.5</v>
      </c>
      <c r="Q1554" s="134">
        <v>2</v>
      </c>
      <c r="R1554" s="153">
        <v>21.2</v>
      </c>
      <c r="S1554" s="153">
        <v>2</v>
      </c>
      <c r="T1554" s="153" t="s">
        <v>954</v>
      </c>
      <c r="U1554" s="134"/>
      <c r="V1554" s="135"/>
      <c r="W1554" s="136" t="s">
        <v>427</v>
      </c>
      <c r="X1554" s="137" t="s">
        <v>36</v>
      </c>
    </row>
    <row r="1555" spans="1:24" ht="28.5" customHeight="1" x14ac:dyDescent="0.25">
      <c r="A1555" s="132">
        <v>3</v>
      </c>
      <c r="B1555" s="133" t="s">
        <v>602</v>
      </c>
      <c r="C1555" s="134" t="s">
        <v>15</v>
      </c>
      <c r="D1555" s="134">
        <v>14</v>
      </c>
      <c r="E1555" s="134" t="s">
        <v>23</v>
      </c>
      <c r="F1555" s="134">
        <v>43</v>
      </c>
      <c r="G1555" s="134">
        <v>1</v>
      </c>
      <c r="H1555" s="134">
        <v>47.7</v>
      </c>
      <c r="I1555" s="134">
        <v>1</v>
      </c>
      <c r="J1555" s="134">
        <v>51.2</v>
      </c>
      <c r="K1555" s="134">
        <v>1</v>
      </c>
      <c r="L1555" s="134">
        <v>57.3</v>
      </c>
      <c r="M1555" s="134">
        <v>1</v>
      </c>
      <c r="N1555" s="134">
        <v>59.5</v>
      </c>
      <c r="O1555" s="134">
        <v>1</v>
      </c>
      <c r="P1555" s="134">
        <v>66.099999999999994</v>
      </c>
      <c r="Q1555" s="134">
        <v>1</v>
      </c>
      <c r="R1555" s="153">
        <v>75.099999999999994</v>
      </c>
      <c r="S1555" s="153">
        <v>4</v>
      </c>
      <c r="T1555" s="153" t="s">
        <v>955</v>
      </c>
      <c r="U1555" s="134"/>
      <c r="V1555" s="135"/>
      <c r="W1555" s="136"/>
      <c r="X1555" s="137" t="s">
        <v>36</v>
      </c>
    </row>
    <row r="1556" spans="1:24" ht="28.5" customHeight="1" x14ac:dyDescent="0.25">
      <c r="A1556" s="132">
        <v>3</v>
      </c>
      <c r="B1556" s="133" t="s">
        <v>602</v>
      </c>
      <c r="C1556" s="134" t="s">
        <v>15</v>
      </c>
      <c r="D1556" s="134">
        <v>15</v>
      </c>
      <c r="E1556" s="134" t="s">
        <v>23</v>
      </c>
      <c r="F1556" s="134">
        <v>22</v>
      </c>
      <c r="G1556" s="134">
        <v>1</v>
      </c>
      <c r="H1556" s="134">
        <v>22</v>
      </c>
      <c r="I1556" s="134">
        <v>3</v>
      </c>
      <c r="J1556" s="134"/>
      <c r="K1556" s="134"/>
      <c r="L1556" s="134"/>
      <c r="M1556" s="134"/>
      <c r="N1556" s="134"/>
      <c r="O1556" s="134"/>
      <c r="P1556" s="134"/>
      <c r="Q1556" s="134"/>
      <c r="R1556" s="153"/>
      <c r="S1556" s="134"/>
      <c r="U1556" s="134"/>
      <c r="V1556" s="135"/>
      <c r="W1556" s="136" t="s">
        <v>426</v>
      </c>
      <c r="X1556" s="137" t="s">
        <v>36</v>
      </c>
    </row>
    <row r="1557" spans="1:24" ht="28.5" customHeight="1" x14ac:dyDescent="0.25">
      <c r="A1557" s="132">
        <v>3</v>
      </c>
      <c r="B1557" s="133" t="s">
        <v>602</v>
      </c>
      <c r="C1557" s="134" t="s">
        <v>15</v>
      </c>
      <c r="D1557" s="134">
        <v>16</v>
      </c>
      <c r="E1557" s="134" t="s">
        <v>23</v>
      </c>
      <c r="F1557" s="134">
        <v>25.1</v>
      </c>
      <c r="G1557" s="134">
        <v>1</v>
      </c>
      <c r="H1557" s="134">
        <v>27</v>
      </c>
      <c r="I1557" s="134">
        <v>1</v>
      </c>
      <c r="J1557" s="134"/>
      <c r="K1557" s="134"/>
      <c r="L1557" s="134"/>
      <c r="M1557" s="134"/>
      <c r="N1557" s="134"/>
      <c r="O1557" s="134"/>
      <c r="P1557" s="134" t="s">
        <v>801</v>
      </c>
      <c r="Q1557" s="134"/>
      <c r="R1557" s="153"/>
      <c r="S1557" s="134"/>
      <c r="T1557" s="153"/>
      <c r="U1557" s="134"/>
      <c r="V1557" s="135"/>
      <c r="W1557" s="136"/>
      <c r="X1557" s="137" t="s">
        <v>36</v>
      </c>
    </row>
    <row r="1558" spans="1:24" ht="28.5" customHeight="1" x14ac:dyDescent="0.25">
      <c r="A1558" s="132">
        <v>3</v>
      </c>
      <c r="B1558" s="133" t="s">
        <v>602</v>
      </c>
      <c r="C1558" s="134" t="s">
        <v>15</v>
      </c>
      <c r="D1558" s="134">
        <v>17</v>
      </c>
      <c r="E1558" s="134" t="s">
        <v>23</v>
      </c>
      <c r="F1558" s="134"/>
      <c r="G1558" s="134">
        <v>3</v>
      </c>
      <c r="H1558" s="134"/>
      <c r="I1558" s="134">
        <v>3</v>
      </c>
      <c r="J1558" s="134"/>
      <c r="K1558" s="134">
        <v>3</v>
      </c>
      <c r="L1558" s="134"/>
      <c r="M1558" s="134"/>
      <c r="N1558" s="134"/>
      <c r="O1558" s="134"/>
      <c r="P1558" s="134"/>
      <c r="Q1558" s="134"/>
      <c r="R1558" s="153"/>
      <c r="S1558" s="134"/>
      <c r="T1558" s="153"/>
      <c r="U1558" s="134"/>
      <c r="V1558" s="135"/>
      <c r="W1558" s="136"/>
      <c r="X1558" s="137" t="s">
        <v>36</v>
      </c>
    </row>
    <row r="1559" spans="1:24" ht="28.5" customHeight="1" x14ac:dyDescent="0.25">
      <c r="A1559" s="132">
        <v>3</v>
      </c>
      <c r="B1559" s="133" t="s">
        <v>602</v>
      </c>
      <c r="C1559" s="134" t="s">
        <v>15</v>
      </c>
      <c r="D1559" s="134">
        <v>18</v>
      </c>
      <c r="E1559" s="134" t="s">
        <v>23</v>
      </c>
      <c r="F1559" s="134"/>
      <c r="G1559" s="134">
        <v>3</v>
      </c>
      <c r="H1559" s="134"/>
      <c r="I1559" s="134">
        <v>3</v>
      </c>
      <c r="J1559" s="134"/>
      <c r="K1559" s="134">
        <v>3</v>
      </c>
      <c r="L1559" s="134"/>
      <c r="M1559" s="134"/>
      <c r="N1559" s="134"/>
      <c r="O1559" s="134"/>
      <c r="P1559" s="134"/>
      <c r="Q1559" s="134"/>
      <c r="R1559" s="153"/>
      <c r="S1559" s="134"/>
      <c r="T1559" s="153"/>
      <c r="U1559" s="134"/>
      <c r="V1559" s="135"/>
      <c r="W1559" s="136"/>
      <c r="X1559" s="137" t="s">
        <v>36</v>
      </c>
    </row>
    <row r="1560" spans="1:24" ht="28.5" customHeight="1" x14ac:dyDescent="0.25">
      <c r="A1560" s="132">
        <v>3</v>
      </c>
      <c r="B1560" s="133" t="s">
        <v>602</v>
      </c>
      <c r="C1560" s="134" t="s">
        <v>15</v>
      </c>
      <c r="D1560" s="134">
        <v>19</v>
      </c>
      <c r="E1560" s="134" t="s">
        <v>22</v>
      </c>
      <c r="F1560" s="134"/>
      <c r="G1560" s="134"/>
      <c r="H1560" s="134"/>
      <c r="I1560" s="134"/>
      <c r="J1560" s="134"/>
      <c r="K1560" s="134"/>
      <c r="L1560" s="134"/>
      <c r="M1560" s="134"/>
      <c r="N1560" s="134"/>
      <c r="O1560" s="134"/>
      <c r="P1560" s="134"/>
      <c r="Q1560" s="134"/>
      <c r="R1560" s="153">
        <v>19.2</v>
      </c>
      <c r="S1560" s="153">
        <v>1</v>
      </c>
      <c r="T1560" s="153" t="s">
        <v>899</v>
      </c>
      <c r="U1560" s="134"/>
      <c r="V1560" s="135"/>
      <c r="W1560" s="136"/>
      <c r="X1560" s="137"/>
    </row>
    <row r="1561" spans="1:24" ht="28.5" customHeight="1" x14ac:dyDescent="0.25">
      <c r="A1561" s="132">
        <v>3</v>
      </c>
      <c r="B1561" s="133" t="s">
        <v>602</v>
      </c>
      <c r="C1561" s="134" t="s">
        <v>16</v>
      </c>
      <c r="D1561" s="134">
        <v>1</v>
      </c>
      <c r="E1561" s="134" t="s">
        <v>23</v>
      </c>
      <c r="F1561" s="134">
        <v>21</v>
      </c>
      <c r="G1561" s="134">
        <v>1</v>
      </c>
      <c r="H1561" s="134">
        <v>21.2</v>
      </c>
      <c r="I1561" s="134">
        <v>1</v>
      </c>
      <c r="J1561" s="134">
        <v>22.2</v>
      </c>
      <c r="K1561" s="134">
        <v>1</v>
      </c>
      <c r="L1561" s="134">
        <v>22.2</v>
      </c>
      <c r="M1561" s="134">
        <v>1</v>
      </c>
      <c r="N1561" s="134">
        <v>23.9</v>
      </c>
      <c r="O1561" s="134">
        <v>1</v>
      </c>
      <c r="P1561" s="134">
        <v>24.9</v>
      </c>
      <c r="Q1561" s="134">
        <v>2</v>
      </c>
      <c r="R1561" s="153">
        <v>25.8</v>
      </c>
      <c r="S1561" s="153">
        <v>2</v>
      </c>
      <c r="T1561" s="153" t="s">
        <v>840</v>
      </c>
      <c r="U1561" s="134"/>
      <c r="V1561" s="135"/>
      <c r="W1561" s="136" t="s">
        <v>103</v>
      </c>
      <c r="X1561" s="137" t="s">
        <v>36</v>
      </c>
    </row>
    <row r="1562" spans="1:24" ht="28.5" customHeight="1" x14ac:dyDescent="0.25">
      <c r="A1562" s="132">
        <v>3</v>
      </c>
      <c r="B1562" s="133" t="s">
        <v>602</v>
      </c>
      <c r="C1562" s="134" t="s">
        <v>16</v>
      </c>
      <c r="D1562" s="134">
        <v>2</v>
      </c>
      <c r="E1562" s="134" t="s">
        <v>23</v>
      </c>
      <c r="F1562" s="134">
        <v>28.5</v>
      </c>
      <c r="G1562" s="134">
        <v>1</v>
      </c>
      <c r="H1562" s="134">
        <v>29.8</v>
      </c>
      <c r="I1562" s="134">
        <v>1</v>
      </c>
      <c r="J1562" s="134"/>
      <c r="K1562" s="134"/>
      <c r="L1562" s="134"/>
      <c r="M1562" s="134"/>
      <c r="N1562" s="134"/>
      <c r="O1562" s="134"/>
      <c r="P1562" s="134" t="s">
        <v>801</v>
      </c>
      <c r="Q1562" s="134"/>
      <c r="R1562" s="153"/>
      <c r="S1562" s="153"/>
      <c r="T1562" s="153"/>
      <c r="U1562" s="134"/>
      <c r="V1562" s="135"/>
      <c r="W1562" s="136"/>
      <c r="X1562" s="137" t="s">
        <v>36</v>
      </c>
    </row>
    <row r="1563" spans="1:24" ht="28.5" customHeight="1" x14ac:dyDescent="0.25">
      <c r="A1563" s="132">
        <v>3</v>
      </c>
      <c r="B1563" s="133" t="s">
        <v>602</v>
      </c>
      <c r="C1563" s="134" t="s">
        <v>16</v>
      </c>
      <c r="D1563" s="134">
        <v>3</v>
      </c>
      <c r="E1563" s="134" t="s">
        <v>23</v>
      </c>
      <c r="F1563" s="134">
        <v>53.7</v>
      </c>
      <c r="G1563" s="134">
        <v>1</v>
      </c>
      <c r="H1563" s="134">
        <v>57.6</v>
      </c>
      <c r="I1563" s="134">
        <v>1</v>
      </c>
      <c r="J1563" s="134">
        <v>60.5</v>
      </c>
      <c r="K1563" s="134">
        <v>1</v>
      </c>
      <c r="L1563" s="134">
        <v>63.3</v>
      </c>
      <c r="M1563" s="134">
        <v>1</v>
      </c>
      <c r="N1563" s="134">
        <v>67.599999999999994</v>
      </c>
      <c r="O1563" s="134">
        <v>1</v>
      </c>
      <c r="P1563" s="134">
        <v>73.2</v>
      </c>
      <c r="Q1563" s="134">
        <v>1</v>
      </c>
      <c r="R1563" s="153">
        <v>81.5</v>
      </c>
      <c r="S1563" s="153">
        <v>1</v>
      </c>
      <c r="T1563" s="153"/>
      <c r="U1563" s="134"/>
      <c r="V1563" s="135"/>
      <c r="W1563" s="136"/>
      <c r="X1563" s="137" t="s">
        <v>36</v>
      </c>
    </row>
    <row r="1564" spans="1:24" ht="28.5" customHeight="1" x14ac:dyDescent="0.25">
      <c r="A1564" s="132">
        <v>3</v>
      </c>
      <c r="B1564" s="133" t="s">
        <v>602</v>
      </c>
      <c r="C1564" s="134" t="s">
        <v>16</v>
      </c>
      <c r="D1564" s="134">
        <v>4</v>
      </c>
      <c r="E1564" s="134" t="s">
        <v>23</v>
      </c>
      <c r="F1564" s="134">
        <v>34.799999999999997</v>
      </c>
      <c r="G1564" s="134">
        <v>1</v>
      </c>
      <c r="H1564" s="134">
        <v>36.4</v>
      </c>
      <c r="I1564" s="134">
        <v>1</v>
      </c>
      <c r="J1564" s="134"/>
      <c r="K1564" s="134"/>
      <c r="L1564" s="134"/>
      <c r="M1564" s="134"/>
      <c r="N1564" s="134"/>
      <c r="O1564" s="134"/>
      <c r="P1564" s="134" t="s">
        <v>801</v>
      </c>
      <c r="Q1564" s="134"/>
      <c r="R1564" s="153"/>
      <c r="S1564" s="153"/>
      <c r="T1564" s="153"/>
      <c r="U1564" s="134"/>
      <c r="V1564" s="135"/>
      <c r="W1564" s="136"/>
      <c r="X1564" s="137" t="s">
        <v>36</v>
      </c>
    </row>
    <row r="1565" spans="1:24" ht="28.5" customHeight="1" x14ac:dyDescent="0.25">
      <c r="A1565" s="132">
        <v>3</v>
      </c>
      <c r="B1565" s="133" t="s">
        <v>602</v>
      </c>
      <c r="C1565" s="134" t="s">
        <v>16</v>
      </c>
      <c r="D1565" s="134">
        <v>5</v>
      </c>
      <c r="E1565" s="134" t="s">
        <v>23</v>
      </c>
      <c r="F1565" s="134">
        <v>19.100000000000001</v>
      </c>
      <c r="G1565" s="134">
        <v>1</v>
      </c>
      <c r="H1565" s="134">
        <v>19.2</v>
      </c>
      <c r="I1565" s="134">
        <v>1</v>
      </c>
      <c r="J1565" s="134"/>
      <c r="K1565" s="134"/>
      <c r="L1565" s="134"/>
      <c r="M1565" s="134"/>
      <c r="N1565" s="134"/>
      <c r="O1565" s="134"/>
      <c r="P1565" s="134" t="s">
        <v>801</v>
      </c>
      <c r="Q1565" s="134"/>
      <c r="R1565" s="153"/>
      <c r="S1565" s="153"/>
      <c r="T1565" s="153"/>
      <c r="U1565" s="134"/>
      <c r="V1565" s="135"/>
      <c r="W1565" s="136"/>
      <c r="X1565" s="137" t="s">
        <v>36</v>
      </c>
    </row>
    <row r="1566" spans="1:24" ht="28.5" customHeight="1" x14ac:dyDescent="0.25">
      <c r="A1566" s="132">
        <v>3</v>
      </c>
      <c r="B1566" s="133" t="s">
        <v>602</v>
      </c>
      <c r="C1566" s="134" t="s">
        <v>16</v>
      </c>
      <c r="D1566" s="134">
        <v>6</v>
      </c>
      <c r="E1566" s="134" t="s">
        <v>23</v>
      </c>
      <c r="F1566" s="134">
        <v>28.9</v>
      </c>
      <c r="G1566" s="134">
        <v>1</v>
      </c>
      <c r="H1566" s="134">
        <v>29.7</v>
      </c>
      <c r="I1566" s="134">
        <v>1</v>
      </c>
      <c r="J1566" s="134"/>
      <c r="K1566" s="134"/>
      <c r="L1566" s="134"/>
      <c r="M1566" s="134"/>
      <c r="N1566" s="134"/>
      <c r="O1566" s="134"/>
      <c r="P1566" s="134" t="s">
        <v>801</v>
      </c>
      <c r="Q1566" s="134"/>
      <c r="R1566" s="153"/>
      <c r="S1566" s="153"/>
      <c r="T1566" s="153"/>
      <c r="U1566" s="134"/>
      <c r="V1566" s="135"/>
      <c r="W1566" s="136"/>
      <c r="X1566" s="137" t="s">
        <v>36</v>
      </c>
    </row>
    <row r="1567" spans="1:24" ht="28.5" customHeight="1" x14ac:dyDescent="0.25">
      <c r="A1567" s="132">
        <v>3</v>
      </c>
      <c r="B1567" s="133" t="s">
        <v>602</v>
      </c>
      <c r="C1567" s="134" t="s">
        <v>16</v>
      </c>
      <c r="D1567" s="134">
        <v>7</v>
      </c>
      <c r="E1567" s="134" t="s">
        <v>23</v>
      </c>
      <c r="F1567" s="134">
        <v>20.8</v>
      </c>
      <c r="G1567" s="134">
        <v>1</v>
      </c>
      <c r="H1567" s="134">
        <v>21</v>
      </c>
      <c r="I1567" s="134">
        <v>1</v>
      </c>
      <c r="J1567" s="134"/>
      <c r="K1567" s="134"/>
      <c r="L1567" s="134"/>
      <c r="M1567" s="134"/>
      <c r="N1567" s="134"/>
      <c r="O1567" s="134"/>
      <c r="P1567" s="134" t="s">
        <v>801</v>
      </c>
      <c r="Q1567" s="134"/>
      <c r="R1567" s="153"/>
      <c r="S1567" s="153"/>
      <c r="T1567" s="153"/>
      <c r="U1567" s="134"/>
      <c r="V1567" s="135"/>
      <c r="W1567" s="136"/>
      <c r="X1567" s="137" t="s">
        <v>36</v>
      </c>
    </row>
    <row r="1568" spans="1:24" ht="28.5" customHeight="1" x14ac:dyDescent="0.25">
      <c r="A1568" s="132">
        <v>3</v>
      </c>
      <c r="B1568" s="133" t="s">
        <v>602</v>
      </c>
      <c r="C1568" s="134" t="s">
        <v>16</v>
      </c>
      <c r="D1568" s="134">
        <v>8</v>
      </c>
      <c r="E1568" s="134" t="s">
        <v>23</v>
      </c>
      <c r="F1568" s="134">
        <v>60.5</v>
      </c>
      <c r="G1568" s="134">
        <v>1</v>
      </c>
      <c r="H1568" s="134">
        <v>66.2</v>
      </c>
      <c r="I1568" s="134">
        <v>1</v>
      </c>
      <c r="J1568" s="134">
        <v>68</v>
      </c>
      <c r="K1568" s="134">
        <v>1</v>
      </c>
      <c r="L1568" s="134">
        <v>72.7</v>
      </c>
      <c r="M1568" s="134">
        <v>1</v>
      </c>
      <c r="N1568" s="134">
        <v>77.7</v>
      </c>
      <c r="O1568" s="134">
        <v>1</v>
      </c>
      <c r="P1568" s="134">
        <v>81.3</v>
      </c>
      <c r="Q1568" s="134">
        <v>1</v>
      </c>
      <c r="R1568" s="153">
        <v>87.8</v>
      </c>
      <c r="S1568" s="153">
        <v>1</v>
      </c>
      <c r="T1568" s="153"/>
      <c r="U1568" s="134"/>
      <c r="V1568" s="135"/>
      <c r="X1568" s="137" t="s">
        <v>36</v>
      </c>
    </row>
    <row r="1569" spans="1:31" ht="28.5" customHeight="1" x14ac:dyDescent="0.25">
      <c r="A1569" s="132">
        <v>3</v>
      </c>
      <c r="B1569" s="133" t="s">
        <v>602</v>
      </c>
      <c r="C1569" s="134" t="s">
        <v>16</v>
      </c>
      <c r="D1569" s="134">
        <v>9</v>
      </c>
      <c r="E1569" s="134" t="s">
        <v>23</v>
      </c>
      <c r="F1569" s="134"/>
      <c r="G1569" s="134">
        <v>4</v>
      </c>
      <c r="H1569" s="134"/>
      <c r="I1569" s="134">
        <v>4</v>
      </c>
      <c r="J1569" s="134"/>
      <c r="K1569" s="134">
        <v>4</v>
      </c>
      <c r="L1569" s="134"/>
      <c r="M1569" s="134">
        <v>4</v>
      </c>
      <c r="N1569" s="134"/>
      <c r="O1569" s="134">
        <v>4</v>
      </c>
      <c r="P1569" s="134" t="s">
        <v>801</v>
      </c>
      <c r="Q1569" s="134">
        <v>4</v>
      </c>
      <c r="R1569" s="134"/>
      <c r="S1569" s="134">
        <v>4</v>
      </c>
      <c r="T1569" s="153"/>
      <c r="U1569" s="134"/>
      <c r="V1569" s="135"/>
      <c r="W1569" s="136"/>
      <c r="X1569" s="137" t="s">
        <v>36</v>
      </c>
    </row>
    <row r="1570" spans="1:31" ht="28.5" customHeight="1" x14ac:dyDescent="0.25">
      <c r="A1570" s="132">
        <v>3</v>
      </c>
      <c r="B1570" s="133" t="s">
        <v>602</v>
      </c>
      <c r="C1570" s="134" t="s">
        <v>16</v>
      </c>
      <c r="D1570" s="134">
        <v>10</v>
      </c>
      <c r="E1570" s="134" t="s">
        <v>23</v>
      </c>
      <c r="F1570" s="134">
        <v>23.4</v>
      </c>
      <c r="G1570" s="134">
        <v>1</v>
      </c>
      <c r="H1570" s="134">
        <v>23.4</v>
      </c>
      <c r="I1570" s="134">
        <v>3</v>
      </c>
      <c r="J1570" s="134"/>
      <c r="K1570" s="134"/>
      <c r="L1570" s="134"/>
      <c r="M1570" s="134"/>
      <c r="N1570" s="134"/>
      <c r="O1570" s="134"/>
      <c r="P1570" s="134"/>
      <c r="Q1570" s="134"/>
      <c r="R1570" s="134"/>
      <c r="S1570" s="134"/>
      <c r="T1570" s="153"/>
      <c r="U1570" s="134"/>
      <c r="V1570" s="135"/>
      <c r="W1570" s="136"/>
      <c r="X1570" s="137" t="s">
        <v>36</v>
      </c>
    </row>
    <row r="1571" spans="1:31" ht="28.5" customHeight="1" x14ac:dyDescent="0.25">
      <c r="A1571" s="132">
        <v>3</v>
      </c>
      <c r="B1571" s="133" t="s">
        <v>602</v>
      </c>
      <c r="C1571" s="134" t="s">
        <v>16</v>
      </c>
      <c r="D1571" s="134">
        <v>11</v>
      </c>
      <c r="E1571" s="134" t="s">
        <v>23</v>
      </c>
      <c r="F1571" s="134">
        <v>53.4</v>
      </c>
      <c r="G1571" s="134">
        <v>1</v>
      </c>
      <c r="H1571" s="134">
        <v>56.7</v>
      </c>
      <c r="I1571" s="134">
        <v>1</v>
      </c>
      <c r="J1571" s="134">
        <v>59.4</v>
      </c>
      <c r="K1571" s="134">
        <v>1</v>
      </c>
      <c r="L1571" s="134">
        <v>62.9</v>
      </c>
      <c r="M1571" s="134">
        <v>1</v>
      </c>
      <c r="N1571" s="134">
        <v>64</v>
      </c>
      <c r="O1571" s="134">
        <v>1</v>
      </c>
      <c r="P1571" s="134">
        <v>68.599999999999994</v>
      </c>
      <c r="Q1571" s="134">
        <v>1</v>
      </c>
      <c r="R1571" s="153">
        <v>74.400000000000006</v>
      </c>
      <c r="S1571" s="153">
        <v>1</v>
      </c>
      <c r="T1571" s="153"/>
      <c r="U1571" s="134"/>
      <c r="V1571" s="135"/>
      <c r="W1571" s="136"/>
      <c r="X1571" s="137" t="s">
        <v>36</v>
      </c>
    </row>
    <row r="1572" spans="1:31" ht="28.5" customHeight="1" x14ac:dyDescent="0.25">
      <c r="A1572" s="132">
        <v>3</v>
      </c>
      <c r="B1572" s="133" t="s">
        <v>602</v>
      </c>
      <c r="C1572" s="134" t="s">
        <v>16</v>
      </c>
      <c r="D1572" s="134">
        <v>12</v>
      </c>
      <c r="E1572" s="134" t="s">
        <v>23</v>
      </c>
      <c r="F1572" s="134">
        <v>47.6</v>
      </c>
      <c r="G1572" s="134">
        <v>1</v>
      </c>
      <c r="H1572" s="134">
        <v>49.5</v>
      </c>
      <c r="I1572" s="134">
        <v>1</v>
      </c>
      <c r="J1572" s="134"/>
      <c r="K1572" s="134"/>
      <c r="L1572" s="134"/>
      <c r="M1572" s="134"/>
      <c r="N1572" s="134"/>
      <c r="O1572" s="134"/>
      <c r="P1572" s="134" t="s">
        <v>801</v>
      </c>
      <c r="Q1572" s="134"/>
      <c r="R1572" s="153"/>
      <c r="S1572" s="153"/>
      <c r="T1572" s="153"/>
      <c r="U1572" s="134"/>
      <c r="V1572" s="135"/>
      <c r="W1572" s="136"/>
      <c r="X1572" s="137" t="s">
        <v>36</v>
      </c>
    </row>
    <row r="1573" spans="1:31" ht="28.5" customHeight="1" x14ac:dyDescent="0.25">
      <c r="A1573" s="132">
        <v>3</v>
      </c>
      <c r="B1573" s="133" t="s">
        <v>602</v>
      </c>
      <c r="C1573" s="134" t="s">
        <v>16</v>
      </c>
      <c r="D1573" s="134">
        <v>13</v>
      </c>
      <c r="E1573" s="134" t="s">
        <v>23</v>
      </c>
      <c r="F1573" s="134">
        <v>43.6</v>
      </c>
      <c r="G1573" s="134">
        <v>1</v>
      </c>
      <c r="H1573" s="134">
        <v>47.5</v>
      </c>
      <c r="I1573" s="134">
        <v>1</v>
      </c>
      <c r="J1573" s="134"/>
      <c r="K1573" s="134"/>
      <c r="L1573" s="134"/>
      <c r="M1573" s="134"/>
      <c r="N1573" s="134"/>
      <c r="O1573" s="134"/>
      <c r="P1573" s="134" t="s">
        <v>801</v>
      </c>
      <c r="Q1573" s="134"/>
      <c r="R1573" s="153"/>
      <c r="S1573" s="153"/>
      <c r="T1573" s="153"/>
      <c r="U1573" s="134"/>
      <c r="V1573" s="135"/>
      <c r="W1573" s="136"/>
      <c r="X1573" s="137" t="s">
        <v>36</v>
      </c>
    </row>
    <row r="1574" spans="1:31" ht="28.5" customHeight="1" x14ac:dyDescent="0.25">
      <c r="A1574" s="132">
        <v>3</v>
      </c>
      <c r="B1574" s="133" t="s">
        <v>602</v>
      </c>
      <c r="C1574" s="134" t="s">
        <v>16</v>
      </c>
      <c r="D1574" s="134">
        <v>14</v>
      </c>
      <c r="E1574" s="134" t="s">
        <v>23</v>
      </c>
      <c r="F1574" s="134">
        <v>38.9</v>
      </c>
      <c r="G1574" s="134">
        <v>1</v>
      </c>
      <c r="H1574" s="134">
        <v>40.700000000000003</v>
      </c>
      <c r="I1574" s="134">
        <v>1</v>
      </c>
      <c r="J1574" s="134">
        <v>42.4</v>
      </c>
      <c r="K1574" s="134">
        <v>1</v>
      </c>
      <c r="L1574" s="134">
        <v>46</v>
      </c>
      <c r="M1574" s="134">
        <v>1</v>
      </c>
      <c r="N1574" s="134">
        <v>46.7</v>
      </c>
      <c r="O1574" s="134">
        <v>1</v>
      </c>
      <c r="P1574" s="134">
        <v>49.5</v>
      </c>
      <c r="Q1574" s="134">
        <v>1</v>
      </c>
      <c r="R1574" s="153">
        <v>51.5</v>
      </c>
      <c r="S1574" s="153">
        <v>1</v>
      </c>
      <c r="T1574" s="153"/>
      <c r="U1574" s="134"/>
      <c r="V1574" s="135"/>
      <c r="W1574" s="136" t="s">
        <v>432</v>
      </c>
      <c r="X1574" s="137" t="s">
        <v>36</v>
      </c>
    </row>
    <row r="1575" spans="1:31" ht="28.5" customHeight="1" x14ac:dyDescent="0.25">
      <c r="A1575" s="132">
        <v>3</v>
      </c>
      <c r="B1575" s="133" t="s">
        <v>602</v>
      </c>
      <c r="C1575" s="134" t="s">
        <v>16</v>
      </c>
      <c r="D1575" s="134">
        <v>15</v>
      </c>
      <c r="E1575" s="134" t="s">
        <v>23</v>
      </c>
      <c r="F1575" s="134">
        <v>35.700000000000003</v>
      </c>
      <c r="G1575" s="134">
        <v>1</v>
      </c>
      <c r="H1575" s="134">
        <v>37.799999999999997</v>
      </c>
      <c r="I1575" s="134">
        <v>1</v>
      </c>
      <c r="J1575" s="134"/>
      <c r="K1575" s="134"/>
      <c r="L1575" s="134"/>
      <c r="M1575" s="134"/>
      <c r="N1575" s="134"/>
      <c r="O1575" s="134"/>
      <c r="P1575" s="134" t="s">
        <v>801</v>
      </c>
      <c r="Q1575" s="134"/>
      <c r="R1575" s="153"/>
      <c r="S1575" s="153"/>
      <c r="T1575" s="153"/>
      <c r="U1575" s="134"/>
      <c r="V1575" s="135"/>
      <c r="W1575" s="136"/>
      <c r="X1575" s="137" t="s">
        <v>36</v>
      </c>
    </row>
    <row r="1576" spans="1:31" ht="28.5" customHeight="1" x14ac:dyDescent="0.25">
      <c r="A1576" s="132">
        <v>3</v>
      </c>
      <c r="B1576" s="133" t="s">
        <v>602</v>
      </c>
      <c r="C1576" s="134" t="s">
        <v>16</v>
      </c>
      <c r="D1576" s="134">
        <v>16</v>
      </c>
      <c r="E1576" s="134" t="s">
        <v>23</v>
      </c>
      <c r="F1576" s="134">
        <v>25.1</v>
      </c>
      <c r="G1576" s="134">
        <v>1</v>
      </c>
      <c r="H1576" s="134">
        <v>25.4</v>
      </c>
      <c r="I1576" s="134">
        <v>1</v>
      </c>
      <c r="J1576" s="134"/>
      <c r="K1576" s="134"/>
      <c r="L1576" s="134"/>
      <c r="M1576" s="134"/>
      <c r="N1576" s="134"/>
      <c r="O1576" s="134"/>
      <c r="P1576" s="134" t="s">
        <v>801</v>
      </c>
      <c r="Q1576" s="134"/>
      <c r="R1576" s="153"/>
      <c r="S1576" s="153"/>
      <c r="T1576" s="153"/>
      <c r="U1576" s="134"/>
      <c r="V1576" s="135"/>
      <c r="W1576" s="136"/>
      <c r="X1576" s="137" t="s">
        <v>36</v>
      </c>
      <c r="AB1576" s="132" t="s">
        <v>240</v>
      </c>
      <c r="AD1576" s="132" t="s">
        <v>433</v>
      </c>
    </row>
    <row r="1577" spans="1:31" ht="28.5" customHeight="1" x14ac:dyDescent="0.25">
      <c r="A1577" s="132">
        <v>3</v>
      </c>
      <c r="B1577" s="133" t="s">
        <v>602</v>
      </c>
      <c r="C1577" s="134" t="s">
        <v>16</v>
      </c>
      <c r="D1577" s="134">
        <v>17</v>
      </c>
      <c r="E1577" s="134" t="s">
        <v>23</v>
      </c>
      <c r="F1577" s="134"/>
      <c r="G1577" s="134">
        <v>4</v>
      </c>
      <c r="H1577" s="134"/>
      <c r="I1577" s="134">
        <v>4</v>
      </c>
      <c r="J1577" s="134"/>
      <c r="K1577" s="134">
        <v>4</v>
      </c>
      <c r="L1577" s="134"/>
      <c r="M1577" s="134"/>
      <c r="N1577" s="134"/>
      <c r="O1577" s="134"/>
      <c r="P1577" s="134"/>
      <c r="Q1577" s="134"/>
      <c r="R1577" s="134"/>
      <c r="S1577" s="134"/>
      <c r="T1577" s="153"/>
      <c r="U1577" s="134"/>
      <c r="V1577" s="135"/>
      <c r="W1577" s="136"/>
      <c r="X1577" s="137" t="s">
        <v>36</v>
      </c>
      <c r="AB1577" s="132" t="s">
        <v>993</v>
      </c>
      <c r="AE1577" s="132">
        <v>70</v>
      </c>
    </row>
    <row r="1578" spans="1:31" ht="28.5" customHeight="1" x14ac:dyDescent="0.25">
      <c r="A1578" s="132">
        <v>3</v>
      </c>
      <c r="B1578" s="133" t="s">
        <v>602</v>
      </c>
      <c r="C1578" s="134" t="s">
        <v>16</v>
      </c>
      <c r="D1578" s="134">
        <v>18</v>
      </c>
      <c r="E1578" s="134" t="s">
        <v>23</v>
      </c>
      <c r="F1578" s="134">
        <v>36.799999999999997</v>
      </c>
      <c r="G1578" s="134">
        <v>1</v>
      </c>
      <c r="H1578" s="134">
        <v>38.5</v>
      </c>
      <c r="I1578" s="134">
        <v>1</v>
      </c>
      <c r="J1578" s="134"/>
      <c r="K1578" s="134"/>
      <c r="L1578" s="134"/>
      <c r="M1578" s="134"/>
      <c r="N1578" s="134"/>
      <c r="O1578" s="134"/>
      <c r="P1578" s="134" t="s">
        <v>801</v>
      </c>
      <c r="Q1578" s="134"/>
      <c r="R1578" s="153"/>
      <c r="S1578" s="153"/>
      <c r="T1578" s="153"/>
      <c r="U1578" s="134"/>
      <c r="V1578" s="135"/>
      <c r="W1578" s="136"/>
      <c r="X1578" s="137" t="s">
        <v>36</v>
      </c>
      <c r="AB1578" s="132" t="s">
        <v>353</v>
      </c>
    </row>
    <row r="1579" spans="1:31" ht="28.5" customHeight="1" x14ac:dyDescent="0.25">
      <c r="A1579" s="132">
        <v>3</v>
      </c>
      <c r="B1579" s="133" t="s">
        <v>602</v>
      </c>
      <c r="C1579" s="134" t="s">
        <v>16</v>
      </c>
      <c r="D1579" s="134">
        <v>19</v>
      </c>
      <c r="E1579" s="134" t="s">
        <v>23</v>
      </c>
      <c r="F1579" s="134">
        <v>21.8</v>
      </c>
      <c r="G1579" s="134">
        <v>1</v>
      </c>
      <c r="H1579" s="134">
        <v>22.2</v>
      </c>
      <c r="I1579" s="134">
        <v>1</v>
      </c>
      <c r="J1579" s="134"/>
      <c r="K1579" s="134"/>
      <c r="L1579" s="134"/>
      <c r="M1579" s="134"/>
      <c r="N1579" s="134"/>
      <c r="O1579" s="134"/>
      <c r="P1579" s="134" t="s">
        <v>801</v>
      </c>
      <c r="Q1579" s="134"/>
      <c r="R1579" s="153"/>
      <c r="S1579" s="153"/>
      <c r="T1579" s="153"/>
      <c r="U1579" s="134"/>
      <c r="V1579" s="135"/>
      <c r="W1579" s="136"/>
      <c r="X1579" s="137" t="s">
        <v>36</v>
      </c>
      <c r="AB1579" s="132" t="s">
        <v>587</v>
      </c>
    </row>
    <row r="1580" spans="1:31" ht="28.5" customHeight="1" x14ac:dyDescent="0.25">
      <c r="A1580" s="132">
        <v>3</v>
      </c>
      <c r="B1580" s="133" t="s">
        <v>602</v>
      </c>
      <c r="C1580" s="134" t="s">
        <v>16</v>
      </c>
      <c r="D1580" s="134">
        <v>20</v>
      </c>
      <c r="E1580" s="134" t="s">
        <v>23</v>
      </c>
      <c r="F1580" s="134">
        <v>56.5</v>
      </c>
      <c r="G1580" s="134">
        <v>1</v>
      </c>
      <c r="H1580" s="134">
        <v>58.4</v>
      </c>
      <c r="I1580" s="134">
        <v>1</v>
      </c>
      <c r="J1580" s="134">
        <v>61</v>
      </c>
      <c r="K1580" s="134">
        <v>1</v>
      </c>
      <c r="L1580" s="134">
        <v>64.8</v>
      </c>
      <c r="M1580" s="134">
        <v>1</v>
      </c>
      <c r="N1580" s="134">
        <v>69.3</v>
      </c>
      <c r="O1580" s="134">
        <v>1</v>
      </c>
      <c r="P1580" s="134">
        <v>75.099999999999994</v>
      </c>
      <c r="Q1580" s="134">
        <v>1</v>
      </c>
      <c r="R1580" s="153">
        <v>84.2</v>
      </c>
      <c r="S1580" s="153">
        <v>1</v>
      </c>
      <c r="T1580" s="153"/>
      <c r="U1580" s="134"/>
      <c r="V1580" s="135"/>
      <c r="W1580" s="136"/>
      <c r="X1580" s="137" t="s">
        <v>36</v>
      </c>
    </row>
    <row r="1581" spans="1:31" ht="28.5" customHeight="1" x14ac:dyDescent="0.25">
      <c r="A1581" s="132">
        <v>3</v>
      </c>
      <c r="B1581" s="133" t="s">
        <v>602</v>
      </c>
      <c r="C1581" s="134" t="s">
        <v>16</v>
      </c>
      <c r="D1581" s="134">
        <v>21</v>
      </c>
      <c r="E1581" s="134" t="s">
        <v>23</v>
      </c>
      <c r="F1581" s="134"/>
      <c r="G1581" s="134">
        <v>4</v>
      </c>
      <c r="H1581" s="134"/>
      <c r="I1581" s="134">
        <v>4</v>
      </c>
      <c r="J1581" s="134"/>
      <c r="K1581" s="134">
        <v>4</v>
      </c>
      <c r="L1581" s="134"/>
      <c r="M1581" s="134"/>
      <c r="N1581" s="134"/>
      <c r="O1581" s="134"/>
      <c r="P1581" s="134"/>
      <c r="Q1581" s="134"/>
      <c r="R1581" s="134"/>
      <c r="S1581" s="134"/>
      <c r="T1581" s="153"/>
      <c r="U1581" s="134"/>
      <c r="V1581" s="135"/>
      <c r="W1581" s="136"/>
      <c r="X1581" s="137" t="s">
        <v>36</v>
      </c>
    </row>
    <row r="1582" spans="1:31" ht="28.5" customHeight="1" x14ac:dyDescent="0.25">
      <c r="A1582" s="132">
        <v>3</v>
      </c>
      <c r="B1582" s="133" t="s">
        <v>602</v>
      </c>
      <c r="C1582" s="134" t="s">
        <v>16</v>
      </c>
      <c r="D1582" s="134">
        <v>22</v>
      </c>
      <c r="E1582" s="134" t="s">
        <v>23</v>
      </c>
      <c r="F1582" s="134">
        <v>18.600000000000001</v>
      </c>
      <c r="G1582" s="134">
        <v>1</v>
      </c>
      <c r="H1582" s="134">
        <v>18.8</v>
      </c>
      <c r="I1582" s="134">
        <v>3</v>
      </c>
      <c r="J1582" s="134"/>
      <c r="K1582" s="134">
        <v>3</v>
      </c>
      <c r="L1582" s="134"/>
      <c r="M1582" s="134"/>
      <c r="N1582" s="134"/>
      <c r="O1582" s="134"/>
      <c r="P1582" s="134"/>
      <c r="Q1582" s="134"/>
      <c r="R1582" s="134"/>
      <c r="S1582" s="134"/>
      <c r="T1582" s="153"/>
      <c r="U1582" s="134"/>
      <c r="V1582" s="135"/>
      <c r="W1582" s="136"/>
      <c r="X1582" s="137" t="s">
        <v>36</v>
      </c>
    </row>
    <row r="1583" spans="1:31" ht="28.5" customHeight="1" x14ac:dyDescent="0.25">
      <c r="A1583" s="132">
        <v>3</v>
      </c>
      <c r="B1583" s="133" t="s">
        <v>602</v>
      </c>
      <c r="C1583" s="134" t="s">
        <v>16</v>
      </c>
      <c r="D1583" s="134">
        <v>23</v>
      </c>
      <c r="E1583" s="134" t="s">
        <v>23</v>
      </c>
      <c r="F1583" s="134">
        <v>31.3</v>
      </c>
      <c r="G1583" s="134">
        <v>1</v>
      </c>
      <c r="H1583" s="134">
        <v>23.4</v>
      </c>
      <c r="I1583" s="134">
        <v>1</v>
      </c>
      <c r="J1583" s="134"/>
      <c r="K1583" s="134"/>
      <c r="L1583" s="134"/>
      <c r="M1583" s="134"/>
      <c r="N1583" s="134"/>
      <c r="O1583" s="134"/>
      <c r="P1583" s="134" t="s">
        <v>801</v>
      </c>
      <c r="Q1583" s="134"/>
      <c r="R1583" s="153"/>
      <c r="S1583" s="153"/>
      <c r="T1583" s="153"/>
      <c r="U1583" s="134"/>
      <c r="V1583" s="135"/>
      <c r="W1583" s="136"/>
      <c r="X1583" s="137" t="s">
        <v>36</v>
      </c>
    </row>
    <row r="1584" spans="1:31" ht="28.5" customHeight="1" x14ac:dyDescent="0.25">
      <c r="A1584" s="132">
        <v>3</v>
      </c>
      <c r="B1584" s="133" t="s">
        <v>602</v>
      </c>
      <c r="C1584" s="134" t="s">
        <v>16</v>
      </c>
      <c r="D1584" s="134">
        <v>24</v>
      </c>
      <c r="E1584" s="134" t="s">
        <v>23</v>
      </c>
      <c r="F1584" s="134">
        <v>46.4</v>
      </c>
      <c r="G1584" s="134">
        <v>1</v>
      </c>
      <c r="H1584" s="134">
        <v>49</v>
      </c>
      <c r="I1584" s="134">
        <v>1</v>
      </c>
      <c r="J1584" s="134"/>
      <c r="K1584" s="134"/>
      <c r="L1584" s="134"/>
      <c r="M1584" s="134"/>
      <c r="N1584" s="134"/>
      <c r="O1584" s="134"/>
      <c r="P1584" s="134" t="s">
        <v>801</v>
      </c>
      <c r="Q1584" s="134"/>
      <c r="R1584" s="153"/>
      <c r="S1584" s="153"/>
      <c r="T1584" s="153"/>
      <c r="U1584" s="134"/>
      <c r="V1584" s="135"/>
      <c r="W1584" s="136"/>
      <c r="X1584" s="137" t="s">
        <v>36</v>
      </c>
    </row>
    <row r="1585" spans="1:32" ht="28.5" customHeight="1" x14ac:dyDescent="0.25">
      <c r="A1585" s="132">
        <v>3</v>
      </c>
      <c r="B1585" s="133" t="s">
        <v>602</v>
      </c>
      <c r="C1585" s="134" t="s">
        <v>16</v>
      </c>
      <c r="D1585" s="134">
        <v>25</v>
      </c>
      <c r="E1585" s="134" t="s">
        <v>23</v>
      </c>
      <c r="F1585" s="134">
        <v>21.4</v>
      </c>
      <c r="G1585" s="134">
        <v>1</v>
      </c>
      <c r="H1585" s="134">
        <v>21.7</v>
      </c>
      <c r="I1585" s="134">
        <v>1</v>
      </c>
      <c r="J1585" s="134"/>
      <c r="K1585" s="134"/>
      <c r="L1585" s="134"/>
      <c r="M1585" s="134"/>
      <c r="N1585" s="134"/>
      <c r="O1585" s="134"/>
      <c r="P1585" s="134" t="s">
        <v>801</v>
      </c>
      <c r="Q1585" s="134"/>
      <c r="R1585" s="153"/>
      <c r="S1585" s="153"/>
      <c r="T1585" s="153"/>
      <c r="U1585" s="134"/>
      <c r="V1585" s="135"/>
      <c r="W1585" s="136"/>
      <c r="X1585" s="137" t="s">
        <v>36</v>
      </c>
    </row>
    <row r="1586" spans="1:32" ht="28.5" customHeight="1" x14ac:dyDescent="0.25">
      <c r="A1586" s="132">
        <v>3</v>
      </c>
      <c r="B1586" s="133" t="s">
        <v>602</v>
      </c>
      <c r="C1586" s="134" t="s">
        <v>16</v>
      </c>
      <c r="D1586" s="134">
        <v>26</v>
      </c>
      <c r="E1586" s="134" t="s">
        <v>23</v>
      </c>
      <c r="F1586" s="134">
        <v>30.7</v>
      </c>
      <c r="G1586" s="134">
        <v>1</v>
      </c>
      <c r="H1586" s="134">
        <v>32.5</v>
      </c>
      <c r="I1586" s="134">
        <v>1</v>
      </c>
      <c r="J1586" s="134"/>
      <c r="K1586" s="134"/>
      <c r="L1586" s="134"/>
      <c r="M1586" s="134"/>
      <c r="N1586" s="134"/>
      <c r="O1586" s="134"/>
      <c r="P1586" s="134" t="s">
        <v>801</v>
      </c>
      <c r="Q1586" s="134"/>
      <c r="R1586" s="153"/>
      <c r="S1586" s="153"/>
      <c r="T1586" s="153"/>
      <c r="U1586" s="134"/>
      <c r="V1586" s="135"/>
      <c r="W1586" s="136"/>
      <c r="X1586" s="137" t="s">
        <v>36</v>
      </c>
    </row>
    <row r="1587" spans="1:32" ht="28.5" customHeight="1" x14ac:dyDescent="0.25">
      <c r="A1587" s="132">
        <v>3</v>
      </c>
      <c r="B1587" s="133" t="s">
        <v>602</v>
      </c>
      <c r="C1587" s="134" t="s">
        <v>16</v>
      </c>
      <c r="D1587" s="134">
        <v>27</v>
      </c>
      <c r="E1587" s="134" t="s">
        <v>23</v>
      </c>
      <c r="F1587" s="134">
        <v>35</v>
      </c>
      <c r="G1587" s="134">
        <v>1</v>
      </c>
      <c r="H1587" s="134">
        <v>36.5</v>
      </c>
      <c r="I1587" s="134">
        <v>1</v>
      </c>
      <c r="J1587" s="134"/>
      <c r="K1587" s="134"/>
      <c r="L1587" s="134"/>
      <c r="M1587" s="134"/>
      <c r="N1587" s="134"/>
      <c r="O1587" s="134"/>
      <c r="P1587" s="134" t="s">
        <v>801</v>
      </c>
      <c r="Q1587" s="134"/>
      <c r="R1587" s="153"/>
      <c r="S1587" s="153"/>
      <c r="T1587" s="153"/>
      <c r="U1587" s="134"/>
      <c r="V1587" s="135"/>
      <c r="W1587" s="136"/>
      <c r="X1587" s="137" t="s">
        <v>36</v>
      </c>
    </row>
    <row r="1588" spans="1:32" ht="28.5" customHeight="1" x14ac:dyDescent="0.25">
      <c r="A1588" s="132">
        <v>3</v>
      </c>
      <c r="B1588" s="133" t="s">
        <v>602</v>
      </c>
      <c r="C1588" s="134" t="s">
        <v>16</v>
      </c>
      <c r="D1588" s="134">
        <v>28</v>
      </c>
      <c r="E1588" s="134" t="s">
        <v>23</v>
      </c>
      <c r="F1588" s="134">
        <v>19.8</v>
      </c>
      <c r="G1588" s="134">
        <v>1</v>
      </c>
      <c r="H1588" s="134">
        <v>20.100000000000001</v>
      </c>
      <c r="I1588" s="134">
        <v>4</v>
      </c>
      <c r="J1588" s="134"/>
      <c r="K1588" s="134">
        <v>4</v>
      </c>
      <c r="L1588" s="134"/>
      <c r="M1588" s="134"/>
      <c r="N1588" s="134"/>
      <c r="O1588" s="134"/>
      <c r="P1588" s="134"/>
      <c r="Q1588" s="134"/>
      <c r="R1588" s="134"/>
      <c r="S1588" s="134"/>
      <c r="T1588" s="153"/>
      <c r="U1588" s="134"/>
      <c r="V1588" s="135"/>
      <c r="W1588" s="136"/>
      <c r="X1588" s="137" t="s">
        <v>36</v>
      </c>
    </row>
    <row r="1589" spans="1:32" ht="28.5" customHeight="1" x14ac:dyDescent="0.25">
      <c r="A1589" s="132">
        <v>3</v>
      </c>
      <c r="B1589" s="133" t="s">
        <v>602</v>
      </c>
      <c r="C1589" s="134" t="s">
        <v>16</v>
      </c>
      <c r="D1589" s="134">
        <v>29</v>
      </c>
      <c r="E1589" s="134" t="s">
        <v>23</v>
      </c>
      <c r="F1589" s="134">
        <v>37.700000000000003</v>
      </c>
      <c r="G1589" s="134">
        <v>1</v>
      </c>
      <c r="H1589" s="134">
        <v>40.200000000000003</v>
      </c>
      <c r="I1589" s="134">
        <v>1</v>
      </c>
      <c r="J1589" s="134"/>
      <c r="K1589" s="134"/>
      <c r="L1589" s="134"/>
      <c r="M1589" s="134"/>
      <c r="N1589" s="134"/>
      <c r="O1589" s="134"/>
      <c r="P1589" s="134" t="s">
        <v>801</v>
      </c>
      <c r="Q1589" s="134"/>
      <c r="R1589" s="153"/>
      <c r="S1589" s="153"/>
      <c r="T1589" s="153"/>
      <c r="U1589" s="134"/>
      <c r="V1589" s="135"/>
      <c r="W1589" s="136"/>
      <c r="X1589" s="137" t="s">
        <v>36</v>
      </c>
    </row>
    <row r="1590" spans="1:32" ht="28.5" customHeight="1" x14ac:dyDescent="0.25">
      <c r="A1590" s="132">
        <v>3</v>
      </c>
      <c r="B1590" s="133" t="s">
        <v>602</v>
      </c>
      <c r="C1590" s="134" t="s">
        <v>16</v>
      </c>
      <c r="D1590" s="134">
        <v>30</v>
      </c>
      <c r="E1590" s="134" t="s">
        <v>23</v>
      </c>
      <c r="F1590" s="134">
        <v>37.5</v>
      </c>
      <c r="G1590" s="134">
        <v>1</v>
      </c>
      <c r="H1590" s="134">
        <v>40</v>
      </c>
      <c r="I1590" s="134">
        <v>1</v>
      </c>
      <c r="J1590" s="134">
        <v>42.2</v>
      </c>
      <c r="K1590" s="134">
        <v>1</v>
      </c>
      <c r="L1590" s="134">
        <v>46.2</v>
      </c>
      <c r="M1590" s="134">
        <v>1</v>
      </c>
      <c r="N1590" s="134">
        <v>49.5</v>
      </c>
      <c r="O1590" s="134">
        <v>1</v>
      </c>
      <c r="P1590" s="134">
        <v>55.2</v>
      </c>
      <c r="Q1590" s="134">
        <v>1</v>
      </c>
      <c r="R1590" s="153">
        <v>61.7</v>
      </c>
      <c r="S1590" s="153">
        <v>1</v>
      </c>
      <c r="T1590" s="153"/>
      <c r="U1590" s="134"/>
      <c r="V1590" s="135"/>
      <c r="W1590" s="136"/>
      <c r="X1590" s="137" t="s">
        <v>36</v>
      </c>
    </row>
    <row r="1591" spans="1:32" ht="28.5" customHeight="1" x14ac:dyDescent="0.25">
      <c r="A1591" s="132">
        <v>3</v>
      </c>
      <c r="B1591" s="133" t="s">
        <v>602</v>
      </c>
      <c r="C1591" s="134" t="s">
        <v>16</v>
      </c>
      <c r="D1591" s="134">
        <v>31</v>
      </c>
      <c r="E1591" s="134" t="s">
        <v>22</v>
      </c>
      <c r="F1591" s="134"/>
      <c r="G1591" s="134"/>
      <c r="H1591" s="134"/>
      <c r="I1591" s="134"/>
      <c r="J1591" s="134"/>
      <c r="K1591" s="134"/>
      <c r="L1591" s="134"/>
      <c r="M1591" s="134"/>
      <c r="N1591" s="134"/>
      <c r="O1591" s="134"/>
      <c r="P1591" s="134">
        <v>20.9</v>
      </c>
      <c r="Q1591" s="134">
        <v>1</v>
      </c>
      <c r="R1591" s="153">
        <v>28.3</v>
      </c>
      <c r="S1591" s="153">
        <v>1</v>
      </c>
      <c r="T1591" s="153"/>
      <c r="U1591" s="134"/>
      <c r="V1591" s="135"/>
      <c r="W1591" s="136" t="s">
        <v>1001</v>
      </c>
      <c r="X1591" s="137"/>
    </row>
    <row r="1592" spans="1:32" ht="28.5" customHeight="1" x14ac:dyDescent="0.25">
      <c r="A1592" s="132">
        <v>3</v>
      </c>
      <c r="B1592" s="133" t="s">
        <v>602</v>
      </c>
      <c r="C1592" s="134" t="s">
        <v>17</v>
      </c>
      <c r="D1592" s="134">
        <v>1</v>
      </c>
      <c r="E1592" s="134" t="s">
        <v>23</v>
      </c>
      <c r="F1592" s="134">
        <v>53.8</v>
      </c>
      <c r="G1592" s="134">
        <v>1</v>
      </c>
      <c r="H1592" s="134">
        <v>58.2</v>
      </c>
      <c r="I1592" s="134">
        <v>1</v>
      </c>
      <c r="J1592" s="134">
        <v>61.1</v>
      </c>
      <c r="K1592" s="134">
        <v>1</v>
      </c>
      <c r="L1592" s="134">
        <v>64.900000000000006</v>
      </c>
      <c r="M1592" s="134">
        <v>1</v>
      </c>
      <c r="N1592" s="134">
        <v>71.3</v>
      </c>
      <c r="O1592" s="134">
        <v>1</v>
      </c>
      <c r="P1592" s="134">
        <v>80</v>
      </c>
      <c r="Q1592" s="134">
        <v>1</v>
      </c>
      <c r="R1592" s="153">
        <v>88</v>
      </c>
      <c r="S1592" s="153">
        <v>1</v>
      </c>
      <c r="T1592" s="153" t="s">
        <v>841</v>
      </c>
      <c r="U1592" s="134"/>
      <c r="V1592" s="135"/>
      <c r="W1592" s="136" t="s">
        <v>291</v>
      </c>
      <c r="X1592" s="137" t="s">
        <v>36</v>
      </c>
    </row>
    <row r="1593" spans="1:32" ht="28.5" customHeight="1" x14ac:dyDescent="0.25">
      <c r="A1593" s="132">
        <v>3</v>
      </c>
      <c r="B1593" s="133" t="s">
        <v>602</v>
      </c>
      <c r="C1593" s="134" t="s">
        <v>17</v>
      </c>
      <c r="D1593" s="134">
        <v>2</v>
      </c>
      <c r="E1593" s="134" t="s">
        <v>25</v>
      </c>
      <c r="F1593" s="134">
        <v>28.9</v>
      </c>
      <c r="G1593" s="134">
        <v>1</v>
      </c>
      <c r="H1593" s="134">
        <v>30</v>
      </c>
      <c r="I1593" s="134">
        <v>1</v>
      </c>
      <c r="J1593" s="134">
        <v>30.1</v>
      </c>
      <c r="K1593" s="134">
        <v>1</v>
      </c>
      <c r="L1593" s="134">
        <v>35.700000000000003</v>
      </c>
      <c r="M1593" s="134">
        <v>1</v>
      </c>
      <c r="N1593" s="134">
        <v>37.9</v>
      </c>
      <c r="O1593" s="134">
        <v>1</v>
      </c>
      <c r="P1593" s="134">
        <v>43.7</v>
      </c>
      <c r="Q1593" s="134">
        <v>1</v>
      </c>
      <c r="R1593" s="153">
        <v>44.4</v>
      </c>
      <c r="S1593" s="153">
        <v>1</v>
      </c>
      <c r="T1593" s="153"/>
      <c r="U1593" s="134"/>
      <c r="V1593" s="135"/>
      <c r="W1593" s="136" t="s">
        <v>437</v>
      </c>
      <c r="X1593" s="137" t="s">
        <v>36</v>
      </c>
    </row>
    <row r="1594" spans="1:32" ht="28.5" customHeight="1" x14ac:dyDescent="0.25">
      <c r="A1594" s="132">
        <v>3</v>
      </c>
      <c r="B1594" s="133" t="s">
        <v>602</v>
      </c>
      <c r="C1594" s="134" t="s">
        <v>17</v>
      </c>
      <c r="D1594" s="134">
        <v>3</v>
      </c>
      <c r="E1594" s="134" t="s">
        <v>23</v>
      </c>
      <c r="F1594" s="134">
        <v>46.4</v>
      </c>
      <c r="G1594" s="134">
        <v>1</v>
      </c>
      <c r="H1594" s="134">
        <v>50.6</v>
      </c>
      <c r="I1594" s="134">
        <v>1</v>
      </c>
      <c r="J1594" s="134"/>
      <c r="K1594" s="134"/>
      <c r="L1594" s="134"/>
      <c r="M1594" s="134"/>
      <c r="N1594" s="134"/>
      <c r="O1594" s="134"/>
      <c r="P1594" s="134" t="s">
        <v>801</v>
      </c>
      <c r="Q1594" s="134"/>
      <c r="R1594" s="153"/>
      <c r="S1594" s="153"/>
      <c r="T1594" s="153"/>
      <c r="U1594" s="134"/>
      <c r="V1594" s="135"/>
      <c r="W1594" s="136"/>
      <c r="X1594" s="137" t="s">
        <v>36</v>
      </c>
    </row>
    <row r="1595" spans="1:32" ht="28.5" customHeight="1" x14ac:dyDescent="0.25">
      <c r="A1595" s="132">
        <v>3</v>
      </c>
      <c r="B1595" s="133" t="s">
        <v>602</v>
      </c>
      <c r="C1595" s="134" t="s">
        <v>17</v>
      </c>
      <c r="D1595" s="134">
        <v>4</v>
      </c>
      <c r="E1595" s="134" t="s">
        <v>23</v>
      </c>
      <c r="F1595" s="134">
        <v>38.9</v>
      </c>
      <c r="G1595" s="134">
        <v>1</v>
      </c>
      <c r="H1595" s="134">
        <v>41.3</v>
      </c>
      <c r="I1595" s="134">
        <v>1</v>
      </c>
      <c r="J1595" s="134"/>
      <c r="K1595" s="134"/>
      <c r="L1595" s="134"/>
      <c r="M1595" s="134"/>
      <c r="N1595" s="134"/>
      <c r="O1595" s="134"/>
      <c r="P1595" s="134" t="s">
        <v>801</v>
      </c>
      <c r="Q1595" s="134"/>
      <c r="R1595" s="153"/>
      <c r="S1595" s="153"/>
      <c r="T1595" s="153"/>
      <c r="U1595" s="134"/>
      <c r="V1595" s="135"/>
      <c r="W1595" s="136"/>
      <c r="X1595" s="137" t="s">
        <v>36</v>
      </c>
      <c r="AC1595" s="132" t="s">
        <v>240</v>
      </c>
      <c r="AE1595" s="132" t="s">
        <v>438</v>
      </c>
    </row>
    <row r="1596" spans="1:32" ht="28.5" customHeight="1" x14ac:dyDescent="0.25">
      <c r="A1596" s="132">
        <v>3</v>
      </c>
      <c r="B1596" s="133" t="s">
        <v>602</v>
      </c>
      <c r="C1596" s="134" t="s">
        <v>17</v>
      </c>
      <c r="D1596" s="134">
        <v>5</v>
      </c>
      <c r="E1596" s="134" t="s">
        <v>23</v>
      </c>
      <c r="F1596" s="134">
        <v>40.5</v>
      </c>
      <c r="G1596" s="134">
        <v>1</v>
      </c>
      <c r="H1596" s="134">
        <v>41.6</v>
      </c>
      <c r="I1596" s="134">
        <v>1</v>
      </c>
      <c r="J1596" s="134"/>
      <c r="K1596" s="134"/>
      <c r="L1596" s="134"/>
      <c r="M1596" s="134"/>
      <c r="N1596" s="134"/>
      <c r="O1596" s="134"/>
      <c r="P1596" s="134" t="s">
        <v>801</v>
      </c>
      <c r="Q1596" s="134"/>
      <c r="R1596" s="153"/>
      <c r="S1596" s="153"/>
      <c r="T1596" s="153"/>
      <c r="U1596" s="134"/>
      <c r="V1596" s="135"/>
      <c r="W1596" s="136"/>
      <c r="X1596" s="137" t="s">
        <v>36</v>
      </c>
      <c r="AC1596" s="132" t="s">
        <v>993</v>
      </c>
      <c r="AF1596" s="132">
        <v>95</v>
      </c>
    </row>
    <row r="1597" spans="1:32" ht="28.5" customHeight="1" x14ac:dyDescent="0.25">
      <c r="A1597" s="132">
        <v>3</v>
      </c>
      <c r="B1597" s="133" t="s">
        <v>602</v>
      </c>
      <c r="C1597" s="134" t="s">
        <v>17</v>
      </c>
      <c r="D1597" s="134">
        <v>6</v>
      </c>
      <c r="E1597" s="134" t="s">
        <v>23</v>
      </c>
      <c r="F1597" s="134">
        <v>40</v>
      </c>
      <c r="G1597" s="134">
        <v>1</v>
      </c>
      <c r="H1597" s="134">
        <v>41.5</v>
      </c>
      <c r="I1597" s="134">
        <v>1</v>
      </c>
      <c r="J1597" s="134">
        <v>41.7</v>
      </c>
      <c r="K1597" s="134">
        <v>1</v>
      </c>
      <c r="L1597" s="134">
        <v>44.5</v>
      </c>
      <c r="M1597" s="134">
        <v>1</v>
      </c>
      <c r="N1597" s="134">
        <v>47</v>
      </c>
      <c r="O1597" s="134">
        <v>1</v>
      </c>
      <c r="P1597" s="134">
        <v>49.8</v>
      </c>
      <c r="Q1597" s="134">
        <v>1</v>
      </c>
      <c r="R1597" s="153">
        <v>56.6</v>
      </c>
      <c r="S1597" s="153">
        <v>1</v>
      </c>
      <c r="T1597" s="153"/>
      <c r="U1597" s="134"/>
      <c r="V1597" s="135"/>
      <c r="W1597" s="136" t="s">
        <v>436</v>
      </c>
      <c r="X1597" s="137" t="s">
        <v>77</v>
      </c>
      <c r="AC1597" s="132" t="s">
        <v>439</v>
      </c>
    </row>
    <row r="1598" spans="1:32" ht="28.5" customHeight="1" x14ac:dyDescent="0.25">
      <c r="A1598" s="132">
        <v>3</v>
      </c>
      <c r="B1598" s="133" t="s">
        <v>602</v>
      </c>
      <c r="C1598" s="134" t="s">
        <v>17</v>
      </c>
      <c r="D1598" s="134">
        <v>7</v>
      </c>
      <c r="E1598" s="134" t="s">
        <v>23</v>
      </c>
      <c r="F1598" s="134"/>
      <c r="G1598" s="134">
        <v>3</v>
      </c>
      <c r="H1598" s="134"/>
      <c r="I1598" s="134">
        <v>3</v>
      </c>
      <c r="J1598" s="134"/>
      <c r="K1598" s="134">
        <v>3</v>
      </c>
      <c r="L1598" s="134"/>
      <c r="M1598" s="134"/>
      <c r="N1598" s="134"/>
      <c r="O1598" s="134"/>
      <c r="P1598" s="134"/>
      <c r="Q1598" s="134"/>
      <c r="R1598" s="153"/>
      <c r="S1598" s="153"/>
      <c r="T1598" s="153"/>
      <c r="U1598" s="134"/>
      <c r="V1598" s="135"/>
      <c r="W1598" s="136"/>
      <c r="X1598" s="137" t="s">
        <v>36</v>
      </c>
      <c r="AC1598" s="132" t="s">
        <v>588</v>
      </c>
    </row>
    <row r="1599" spans="1:32" ht="28.5" customHeight="1" x14ac:dyDescent="0.25">
      <c r="A1599" s="132">
        <v>3</v>
      </c>
      <c r="B1599" s="133" t="s">
        <v>602</v>
      </c>
      <c r="C1599" s="134" t="s">
        <v>17</v>
      </c>
      <c r="D1599" s="134">
        <v>8</v>
      </c>
      <c r="E1599" s="134" t="s">
        <v>23</v>
      </c>
      <c r="F1599" s="134">
        <v>30.9</v>
      </c>
      <c r="G1599" s="134">
        <v>1</v>
      </c>
      <c r="H1599" s="134">
        <v>32.799999999999997</v>
      </c>
      <c r="I1599" s="134">
        <v>1</v>
      </c>
      <c r="J1599" s="134"/>
      <c r="K1599" s="134"/>
      <c r="L1599" s="134"/>
      <c r="M1599" s="134"/>
      <c r="N1599" s="134"/>
      <c r="O1599" s="134"/>
      <c r="P1599" s="134" t="s">
        <v>801</v>
      </c>
      <c r="Q1599" s="134"/>
      <c r="R1599" s="153"/>
      <c r="S1599" s="153"/>
      <c r="T1599" s="153"/>
      <c r="U1599" s="134"/>
      <c r="V1599" s="135"/>
      <c r="W1599" s="136"/>
      <c r="X1599" s="137" t="s">
        <v>36</v>
      </c>
    </row>
    <row r="1600" spans="1:32" ht="28.5" customHeight="1" x14ac:dyDescent="0.25">
      <c r="A1600" s="132">
        <v>3</v>
      </c>
      <c r="B1600" s="133" t="s">
        <v>602</v>
      </c>
      <c r="C1600" s="134" t="s">
        <v>17</v>
      </c>
      <c r="D1600" s="134">
        <v>9</v>
      </c>
      <c r="E1600" s="134" t="s">
        <v>23</v>
      </c>
      <c r="F1600" s="134">
        <v>17.7</v>
      </c>
      <c r="G1600" s="134">
        <v>1</v>
      </c>
      <c r="H1600" s="134">
        <v>18</v>
      </c>
      <c r="I1600" s="134">
        <v>3</v>
      </c>
      <c r="J1600" s="134"/>
      <c r="K1600" s="134">
        <v>3</v>
      </c>
      <c r="L1600" s="134"/>
      <c r="M1600" s="134"/>
      <c r="N1600" s="134"/>
      <c r="O1600" s="134"/>
      <c r="P1600" s="134"/>
      <c r="Q1600" s="134"/>
      <c r="R1600" s="134"/>
      <c r="S1600" s="134"/>
      <c r="T1600" s="153"/>
      <c r="U1600" s="134"/>
      <c r="V1600" s="135"/>
      <c r="W1600" s="136"/>
      <c r="X1600" s="137" t="s">
        <v>36</v>
      </c>
    </row>
    <row r="1601" spans="1:31" ht="28.5" customHeight="1" x14ac:dyDescent="0.25">
      <c r="A1601" s="132">
        <v>3</v>
      </c>
      <c r="B1601" s="133" t="s">
        <v>602</v>
      </c>
      <c r="C1601" s="134" t="s">
        <v>17</v>
      </c>
      <c r="D1601" s="134">
        <v>10</v>
      </c>
      <c r="E1601" s="134" t="s">
        <v>23</v>
      </c>
      <c r="F1601" s="134">
        <v>17</v>
      </c>
      <c r="G1601" s="134">
        <v>1</v>
      </c>
      <c r="H1601" s="134">
        <v>16.899999999999999</v>
      </c>
      <c r="I1601" s="134">
        <v>4</v>
      </c>
      <c r="J1601" s="134"/>
      <c r="K1601" s="134">
        <v>4</v>
      </c>
      <c r="L1601" s="134"/>
      <c r="M1601" s="134"/>
      <c r="N1601" s="134"/>
      <c r="O1601" s="134"/>
      <c r="P1601" s="134"/>
      <c r="Q1601" s="134"/>
      <c r="R1601" s="134"/>
      <c r="S1601" s="134"/>
      <c r="T1601" s="153"/>
      <c r="U1601" s="134"/>
      <c r="V1601" s="135"/>
      <c r="W1601" s="136"/>
      <c r="X1601" s="137" t="s">
        <v>36</v>
      </c>
    </row>
    <row r="1602" spans="1:31" ht="28.5" customHeight="1" x14ac:dyDescent="0.25">
      <c r="A1602" s="132">
        <v>3</v>
      </c>
      <c r="B1602" s="133" t="s">
        <v>602</v>
      </c>
      <c r="C1602" s="134" t="s">
        <v>17</v>
      </c>
      <c r="D1602" s="134">
        <v>11</v>
      </c>
      <c r="E1602" s="134" t="s">
        <v>23</v>
      </c>
      <c r="F1602" s="134">
        <v>28.2</v>
      </c>
      <c r="G1602" s="134">
        <v>1</v>
      </c>
      <c r="H1602" s="134">
        <v>28.7</v>
      </c>
      <c r="I1602" s="134">
        <v>1</v>
      </c>
      <c r="J1602" s="134"/>
      <c r="K1602" s="134"/>
      <c r="L1602" s="134"/>
      <c r="M1602" s="134"/>
      <c r="N1602" s="134"/>
      <c r="O1602" s="134"/>
      <c r="P1602" s="134" t="s">
        <v>801</v>
      </c>
      <c r="Q1602" s="134"/>
      <c r="R1602" s="153"/>
      <c r="S1602" s="153"/>
      <c r="T1602" s="153"/>
      <c r="U1602" s="134"/>
      <c r="V1602" s="135"/>
      <c r="W1602" s="136"/>
      <c r="X1602" s="137" t="s">
        <v>36</v>
      </c>
    </row>
    <row r="1603" spans="1:31" ht="28.5" customHeight="1" x14ac:dyDescent="0.25">
      <c r="A1603" s="132">
        <v>3</v>
      </c>
      <c r="B1603" s="133" t="s">
        <v>602</v>
      </c>
      <c r="C1603" s="134" t="s">
        <v>17</v>
      </c>
      <c r="D1603" s="134">
        <v>12</v>
      </c>
      <c r="E1603" s="134" t="s">
        <v>23</v>
      </c>
      <c r="F1603" s="134">
        <v>44.8</v>
      </c>
      <c r="G1603" s="134">
        <v>1</v>
      </c>
      <c r="H1603" s="134">
        <v>47.7</v>
      </c>
      <c r="I1603" s="134">
        <v>1</v>
      </c>
      <c r="J1603" s="134">
        <v>49</v>
      </c>
      <c r="K1603" s="134">
        <v>4</v>
      </c>
      <c r="L1603" s="134"/>
      <c r="M1603" s="134"/>
      <c r="N1603" s="134"/>
      <c r="O1603" s="134"/>
      <c r="P1603" s="134"/>
      <c r="Q1603" s="134"/>
      <c r="R1603" s="134"/>
      <c r="S1603" s="134"/>
      <c r="T1603" s="153"/>
      <c r="U1603" s="134"/>
      <c r="V1603" s="135"/>
      <c r="W1603" s="136"/>
      <c r="X1603" s="137" t="s">
        <v>36</v>
      </c>
      <c r="AE1603" s="132" t="s">
        <v>531</v>
      </c>
    </row>
    <row r="1604" spans="1:31" ht="28.5" customHeight="1" x14ac:dyDescent="0.25">
      <c r="A1604" s="132">
        <v>3</v>
      </c>
      <c r="B1604" s="133" t="s">
        <v>602</v>
      </c>
      <c r="C1604" s="134" t="s">
        <v>17</v>
      </c>
      <c r="D1604" s="134">
        <v>13</v>
      </c>
      <c r="E1604" s="134" t="s">
        <v>23</v>
      </c>
      <c r="F1604" s="134">
        <v>37.5</v>
      </c>
      <c r="G1604" s="134">
        <v>1</v>
      </c>
      <c r="H1604" s="134">
        <v>39.299999999999997</v>
      </c>
      <c r="I1604" s="134">
        <v>1</v>
      </c>
      <c r="J1604" s="134"/>
      <c r="K1604" s="134"/>
      <c r="L1604" s="134"/>
      <c r="M1604" s="134"/>
      <c r="N1604" s="134"/>
      <c r="O1604" s="134"/>
      <c r="P1604" s="134" t="s">
        <v>801</v>
      </c>
      <c r="Q1604" s="134"/>
      <c r="R1604" s="153"/>
      <c r="S1604" s="153"/>
      <c r="T1604" s="153"/>
      <c r="U1604" s="134"/>
      <c r="V1604" s="135"/>
      <c r="W1604" s="136"/>
      <c r="X1604" s="137" t="s">
        <v>36</v>
      </c>
      <c r="AE1604" s="132" t="s">
        <v>532</v>
      </c>
    </row>
    <row r="1605" spans="1:31" ht="28.5" customHeight="1" x14ac:dyDescent="0.25">
      <c r="A1605" s="132">
        <v>3</v>
      </c>
      <c r="B1605" s="133" t="s">
        <v>602</v>
      </c>
      <c r="C1605" s="134" t="s">
        <v>17</v>
      </c>
      <c r="D1605" s="134">
        <v>14</v>
      </c>
      <c r="E1605" s="134" t="s">
        <v>23</v>
      </c>
      <c r="F1605" s="134">
        <v>17.7</v>
      </c>
      <c r="G1605" s="134">
        <v>1</v>
      </c>
      <c r="H1605" s="134">
        <v>21.6</v>
      </c>
      <c r="I1605" s="134">
        <v>3</v>
      </c>
      <c r="J1605" s="134"/>
      <c r="K1605" s="134">
        <v>3</v>
      </c>
      <c r="L1605" s="134"/>
      <c r="M1605" s="134"/>
      <c r="N1605" s="134"/>
      <c r="O1605" s="134"/>
      <c r="P1605" s="134"/>
      <c r="Q1605" s="134"/>
      <c r="R1605" s="134"/>
      <c r="S1605" s="134"/>
      <c r="T1605" s="153"/>
      <c r="U1605" s="134"/>
      <c r="V1605" s="135"/>
      <c r="W1605" s="136"/>
      <c r="X1605" s="137" t="s">
        <v>36</v>
      </c>
      <c r="AE1605" s="132" t="s">
        <v>533</v>
      </c>
    </row>
    <row r="1606" spans="1:31" ht="28.5" customHeight="1" x14ac:dyDescent="0.25">
      <c r="A1606" s="132">
        <v>3</v>
      </c>
      <c r="B1606" s="133" t="s">
        <v>602</v>
      </c>
      <c r="C1606" s="134" t="s">
        <v>17</v>
      </c>
      <c r="D1606" s="134">
        <v>15</v>
      </c>
      <c r="E1606" s="134" t="s">
        <v>23</v>
      </c>
      <c r="F1606" s="134">
        <v>47.3</v>
      </c>
      <c r="G1606" s="134">
        <v>1</v>
      </c>
      <c r="H1606" s="134">
        <v>51</v>
      </c>
      <c r="I1606" s="134">
        <v>1</v>
      </c>
      <c r="J1606" s="134">
        <v>51.2</v>
      </c>
      <c r="K1606" s="134">
        <v>1</v>
      </c>
      <c r="L1606" s="134">
        <v>55</v>
      </c>
      <c r="M1606" s="134">
        <v>1</v>
      </c>
      <c r="N1606" s="134">
        <v>61.4</v>
      </c>
      <c r="O1606" s="134">
        <v>1</v>
      </c>
      <c r="P1606" s="134">
        <v>73</v>
      </c>
      <c r="Q1606" s="134">
        <v>1</v>
      </c>
      <c r="R1606" s="153">
        <v>85.5</v>
      </c>
      <c r="S1606" s="153">
        <v>1</v>
      </c>
      <c r="T1606" s="153"/>
      <c r="U1606" s="134"/>
      <c r="V1606" s="135"/>
      <c r="W1606" s="136" t="s">
        <v>435</v>
      </c>
      <c r="X1606" s="137" t="s">
        <v>36</v>
      </c>
      <c r="Y1606" s="137"/>
    </row>
    <row r="1607" spans="1:31" ht="28.5" customHeight="1" x14ac:dyDescent="0.25">
      <c r="A1607" s="132">
        <v>3</v>
      </c>
      <c r="B1607" s="133" t="s">
        <v>602</v>
      </c>
      <c r="C1607" s="134" t="s">
        <v>17</v>
      </c>
      <c r="D1607" s="134">
        <v>16</v>
      </c>
      <c r="E1607" s="134" t="s">
        <v>23</v>
      </c>
      <c r="F1607" s="134">
        <v>48</v>
      </c>
      <c r="G1607" s="134">
        <v>1</v>
      </c>
      <c r="H1607" s="134">
        <v>51.4</v>
      </c>
      <c r="I1607" s="134">
        <v>1</v>
      </c>
      <c r="J1607" s="134"/>
      <c r="K1607" s="134"/>
      <c r="L1607" s="134"/>
      <c r="M1607" s="134"/>
      <c r="N1607" s="134"/>
      <c r="O1607" s="134"/>
      <c r="P1607" s="134" t="s">
        <v>801</v>
      </c>
      <c r="Q1607" s="134"/>
      <c r="R1607" s="153"/>
      <c r="S1607" s="153"/>
      <c r="T1607" s="153"/>
      <c r="U1607" s="134"/>
      <c r="V1607" s="135"/>
      <c r="W1607" s="136"/>
      <c r="X1607" s="137" t="s">
        <v>36</v>
      </c>
      <c r="Y1607" s="137"/>
    </row>
    <row r="1608" spans="1:31" ht="28.5" customHeight="1" x14ac:dyDescent="0.25">
      <c r="A1608" s="132">
        <v>3</v>
      </c>
      <c r="B1608" s="133" t="s">
        <v>602</v>
      </c>
      <c r="C1608" s="134" t="s">
        <v>17</v>
      </c>
      <c r="D1608" s="134">
        <v>17</v>
      </c>
      <c r="E1608" s="134" t="s">
        <v>23</v>
      </c>
      <c r="F1608" s="134">
        <v>21.5</v>
      </c>
      <c r="G1608" s="134">
        <v>1</v>
      </c>
      <c r="H1608" s="134">
        <v>21.7</v>
      </c>
      <c r="I1608" s="134">
        <v>4</v>
      </c>
      <c r="J1608" s="134"/>
      <c r="K1608" s="134">
        <v>4</v>
      </c>
      <c r="L1608" s="134"/>
      <c r="M1608" s="134"/>
      <c r="N1608" s="134"/>
      <c r="O1608" s="134"/>
      <c r="P1608" s="134"/>
      <c r="Q1608" s="134"/>
      <c r="R1608" s="134"/>
      <c r="S1608" s="134"/>
      <c r="T1608" s="153"/>
      <c r="U1608" s="134"/>
      <c r="V1608" s="135"/>
      <c r="W1608" s="136"/>
      <c r="X1608" s="137" t="s">
        <v>36</v>
      </c>
      <c r="Y1608" s="137"/>
    </row>
    <row r="1609" spans="1:31" ht="28.5" customHeight="1" x14ac:dyDescent="0.25">
      <c r="A1609" s="132">
        <v>3</v>
      </c>
      <c r="B1609" s="133" t="s">
        <v>602</v>
      </c>
      <c r="C1609" s="134" t="s">
        <v>17</v>
      </c>
      <c r="D1609" s="134">
        <v>18</v>
      </c>
      <c r="E1609" s="134" t="s">
        <v>23</v>
      </c>
      <c r="F1609" s="134">
        <v>29</v>
      </c>
      <c r="G1609" s="134">
        <v>1</v>
      </c>
      <c r="H1609" s="134">
        <v>29.9</v>
      </c>
      <c r="I1609" s="134">
        <v>1</v>
      </c>
      <c r="J1609" s="134"/>
      <c r="K1609" s="134"/>
      <c r="T1609" s="153"/>
      <c r="U1609" s="134"/>
      <c r="V1609" s="135"/>
      <c r="W1609" s="136"/>
      <c r="X1609" s="137" t="s">
        <v>36</v>
      </c>
      <c r="Y1609" s="137"/>
    </row>
    <row r="1610" spans="1:31" ht="28.5" customHeight="1" x14ac:dyDescent="0.25">
      <c r="A1610" s="132">
        <v>3</v>
      </c>
      <c r="B1610" s="133" t="s">
        <v>602</v>
      </c>
      <c r="C1610" s="134" t="s">
        <v>17</v>
      </c>
      <c r="D1610" s="134">
        <v>19</v>
      </c>
      <c r="E1610" s="134" t="s">
        <v>23</v>
      </c>
      <c r="F1610" s="134"/>
      <c r="G1610" s="134">
        <v>3</v>
      </c>
      <c r="H1610" s="134"/>
      <c r="I1610" s="134">
        <v>3</v>
      </c>
      <c r="J1610" s="134"/>
      <c r="K1610" s="134">
        <v>3</v>
      </c>
      <c r="L1610" s="134"/>
      <c r="M1610" s="134"/>
      <c r="N1610" s="134"/>
      <c r="O1610" s="134"/>
      <c r="P1610" s="134"/>
      <c r="Q1610" s="134"/>
      <c r="R1610" s="134"/>
      <c r="S1610" s="134"/>
      <c r="T1610" s="153"/>
      <c r="U1610" s="134"/>
      <c r="V1610" s="135"/>
      <c r="W1610" s="136"/>
      <c r="X1610" s="137" t="s">
        <v>36</v>
      </c>
      <c r="Y1610" s="137"/>
    </row>
    <row r="1611" spans="1:31" ht="28.5" customHeight="1" x14ac:dyDescent="0.25">
      <c r="A1611" s="132">
        <v>3</v>
      </c>
      <c r="B1611" s="133" t="s">
        <v>602</v>
      </c>
      <c r="C1611" s="134" t="s">
        <v>17</v>
      </c>
      <c r="D1611" s="134">
        <v>21</v>
      </c>
      <c r="E1611" s="134" t="s">
        <v>23</v>
      </c>
      <c r="F1611" s="134">
        <v>64.5</v>
      </c>
      <c r="G1611" s="134">
        <v>1</v>
      </c>
      <c r="H1611" s="134">
        <v>69</v>
      </c>
      <c r="I1611" s="134">
        <v>1</v>
      </c>
      <c r="J1611" s="134">
        <v>72.900000000000006</v>
      </c>
      <c r="K1611" s="134">
        <v>1</v>
      </c>
      <c r="L1611" s="134">
        <v>78</v>
      </c>
      <c r="M1611" s="134">
        <v>1</v>
      </c>
      <c r="N1611" s="134">
        <v>86.6</v>
      </c>
      <c r="O1611" s="134">
        <v>1</v>
      </c>
      <c r="P1611" s="134">
        <v>94.7</v>
      </c>
      <c r="Q1611" s="134">
        <v>1</v>
      </c>
      <c r="R1611" s="153">
        <v>102.8</v>
      </c>
      <c r="S1611" s="153">
        <v>1</v>
      </c>
      <c r="T1611" s="153"/>
      <c r="U1611" s="134"/>
      <c r="V1611" s="135"/>
      <c r="W1611" s="136" t="s">
        <v>530</v>
      </c>
      <c r="X1611" s="137" t="s">
        <v>77</v>
      </c>
      <c r="Y1611" s="137" t="s">
        <v>78</v>
      </c>
    </row>
    <row r="1612" spans="1:31" ht="28.5" customHeight="1" x14ac:dyDescent="0.25">
      <c r="A1612" s="132">
        <v>3</v>
      </c>
      <c r="B1612" s="133" t="s">
        <v>602</v>
      </c>
      <c r="C1612" s="134" t="s">
        <v>17</v>
      </c>
      <c r="D1612" s="134">
        <v>22</v>
      </c>
      <c r="E1612" s="134" t="s">
        <v>23</v>
      </c>
      <c r="F1612" s="134">
        <v>48.6</v>
      </c>
      <c r="G1612" s="134">
        <v>1</v>
      </c>
      <c r="H1612" s="134">
        <v>49.4</v>
      </c>
      <c r="I1612" s="134">
        <v>1</v>
      </c>
      <c r="J1612" s="134"/>
      <c r="K1612" s="134"/>
      <c r="L1612" s="134"/>
      <c r="M1612" s="134"/>
      <c r="N1612" s="134"/>
      <c r="O1612" s="134"/>
      <c r="P1612" s="134" t="s">
        <v>801</v>
      </c>
      <c r="Q1612" s="134"/>
      <c r="R1612" s="153"/>
      <c r="S1612" s="153"/>
      <c r="T1612" s="153"/>
      <c r="U1612" s="134"/>
      <c r="V1612" s="135"/>
      <c r="W1612" s="136"/>
      <c r="X1612" s="137" t="s">
        <v>36</v>
      </c>
      <c r="Y1612" s="137"/>
    </row>
    <row r="1613" spans="1:31" ht="28.5" customHeight="1" x14ac:dyDescent="0.25">
      <c r="A1613" s="132">
        <v>3</v>
      </c>
      <c r="B1613" s="133" t="s">
        <v>602</v>
      </c>
      <c r="C1613" s="134" t="s">
        <v>17</v>
      </c>
      <c r="D1613" s="134">
        <v>23</v>
      </c>
      <c r="E1613" s="134" t="s">
        <v>23</v>
      </c>
      <c r="F1613" s="134">
        <v>43.4</v>
      </c>
      <c r="G1613" s="134">
        <v>1</v>
      </c>
      <c r="H1613" s="134">
        <v>44.7</v>
      </c>
      <c r="I1613" s="134">
        <v>1</v>
      </c>
      <c r="J1613" s="134"/>
      <c r="K1613" s="134"/>
      <c r="L1613" s="134">
        <v>55.5</v>
      </c>
      <c r="M1613" s="134">
        <v>1</v>
      </c>
      <c r="N1613" s="134">
        <v>62</v>
      </c>
      <c r="O1613" s="134">
        <v>1</v>
      </c>
      <c r="P1613" s="134">
        <v>72</v>
      </c>
      <c r="Q1613" s="134">
        <v>1</v>
      </c>
      <c r="R1613" s="153">
        <v>81.7</v>
      </c>
      <c r="S1613" s="153">
        <v>1</v>
      </c>
      <c r="T1613" s="153"/>
      <c r="U1613" s="134"/>
      <c r="V1613" s="135"/>
      <c r="W1613" s="136" t="s">
        <v>434</v>
      </c>
      <c r="X1613" s="137" t="s">
        <v>36</v>
      </c>
      <c r="Y1613" s="137"/>
    </row>
    <row r="1614" spans="1:31" ht="28.5" customHeight="1" x14ac:dyDescent="0.25">
      <c r="A1614" s="132">
        <v>3</v>
      </c>
      <c r="B1614" s="133" t="s">
        <v>602</v>
      </c>
      <c r="C1614" s="134" t="s">
        <v>18</v>
      </c>
      <c r="D1614" s="134">
        <v>1</v>
      </c>
      <c r="E1614" s="134" t="s">
        <v>23</v>
      </c>
      <c r="F1614" s="134">
        <v>63.5</v>
      </c>
      <c r="G1614" s="134">
        <v>1</v>
      </c>
      <c r="H1614" s="134">
        <v>68.7</v>
      </c>
      <c r="I1614" s="134">
        <v>1</v>
      </c>
      <c r="J1614" s="134">
        <v>72.5</v>
      </c>
      <c r="K1614" s="134">
        <v>1</v>
      </c>
      <c r="L1614" s="134">
        <v>77.2</v>
      </c>
      <c r="M1614" s="134">
        <v>1</v>
      </c>
      <c r="N1614" s="134">
        <v>83.9</v>
      </c>
      <c r="O1614" s="134">
        <v>1</v>
      </c>
      <c r="P1614" s="134">
        <v>90.5</v>
      </c>
      <c r="Q1614" s="134">
        <v>1</v>
      </c>
      <c r="R1614" s="153">
        <v>99.4</v>
      </c>
      <c r="S1614" s="153">
        <v>1</v>
      </c>
      <c r="T1614" s="153" t="s">
        <v>844</v>
      </c>
      <c r="U1614" s="134"/>
      <c r="V1614" s="135"/>
      <c r="W1614" s="136"/>
      <c r="X1614" s="145" t="s">
        <v>36</v>
      </c>
      <c r="Y1614" s="137"/>
    </row>
    <row r="1615" spans="1:31" ht="28.5" customHeight="1" x14ac:dyDescent="0.25">
      <c r="A1615" s="132">
        <v>3</v>
      </c>
      <c r="B1615" s="133" t="s">
        <v>602</v>
      </c>
      <c r="C1615" s="134" t="s">
        <v>18</v>
      </c>
      <c r="D1615" s="134">
        <v>2</v>
      </c>
      <c r="E1615" s="134" t="s">
        <v>23</v>
      </c>
      <c r="F1615" s="134">
        <v>66.400000000000006</v>
      </c>
      <c r="G1615" s="134">
        <v>1</v>
      </c>
      <c r="H1615" s="134">
        <v>72.5</v>
      </c>
      <c r="I1615" s="134">
        <v>1</v>
      </c>
      <c r="J1615" s="134"/>
      <c r="K1615" s="134"/>
      <c r="L1615" s="134"/>
      <c r="M1615" s="134"/>
      <c r="N1615" s="134"/>
      <c r="O1615" s="134"/>
      <c r="P1615" s="134" t="s">
        <v>801</v>
      </c>
      <c r="Q1615" s="134"/>
      <c r="R1615" s="153"/>
      <c r="S1615" s="153"/>
      <c r="T1615" s="153"/>
      <c r="U1615" s="134"/>
      <c r="V1615" s="135"/>
      <c r="W1615" s="136"/>
      <c r="X1615" s="145" t="s">
        <v>36</v>
      </c>
      <c r="Y1615" s="137"/>
    </row>
    <row r="1616" spans="1:31" ht="28.5" customHeight="1" x14ac:dyDescent="0.25">
      <c r="A1616" s="132">
        <v>3</v>
      </c>
      <c r="B1616" s="133" t="s">
        <v>602</v>
      </c>
      <c r="C1616" s="134" t="s">
        <v>18</v>
      </c>
      <c r="D1616" s="134">
        <v>3</v>
      </c>
      <c r="E1616" s="134" t="s">
        <v>23</v>
      </c>
      <c r="F1616" s="134">
        <v>32.4</v>
      </c>
      <c r="G1616" s="134">
        <v>1</v>
      </c>
      <c r="H1616" s="134">
        <v>22.8</v>
      </c>
      <c r="I1616" s="134">
        <v>1</v>
      </c>
      <c r="J1616" s="134"/>
      <c r="K1616" s="134"/>
      <c r="L1616" s="134"/>
      <c r="M1616" s="134"/>
      <c r="N1616" s="134"/>
      <c r="O1616" s="134"/>
      <c r="P1616" s="134" t="s">
        <v>801</v>
      </c>
      <c r="Q1616" s="134"/>
      <c r="R1616" s="153"/>
      <c r="S1616" s="153"/>
      <c r="T1616" s="153"/>
      <c r="U1616" s="134"/>
      <c r="V1616" s="135"/>
      <c r="W1616" s="136"/>
      <c r="X1616" s="145" t="s">
        <v>36</v>
      </c>
      <c r="Y1616" s="137"/>
      <c r="Z1616" s="132" t="s">
        <v>240</v>
      </c>
      <c r="AB1616" s="132" t="s">
        <v>441</v>
      </c>
    </row>
    <row r="1617" spans="1:29" ht="28.5" customHeight="1" x14ac:dyDescent="0.25">
      <c r="A1617" s="132">
        <v>3</v>
      </c>
      <c r="B1617" s="133" t="s">
        <v>602</v>
      </c>
      <c r="C1617" s="134" t="s">
        <v>18</v>
      </c>
      <c r="D1617" s="134">
        <v>4</v>
      </c>
      <c r="E1617" s="134" t="s">
        <v>23</v>
      </c>
      <c r="F1617" s="134">
        <v>26.7</v>
      </c>
      <c r="G1617" s="134">
        <v>1</v>
      </c>
      <c r="H1617" s="134">
        <v>28.3</v>
      </c>
      <c r="I1617" s="134">
        <v>1</v>
      </c>
      <c r="J1617" s="134">
        <v>29.2</v>
      </c>
      <c r="K1617" s="134">
        <v>1</v>
      </c>
      <c r="L1617" s="134">
        <v>31.1</v>
      </c>
      <c r="M1617" s="134">
        <v>1</v>
      </c>
      <c r="N1617" s="134">
        <v>32.6</v>
      </c>
      <c r="O1617" s="134">
        <v>1</v>
      </c>
      <c r="P1617" s="134">
        <v>34</v>
      </c>
      <c r="Q1617" s="134">
        <v>1</v>
      </c>
      <c r="R1617" s="153">
        <v>34.799999999999997</v>
      </c>
      <c r="S1617" s="153">
        <v>1</v>
      </c>
      <c r="T1617" s="153"/>
      <c r="U1617" s="134"/>
      <c r="V1617" s="135"/>
      <c r="W1617" s="136"/>
      <c r="X1617" s="145" t="s">
        <v>36</v>
      </c>
      <c r="Y1617" s="137"/>
      <c r="Z1617" s="132" t="s">
        <v>993</v>
      </c>
      <c r="AC1617" s="132">
        <v>69</v>
      </c>
    </row>
    <row r="1618" spans="1:29" ht="28.5" customHeight="1" x14ac:dyDescent="0.25">
      <c r="A1618" s="132">
        <v>3</v>
      </c>
      <c r="B1618" s="133" t="s">
        <v>602</v>
      </c>
      <c r="C1618" s="134" t="s">
        <v>18</v>
      </c>
      <c r="D1618" s="134">
        <v>5</v>
      </c>
      <c r="E1618" s="134" t="s">
        <v>23</v>
      </c>
      <c r="F1618" s="134">
        <v>26.2</v>
      </c>
      <c r="G1618" s="134">
        <v>1</v>
      </c>
      <c r="H1618" s="134">
        <v>27</v>
      </c>
      <c r="I1618" s="134">
        <v>1</v>
      </c>
      <c r="J1618" s="134"/>
      <c r="K1618" s="134"/>
      <c r="L1618" s="134"/>
      <c r="M1618" s="134"/>
      <c r="N1618" s="134"/>
      <c r="O1618" s="134"/>
      <c r="P1618" s="134" t="s">
        <v>801</v>
      </c>
      <c r="Q1618" s="134"/>
      <c r="R1618" s="153"/>
      <c r="S1618" s="153"/>
      <c r="T1618" s="153"/>
      <c r="U1618" s="134"/>
      <c r="V1618" s="135"/>
      <c r="W1618" s="136"/>
      <c r="X1618" s="145" t="s">
        <v>36</v>
      </c>
      <c r="Y1618" s="137"/>
      <c r="Z1618" s="132" t="s">
        <v>282</v>
      </c>
    </row>
    <row r="1619" spans="1:29" ht="28.5" customHeight="1" x14ac:dyDescent="0.25">
      <c r="A1619" s="132">
        <v>3</v>
      </c>
      <c r="B1619" s="133" t="s">
        <v>602</v>
      </c>
      <c r="C1619" s="134" t="s">
        <v>18</v>
      </c>
      <c r="D1619" s="134">
        <v>6</v>
      </c>
      <c r="E1619" s="134" t="s">
        <v>23</v>
      </c>
      <c r="F1619" s="134">
        <v>17.600000000000001</v>
      </c>
      <c r="G1619" s="134">
        <v>1</v>
      </c>
      <c r="H1619" s="134">
        <v>17.5</v>
      </c>
      <c r="I1619" s="134">
        <v>4</v>
      </c>
      <c r="J1619" s="134"/>
      <c r="K1619" s="134">
        <v>4</v>
      </c>
      <c r="L1619" s="134"/>
      <c r="M1619" s="134"/>
      <c r="N1619" s="134"/>
      <c r="O1619" s="134"/>
      <c r="P1619" s="134"/>
      <c r="Q1619" s="134"/>
      <c r="R1619" s="134"/>
      <c r="S1619" s="134"/>
      <c r="T1619" s="153"/>
      <c r="U1619" s="134"/>
      <c r="V1619" s="135"/>
      <c r="W1619" s="136"/>
      <c r="X1619" s="145" t="s">
        <v>36</v>
      </c>
      <c r="Y1619" s="137"/>
      <c r="Z1619" s="132" t="s">
        <v>589</v>
      </c>
    </row>
    <row r="1620" spans="1:29" ht="28.5" customHeight="1" x14ac:dyDescent="0.25">
      <c r="A1620" s="132">
        <v>3</v>
      </c>
      <c r="B1620" s="133" t="s">
        <v>602</v>
      </c>
      <c r="C1620" s="134" t="s">
        <v>18</v>
      </c>
      <c r="D1620" s="134">
        <v>7</v>
      </c>
      <c r="E1620" s="134" t="s">
        <v>23</v>
      </c>
      <c r="F1620" s="134">
        <v>47.8</v>
      </c>
      <c r="G1620" s="134">
        <v>1</v>
      </c>
      <c r="H1620" s="134">
        <v>48.3</v>
      </c>
      <c r="I1620" s="134">
        <v>1</v>
      </c>
      <c r="J1620" s="134">
        <v>48.3</v>
      </c>
      <c r="K1620" s="134">
        <v>1</v>
      </c>
      <c r="L1620" s="134">
        <v>49.4</v>
      </c>
      <c r="M1620" s="134">
        <v>1</v>
      </c>
      <c r="N1620" s="134">
        <v>52.9</v>
      </c>
      <c r="O1620" s="134">
        <v>1</v>
      </c>
      <c r="P1620" s="134">
        <v>51.9</v>
      </c>
      <c r="Q1620" s="134">
        <v>1</v>
      </c>
      <c r="R1620" s="153">
        <v>54.5</v>
      </c>
      <c r="S1620" s="153">
        <v>1</v>
      </c>
      <c r="T1620" s="153"/>
      <c r="U1620" s="134"/>
      <c r="V1620" s="135"/>
      <c r="W1620" s="136"/>
      <c r="X1620" s="145" t="s">
        <v>36</v>
      </c>
    </row>
    <row r="1621" spans="1:29" ht="28.5" customHeight="1" x14ac:dyDescent="0.25">
      <c r="A1621" s="132">
        <v>3</v>
      </c>
      <c r="B1621" s="133" t="s">
        <v>602</v>
      </c>
      <c r="C1621" s="134" t="s">
        <v>18</v>
      </c>
      <c r="D1621" s="134">
        <v>8</v>
      </c>
      <c r="E1621" s="134" t="s">
        <v>23</v>
      </c>
      <c r="F1621" s="134">
        <v>42.3</v>
      </c>
      <c r="G1621" s="134">
        <v>1</v>
      </c>
      <c r="H1621" s="134">
        <v>44.5</v>
      </c>
      <c r="I1621" s="134">
        <v>1</v>
      </c>
      <c r="J1621" s="134"/>
      <c r="K1621" s="134"/>
      <c r="L1621" s="134"/>
      <c r="M1621" s="134"/>
      <c r="N1621" s="134"/>
      <c r="O1621" s="134"/>
      <c r="P1621" s="134" t="s">
        <v>801</v>
      </c>
      <c r="Q1621" s="134"/>
      <c r="R1621" s="153"/>
      <c r="S1621" s="153"/>
      <c r="T1621" s="153"/>
      <c r="U1621" s="134"/>
      <c r="V1621" s="135"/>
      <c r="W1621" s="136"/>
      <c r="X1621" s="145" t="s">
        <v>36</v>
      </c>
    </row>
    <row r="1622" spans="1:29" ht="28.5" customHeight="1" x14ac:dyDescent="0.25">
      <c r="A1622" s="132">
        <v>3</v>
      </c>
      <c r="B1622" s="133" t="s">
        <v>602</v>
      </c>
      <c r="C1622" s="134" t="s">
        <v>18</v>
      </c>
      <c r="D1622" s="134">
        <v>9</v>
      </c>
      <c r="E1622" s="134" t="s">
        <v>23</v>
      </c>
      <c r="F1622" s="134">
        <v>50.5</v>
      </c>
      <c r="G1622" s="134">
        <v>1</v>
      </c>
      <c r="H1622" s="134">
        <v>54.3</v>
      </c>
      <c r="I1622" s="134">
        <v>1</v>
      </c>
      <c r="J1622" s="134"/>
      <c r="K1622" s="134"/>
      <c r="L1622" s="134"/>
      <c r="M1622" s="134"/>
      <c r="N1622" s="134"/>
      <c r="O1622" s="134"/>
      <c r="P1622" s="134" t="s">
        <v>801</v>
      </c>
      <c r="Q1622" s="134"/>
      <c r="R1622" s="153"/>
      <c r="S1622" s="153"/>
      <c r="T1622" s="153"/>
      <c r="U1622" s="134"/>
      <c r="V1622" s="135"/>
      <c r="W1622" s="136"/>
      <c r="X1622" s="145" t="s">
        <v>36</v>
      </c>
    </row>
    <row r="1623" spans="1:29" ht="28.5" customHeight="1" x14ac:dyDescent="0.25">
      <c r="A1623" s="132">
        <v>3</v>
      </c>
      <c r="B1623" s="133" t="s">
        <v>602</v>
      </c>
      <c r="C1623" s="134" t="s">
        <v>18</v>
      </c>
      <c r="D1623" s="134">
        <v>10</v>
      </c>
      <c r="E1623" s="134" t="s">
        <v>23</v>
      </c>
      <c r="F1623" s="134">
        <v>36</v>
      </c>
      <c r="G1623" s="134">
        <v>1</v>
      </c>
      <c r="H1623" s="134">
        <v>39</v>
      </c>
      <c r="I1623" s="134">
        <v>1</v>
      </c>
      <c r="J1623" s="134">
        <v>41.2</v>
      </c>
      <c r="K1623" s="134">
        <v>1</v>
      </c>
      <c r="L1623" s="134">
        <v>43.1</v>
      </c>
      <c r="M1623" s="134">
        <v>1</v>
      </c>
      <c r="N1623" s="134">
        <v>45.5</v>
      </c>
      <c r="O1623" s="134">
        <v>1</v>
      </c>
      <c r="P1623" s="134">
        <v>49</v>
      </c>
      <c r="Q1623" s="134">
        <v>1</v>
      </c>
      <c r="R1623" s="153">
        <v>54.4</v>
      </c>
      <c r="S1623" s="153">
        <v>1</v>
      </c>
      <c r="T1623" s="153"/>
      <c r="U1623" s="134"/>
      <c r="V1623" s="135"/>
      <c r="W1623" s="136" t="s">
        <v>440</v>
      </c>
      <c r="X1623" s="145" t="s">
        <v>36</v>
      </c>
    </row>
    <row r="1624" spans="1:29" ht="28.5" customHeight="1" x14ac:dyDescent="0.25">
      <c r="A1624" s="132">
        <v>3</v>
      </c>
      <c r="B1624" s="133" t="s">
        <v>602</v>
      </c>
      <c r="C1624" s="134" t="s">
        <v>18</v>
      </c>
      <c r="D1624" s="134">
        <v>11</v>
      </c>
      <c r="E1624" s="134" t="s">
        <v>23</v>
      </c>
      <c r="F1624" s="134">
        <v>26.8</v>
      </c>
      <c r="G1624" s="134">
        <v>1</v>
      </c>
      <c r="H1624" s="134">
        <v>27.1</v>
      </c>
      <c r="I1624" s="134">
        <v>1</v>
      </c>
      <c r="J1624" s="134"/>
      <c r="K1624" s="134"/>
      <c r="L1624" s="134"/>
      <c r="M1624" s="134"/>
      <c r="N1624" s="134"/>
      <c r="O1624" s="134"/>
      <c r="P1624" s="134" t="s">
        <v>801</v>
      </c>
      <c r="Q1624" s="134"/>
      <c r="R1624" s="153"/>
      <c r="S1624" s="153"/>
      <c r="T1624" s="153"/>
      <c r="U1624" s="134"/>
      <c r="V1624" s="135"/>
      <c r="W1624" s="136"/>
      <c r="X1624" s="145" t="s">
        <v>36</v>
      </c>
    </row>
    <row r="1625" spans="1:29" ht="28.5" customHeight="1" x14ac:dyDescent="0.25">
      <c r="A1625" s="132">
        <v>3</v>
      </c>
      <c r="B1625" s="133" t="s">
        <v>602</v>
      </c>
      <c r="C1625" s="134" t="s">
        <v>18</v>
      </c>
      <c r="D1625" s="134">
        <v>12</v>
      </c>
      <c r="E1625" s="134" t="s">
        <v>23</v>
      </c>
      <c r="F1625" s="134">
        <v>26.7</v>
      </c>
      <c r="G1625" s="134">
        <v>1</v>
      </c>
      <c r="H1625" s="134">
        <v>27.5</v>
      </c>
      <c r="I1625" s="134">
        <v>1</v>
      </c>
      <c r="J1625" s="134"/>
      <c r="K1625" s="134"/>
      <c r="L1625" s="134"/>
      <c r="M1625" s="134"/>
      <c r="N1625" s="134"/>
      <c r="O1625" s="134"/>
      <c r="P1625" s="134" t="s">
        <v>801</v>
      </c>
      <c r="Q1625" s="134"/>
      <c r="R1625" s="153"/>
      <c r="S1625" s="153"/>
      <c r="T1625" s="153"/>
      <c r="U1625" s="134"/>
      <c r="V1625" s="135"/>
      <c r="W1625" s="136"/>
      <c r="X1625" s="145" t="s">
        <v>36</v>
      </c>
    </row>
    <row r="1626" spans="1:29" ht="28.5" customHeight="1" x14ac:dyDescent="0.25">
      <c r="A1626" s="132">
        <v>3</v>
      </c>
      <c r="B1626" s="133" t="s">
        <v>602</v>
      </c>
      <c r="C1626" s="134" t="s">
        <v>18</v>
      </c>
      <c r="D1626" s="134">
        <v>13</v>
      </c>
      <c r="E1626" s="134" t="s">
        <v>23</v>
      </c>
      <c r="F1626" s="134">
        <v>18.5</v>
      </c>
      <c r="G1626" s="134">
        <v>1</v>
      </c>
      <c r="H1626" s="134">
        <v>18.600000000000001</v>
      </c>
      <c r="I1626" s="134">
        <v>1</v>
      </c>
      <c r="J1626" s="134"/>
      <c r="K1626" s="134"/>
      <c r="L1626" s="134"/>
      <c r="M1626" s="134"/>
      <c r="N1626" s="134"/>
      <c r="O1626" s="134"/>
      <c r="P1626" s="134" t="s">
        <v>801</v>
      </c>
      <c r="Q1626" s="134"/>
      <c r="R1626" s="153"/>
      <c r="S1626" s="153"/>
      <c r="T1626" s="153"/>
      <c r="U1626" s="134"/>
      <c r="V1626" s="135"/>
      <c r="W1626" s="136"/>
      <c r="X1626" s="145" t="s">
        <v>36</v>
      </c>
    </row>
    <row r="1627" spans="1:29" ht="28.5" customHeight="1" x14ac:dyDescent="0.25">
      <c r="A1627" s="132">
        <v>3</v>
      </c>
      <c r="B1627" s="133" t="s">
        <v>602</v>
      </c>
      <c r="C1627" s="134" t="s">
        <v>18</v>
      </c>
      <c r="D1627" s="134">
        <v>14</v>
      </c>
      <c r="E1627" s="134" t="s">
        <v>23</v>
      </c>
      <c r="F1627" s="134">
        <v>22.5</v>
      </c>
      <c r="G1627" s="134">
        <v>1</v>
      </c>
      <c r="H1627" s="134">
        <v>23</v>
      </c>
      <c r="I1627" s="134">
        <v>1</v>
      </c>
      <c r="J1627" s="134"/>
      <c r="K1627" s="134"/>
      <c r="L1627" s="134"/>
      <c r="M1627" s="134"/>
      <c r="N1627" s="134"/>
      <c r="O1627" s="134"/>
      <c r="P1627" s="134" t="s">
        <v>801</v>
      </c>
      <c r="Q1627" s="134"/>
      <c r="R1627" s="153"/>
      <c r="S1627" s="153"/>
      <c r="T1627" s="153"/>
      <c r="U1627" s="134"/>
      <c r="V1627" s="135"/>
      <c r="W1627" s="136"/>
      <c r="X1627" s="145" t="s">
        <v>36</v>
      </c>
    </row>
    <row r="1628" spans="1:29" ht="28.5" customHeight="1" x14ac:dyDescent="0.25">
      <c r="A1628" s="132">
        <v>3</v>
      </c>
      <c r="B1628" s="133" t="s">
        <v>602</v>
      </c>
      <c r="C1628" s="134" t="s">
        <v>18</v>
      </c>
      <c r="D1628" s="134">
        <v>15</v>
      </c>
      <c r="E1628" s="134" t="s">
        <v>23</v>
      </c>
      <c r="F1628" s="134">
        <v>36.1</v>
      </c>
      <c r="G1628" s="134">
        <v>1</v>
      </c>
      <c r="H1628" s="134">
        <v>39</v>
      </c>
      <c r="I1628" s="134">
        <v>1</v>
      </c>
      <c r="J1628" s="134"/>
      <c r="K1628" s="134"/>
      <c r="L1628" s="134"/>
      <c r="M1628" s="134"/>
      <c r="N1628" s="134"/>
      <c r="O1628" s="134"/>
      <c r="P1628" s="134" t="s">
        <v>801</v>
      </c>
      <c r="Q1628" s="134"/>
      <c r="R1628" s="153"/>
      <c r="S1628" s="153"/>
      <c r="T1628" s="153"/>
      <c r="U1628" s="134"/>
      <c r="V1628" s="135"/>
      <c r="W1628" s="136"/>
      <c r="X1628" s="145" t="s">
        <v>36</v>
      </c>
    </row>
    <row r="1629" spans="1:29" ht="28.5" customHeight="1" x14ac:dyDescent="0.25">
      <c r="A1629" s="132">
        <v>3</v>
      </c>
      <c r="B1629" s="133" t="s">
        <v>602</v>
      </c>
      <c r="C1629" s="134" t="s">
        <v>18</v>
      </c>
      <c r="D1629" s="134">
        <v>16</v>
      </c>
      <c r="E1629" s="134" t="s">
        <v>23</v>
      </c>
      <c r="F1629" s="134">
        <v>25.5</v>
      </c>
      <c r="G1629" s="134">
        <v>1</v>
      </c>
      <c r="H1629" s="134">
        <v>26.5</v>
      </c>
      <c r="I1629" s="134">
        <v>1</v>
      </c>
      <c r="J1629" s="134"/>
      <c r="K1629" s="134"/>
      <c r="L1629" s="134"/>
      <c r="M1629" s="134"/>
      <c r="N1629" s="134"/>
      <c r="O1629" s="134"/>
      <c r="P1629" s="134" t="s">
        <v>801</v>
      </c>
      <c r="Q1629" s="134"/>
      <c r="R1629" s="153"/>
      <c r="S1629" s="153"/>
      <c r="T1629" s="153"/>
      <c r="U1629" s="134"/>
      <c r="V1629" s="135"/>
      <c r="W1629" s="136"/>
      <c r="X1629" s="145" t="s">
        <v>36</v>
      </c>
    </row>
    <row r="1630" spans="1:29" ht="28.5" customHeight="1" x14ac:dyDescent="0.25">
      <c r="A1630" s="132">
        <v>3</v>
      </c>
      <c r="B1630" s="133" t="s">
        <v>602</v>
      </c>
      <c r="C1630" s="134" t="s">
        <v>18</v>
      </c>
      <c r="D1630" s="134">
        <v>17</v>
      </c>
      <c r="E1630" s="134" t="s">
        <v>23</v>
      </c>
      <c r="F1630" s="134">
        <v>35.1</v>
      </c>
      <c r="G1630" s="134">
        <v>1</v>
      </c>
      <c r="H1630" s="134">
        <v>37.1</v>
      </c>
      <c r="I1630" s="134">
        <v>1</v>
      </c>
      <c r="J1630" s="134"/>
      <c r="K1630" s="134"/>
      <c r="L1630" s="134"/>
      <c r="M1630" s="134"/>
      <c r="N1630" s="134"/>
      <c r="O1630" s="134"/>
      <c r="P1630" s="134" t="s">
        <v>801</v>
      </c>
      <c r="Q1630" s="134"/>
      <c r="R1630" s="153"/>
      <c r="S1630" s="153"/>
      <c r="T1630" s="153"/>
      <c r="U1630" s="134"/>
      <c r="V1630" s="135"/>
      <c r="W1630" s="136"/>
      <c r="X1630" s="145" t="s">
        <v>36</v>
      </c>
    </row>
    <row r="1631" spans="1:29" ht="28.5" customHeight="1" x14ac:dyDescent="0.25">
      <c r="A1631" s="132">
        <v>3</v>
      </c>
      <c r="B1631" s="133" t="s">
        <v>602</v>
      </c>
      <c r="C1631" s="134" t="s">
        <v>18</v>
      </c>
      <c r="D1631" s="134">
        <v>18</v>
      </c>
      <c r="E1631" s="134" t="s">
        <v>23</v>
      </c>
      <c r="F1631" s="134">
        <v>68.099999999999994</v>
      </c>
      <c r="G1631" s="134">
        <v>1</v>
      </c>
      <c r="H1631" s="134">
        <v>72.5</v>
      </c>
      <c r="I1631" s="134">
        <v>1</v>
      </c>
      <c r="J1631" s="134">
        <v>74.5</v>
      </c>
      <c r="K1631" s="134">
        <v>1</v>
      </c>
      <c r="L1631" s="134">
        <v>80.099999999999994</v>
      </c>
      <c r="M1631" s="134">
        <v>1</v>
      </c>
      <c r="N1631" s="134">
        <v>84.3</v>
      </c>
      <c r="O1631" s="134">
        <v>1</v>
      </c>
      <c r="P1631" s="134">
        <v>89.8</v>
      </c>
      <c r="Q1631" s="134">
        <v>1</v>
      </c>
      <c r="R1631" s="153">
        <v>99</v>
      </c>
      <c r="S1631" s="153">
        <v>1</v>
      </c>
      <c r="T1631" s="153"/>
      <c r="U1631" s="134"/>
      <c r="V1631" s="135"/>
      <c r="W1631" s="136"/>
      <c r="X1631" s="145" t="s">
        <v>36</v>
      </c>
    </row>
    <row r="1632" spans="1:29" ht="28.5" customHeight="1" x14ac:dyDescent="0.25">
      <c r="A1632" s="132">
        <v>3</v>
      </c>
      <c r="B1632" s="133" t="s">
        <v>602</v>
      </c>
      <c r="C1632" s="134" t="s">
        <v>18</v>
      </c>
      <c r="D1632" s="134">
        <v>19</v>
      </c>
      <c r="E1632" s="134" t="s">
        <v>23</v>
      </c>
      <c r="F1632" s="134">
        <v>28.3</v>
      </c>
      <c r="G1632" s="134">
        <v>1</v>
      </c>
      <c r="H1632" s="134">
        <v>29.9</v>
      </c>
      <c r="I1632" s="134">
        <v>1</v>
      </c>
      <c r="J1632" s="134">
        <v>31.2</v>
      </c>
      <c r="K1632" s="134">
        <v>1</v>
      </c>
      <c r="L1632" s="134">
        <v>34</v>
      </c>
      <c r="M1632" s="134">
        <v>1</v>
      </c>
      <c r="N1632" s="134">
        <v>36.1</v>
      </c>
      <c r="O1632" s="134">
        <v>1</v>
      </c>
      <c r="P1632" s="134">
        <v>38.6</v>
      </c>
      <c r="Q1632" s="134">
        <v>1</v>
      </c>
      <c r="R1632" s="153">
        <v>40.4</v>
      </c>
      <c r="S1632" s="153">
        <v>1</v>
      </c>
      <c r="T1632" s="153"/>
      <c r="U1632" s="134"/>
      <c r="V1632" s="135"/>
      <c r="W1632" s="136"/>
      <c r="X1632" s="145" t="s">
        <v>36</v>
      </c>
    </row>
    <row r="1633" spans="1:29" ht="28.5" customHeight="1" x14ac:dyDescent="0.25">
      <c r="A1633" s="132">
        <v>3</v>
      </c>
      <c r="B1633" s="133" t="s">
        <v>602</v>
      </c>
      <c r="C1633" s="134" t="s">
        <v>18</v>
      </c>
      <c r="D1633" s="134">
        <v>20</v>
      </c>
      <c r="E1633" s="134" t="s">
        <v>23</v>
      </c>
      <c r="F1633" s="134">
        <v>28.1</v>
      </c>
      <c r="G1633" s="134">
        <v>1</v>
      </c>
      <c r="H1633" s="134">
        <v>29.4</v>
      </c>
      <c r="I1633" s="134">
        <v>1</v>
      </c>
      <c r="J1633" s="134"/>
      <c r="K1633" s="134"/>
      <c r="L1633" s="134"/>
      <c r="M1633" s="134"/>
      <c r="N1633" s="134"/>
      <c r="O1633" s="134"/>
      <c r="P1633" s="134" t="s">
        <v>801</v>
      </c>
      <c r="Q1633" s="134"/>
      <c r="R1633" s="153"/>
      <c r="S1633" s="153"/>
      <c r="T1633" s="153"/>
      <c r="U1633" s="134"/>
      <c r="V1633" s="135"/>
      <c r="W1633" s="136"/>
      <c r="X1633" s="145" t="s">
        <v>36</v>
      </c>
    </row>
    <row r="1634" spans="1:29" ht="28.5" customHeight="1" x14ac:dyDescent="0.25">
      <c r="A1634" s="132">
        <v>3</v>
      </c>
      <c r="B1634" s="133" t="s">
        <v>603</v>
      </c>
      <c r="C1634" s="134" t="s">
        <v>14</v>
      </c>
      <c r="D1634" s="134">
        <v>1</v>
      </c>
      <c r="E1634" s="134" t="s">
        <v>23</v>
      </c>
      <c r="F1634" s="134">
        <v>47.8</v>
      </c>
      <c r="G1634" s="134">
        <v>1</v>
      </c>
      <c r="H1634" s="134">
        <v>49.4</v>
      </c>
      <c r="I1634" s="134">
        <v>1</v>
      </c>
      <c r="J1634" s="134"/>
      <c r="K1634" s="134"/>
      <c r="L1634" s="134"/>
      <c r="M1634" s="134"/>
      <c r="N1634" s="134"/>
      <c r="O1634" s="134"/>
      <c r="P1634" s="134" t="s">
        <v>801</v>
      </c>
      <c r="Q1634" s="134"/>
      <c r="R1634" s="153"/>
      <c r="S1634" s="153"/>
      <c r="T1634" s="153"/>
      <c r="U1634" s="134"/>
      <c r="V1634" s="135"/>
      <c r="W1634" s="136"/>
      <c r="X1634" s="145" t="s">
        <v>36</v>
      </c>
    </row>
    <row r="1635" spans="1:29" ht="28.5" customHeight="1" x14ac:dyDescent="0.25">
      <c r="A1635" s="132">
        <v>3</v>
      </c>
      <c r="B1635" s="133" t="s">
        <v>603</v>
      </c>
      <c r="C1635" s="134" t="s">
        <v>14</v>
      </c>
      <c r="D1635" s="134">
        <v>2</v>
      </c>
      <c r="E1635" s="134" t="s">
        <v>23</v>
      </c>
      <c r="F1635" s="134">
        <v>40.200000000000003</v>
      </c>
      <c r="G1635" s="134">
        <v>1</v>
      </c>
      <c r="H1635" s="134">
        <v>43.1</v>
      </c>
      <c r="I1635" s="134">
        <v>1</v>
      </c>
      <c r="J1635" s="134">
        <v>45.4</v>
      </c>
      <c r="K1635" s="134">
        <v>1</v>
      </c>
      <c r="L1635" s="134">
        <v>48.1</v>
      </c>
      <c r="M1635" s="134">
        <v>1</v>
      </c>
      <c r="N1635" s="134">
        <v>50.7</v>
      </c>
      <c r="O1635" s="134">
        <v>1</v>
      </c>
      <c r="P1635" s="134">
        <v>55.1</v>
      </c>
      <c r="Q1635" s="134">
        <v>1</v>
      </c>
      <c r="R1635" s="153">
        <v>59.8</v>
      </c>
      <c r="S1635" s="153">
        <v>1</v>
      </c>
      <c r="T1635" s="155" t="s">
        <v>926</v>
      </c>
      <c r="U1635" s="134"/>
      <c r="V1635" s="135"/>
      <c r="W1635" s="136" t="s">
        <v>34</v>
      </c>
      <c r="X1635" s="145" t="s">
        <v>36</v>
      </c>
      <c r="Z1635" s="132" t="s">
        <v>240</v>
      </c>
      <c r="AB1635" s="132" t="s">
        <v>444</v>
      </c>
    </row>
    <row r="1636" spans="1:29" ht="28.5" customHeight="1" x14ac:dyDescent="0.25">
      <c r="A1636" s="132">
        <v>3</v>
      </c>
      <c r="B1636" s="133" t="s">
        <v>603</v>
      </c>
      <c r="C1636" s="134" t="s">
        <v>14</v>
      </c>
      <c r="D1636" s="134">
        <v>3</v>
      </c>
      <c r="E1636" s="134" t="s">
        <v>23</v>
      </c>
      <c r="F1636" s="134">
        <v>26.9</v>
      </c>
      <c r="G1636" s="134">
        <v>1</v>
      </c>
      <c r="H1636" s="134">
        <v>28.1</v>
      </c>
      <c r="I1636" s="134">
        <v>1</v>
      </c>
      <c r="J1636" s="134">
        <v>28.5</v>
      </c>
      <c r="K1636" s="134">
        <v>1</v>
      </c>
      <c r="L1636" s="134">
        <v>28.5</v>
      </c>
      <c r="M1636" s="134">
        <v>1</v>
      </c>
      <c r="N1636" s="134">
        <v>28.6</v>
      </c>
      <c r="O1636" s="134">
        <v>1</v>
      </c>
      <c r="P1636" s="134">
        <v>29</v>
      </c>
      <c r="Q1636" s="134">
        <v>2</v>
      </c>
      <c r="R1636" s="167">
        <v>28.6</v>
      </c>
      <c r="S1636" s="153">
        <v>2</v>
      </c>
      <c r="T1636" s="153" t="s">
        <v>1013</v>
      </c>
      <c r="U1636" s="134"/>
      <c r="V1636" s="135"/>
      <c r="W1636" s="136" t="s">
        <v>443</v>
      </c>
      <c r="X1636" s="145" t="s">
        <v>36</v>
      </c>
      <c r="Z1636" s="132" t="s">
        <v>993</v>
      </c>
      <c r="AC1636" s="132">
        <v>105</v>
      </c>
    </row>
    <row r="1637" spans="1:29" ht="28.5" customHeight="1" x14ac:dyDescent="0.25">
      <c r="A1637" s="132">
        <v>3</v>
      </c>
      <c r="B1637" s="133" t="s">
        <v>603</v>
      </c>
      <c r="C1637" s="134" t="s">
        <v>14</v>
      </c>
      <c r="D1637" s="134">
        <v>4</v>
      </c>
      <c r="E1637" s="134" t="s">
        <v>23</v>
      </c>
      <c r="F1637" s="134">
        <v>34.5</v>
      </c>
      <c r="G1637" s="134">
        <v>1</v>
      </c>
      <c r="H1637" s="134">
        <v>35.1</v>
      </c>
      <c r="I1637" s="134">
        <v>1</v>
      </c>
      <c r="J1637" s="134"/>
      <c r="K1637" s="134"/>
      <c r="L1637" s="134"/>
      <c r="M1637" s="134"/>
      <c r="N1637" s="134"/>
      <c r="O1637" s="134"/>
      <c r="P1637" s="134" t="s">
        <v>801</v>
      </c>
      <c r="Q1637" s="134"/>
      <c r="R1637" s="153"/>
      <c r="S1637" s="153"/>
      <c r="T1637" s="153"/>
      <c r="U1637" s="134"/>
      <c r="V1637" s="135"/>
      <c r="W1637" s="136"/>
      <c r="X1637" s="145" t="s">
        <v>36</v>
      </c>
      <c r="Z1637" s="132" t="s">
        <v>355</v>
      </c>
    </row>
    <row r="1638" spans="1:29" ht="28.5" customHeight="1" x14ac:dyDescent="0.25">
      <c r="A1638" s="132">
        <v>3</v>
      </c>
      <c r="B1638" s="133" t="s">
        <v>603</v>
      </c>
      <c r="C1638" s="134" t="s">
        <v>14</v>
      </c>
      <c r="D1638" s="134">
        <v>5</v>
      </c>
      <c r="E1638" s="134" t="s">
        <v>23</v>
      </c>
      <c r="F1638" s="134">
        <v>59.4</v>
      </c>
      <c r="G1638" s="134">
        <v>1</v>
      </c>
      <c r="H1638" s="134">
        <v>63.7</v>
      </c>
      <c r="I1638" s="134">
        <v>1</v>
      </c>
      <c r="J1638" s="134">
        <v>67.099999999999994</v>
      </c>
      <c r="K1638" s="134">
        <v>1</v>
      </c>
      <c r="L1638" s="134">
        <v>69.900000000000006</v>
      </c>
      <c r="M1638" s="134">
        <v>1</v>
      </c>
      <c r="N1638" s="134">
        <v>73.5</v>
      </c>
      <c r="O1638" s="134">
        <v>1</v>
      </c>
      <c r="P1638" s="134">
        <v>78.400000000000006</v>
      </c>
      <c r="Q1638" s="134">
        <v>1</v>
      </c>
      <c r="R1638" s="153">
        <v>84.6</v>
      </c>
      <c r="S1638" s="153">
        <v>1</v>
      </c>
      <c r="T1638" s="153"/>
      <c r="U1638" s="134"/>
      <c r="V1638" s="135"/>
      <c r="W1638" s="136" t="s">
        <v>35</v>
      </c>
      <c r="X1638" s="145" t="s">
        <v>36</v>
      </c>
      <c r="Z1638" s="132" t="s">
        <v>590</v>
      </c>
    </row>
    <row r="1639" spans="1:29" ht="28.5" customHeight="1" x14ac:dyDescent="0.25">
      <c r="A1639" s="132">
        <v>3</v>
      </c>
      <c r="B1639" s="133" t="s">
        <v>603</v>
      </c>
      <c r="C1639" s="134" t="s">
        <v>14</v>
      </c>
      <c r="D1639" s="134">
        <v>6</v>
      </c>
      <c r="E1639" s="134" t="s">
        <v>23</v>
      </c>
      <c r="F1639" s="134"/>
      <c r="G1639" s="134">
        <v>4</v>
      </c>
      <c r="H1639" s="134"/>
      <c r="I1639" s="134">
        <v>1</v>
      </c>
      <c r="J1639" s="134"/>
      <c r="K1639" s="134">
        <v>1</v>
      </c>
      <c r="L1639" s="134"/>
      <c r="M1639" s="134"/>
      <c r="N1639" s="134"/>
      <c r="O1639" s="134"/>
      <c r="P1639" s="134" t="s">
        <v>801</v>
      </c>
      <c r="Q1639" s="134"/>
      <c r="R1639" s="153"/>
      <c r="S1639" s="153"/>
      <c r="T1639" s="153"/>
      <c r="U1639" s="134"/>
      <c r="V1639" s="135"/>
      <c r="W1639" s="136"/>
      <c r="X1639" s="145" t="s">
        <v>36</v>
      </c>
      <c r="Z1639" s="132" t="s">
        <v>445</v>
      </c>
    </row>
    <row r="1640" spans="1:29" ht="28.5" customHeight="1" x14ac:dyDescent="0.25">
      <c r="A1640" s="132">
        <v>3</v>
      </c>
      <c r="B1640" s="133" t="s">
        <v>603</v>
      </c>
      <c r="C1640" s="134" t="s">
        <v>14</v>
      </c>
      <c r="D1640" s="134">
        <v>7</v>
      </c>
      <c r="E1640" s="134" t="s">
        <v>23</v>
      </c>
      <c r="F1640" s="134">
        <v>50.9</v>
      </c>
      <c r="G1640" s="134">
        <v>1</v>
      </c>
      <c r="H1640" s="134">
        <v>55</v>
      </c>
      <c r="I1640" s="134">
        <v>1</v>
      </c>
      <c r="J1640" s="134">
        <v>57.4</v>
      </c>
      <c r="K1640" s="134">
        <v>1</v>
      </c>
      <c r="L1640" s="134">
        <v>60</v>
      </c>
      <c r="M1640" s="134">
        <v>1</v>
      </c>
      <c r="N1640" s="134">
        <v>62.7</v>
      </c>
      <c r="O1640" s="134">
        <v>1</v>
      </c>
      <c r="P1640" s="134">
        <v>67.8</v>
      </c>
      <c r="Q1640" s="134">
        <v>1</v>
      </c>
      <c r="R1640" s="153">
        <v>79</v>
      </c>
      <c r="S1640" s="153">
        <v>1</v>
      </c>
      <c r="T1640" s="153"/>
      <c r="U1640" s="134"/>
      <c r="V1640" s="135"/>
      <c r="W1640" s="136" t="s">
        <v>442</v>
      </c>
      <c r="X1640" s="145" t="s">
        <v>36</v>
      </c>
    </row>
    <row r="1641" spans="1:29" ht="28.5" customHeight="1" x14ac:dyDescent="0.25">
      <c r="A1641" s="132">
        <v>3</v>
      </c>
      <c r="B1641" s="133" t="s">
        <v>603</v>
      </c>
      <c r="C1641" s="134" t="s">
        <v>14</v>
      </c>
      <c r="D1641" s="134">
        <v>8</v>
      </c>
      <c r="E1641" s="134" t="s">
        <v>23</v>
      </c>
      <c r="F1641" s="134">
        <v>47.3</v>
      </c>
      <c r="G1641" s="134">
        <v>1</v>
      </c>
      <c r="H1641" s="134">
        <v>50.4</v>
      </c>
      <c r="I1641" s="134">
        <v>1</v>
      </c>
      <c r="J1641" s="134"/>
      <c r="K1641" s="134"/>
      <c r="L1641" s="134"/>
      <c r="M1641" s="134"/>
      <c r="N1641" s="134"/>
      <c r="O1641" s="134"/>
      <c r="P1641" s="134" t="s">
        <v>801</v>
      </c>
      <c r="Q1641" s="134"/>
      <c r="R1641" s="153"/>
      <c r="S1641" s="153"/>
      <c r="T1641" s="153"/>
      <c r="U1641" s="134"/>
      <c r="V1641" s="135"/>
      <c r="W1641" s="136"/>
      <c r="X1641" s="145" t="s">
        <v>36</v>
      </c>
    </row>
    <row r="1642" spans="1:29" ht="28.5" customHeight="1" x14ac:dyDescent="0.25">
      <c r="A1642" s="132">
        <v>3</v>
      </c>
      <c r="B1642" s="133" t="s">
        <v>603</v>
      </c>
      <c r="C1642" s="134" t="s">
        <v>14</v>
      </c>
      <c r="D1642" s="134">
        <v>9</v>
      </c>
      <c r="E1642" s="134" t="s">
        <v>23</v>
      </c>
      <c r="F1642" s="134"/>
      <c r="G1642" s="134">
        <v>4</v>
      </c>
      <c r="H1642" s="134"/>
      <c r="I1642" s="134">
        <v>4</v>
      </c>
      <c r="J1642" s="134"/>
      <c r="K1642" s="134">
        <v>4</v>
      </c>
      <c r="L1642" s="134"/>
      <c r="M1642" s="134"/>
      <c r="N1642" s="134"/>
      <c r="O1642" s="134"/>
      <c r="P1642" s="134"/>
      <c r="Q1642" s="134"/>
      <c r="R1642" s="134"/>
      <c r="S1642" s="134"/>
      <c r="T1642" s="153"/>
      <c r="U1642" s="134"/>
      <c r="V1642" s="135"/>
      <c r="W1642" s="136"/>
      <c r="X1642" s="145" t="s">
        <v>36</v>
      </c>
    </row>
    <row r="1643" spans="1:29" ht="28.5" customHeight="1" x14ac:dyDescent="0.25">
      <c r="A1643" s="132">
        <v>3</v>
      </c>
      <c r="B1643" s="133" t="s">
        <v>603</v>
      </c>
      <c r="C1643" s="134" t="s">
        <v>14</v>
      </c>
      <c r="D1643" s="134">
        <v>10</v>
      </c>
      <c r="E1643" s="134" t="s">
        <v>23</v>
      </c>
      <c r="F1643" s="134">
        <v>69.599999999999994</v>
      </c>
      <c r="G1643" s="134">
        <v>1</v>
      </c>
      <c r="H1643" s="134">
        <v>76.099999999999994</v>
      </c>
      <c r="I1643" s="134">
        <v>1</v>
      </c>
      <c r="J1643" s="134">
        <v>79.7</v>
      </c>
      <c r="K1643" s="134">
        <v>1</v>
      </c>
      <c r="L1643" s="134">
        <v>87.2</v>
      </c>
      <c r="M1643" s="134">
        <v>1</v>
      </c>
      <c r="N1643" s="134">
        <v>89.3</v>
      </c>
      <c r="O1643" s="134">
        <v>1</v>
      </c>
      <c r="P1643" s="134">
        <v>98.6</v>
      </c>
      <c r="Q1643" s="134">
        <v>1</v>
      </c>
      <c r="R1643" s="153">
        <v>108.5</v>
      </c>
      <c r="S1643" s="153">
        <v>1</v>
      </c>
      <c r="T1643" s="153" t="s">
        <v>924</v>
      </c>
      <c r="U1643" s="134"/>
      <c r="V1643" s="135"/>
      <c r="W1643" s="136" t="s">
        <v>291</v>
      </c>
      <c r="X1643" s="145" t="s">
        <v>36</v>
      </c>
    </row>
    <row r="1644" spans="1:29" ht="28.5" customHeight="1" x14ac:dyDescent="0.25">
      <c r="A1644" s="132">
        <v>3</v>
      </c>
      <c r="B1644" s="133" t="s">
        <v>603</v>
      </c>
      <c r="C1644" s="134" t="s">
        <v>16</v>
      </c>
      <c r="D1644" s="134">
        <v>1</v>
      </c>
      <c r="E1644" s="134" t="s">
        <v>23</v>
      </c>
      <c r="F1644" s="134">
        <v>41.5</v>
      </c>
      <c r="G1644" s="134">
        <v>1</v>
      </c>
      <c r="H1644" s="134">
        <v>43.3</v>
      </c>
      <c r="I1644" s="134">
        <v>1</v>
      </c>
      <c r="J1644" s="134">
        <v>44.9</v>
      </c>
      <c r="K1644" s="134">
        <v>1</v>
      </c>
      <c r="L1644" s="134">
        <v>47</v>
      </c>
      <c r="M1644" s="134">
        <v>1</v>
      </c>
      <c r="N1644" s="134">
        <v>50.7</v>
      </c>
      <c r="O1644" s="134">
        <v>1</v>
      </c>
      <c r="P1644" s="134">
        <v>55.4</v>
      </c>
      <c r="Q1644" s="134">
        <v>1</v>
      </c>
      <c r="R1644" s="153">
        <v>60.2</v>
      </c>
      <c r="S1644" s="153">
        <v>2</v>
      </c>
      <c r="T1644" s="153" t="s">
        <v>920</v>
      </c>
      <c r="U1644" s="134"/>
      <c r="V1644" s="135"/>
      <c r="W1644" s="136" t="s">
        <v>291</v>
      </c>
      <c r="X1644" s="145" t="s">
        <v>36</v>
      </c>
    </row>
    <row r="1645" spans="1:29" ht="28.5" customHeight="1" x14ac:dyDescent="0.25">
      <c r="A1645" s="132">
        <v>3</v>
      </c>
      <c r="B1645" s="133" t="s">
        <v>603</v>
      </c>
      <c r="C1645" s="134" t="s">
        <v>16</v>
      </c>
      <c r="D1645" s="134">
        <v>2</v>
      </c>
      <c r="E1645" s="134" t="s">
        <v>23</v>
      </c>
      <c r="F1645" s="134">
        <v>49</v>
      </c>
      <c r="G1645" s="134">
        <v>1</v>
      </c>
      <c r="H1645" s="134">
        <v>52.3</v>
      </c>
      <c r="I1645" s="134">
        <v>1</v>
      </c>
      <c r="J1645" s="134">
        <v>54.8</v>
      </c>
      <c r="K1645" s="134">
        <v>1</v>
      </c>
      <c r="L1645" s="134">
        <v>58.8</v>
      </c>
      <c r="M1645" s="134">
        <v>1</v>
      </c>
      <c r="N1645" s="134">
        <v>59.1</v>
      </c>
      <c r="O1645" s="134">
        <v>1</v>
      </c>
      <c r="P1645" s="134">
        <v>62.5</v>
      </c>
      <c r="Q1645" s="134">
        <v>1</v>
      </c>
      <c r="R1645" s="153"/>
      <c r="S1645" s="153">
        <v>3</v>
      </c>
      <c r="T1645" s="153" t="s">
        <v>919</v>
      </c>
      <c r="U1645" s="134"/>
      <c r="V1645" s="135"/>
      <c r="W1645" s="136"/>
      <c r="X1645" s="145" t="s">
        <v>36</v>
      </c>
    </row>
    <row r="1646" spans="1:29" ht="28.5" customHeight="1" x14ac:dyDescent="0.25">
      <c r="A1646" s="132">
        <v>3</v>
      </c>
      <c r="B1646" s="133" t="s">
        <v>603</v>
      </c>
      <c r="C1646" s="134" t="s">
        <v>16</v>
      </c>
      <c r="D1646" s="134">
        <v>3</v>
      </c>
      <c r="E1646" s="134" t="s">
        <v>23</v>
      </c>
      <c r="F1646" s="134">
        <v>28.7</v>
      </c>
      <c r="G1646" s="134">
        <v>1</v>
      </c>
      <c r="H1646" s="134">
        <v>29.6</v>
      </c>
      <c r="I1646" s="134">
        <v>1</v>
      </c>
      <c r="J1646" s="134"/>
      <c r="K1646" s="134"/>
      <c r="L1646" s="134"/>
      <c r="M1646" s="134"/>
      <c r="N1646" s="134"/>
      <c r="O1646" s="134"/>
      <c r="P1646" s="134" t="s">
        <v>801</v>
      </c>
      <c r="Q1646" s="134"/>
      <c r="R1646" s="153"/>
      <c r="S1646" s="153"/>
      <c r="T1646" s="153"/>
      <c r="U1646" s="134"/>
      <c r="V1646" s="135"/>
      <c r="W1646" s="136"/>
      <c r="X1646" s="145" t="s">
        <v>36</v>
      </c>
    </row>
    <row r="1647" spans="1:29" ht="28.5" customHeight="1" x14ac:dyDescent="0.25">
      <c r="A1647" s="132">
        <v>3</v>
      </c>
      <c r="B1647" s="133" t="s">
        <v>603</v>
      </c>
      <c r="C1647" s="134" t="s">
        <v>16</v>
      </c>
      <c r="D1647" s="134">
        <v>4</v>
      </c>
      <c r="E1647" s="134" t="s">
        <v>23</v>
      </c>
      <c r="F1647" s="134">
        <v>45</v>
      </c>
      <c r="G1647" s="134">
        <v>1</v>
      </c>
      <c r="H1647" s="134">
        <v>48.2</v>
      </c>
      <c r="I1647" s="134">
        <v>1</v>
      </c>
      <c r="J1647" s="134">
        <v>49.8</v>
      </c>
      <c r="K1647" s="134">
        <v>1</v>
      </c>
      <c r="L1647" s="134">
        <v>52.1</v>
      </c>
      <c r="M1647" s="134">
        <v>1</v>
      </c>
      <c r="N1647" s="134">
        <v>54.9</v>
      </c>
      <c r="O1647" s="134">
        <v>1</v>
      </c>
      <c r="P1647" s="134">
        <v>59.2</v>
      </c>
      <c r="Q1647" s="134">
        <v>1</v>
      </c>
      <c r="R1647" s="153">
        <v>63.4</v>
      </c>
      <c r="S1647" s="153">
        <v>1</v>
      </c>
      <c r="T1647" s="153"/>
      <c r="U1647" s="134"/>
      <c r="V1647" s="135"/>
      <c r="W1647" s="136" t="s">
        <v>447</v>
      </c>
      <c r="X1647" s="145" t="s">
        <v>36</v>
      </c>
    </row>
    <row r="1648" spans="1:29" ht="28.5" customHeight="1" x14ac:dyDescent="0.25">
      <c r="A1648" s="132">
        <v>3</v>
      </c>
      <c r="B1648" s="133" t="s">
        <v>603</v>
      </c>
      <c r="C1648" s="134" t="s">
        <v>16</v>
      </c>
      <c r="D1648" s="134">
        <v>5</v>
      </c>
      <c r="E1648" s="134" t="s">
        <v>23</v>
      </c>
      <c r="F1648" s="134">
        <v>26.3</v>
      </c>
      <c r="G1648" s="134">
        <v>1</v>
      </c>
      <c r="H1648" s="134">
        <v>27.3</v>
      </c>
      <c r="I1648" s="134">
        <v>1</v>
      </c>
      <c r="J1648" s="134"/>
      <c r="K1648" s="134"/>
      <c r="L1648" s="134"/>
      <c r="M1648" s="134"/>
      <c r="N1648" s="134"/>
      <c r="O1648" s="134"/>
      <c r="P1648" s="134" t="s">
        <v>801</v>
      </c>
      <c r="Q1648" s="134"/>
      <c r="R1648" s="153"/>
      <c r="S1648" s="153"/>
      <c r="T1648" s="153"/>
      <c r="U1648" s="134"/>
      <c r="V1648" s="135"/>
      <c r="W1648" s="136"/>
      <c r="X1648" s="145" t="s">
        <v>36</v>
      </c>
    </row>
    <row r="1649" spans="1:30" ht="28.5" customHeight="1" x14ac:dyDescent="0.25">
      <c r="A1649" s="132">
        <v>3</v>
      </c>
      <c r="B1649" s="133" t="s">
        <v>603</v>
      </c>
      <c r="C1649" s="134" t="s">
        <v>16</v>
      </c>
      <c r="D1649" s="134">
        <v>6</v>
      </c>
      <c r="E1649" s="134" t="s">
        <v>23</v>
      </c>
      <c r="F1649" s="134"/>
      <c r="G1649" s="134">
        <v>3</v>
      </c>
      <c r="H1649" s="134"/>
      <c r="I1649" s="134">
        <v>3</v>
      </c>
      <c r="J1649" s="134"/>
      <c r="K1649" s="134">
        <v>3</v>
      </c>
      <c r="L1649" s="134"/>
      <c r="M1649" s="134"/>
      <c r="N1649" s="134"/>
      <c r="O1649" s="134"/>
      <c r="P1649" s="134"/>
      <c r="Q1649" s="134"/>
      <c r="R1649" s="134"/>
      <c r="S1649" s="134"/>
      <c r="T1649" s="153"/>
      <c r="U1649" s="134"/>
      <c r="V1649" s="135"/>
      <c r="W1649" s="136"/>
      <c r="X1649" s="145" t="s">
        <v>36</v>
      </c>
    </row>
    <row r="1650" spans="1:30" ht="28.5" customHeight="1" x14ac:dyDescent="0.25">
      <c r="A1650" s="132">
        <v>3</v>
      </c>
      <c r="B1650" s="133" t="s">
        <v>603</v>
      </c>
      <c r="C1650" s="134" t="s">
        <v>16</v>
      </c>
      <c r="D1650" s="134">
        <v>7</v>
      </c>
      <c r="E1650" s="134" t="s">
        <v>23</v>
      </c>
      <c r="F1650" s="134">
        <v>31.2</v>
      </c>
      <c r="G1650" s="134">
        <v>1</v>
      </c>
      <c r="H1650" s="134">
        <v>33.5</v>
      </c>
      <c r="I1650" s="134">
        <v>1</v>
      </c>
      <c r="J1650" s="134">
        <v>35.5</v>
      </c>
      <c r="K1650" s="134">
        <v>1</v>
      </c>
      <c r="L1650" s="134">
        <v>38.9</v>
      </c>
      <c r="M1650" s="134">
        <v>1</v>
      </c>
      <c r="N1650" s="134">
        <v>43.1</v>
      </c>
      <c r="O1650" s="134">
        <v>1</v>
      </c>
      <c r="P1650" s="134">
        <v>47.9</v>
      </c>
      <c r="Q1650" s="134">
        <v>1</v>
      </c>
      <c r="R1650" s="153">
        <v>53.7</v>
      </c>
      <c r="S1650" s="153">
        <v>1</v>
      </c>
      <c r="T1650" s="153"/>
      <c r="U1650" s="134"/>
      <c r="V1650" s="135"/>
      <c r="X1650" s="145" t="s">
        <v>36</v>
      </c>
    </row>
    <row r="1651" spans="1:30" ht="28.5" customHeight="1" x14ac:dyDescent="0.25">
      <c r="A1651" s="132">
        <v>3</v>
      </c>
      <c r="B1651" s="133" t="s">
        <v>603</v>
      </c>
      <c r="C1651" s="134" t="s">
        <v>16</v>
      </c>
      <c r="D1651" s="134">
        <v>8</v>
      </c>
      <c r="E1651" s="134" t="s">
        <v>23</v>
      </c>
      <c r="F1651" s="134">
        <v>24.4</v>
      </c>
      <c r="G1651" s="134">
        <v>1</v>
      </c>
      <c r="H1651" s="134">
        <v>24.6</v>
      </c>
      <c r="I1651" s="134">
        <v>1</v>
      </c>
      <c r="J1651" s="134"/>
      <c r="K1651" s="134"/>
      <c r="L1651" s="134"/>
      <c r="M1651" s="134"/>
      <c r="N1651" s="134"/>
      <c r="O1651" s="134"/>
      <c r="P1651" s="134" t="s">
        <v>801</v>
      </c>
      <c r="Q1651" s="134"/>
      <c r="R1651" s="153"/>
      <c r="S1651" s="153"/>
      <c r="T1651" s="153"/>
      <c r="U1651" s="134"/>
      <c r="V1651" s="135"/>
      <c r="W1651" s="136"/>
      <c r="X1651" s="145" t="s">
        <v>36</v>
      </c>
    </row>
    <row r="1652" spans="1:30" ht="28.5" customHeight="1" x14ac:dyDescent="0.25">
      <c r="A1652" s="132">
        <v>3</v>
      </c>
      <c r="B1652" s="133" t="s">
        <v>603</v>
      </c>
      <c r="C1652" s="134" t="s">
        <v>16</v>
      </c>
      <c r="D1652" s="134">
        <v>9</v>
      </c>
      <c r="E1652" s="134" t="s">
        <v>23</v>
      </c>
      <c r="F1652" s="134">
        <v>36.9</v>
      </c>
      <c r="G1652" s="134">
        <v>1</v>
      </c>
      <c r="H1652" s="134">
        <v>38</v>
      </c>
      <c r="I1652" s="134">
        <v>1</v>
      </c>
      <c r="J1652" s="134"/>
      <c r="K1652" s="134"/>
      <c r="L1652" s="134"/>
      <c r="M1652" s="134"/>
      <c r="N1652" s="134"/>
      <c r="O1652" s="134"/>
      <c r="P1652" s="134" t="s">
        <v>801</v>
      </c>
      <c r="Q1652" s="134"/>
      <c r="R1652" s="153"/>
      <c r="S1652" s="153"/>
      <c r="T1652" s="153"/>
      <c r="U1652" s="134"/>
      <c r="V1652" s="135"/>
      <c r="W1652" s="136"/>
      <c r="X1652" s="145" t="s">
        <v>36</v>
      </c>
    </row>
    <row r="1653" spans="1:30" ht="28.5" customHeight="1" x14ac:dyDescent="0.25">
      <c r="A1653" s="132">
        <v>3</v>
      </c>
      <c r="B1653" s="133" t="s">
        <v>603</v>
      </c>
      <c r="C1653" s="134" t="s">
        <v>16</v>
      </c>
      <c r="D1653" s="134">
        <v>10</v>
      </c>
      <c r="E1653" s="134" t="s">
        <v>23</v>
      </c>
      <c r="F1653" s="134">
        <v>38.299999999999997</v>
      </c>
      <c r="G1653" s="134">
        <v>1</v>
      </c>
      <c r="H1653" s="134">
        <v>41.8</v>
      </c>
      <c r="I1653" s="134">
        <v>1</v>
      </c>
      <c r="J1653" s="134"/>
      <c r="K1653" s="134"/>
      <c r="L1653" s="134"/>
      <c r="M1653" s="134"/>
      <c r="N1653" s="134"/>
      <c r="O1653" s="134"/>
      <c r="P1653" s="134" t="s">
        <v>801</v>
      </c>
      <c r="Q1653" s="134"/>
      <c r="R1653" s="153"/>
      <c r="S1653" s="153"/>
      <c r="T1653" s="153"/>
      <c r="U1653" s="134"/>
      <c r="V1653" s="135"/>
      <c r="W1653" s="136"/>
      <c r="X1653" s="145" t="s">
        <v>36</v>
      </c>
    </row>
    <row r="1654" spans="1:30" ht="28.5" customHeight="1" x14ac:dyDescent="0.25">
      <c r="A1654" s="132">
        <v>3</v>
      </c>
      <c r="B1654" s="133" t="s">
        <v>603</v>
      </c>
      <c r="C1654" s="134" t="s">
        <v>16</v>
      </c>
      <c r="D1654" s="134">
        <v>11</v>
      </c>
      <c r="E1654" s="134" t="s">
        <v>23</v>
      </c>
      <c r="F1654" s="134">
        <v>23.6</v>
      </c>
      <c r="G1654" s="134">
        <v>1</v>
      </c>
      <c r="H1654" s="134">
        <v>24.1</v>
      </c>
      <c r="I1654" s="134">
        <v>1</v>
      </c>
      <c r="J1654" s="134"/>
      <c r="K1654" s="134"/>
      <c r="L1654" s="134"/>
      <c r="M1654" s="134"/>
      <c r="N1654" s="134"/>
      <c r="O1654" s="134"/>
      <c r="P1654" s="134" t="s">
        <v>801</v>
      </c>
      <c r="Q1654" s="134"/>
      <c r="R1654" s="153"/>
      <c r="S1654" s="153"/>
      <c r="T1654" s="153"/>
      <c r="U1654" s="134"/>
      <c r="V1654" s="135"/>
      <c r="W1654" s="136"/>
      <c r="X1654" s="145" t="s">
        <v>36</v>
      </c>
    </row>
    <row r="1655" spans="1:30" ht="28.5" customHeight="1" x14ac:dyDescent="0.25">
      <c r="A1655" s="132">
        <v>3</v>
      </c>
      <c r="B1655" s="133" t="s">
        <v>603</v>
      </c>
      <c r="C1655" s="134" t="s">
        <v>16</v>
      </c>
      <c r="D1655" s="134">
        <v>12</v>
      </c>
      <c r="E1655" s="134" t="s">
        <v>23</v>
      </c>
      <c r="F1655" s="134">
        <v>37.299999999999997</v>
      </c>
      <c r="G1655" s="134">
        <v>1</v>
      </c>
      <c r="H1655" s="134">
        <v>39.1</v>
      </c>
      <c r="I1655" s="134">
        <v>1</v>
      </c>
      <c r="J1655" s="134"/>
      <c r="K1655" s="134"/>
      <c r="L1655" s="134"/>
      <c r="M1655" s="134"/>
      <c r="N1655" s="134"/>
      <c r="O1655" s="134"/>
      <c r="P1655" s="134" t="s">
        <v>801</v>
      </c>
      <c r="Q1655" s="134"/>
      <c r="R1655" s="153"/>
      <c r="S1655" s="153"/>
      <c r="T1655" s="153"/>
      <c r="U1655" s="134"/>
      <c r="V1655" s="135"/>
      <c r="W1655" s="136"/>
      <c r="X1655" s="145" t="s">
        <v>36</v>
      </c>
      <c r="AA1655" s="132" t="s">
        <v>240</v>
      </c>
      <c r="AC1655" s="132" t="s">
        <v>449</v>
      </c>
    </row>
    <row r="1656" spans="1:30" ht="28.5" customHeight="1" x14ac:dyDescent="0.25">
      <c r="A1656" s="132">
        <v>3</v>
      </c>
      <c r="B1656" s="133" t="s">
        <v>603</v>
      </c>
      <c r="C1656" s="134" t="s">
        <v>16</v>
      </c>
      <c r="D1656" s="134">
        <v>13</v>
      </c>
      <c r="E1656" s="134" t="s">
        <v>23</v>
      </c>
      <c r="F1656" s="134">
        <v>28.9</v>
      </c>
      <c r="G1656" s="134">
        <v>1</v>
      </c>
      <c r="H1656" s="134">
        <v>29.5</v>
      </c>
      <c r="I1656" s="134">
        <v>1</v>
      </c>
      <c r="J1656" s="134"/>
      <c r="K1656" s="134"/>
      <c r="L1656" s="134"/>
      <c r="M1656" s="134"/>
      <c r="N1656" s="134"/>
      <c r="O1656" s="134"/>
      <c r="P1656" s="134" t="s">
        <v>801</v>
      </c>
      <c r="Q1656" s="134"/>
      <c r="R1656" s="153"/>
      <c r="S1656" s="153"/>
      <c r="T1656" s="153"/>
      <c r="U1656" s="134"/>
      <c r="V1656" s="135"/>
      <c r="W1656" s="136"/>
      <c r="X1656" s="145" t="s">
        <v>36</v>
      </c>
      <c r="AA1656" s="132" t="s">
        <v>993</v>
      </c>
      <c r="AD1656" s="132">
        <v>106</v>
      </c>
    </row>
    <row r="1657" spans="1:30" ht="28.5" customHeight="1" x14ac:dyDescent="0.25">
      <c r="A1657" s="132">
        <v>3</v>
      </c>
      <c r="B1657" s="133" t="s">
        <v>603</v>
      </c>
      <c r="C1657" s="134" t="s">
        <v>16</v>
      </c>
      <c r="D1657" s="134">
        <v>14</v>
      </c>
      <c r="E1657" s="134" t="s">
        <v>23</v>
      </c>
      <c r="F1657" s="134">
        <v>27.8</v>
      </c>
      <c r="G1657" s="134">
        <v>1</v>
      </c>
      <c r="H1657" s="134">
        <v>28.2</v>
      </c>
      <c r="I1657" s="134">
        <v>1</v>
      </c>
      <c r="J1657" s="134"/>
      <c r="K1657" s="134"/>
      <c r="L1657" s="134"/>
      <c r="M1657" s="134"/>
      <c r="N1657" s="134"/>
      <c r="O1657" s="134"/>
      <c r="P1657" s="134" t="s">
        <v>801</v>
      </c>
      <c r="Q1657" s="134"/>
      <c r="R1657" s="153"/>
      <c r="S1657" s="153"/>
      <c r="T1657" s="153"/>
      <c r="U1657" s="134"/>
      <c r="V1657" s="135"/>
      <c r="W1657" s="136"/>
      <c r="X1657" s="145" t="s">
        <v>36</v>
      </c>
      <c r="AA1657" s="132" t="s">
        <v>446</v>
      </c>
      <c r="AC1657" s="132" t="s">
        <v>450</v>
      </c>
    </row>
    <row r="1658" spans="1:30" ht="28.5" customHeight="1" x14ac:dyDescent="0.25">
      <c r="A1658" s="132">
        <v>3</v>
      </c>
      <c r="B1658" s="133" t="s">
        <v>603</v>
      </c>
      <c r="C1658" s="134" t="s">
        <v>16</v>
      </c>
      <c r="D1658" s="134">
        <v>15</v>
      </c>
      <c r="E1658" s="134" t="s">
        <v>23</v>
      </c>
      <c r="F1658" s="134">
        <v>30.1</v>
      </c>
      <c r="G1658" s="134">
        <v>1</v>
      </c>
      <c r="H1658" s="134">
        <v>32.4</v>
      </c>
      <c r="I1658" s="134">
        <v>1</v>
      </c>
      <c r="J1658" s="134"/>
      <c r="K1658" s="134"/>
      <c r="L1658" s="134"/>
      <c r="M1658" s="134"/>
      <c r="N1658" s="134"/>
      <c r="O1658" s="134"/>
      <c r="P1658" s="134" t="s">
        <v>801</v>
      </c>
      <c r="Q1658" s="134"/>
      <c r="R1658" s="153"/>
      <c r="S1658" s="153"/>
      <c r="T1658" s="153"/>
      <c r="U1658" s="134"/>
      <c r="V1658" s="135"/>
      <c r="W1658" s="136"/>
      <c r="X1658" s="145" t="s">
        <v>36</v>
      </c>
      <c r="AA1658" s="132" t="s">
        <v>591</v>
      </c>
    </row>
    <row r="1659" spans="1:30" ht="28.5" customHeight="1" x14ac:dyDescent="0.25">
      <c r="A1659" s="132">
        <v>3</v>
      </c>
      <c r="B1659" s="133" t="s">
        <v>603</v>
      </c>
      <c r="C1659" s="134" t="s">
        <v>16</v>
      </c>
      <c r="D1659" s="134">
        <v>16</v>
      </c>
      <c r="E1659" s="134" t="s">
        <v>23</v>
      </c>
      <c r="F1659" s="134">
        <v>32</v>
      </c>
      <c r="G1659" s="134">
        <v>1</v>
      </c>
      <c r="H1659" s="134"/>
      <c r="I1659" s="134">
        <v>3</v>
      </c>
      <c r="J1659" s="134"/>
      <c r="K1659" s="134">
        <v>3</v>
      </c>
      <c r="L1659" s="134"/>
      <c r="M1659" s="134"/>
      <c r="N1659" s="134"/>
      <c r="O1659" s="134"/>
      <c r="P1659" s="134"/>
      <c r="Q1659" s="134"/>
      <c r="R1659" s="134"/>
      <c r="S1659" s="134"/>
      <c r="T1659" s="153"/>
      <c r="U1659" s="134"/>
      <c r="V1659" s="135"/>
      <c r="W1659" s="136"/>
      <c r="X1659" s="145" t="s">
        <v>36</v>
      </c>
    </row>
    <row r="1660" spans="1:30" ht="28.5" customHeight="1" x14ac:dyDescent="0.25">
      <c r="A1660" s="132">
        <v>3</v>
      </c>
      <c r="B1660" s="133" t="s">
        <v>603</v>
      </c>
      <c r="C1660" s="134" t="s">
        <v>16</v>
      </c>
      <c r="D1660" s="134">
        <v>17</v>
      </c>
      <c r="E1660" s="134" t="s">
        <v>23</v>
      </c>
      <c r="F1660" s="134">
        <v>21.8</v>
      </c>
      <c r="G1660" s="134">
        <v>1</v>
      </c>
      <c r="H1660" s="134">
        <v>22.5</v>
      </c>
      <c r="I1660" s="134">
        <v>1</v>
      </c>
      <c r="J1660" s="134"/>
      <c r="K1660" s="134"/>
      <c r="L1660" s="134"/>
      <c r="M1660" s="134"/>
      <c r="N1660" s="134"/>
      <c r="O1660" s="134"/>
      <c r="P1660" s="134" t="s">
        <v>801</v>
      </c>
      <c r="Q1660" s="134"/>
      <c r="R1660" s="153"/>
      <c r="S1660" s="153"/>
      <c r="T1660" s="153"/>
      <c r="U1660" s="134"/>
      <c r="V1660" s="135"/>
      <c r="W1660" s="136"/>
      <c r="X1660" s="145" t="s">
        <v>36</v>
      </c>
    </row>
    <row r="1661" spans="1:30" ht="28.5" customHeight="1" x14ac:dyDescent="0.25">
      <c r="A1661" s="132">
        <v>3</v>
      </c>
      <c r="B1661" s="133" t="s">
        <v>603</v>
      </c>
      <c r="C1661" s="134" t="s">
        <v>16</v>
      </c>
      <c r="D1661" s="134">
        <v>18</v>
      </c>
      <c r="E1661" s="134" t="s">
        <v>23</v>
      </c>
      <c r="F1661" s="134">
        <v>16.8</v>
      </c>
      <c r="G1661" s="134">
        <v>1</v>
      </c>
      <c r="H1661" s="134">
        <v>16.899999999999999</v>
      </c>
      <c r="I1661" s="134">
        <v>1</v>
      </c>
      <c r="J1661" s="134"/>
      <c r="K1661" s="134"/>
      <c r="L1661" s="134"/>
      <c r="M1661" s="134"/>
      <c r="N1661" s="134"/>
      <c r="O1661" s="134"/>
      <c r="P1661" s="134" t="s">
        <v>801</v>
      </c>
      <c r="Q1661" s="134"/>
      <c r="R1661" s="153"/>
      <c r="S1661" s="153"/>
      <c r="T1661" s="153"/>
      <c r="U1661" s="134"/>
      <c r="V1661" s="135"/>
      <c r="W1661" s="136"/>
      <c r="X1661" s="145" t="s">
        <v>36</v>
      </c>
    </row>
    <row r="1662" spans="1:30" ht="28.5" customHeight="1" x14ac:dyDescent="0.25">
      <c r="A1662" s="132">
        <v>3</v>
      </c>
      <c r="B1662" s="133" t="s">
        <v>603</v>
      </c>
      <c r="C1662" s="134" t="s">
        <v>16</v>
      </c>
      <c r="D1662" s="134">
        <v>19</v>
      </c>
      <c r="E1662" s="134" t="s">
        <v>23</v>
      </c>
      <c r="F1662" s="134">
        <v>31.4</v>
      </c>
      <c r="G1662" s="134">
        <v>1</v>
      </c>
      <c r="H1662" s="134">
        <v>33</v>
      </c>
      <c r="I1662" s="134">
        <v>1</v>
      </c>
      <c r="J1662" s="134"/>
      <c r="K1662" s="134"/>
      <c r="L1662" s="134"/>
      <c r="M1662" s="134"/>
      <c r="N1662" s="134"/>
      <c r="O1662" s="134"/>
      <c r="P1662" s="134" t="s">
        <v>801</v>
      </c>
      <c r="Q1662" s="134"/>
      <c r="R1662" s="153"/>
      <c r="S1662" s="153"/>
      <c r="T1662" s="153"/>
      <c r="U1662" s="134"/>
      <c r="V1662" s="135"/>
      <c r="W1662" s="136"/>
      <c r="X1662" s="145" t="s">
        <v>36</v>
      </c>
    </row>
    <row r="1663" spans="1:30" ht="28.5" customHeight="1" x14ac:dyDescent="0.25">
      <c r="A1663" s="132">
        <v>3</v>
      </c>
      <c r="B1663" s="133" t="s">
        <v>603</v>
      </c>
      <c r="C1663" s="134" t="s">
        <v>16</v>
      </c>
      <c r="D1663" s="134">
        <v>20</v>
      </c>
      <c r="E1663" s="134" t="s">
        <v>23</v>
      </c>
      <c r="F1663" s="134">
        <v>27.3</v>
      </c>
      <c r="G1663" s="134">
        <v>1</v>
      </c>
      <c r="H1663" s="134">
        <v>28.9</v>
      </c>
      <c r="I1663" s="134">
        <v>1</v>
      </c>
      <c r="J1663" s="134"/>
      <c r="K1663" s="134"/>
      <c r="L1663" s="134"/>
      <c r="M1663" s="134"/>
      <c r="N1663" s="134"/>
      <c r="O1663" s="134"/>
      <c r="P1663" s="134" t="s">
        <v>801</v>
      </c>
      <c r="Q1663" s="134"/>
      <c r="R1663" s="153"/>
      <c r="S1663" s="153"/>
      <c r="T1663" s="153"/>
      <c r="U1663" s="134"/>
      <c r="V1663" s="135"/>
      <c r="W1663" s="136"/>
      <c r="X1663" s="145" t="s">
        <v>36</v>
      </c>
    </row>
    <row r="1664" spans="1:30" ht="28.5" customHeight="1" x14ac:dyDescent="0.25">
      <c r="A1664" s="132">
        <v>3</v>
      </c>
      <c r="B1664" s="133" t="s">
        <v>603</v>
      </c>
      <c r="C1664" s="134" t="s">
        <v>16</v>
      </c>
      <c r="D1664" s="134">
        <v>21</v>
      </c>
      <c r="E1664" s="134" t="s">
        <v>23</v>
      </c>
      <c r="F1664" s="134">
        <v>22.1</v>
      </c>
      <c r="G1664" s="134">
        <v>1</v>
      </c>
      <c r="H1664" s="134">
        <v>22.4</v>
      </c>
      <c r="I1664" s="134">
        <v>1</v>
      </c>
      <c r="J1664" s="134"/>
      <c r="K1664" s="134"/>
      <c r="L1664" s="134"/>
      <c r="M1664" s="134"/>
      <c r="N1664" s="134"/>
      <c r="O1664" s="134"/>
      <c r="P1664" s="134" t="s">
        <v>801</v>
      </c>
      <c r="Q1664" s="134"/>
      <c r="R1664" s="153"/>
      <c r="S1664" s="153"/>
      <c r="T1664" s="153"/>
      <c r="U1664" s="134"/>
      <c r="V1664" s="135"/>
      <c r="W1664" s="136"/>
      <c r="X1664" s="145" t="s">
        <v>36</v>
      </c>
    </row>
    <row r="1665" spans="1:30" ht="28.5" customHeight="1" x14ac:dyDescent="0.25">
      <c r="A1665" s="132">
        <v>3</v>
      </c>
      <c r="B1665" s="133" t="s">
        <v>603</v>
      </c>
      <c r="C1665" s="134" t="s">
        <v>16</v>
      </c>
      <c r="D1665" s="134">
        <v>22</v>
      </c>
      <c r="E1665" s="134" t="s">
        <v>23</v>
      </c>
      <c r="F1665" s="134">
        <v>18.5</v>
      </c>
      <c r="G1665" s="134">
        <v>1</v>
      </c>
      <c r="H1665" s="134">
        <v>18.7</v>
      </c>
      <c r="I1665" s="134">
        <v>1</v>
      </c>
      <c r="J1665" s="134"/>
      <c r="K1665" s="134"/>
      <c r="L1665" s="134"/>
      <c r="M1665" s="134"/>
      <c r="N1665" s="134"/>
      <c r="O1665" s="134"/>
      <c r="P1665" s="134" t="s">
        <v>801</v>
      </c>
      <c r="Q1665" s="134"/>
      <c r="R1665" s="153"/>
      <c r="S1665" s="153"/>
      <c r="T1665" s="153"/>
      <c r="U1665" s="134"/>
      <c r="V1665" s="135"/>
      <c r="W1665" s="136"/>
      <c r="X1665" s="145" t="s">
        <v>36</v>
      </c>
    </row>
    <row r="1666" spans="1:30" ht="28.5" customHeight="1" x14ac:dyDescent="0.25">
      <c r="A1666" s="132">
        <v>3</v>
      </c>
      <c r="B1666" s="133" t="s">
        <v>603</v>
      </c>
      <c r="C1666" s="134" t="s">
        <v>16</v>
      </c>
      <c r="D1666" s="134">
        <v>23</v>
      </c>
      <c r="E1666" s="134" t="s">
        <v>23</v>
      </c>
      <c r="F1666" s="134">
        <v>18.2</v>
      </c>
      <c r="G1666" s="134">
        <v>1</v>
      </c>
      <c r="H1666" s="134">
        <v>18.5</v>
      </c>
      <c r="I1666" s="134">
        <v>1</v>
      </c>
      <c r="J1666" s="134"/>
      <c r="K1666" s="134"/>
      <c r="L1666" s="134"/>
      <c r="M1666" s="134"/>
      <c r="N1666" s="134"/>
      <c r="O1666" s="134"/>
      <c r="P1666" s="134" t="s">
        <v>801</v>
      </c>
      <c r="Q1666" s="134"/>
      <c r="R1666" s="153"/>
      <c r="S1666" s="153"/>
      <c r="T1666" s="153"/>
      <c r="U1666" s="134"/>
      <c r="V1666" s="135"/>
      <c r="W1666" s="136"/>
      <c r="X1666" s="145" t="s">
        <v>36</v>
      </c>
    </row>
    <row r="1667" spans="1:30" ht="28.5" customHeight="1" x14ac:dyDescent="0.25">
      <c r="A1667" s="132">
        <v>3</v>
      </c>
      <c r="B1667" s="133" t="s">
        <v>603</v>
      </c>
      <c r="C1667" s="134" t="s">
        <v>16</v>
      </c>
      <c r="D1667" s="134">
        <v>24</v>
      </c>
      <c r="E1667" s="134" t="s">
        <v>23</v>
      </c>
      <c r="F1667" s="134">
        <v>25.2</v>
      </c>
      <c r="G1667" s="134">
        <v>1</v>
      </c>
      <c r="H1667" s="134">
        <v>25.8</v>
      </c>
      <c r="I1667" s="134">
        <v>1</v>
      </c>
      <c r="J1667" s="134"/>
      <c r="K1667" s="134"/>
      <c r="L1667" s="134"/>
      <c r="M1667" s="134"/>
      <c r="N1667" s="134"/>
      <c r="O1667" s="134"/>
      <c r="P1667" s="134" t="s">
        <v>801</v>
      </c>
      <c r="Q1667" s="134"/>
      <c r="R1667" s="153"/>
      <c r="S1667" s="153"/>
      <c r="T1667" s="153"/>
      <c r="U1667" s="134"/>
      <c r="V1667" s="135"/>
      <c r="W1667" s="136"/>
      <c r="X1667" s="145" t="s">
        <v>36</v>
      </c>
    </row>
    <row r="1668" spans="1:30" ht="28.5" customHeight="1" x14ac:dyDescent="0.25">
      <c r="A1668" s="132">
        <v>3</v>
      </c>
      <c r="B1668" s="133" t="s">
        <v>603</v>
      </c>
      <c r="C1668" s="134" t="s">
        <v>16</v>
      </c>
      <c r="D1668" s="134">
        <v>25</v>
      </c>
      <c r="E1668" s="134" t="s">
        <v>23</v>
      </c>
      <c r="F1668" s="134">
        <v>41.8</v>
      </c>
      <c r="G1668" s="134">
        <v>1</v>
      </c>
      <c r="H1668" s="134">
        <v>46.2</v>
      </c>
      <c r="I1668" s="134">
        <v>1</v>
      </c>
      <c r="J1668" s="134">
        <v>49.4</v>
      </c>
      <c r="K1668" s="134">
        <v>1</v>
      </c>
      <c r="L1668" s="134">
        <v>53.4</v>
      </c>
      <c r="M1668" s="134">
        <v>1</v>
      </c>
      <c r="N1668" s="134">
        <v>57.7</v>
      </c>
      <c r="O1668" s="134">
        <v>1</v>
      </c>
      <c r="P1668" s="134">
        <v>63.2</v>
      </c>
      <c r="Q1668" s="134">
        <v>1</v>
      </c>
      <c r="R1668" s="153">
        <v>68.7</v>
      </c>
      <c r="S1668" s="153">
        <v>1</v>
      </c>
      <c r="T1668" s="153"/>
      <c r="U1668" s="134"/>
      <c r="V1668" s="135"/>
      <c r="W1668" s="136" t="s">
        <v>448</v>
      </c>
      <c r="X1668" s="145" t="s">
        <v>36</v>
      </c>
    </row>
    <row r="1669" spans="1:30" ht="28.5" customHeight="1" x14ac:dyDescent="0.25">
      <c r="A1669" s="132">
        <v>3</v>
      </c>
      <c r="B1669" s="133" t="s">
        <v>603</v>
      </c>
      <c r="C1669" s="134" t="s">
        <v>16</v>
      </c>
      <c r="D1669" s="134">
        <v>26</v>
      </c>
      <c r="E1669" s="134" t="s">
        <v>23</v>
      </c>
      <c r="F1669" s="134"/>
      <c r="G1669" s="134">
        <v>3</v>
      </c>
      <c r="H1669" s="134"/>
      <c r="I1669" s="134">
        <v>3</v>
      </c>
      <c r="J1669" s="134"/>
      <c r="K1669" s="134">
        <v>3</v>
      </c>
      <c r="L1669" s="134"/>
      <c r="M1669" s="134"/>
      <c r="N1669" s="134"/>
      <c r="O1669" s="134"/>
      <c r="P1669" s="134"/>
      <c r="Q1669" s="134"/>
      <c r="R1669" s="134"/>
      <c r="S1669" s="134"/>
      <c r="T1669" s="153"/>
      <c r="U1669" s="134"/>
      <c r="V1669" s="135"/>
      <c r="W1669" s="136"/>
      <c r="X1669" s="145" t="s">
        <v>36</v>
      </c>
    </row>
    <row r="1670" spans="1:30" ht="28.5" customHeight="1" x14ac:dyDescent="0.25">
      <c r="A1670" s="132">
        <v>3</v>
      </c>
      <c r="B1670" s="133" t="s">
        <v>603</v>
      </c>
      <c r="C1670" s="134" t="s">
        <v>16</v>
      </c>
      <c r="D1670" s="134">
        <v>27</v>
      </c>
      <c r="E1670" s="134" t="s">
        <v>23</v>
      </c>
      <c r="F1670" s="134">
        <v>44</v>
      </c>
      <c r="G1670" s="134">
        <v>1</v>
      </c>
      <c r="H1670" s="134">
        <v>46.9</v>
      </c>
      <c r="I1670" s="134">
        <v>1</v>
      </c>
      <c r="J1670" s="134">
        <v>49.1</v>
      </c>
      <c r="K1670" s="134">
        <v>1</v>
      </c>
      <c r="L1670" s="134">
        <v>51.6</v>
      </c>
      <c r="M1670" s="134">
        <v>1</v>
      </c>
      <c r="N1670" s="134">
        <v>54.2</v>
      </c>
      <c r="O1670" s="134">
        <v>1</v>
      </c>
      <c r="P1670" s="134">
        <v>57.7</v>
      </c>
      <c r="Q1670" s="134">
        <v>1</v>
      </c>
      <c r="R1670" s="153">
        <v>62.7</v>
      </c>
      <c r="S1670" s="153">
        <v>1</v>
      </c>
      <c r="T1670" s="153"/>
      <c r="U1670" s="134"/>
      <c r="V1670" s="135"/>
      <c r="W1670" s="136" t="s">
        <v>384</v>
      </c>
      <c r="X1670" s="145" t="s">
        <v>36</v>
      </c>
    </row>
    <row r="1671" spans="1:30" ht="28.5" customHeight="1" x14ac:dyDescent="0.25">
      <c r="A1671" s="132">
        <v>3</v>
      </c>
      <c r="B1671" s="133" t="s">
        <v>603</v>
      </c>
      <c r="C1671" s="134" t="s">
        <v>16</v>
      </c>
      <c r="D1671" s="134">
        <v>28</v>
      </c>
      <c r="E1671" s="134" t="s">
        <v>23</v>
      </c>
      <c r="F1671" s="134">
        <v>46.8</v>
      </c>
      <c r="G1671" s="134">
        <v>1</v>
      </c>
      <c r="H1671" s="134">
        <v>50.7</v>
      </c>
      <c r="I1671" s="134">
        <v>1</v>
      </c>
      <c r="J1671" s="134">
        <v>54</v>
      </c>
      <c r="K1671" s="134">
        <v>1</v>
      </c>
      <c r="L1671" s="134">
        <v>57.4</v>
      </c>
      <c r="M1671" s="134">
        <v>1</v>
      </c>
      <c r="N1671" s="134">
        <v>60.4</v>
      </c>
      <c r="O1671" s="134">
        <v>1</v>
      </c>
      <c r="P1671" s="134">
        <v>66.099999999999994</v>
      </c>
      <c r="Q1671" s="134">
        <v>1</v>
      </c>
      <c r="R1671" s="153">
        <v>72.3</v>
      </c>
      <c r="S1671" s="153">
        <v>1</v>
      </c>
      <c r="T1671" s="153"/>
      <c r="U1671" s="134"/>
      <c r="V1671" s="135"/>
      <c r="W1671" s="136" t="s">
        <v>384</v>
      </c>
      <c r="X1671" s="137" t="s">
        <v>36</v>
      </c>
    </row>
    <row r="1672" spans="1:30" ht="28.5" customHeight="1" x14ac:dyDescent="0.25">
      <c r="A1672" s="132">
        <v>3</v>
      </c>
      <c r="B1672" s="133" t="s">
        <v>603</v>
      </c>
      <c r="C1672" s="134" t="s">
        <v>17</v>
      </c>
      <c r="D1672" s="134">
        <v>1</v>
      </c>
      <c r="E1672" s="134" t="s">
        <v>23</v>
      </c>
      <c r="F1672" s="134">
        <v>53.3</v>
      </c>
      <c r="G1672" s="134">
        <v>1</v>
      </c>
      <c r="H1672" s="134">
        <v>57.6</v>
      </c>
      <c r="I1672" s="134">
        <v>1</v>
      </c>
      <c r="J1672" s="134">
        <v>61.4</v>
      </c>
      <c r="K1672" s="134">
        <v>1</v>
      </c>
      <c r="L1672" s="134">
        <v>67.7</v>
      </c>
      <c r="M1672" s="134">
        <v>1</v>
      </c>
      <c r="N1672" s="134">
        <v>68.400000000000006</v>
      </c>
      <c r="O1672" s="134">
        <v>1</v>
      </c>
      <c r="P1672" s="134">
        <v>74.099999999999994</v>
      </c>
      <c r="Q1672" s="134">
        <v>1</v>
      </c>
      <c r="R1672" s="153">
        <v>80</v>
      </c>
      <c r="S1672" s="153">
        <v>1</v>
      </c>
      <c r="T1672" s="153" t="s">
        <v>930</v>
      </c>
      <c r="U1672" s="134"/>
      <c r="V1672" s="135"/>
      <c r="W1672" s="136" t="s">
        <v>291</v>
      </c>
      <c r="X1672" s="137" t="s">
        <v>36</v>
      </c>
    </row>
    <row r="1673" spans="1:30" ht="28.5" customHeight="1" x14ac:dyDescent="0.25">
      <c r="A1673" s="132">
        <v>3</v>
      </c>
      <c r="B1673" s="133" t="s">
        <v>603</v>
      </c>
      <c r="C1673" s="134" t="s">
        <v>17</v>
      </c>
      <c r="D1673" s="134">
        <v>2</v>
      </c>
      <c r="E1673" s="134" t="s">
        <v>23</v>
      </c>
      <c r="F1673" s="134">
        <v>45.7</v>
      </c>
      <c r="G1673" s="134">
        <v>1</v>
      </c>
      <c r="H1673" s="134">
        <v>49.5</v>
      </c>
      <c r="I1673" s="134">
        <v>1</v>
      </c>
      <c r="J1673" s="134"/>
      <c r="K1673" s="134"/>
      <c r="L1673" s="134"/>
      <c r="M1673" s="134"/>
      <c r="N1673" s="134"/>
      <c r="O1673" s="134"/>
      <c r="P1673" s="134" t="s">
        <v>801</v>
      </c>
      <c r="Q1673" s="134"/>
      <c r="R1673" s="153"/>
      <c r="S1673" s="153"/>
      <c r="T1673" s="153"/>
      <c r="U1673" s="134"/>
      <c r="V1673" s="135"/>
      <c r="W1673" s="136"/>
      <c r="X1673" s="137" t="s">
        <v>36</v>
      </c>
    </row>
    <row r="1674" spans="1:30" ht="28.5" customHeight="1" x14ac:dyDescent="0.25">
      <c r="A1674" s="132">
        <v>3</v>
      </c>
      <c r="B1674" s="133" t="s">
        <v>603</v>
      </c>
      <c r="C1674" s="134" t="s">
        <v>17</v>
      </c>
      <c r="D1674" s="134">
        <v>3</v>
      </c>
      <c r="E1674" s="134" t="s">
        <v>23</v>
      </c>
      <c r="F1674" s="134">
        <v>19.7</v>
      </c>
      <c r="G1674" s="134">
        <v>1</v>
      </c>
      <c r="H1674" s="134">
        <v>20</v>
      </c>
      <c r="I1674" s="134">
        <v>1</v>
      </c>
      <c r="J1674" s="134"/>
      <c r="K1674" s="134"/>
      <c r="L1674" s="134"/>
      <c r="M1674" s="134"/>
      <c r="N1674" s="134"/>
      <c r="O1674" s="134"/>
      <c r="P1674" s="134" t="s">
        <v>801</v>
      </c>
      <c r="Q1674" s="134"/>
      <c r="R1674" s="153"/>
      <c r="S1674" s="153"/>
      <c r="T1674" s="153"/>
      <c r="U1674" s="134"/>
      <c r="V1674" s="135"/>
      <c r="W1674" s="136"/>
      <c r="X1674" s="137" t="s">
        <v>36</v>
      </c>
      <c r="AA1674" s="132" t="s">
        <v>240</v>
      </c>
      <c r="AC1674" s="132" t="s">
        <v>453</v>
      </c>
    </row>
    <row r="1675" spans="1:30" ht="28.5" customHeight="1" x14ac:dyDescent="0.25">
      <c r="A1675" s="132">
        <v>3</v>
      </c>
      <c r="B1675" s="133" t="s">
        <v>603</v>
      </c>
      <c r="C1675" s="134" t="s">
        <v>17</v>
      </c>
      <c r="D1675" s="134">
        <v>4</v>
      </c>
      <c r="E1675" s="134" t="s">
        <v>23</v>
      </c>
      <c r="F1675" s="134">
        <v>50.8</v>
      </c>
      <c r="G1675" s="134">
        <v>1</v>
      </c>
      <c r="H1675" s="134">
        <v>55.8</v>
      </c>
      <c r="I1675" s="134">
        <v>1</v>
      </c>
      <c r="J1675" s="134">
        <v>49.6</v>
      </c>
      <c r="K1675" s="134">
        <v>1</v>
      </c>
      <c r="L1675" s="134">
        <v>64.599999999999994</v>
      </c>
      <c r="M1675" s="134">
        <v>1</v>
      </c>
      <c r="N1675" s="134">
        <v>68.5</v>
      </c>
      <c r="O1675" s="134">
        <v>1</v>
      </c>
      <c r="P1675" s="134">
        <v>75.900000000000006</v>
      </c>
      <c r="Q1675" s="134">
        <v>1</v>
      </c>
      <c r="R1675" s="153">
        <v>83.4</v>
      </c>
      <c r="S1675" s="153">
        <v>1</v>
      </c>
      <c r="U1675" s="134"/>
      <c r="V1675" s="135"/>
      <c r="W1675" s="136" t="s">
        <v>451</v>
      </c>
      <c r="X1675" s="137" t="s">
        <v>36</v>
      </c>
      <c r="AA1675" s="132" t="s">
        <v>993</v>
      </c>
      <c r="AD1675" s="132">
        <v>107</v>
      </c>
    </row>
    <row r="1676" spans="1:30" ht="28.5" customHeight="1" x14ac:dyDescent="0.25">
      <c r="A1676" s="132">
        <v>3</v>
      </c>
      <c r="B1676" s="133" t="s">
        <v>603</v>
      </c>
      <c r="C1676" s="134" t="s">
        <v>17</v>
      </c>
      <c r="D1676" s="134">
        <v>5</v>
      </c>
      <c r="E1676" s="134" t="s">
        <v>23</v>
      </c>
      <c r="F1676" s="134">
        <v>47.1</v>
      </c>
      <c r="G1676" s="134">
        <v>1</v>
      </c>
      <c r="H1676" s="134">
        <v>49.1</v>
      </c>
      <c r="I1676" s="134">
        <v>1</v>
      </c>
      <c r="J1676" s="134">
        <v>47</v>
      </c>
      <c r="K1676" s="134">
        <v>4</v>
      </c>
      <c r="L1676" s="134"/>
      <c r="M1676" s="134"/>
      <c r="N1676" s="134"/>
      <c r="O1676" s="134"/>
      <c r="P1676" s="134"/>
      <c r="Q1676" s="134"/>
      <c r="R1676" s="153"/>
      <c r="S1676" s="134"/>
      <c r="T1676" s="153" t="s">
        <v>929</v>
      </c>
      <c r="U1676" s="134"/>
      <c r="V1676" s="135"/>
      <c r="W1676" s="136" t="s">
        <v>426</v>
      </c>
      <c r="X1676" s="137" t="s">
        <v>36</v>
      </c>
      <c r="AA1676" s="132" t="s">
        <v>446</v>
      </c>
      <c r="AC1676" s="132" t="s">
        <v>454</v>
      </c>
    </row>
    <row r="1677" spans="1:30" ht="28.5" customHeight="1" x14ac:dyDescent="0.25">
      <c r="A1677" s="132">
        <v>3</v>
      </c>
      <c r="B1677" s="133" t="s">
        <v>603</v>
      </c>
      <c r="C1677" s="134" t="s">
        <v>17</v>
      </c>
      <c r="D1677" s="134">
        <v>6</v>
      </c>
      <c r="E1677" s="134" t="s">
        <v>23</v>
      </c>
      <c r="F1677" s="134">
        <v>52.7</v>
      </c>
      <c r="G1677" s="134">
        <v>1</v>
      </c>
      <c r="H1677" s="134">
        <v>58.7</v>
      </c>
      <c r="I1677" s="134">
        <v>1</v>
      </c>
      <c r="J1677" s="134">
        <v>63</v>
      </c>
      <c r="K1677" s="134">
        <v>1</v>
      </c>
      <c r="L1677" s="134">
        <v>66.2</v>
      </c>
      <c r="M1677" s="134">
        <v>1</v>
      </c>
      <c r="N1677" s="134">
        <v>71</v>
      </c>
      <c r="O1677" s="134">
        <v>1</v>
      </c>
      <c r="P1677" s="134">
        <v>75.7</v>
      </c>
      <c r="Q1677" s="134">
        <v>1</v>
      </c>
      <c r="R1677" s="153">
        <v>82.6</v>
      </c>
      <c r="S1677" s="153">
        <v>1</v>
      </c>
      <c r="T1677" s="153"/>
      <c r="U1677" s="134"/>
      <c r="V1677" s="135"/>
      <c r="W1677" s="136" t="s">
        <v>452</v>
      </c>
      <c r="X1677" s="137" t="s">
        <v>36</v>
      </c>
      <c r="AA1677" s="132" t="s">
        <v>592</v>
      </c>
    </row>
    <row r="1678" spans="1:30" ht="28.5" customHeight="1" x14ac:dyDescent="0.25">
      <c r="A1678" s="132">
        <v>3</v>
      </c>
      <c r="B1678" s="133" t="s">
        <v>603</v>
      </c>
      <c r="C1678" s="134" t="s">
        <v>17</v>
      </c>
      <c r="D1678" s="134">
        <v>7</v>
      </c>
      <c r="E1678" s="134" t="s">
        <v>23</v>
      </c>
      <c r="F1678" s="134">
        <v>49.8</v>
      </c>
      <c r="G1678" s="134">
        <v>1</v>
      </c>
      <c r="H1678" s="134">
        <v>55.2</v>
      </c>
      <c r="I1678" s="134">
        <v>1</v>
      </c>
      <c r="J1678" s="134">
        <v>58.8</v>
      </c>
      <c r="K1678" s="134">
        <v>1</v>
      </c>
      <c r="L1678" s="134">
        <v>62.8</v>
      </c>
      <c r="M1678" s="134">
        <v>1</v>
      </c>
      <c r="N1678" s="134">
        <v>66.2</v>
      </c>
      <c r="O1678" s="134">
        <v>1</v>
      </c>
      <c r="P1678" s="134">
        <v>73</v>
      </c>
      <c r="Q1678" s="134">
        <v>1</v>
      </c>
      <c r="R1678" s="153">
        <v>82</v>
      </c>
      <c r="S1678" s="153">
        <v>1</v>
      </c>
      <c r="T1678" s="153"/>
      <c r="U1678" s="134"/>
      <c r="V1678" s="135"/>
      <c r="W1678" s="136"/>
      <c r="X1678" s="137" t="s">
        <v>36</v>
      </c>
    </row>
    <row r="1679" spans="1:30" ht="28.5" customHeight="1" x14ac:dyDescent="0.25">
      <c r="A1679" s="132">
        <v>3</v>
      </c>
      <c r="B1679" s="133" t="s">
        <v>603</v>
      </c>
      <c r="C1679" s="134" t="s">
        <v>17</v>
      </c>
      <c r="D1679" s="134">
        <v>8</v>
      </c>
      <c r="E1679" s="134" t="s">
        <v>23</v>
      </c>
      <c r="F1679" s="134">
        <v>49.2</v>
      </c>
      <c r="G1679" s="134">
        <v>1</v>
      </c>
      <c r="H1679" s="134">
        <v>55.5</v>
      </c>
      <c r="I1679" s="134">
        <v>1</v>
      </c>
      <c r="J1679" s="134">
        <v>60.8</v>
      </c>
      <c r="K1679" s="134">
        <v>1</v>
      </c>
      <c r="L1679" s="134">
        <v>66.400000000000006</v>
      </c>
      <c r="M1679" s="134">
        <v>1</v>
      </c>
      <c r="N1679" s="134">
        <v>72.900000000000006</v>
      </c>
      <c r="O1679" s="134">
        <v>1</v>
      </c>
      <c r="P1679" s="134">
        <v>82.7</v>
      </c>
      <c r="Q1679" s="134">
        <v>1</v>
      </c>
      <c r="R1679" s="153">
        <v>92.7</v>
      </c>
      <c r="S1679" s="153">
        <v>1</v>
      </c>
      <c r="T1679" s="153"/>
      <c r="U1679" s="134"/>
      <c r="V1679" s="135"/>
      <c r="W1679" s="136"/>
      <c r="X1679" s="137" t="s">
        <v>36</v>
      </c>
    </row>
    <row r="1680" spans="1:30" ht="28.5" customHeight="1" x14ac:dyDescent="0.25">
      <c r="A1680" s="132">
        <v>3</v>
      </c>
      <c r="B1680" s="133" t="s">
        <v>603</v>
      </c>
      <c r="C1680" s="134" t="s">
        <v>18</v>
      </c>
      <c r="D1680" s="134">
        <v>1</v>
      </c>
      <c r="E1680" s="134" t="s">
        <v>22</v>
      </c>
      <c r="F1680" s="134"/>
      <c r="G1680" s="134"/>
      <c r="H1680" s="134">
        <v>68.2</v>
      </c>
      <c r="I1680" s="134">
        <v>1</v>
      </c>
      <c r="J1680" s="134"/>
      <c r="K1680" s="134"/>
      <c r="L1680" s="134">
        <v>74.400000000000006</v>
      </c>
      <c r="M1680" s="134">
        <v>1</v>
      </c>
      <c r="N1680" s="134">
        <v>77.599999999999994</v>
      </c>
      <c r="O1680" s="134">
        <v>1</v>
      </c>
      <c r="P1680" s="134">
        <v>82.8</v>
      </c>
      <c r="Q1680" s="134">
        <v>1</v>
      </c>
      <c r="R1680" s="153">
        <v>90.1</v>
      </c>
      <c r="S1680" s="153">
        <v>1</v>
      </c>
      <c r="T1680" s="153" t="s">
        <v>956</v>
      </c>
      <c r="U1680" s="134"/>
      <c r="V1680" s="135"/>
      <c r="W1680" s="136"/>
      <c r="X1680" s="137" t="s">
        <v>36</v>
      </c>
      <c r="Y1680" s="137"/>
      <c r="Z1680" s="137"/>
    </row>
    <row r="1681" spans="1:32" ht="28.5" customHeight="1" x14ac:dyDescent="0.25">
      <c r="A1681" s="132">
        <v>3</v>
      </c>
      <c r="B1681" s="133" t="s">
        <v>603</v>
      </c>
      <c r="C1681" s="134" t="s">
        <v>18</v>
      </c>
      <c r="D1681" s="134">
        <v>2</v>
      </c>
      <c r="E1681" s="134" t="s">
        <v>23</v>
      </c>
      <c r="F1681" s="134"/>
      <c r="G1681" s="134"/>
      <c r="H1681" s="134">
        <v>39.6</v>
      </c>
      <c r="I1681" s="134">
        <v>1</v>
      </c>
      <c r="J1681" s="134"/>
      <c r="K1681" s="134"/>
      <c r="L1681" s="134">
        <v>43.7</v>
      </c>
      <c r="M1681" s="134">
        <v>1</v>
      </c>
      <c r="N1681" s="134">
        <v>44.8</v>
      </c>
      <c r="O1681" s="134">
        <v>1</v>
      </c>
      <c r="P1681" s="134" t="s">
        <v>801</v>
      </c>
      <c r="Q1681" s="134">
        <v>4</v>
      </c>
      <c r="R1681" s="153"/>
      <c r="S1681" s="134"/>
      <c r="T1681" s="153"/>
      <c r="U1681" s="134"/>
      <c r="V1681" s="135"/>
      <c r="W1681" s="136" t="s">
        <v>455</v>
      </c>
      <c r="X1681" s="137" t="s">
        <v>36</v>
      </c>
    </row>
    <row r="1682" spans="1:32" ht="28.5" customHeight="1" x14ac:dyDescent="0.25">
      <c r="A1682" s="132">
        <v>3</v>
      </c>
      <c r="B1682" s="133" t="s">
        <v>603</v>
      </c>
      <c r="C1682" s="134" t="s">
        <v>18</v>
      </c>
      <c r="D1682" s="134">
        <v>3</v>
      </c>
      <c r="E1682" s="134" t="s">
        <v>23</v>
      </c>
      <c r="F1682" s="134"/>
      <c r="G1682" s="134"/>
      <c r="H1682" s="134">
        <v>52.8</v>
      </c>
      <c r="I1682" s="134">
        <v>1</v>
      </c>
      <c r="J1682" s="134"/>
      <c r="K1682" s="134"/>
      <c r="L1682" s="134"/>
      <c r="M1682" s="134"/>
      <c r="N1682" s="134"/>
      <c r="O1682" s="134"/>
      <c r="P1682" s="134" t="s">
        <v>801</v>
      </c>
      <c r="Q1682" s="134">
        <v>4</v>
      </c>
      <c r="R1682" s="153"/>
      <c r="S1682" s="134"/>
      <c r="T1682" s="153"/>
      <c r="U1682" s="134"/>
      <c r="V1682" s="135"/>
      <c r="W1682" s="136"/>
      <c r="X1682" s="137" t="s">
        <v>36</v>
      </c>
    </row>
    <row r="1683" spans="1:32" ht="28.5" customHeight="1" x14ac:dyDescent="0.25">
      <c r="A1683" s="132">
        <v>3</v>
      </c>
      <c r="B1683" s="133" t="s">
        <v>603</v>
      </c>
      <c r="C1683" s="134" t="s">
        <v>18</v>
      </c>
      <c r="D1683" s="134">
        <v>4</v>
      </c>
      <c r="E1683" s="134" t="s">
        <v>23</v>
      </c>
      <c r="F1683" s="134"/>
      <c r="G1683" s="134"/>
      <c r="H1683" s="134">
        <v>28</v>
      </c>
      <c r="I1683" s="134">
        <v>1</v>
      </c>
      <c r="J1683" s="134"/>
      <c r="K1683" s="134"/>
      <c r="L1683" s="134"/>
      <c r="M1683" s="134"/>
      <c r="N1683" s="134"/>
      <c r="O1683" s="134"/>
      <c r="P1683" s="134" t="s">
        <v>801</v>
      </c>
      <c r="Q1683" s="134">
        <v>4</v>
      </c>
      <c r="R1683" s="153"/>
      <c r="S1683" s="134"/>
      <c r="T1683" s="153"/>
      <c r="U1683" s="134"/>
      <c r="V1683" s="135"/>
      <c r="W1683" s="136"/>
      <c r="X1683" s="137" t="s">
        <v>36</v>
      </c>
    </row>
    <row r="1684" spans="1:32" ht="28.5" customHeight="1" x14ac:dyDescent="0.25">
      <c r="A1684" s="132">
        <v>3</v>
      </c>
      <c r="B1684" s="133" t="s">
        <v>603</v>
      </c>
      <c r="C1684" s="134" t="s">
        <v>18</v>
      </c>
      <c r="D1684" s="134">
        <v>5</v>
      </c>
      <c r="E1684" s="134" t="s">
        <v>23</v>
      </c>
      <c r="F1684" s="134"/>
      <c r="G1684" s="134"/>
      <c r="H1684" s="134">
        <v>24</v>
      </c>
      <c r="I1684" s="134">
        <v>1</v>
      </c>
      <c r="J1684" s="134"/>
      <c r="K1684" s="134"/>
      <c r="L1684" s="134">
        <v>24</v>
      </c>
      <c r="M1684" s="134">
        <v>4</v>
      </c>
      <c r="N1684" s="134"/>
      <c r="O1684" s="134"/>
      <c r="P1684" s="134" t="s">
        <v>801</v>
      </c>
      <c r="Q1684" s="134">
        <v>4</v>
      </c>
      <c r="R1684" s="153"/>
      <c r="S1684" s="134"/>
      <c r="T1684" s="153"/>
      <c r="U1684" s="134"/>
      <c r="V1684" s="135"/>
      <c r="W1684" s="136" t="s">
        <v>51</v>
      </c>
      <c r="X1684" s="137" t="s">
        <v>36</v>
      </c>
    </row>
    <row r="1685" spans="1:32" ht="28.5" customHeight="1" x14ac:dyDescent="0.25">
      <c r="A1685" s="132">
        <v>3</v>
      </c>
      <c r="B1685" s="133" t="s">
        <v>603</v>
      </c>
      <c r="C1685" s="134" t="s">
        <v>18</v>
      </c>
      <c r="D1685" s="134">
        <v>6</v>
      </c>
      <c r="E1685" s="134" t="s">
        <v>24</v>
      </c>
      <c r="F1685" s="134"/>
      <c r="G1685" s="134"/>
      <c r="H1685" s="134">
        <v>16.7</v>
      </c>
      <c r="I1685" s="134">
        <v>1</v>
      </c>
      <c r="J1685" s="134"/>
      <c r="K1685" s="134"/>
      <c r="L1685" s="134"/>
      <c r="M1685" s="134"/>
      <c r="N1685" s="134"/>
      <c r="O1685" s="134"/>
      <c r="P1685" s="134" t="s">
        <v>801</v>
      </c>
      <c r="Q1685" s="134"/>
      <c r="R1685" s="153"/>
      <c r="S1685" s="153"/>
      <c r="T1685" s="153"/>
      <c r="U1685" s="134"/>
      <c r="V1685" s="135"/>
      <c r="W1685" s="136"/>
      <c r="X1685" s="137" t="s">
        <v>36</v>
      </c>
      <c r="Y1685" s="137"/>
      <c r="Z1685" s="137"/>
    </row>
    <row r="1686" spans="1:32" ht="28.5" customHeight="1" x14ac:dyDescent="0.25">
      <c r="A1686" s="132">
        <v>3</v>
      </c>
      <c r="B1686" s="133" t="s">
        <v>603</v>
      </c>
      <c r="C1686" s="134" t="s">
        <v>18</v>
      </c>
      <c r="D1686" s="134">
        <v>7</v>
      </c>
      <c r="E1686" s="134" t="s">
        <v>23</v>
      </c>
      <c r="F1686" s="134"/>
      <c r="G1686" s="134"/>
      <c r="H1686" s="134">
        <v>20.3</v>
      </c>
      <c r="I1686" s="134">
        <v>3</v>
      </c>
      <c r="J1686" s="134"/>
      <c r="K1686" s="134">
        <v>3</v>
      </c>
      <c r="L1686" s="134"/>
      <c r="M1686" s="134"/>
      <c r="N1686" s="134"/>
      <c r="O1686" s="134"/>
      <c r="P1686" s="134"/>
      <c r="Q1686" s="134"/>
      <c r="R1686" s="134"/>
      <c r="S1686" s="134"/>
      <c r="T1686" s="153"/>
      <c r="U1686" s="134"/>
      <c r="V1686" s="135"/>
      <c r="W1686" s="136"/>
      <c r="X1686" s="137"/>
      <c r="Y1686" s="137"/>
      <c r="Z1686" s="137"/>
      <c r="AA1686" s="137"/>
      <c r="AB1686" s="137"/>
      <c r="AC1686" s="137" t="s">
        <v>36</v>
      </c>
    </row>
    <row r="1687" spans="1:32" ht="28.5" customHeight="1" x14ac:dyDescent="0.25">
      <c r="A1687" s="132">
        <v>3</v>
      </c>
      <c r="B1687" s="133" t="s">
        <v>603</v>
      </c>
      <c r="C1687" s="134" t="s">
        <v>18</v>
      </c>
      <c r="D1687" s="134">
        <v>8</v>
      </c>
      <c r="E1687" s="134" t="s">
        <v>23</v>
      </c>
      <c r="F1687" s="134"/>
      <c r="G1687" s="134"/>
      <c r="H1687" s="134"/>
      <c r="I1687" s="134">
        <v>3</v>
      </c>
      <c r="J1687" s="134"/>
      <c r="K1687" s="134">
        <v>3</v>
      </c>
      <c r="L1687" s="134"/>
      <c r="M1687" s="134"/>
      <c r="N1687" s="134"/>
      <c r="O1687" s="134"/>
      <c r="P1687" s="134"/>
      <c r="Q1687" s="134"/>
      <c r="R1687" s="134"/>
      <c r="S1687" s="134"/>
      <c r="T1687" s="153"/>
      <c r="U1687" s="134"/>
      <c r="V1687" s="135"/>
      <c r="W1687" s="136" t="s">
        <v>686</v>
      </c>
      <c r="X1687" s="137" t="s">
        <v>36</v>
      </c>
      <c r="Y1687" s="137"/>
      <c r="Z1687" s="137"/>
      <c r="AA1687" s="137"/>
      <c r="AB1687" s="137"/>
      <c r="AC1687" s="137"/>
    </row>
    <row r="1688" spans="1:32" ht="28.5" customHeight="1" x14ac:dyDescent="0.25">
      <c r="A1688" s="132">
        <v>3</v>
      </c>
      <c r="B1688" s="133" t="s">
        <v>603</v>
      </c>
      <c r="C1688" s="134" t="s">
        <v>18</v>
      </c>
      <c r="D1688" s="134">
        <v>9</v>
      </c>
      <c r="E1688" s="134" t="s">
        <v>23</v>
      </c>
      <c r="F1688" s="134"/>
      <c r="G1688" s="134"/>
      <c r="H1688" s="134"/>
      <c r="I1688" s="134">
        <v>3</v>
      </c>
      <c r="J1688" s="134"/>
      <c r="K1688" s="134">
        <v>3</v>
      </c>
      <c r="L1688" s="134"/>
      <c r="M1688" s="134"/>
      <c r="N1688" s="134"/>
      <c r="O1688" s="134"/>
      <c r="P1688" s="134"/>
      <c r="Q1688" s="134"/>
      <c r="R1688" s="134"/>
      <c r="S1688" s="134"/>
      <c r="T1688" s="153"/>
      <c r="U1688" s="134"/>
      <c r="V1688" s="135"/>
      <c r="W1688" s="136" t="s">
        <v>687</v>
      </c>
      <c r="X1688" s="137" t="s">
        <v>36</v>
      </c>
      <c r="Y1688" s="137"/>
      <c r="Z1688" s="137"/>
      <c r="AA1688" s="137"/>
      <c r="AB1688" s="137"/>
      <c r="AC1688" s="137"/>
    </row>
    <row r="1689" spans="1:32" ht="28.5" customHeight="1" x14ac:dyDescent="0.25">
      <c r="A1689" s="132">
        <v>3</v>
      </c>
      <c r="B1689" s="133" t="s">
        <v>603</v>
      </c>
      <c r="C1689" s="134" t="s">
        <v>18</v>
      </c>
      <c r="D1689" s="134">
        <v>10</v>
      </c>
      <c r="E1689" s="134" t="s">
        <v>23</v>
      </c>
      <c r="F1689" s="134"/>
      <c r="G1689" s="134"/>
      <c r="H1689" s="134"/>
      <c r="I1689" s="134">
        <v>3</v>
      </c>
      <c r="J1689" s="134"/>
      <c r="K1689" s="134">
        <v>3</v>
      </c>
      <c r="L1689" s="134"/>
      <c r="M1689" s="134"/>
      <c r="N1689" s="134"/>
      <c r="O1689" s="134"/>
      <c r="P1689" s="134"/>
      <c r="Q1689" s="134"/>
      <c r="R1689" s="134"/>
      <c r="S1689" s="134"/>
      <c r="T1689" s="153"/>
      <c r="U1689" s="134"/>
      <c r="V1689" s="135"/>
      <c r="W1689" s="136" t="s">
        <v>687</v>
      </c>
      <c r="X1689" s="137" t="s">
        <v>36</v>
      </c>
      <c r="Y1689" s="137"/>
      <c r="Z1689" s="137"/>
      <c r="AA1689" s="137"/>
      <c r="AB1689" s="137"/>
      <c r="AC1689" s="137"/>
    </row>
    <row r="1690" spans="1:32" ht="28.5" customHeight="1" x14ac:dyDescent="0.25">
      <c r="A1690" s="132">
        <v>3</v>
      </c>
      <c r="B1690" s="133" t="s">
        <v>603</v>
      </c>
      <c r="C1690" s="134" t="s">
        <v>18</v>
      </c>
      <c r="D1690" s="134">
        <v>11</v>
      </c>
      <c r="E1690" s="134" t="s">
        <v>23</v>
      </c>
      <c r="F1690" s="134"/>
      <c r="G1690" s="134"/>
      <c r="H1690" s="134">
        <v>20.6</v>
      </c>
      <c r="I1690" s="134">
        <v>1</v>
      </c>
      <c r="J1690" s="134"/>
      <c r="K1690" s="134"/>
      <c r="L1690" s="134"/>
      <c r="M1690" s="134"/>
      <c r="N1690" s="134"/>
      <c r="O1690" s="134"/>
      <c r="P1690" s="134"/>
      <c r="Q1690" s="134"/>
      <c r="R1690" s="153"/>
      <c r="S1690" s="153"/>
      <c r="T1690" s="153"/>
      <c r="U1690" s="134"/>
      <c r="V1690" s="135"/>
      <c r="W1690" s="136"/>
      <c r="X1690" s="137"/>
      <c r="Y1690" s="137"/>
      <c r="Z1690" s="137"/>
      <c r="AA1690" s="137"/>
      <c r="AB1690" s="137"/>
      <c r="AC1690" s="137"/>
    </row>
    <row r="1691" spans="1:32" ht="28.5" customHeight="1" x14ac:dyDescent="0.25">
      <c r="A1691" s="132">
        <v>3</v>
      </c>
      <c r="B1691" s="133" t="s">
        <v>603</v>
      </c>
      <c r="C1691" s="134" t="s">
        <v>18</v>
      </c>
      <c r="D1691" s="134">
        <v>12</v>
      </c>
      <c r="E1691" s="134" t="s">
        <v>23</v>
      </c>
      <c r="F1691" s="134"/>
      <c r="G1691" s="134"/>
      <c r="H1691" s="134">
        <v>34.299999999999997</v>
      </c>
      <c r="I1691" s="134">
        <v>1</v>
      </c>
      <c r="J1691" s="134"/>
      <c r="K1691" s="134"/>
      <c r="L1691" s="134">
        <v>34.299999999999997</v>
      </c>
      <c r="M1691" s="134">
        <v>3</v>
      </c>
      <c r="N1691" s="134"/>
      <c r="O1691" s="134"/>
      <c r="P1691" s="134"/>
      <c r="Q1691" s="134"/>
      <c r="R1691" s="134"/>
      <c r="S1691" s="134"/>
      <c r="T1691" s="153"/>
      <c r="U1691" s="134"/>
      <c r="V1691" s="135"/>
      <c r="W1691" s="136" t="s">
        <v>49</v>
      </c>
      <c r="X1691" s="137" t="s">
        <v>36</v>
      </c>
      <c r="Y1691" s="137"/>
      <c r="Z1691" s="137"/>
      <c r="AA1691" s="137"/>
      <c r="AB1691" s="137"/>
      <c r="AC1691" s="137"/>
    </row>
    <row r="1692" spans="1:32" ht="28.5" customHeight="1" x14ac:dyDescent="0.25">
      <c r="A1692" s="132">
        <v>3</v>
      </c>
      <c r="B1692" s="133" t="s">
        <v>603</v>
      </c>
      <c r="C1692" s="134" t="s">
        <v>18</v>
      </c>
      <c r="D1692" s="134">
        <v>13</v>
      </c>
      <c r="E1692" s="134" t="s">
        <v>23</v>
      </c>
      <c r="F1692" s="134"/>
      <c r="G1692" s="134"/>
      <c r="H1692" s="134">
        <v>62.5</v>
      </c>
      <c r="I1692" s="134">
        <v>1</v>
      </c>
      <c r="J1692" s="134"/>
      <c r="K1692" s="134"/>
      <c r="L1692" s="134">
        <v>65</v>
      </c>
      <c r="M1692" s="134">
        <v>1</v>
      </c>
      <c r="N1692" s="134">
        <v>66.5</v>
      </c>
      <c r="O1692" s="134">
        <v>1</v>
      </c>
      <c r="P1692" s="134" t="s">
        <v>801</v>
      </c>
      <c r="Q1692" s="134">
        <v>4</v>
      </c>
      <c r="R1692" s="153"/>
      <c r="S1692" s="153"/>
      <c r="T1692" s="153"/>
      <c r="U1692" s="134"/>
      <c r="V1692" s="135"/>
      <c r="W1692" s="136" t="s">
        <v>455</v>
      </c>
      <c r="X1692" s="137" t="s">
        <v>36</v>
      </c>
      <c r="Y1692" s="137"/>
      <c r="Z1692" s="137"/>
      <c r="AA1692" s="137"/>
      <c r="AB1692" s="137"/>
      <c r="AC1692" s="137"/>
    </row>
    <row r="1693" spans="1:32" ht="28.5" customHeight="1" x14ac:dyDescent="0.25">
      <c r="A1693" s="132">
        <v>3</v>
      </c>
      <c r="B1693" s="133" t="s">
        <v>603</v>
      </c>
      <c r="C1693" s="134" t="s">
        <v>18</v>
      </c>
      <c r="D1693" s="134">
        <v>14</v>
      </c>
      <c r="E1693" s="134" t="s">
        <v>23</v>
      </c>
      <c r="F1693" s="134"/>
      <c r="G1693" s="134"/>
      <c r="H1693" s="134">
        <v>19.5</v>
      </c>
      <c r="I1693" s="134">
        <v>1</v>
      </c>
      <c r="J1693" s="134"/>
      <c r="K1693" s="134"/>
      <c r="L1693" s="134"/>
      <c r="M1693" s="134"/>
      <c r="N1693" s="134"/>
      <c r="O1693" s="134"/>
      <c r="P1693" s="134" t="s">
        <v>801</v>
      </c>
      <c r="Q1693" s="134">
        <v>4</v>
      </c>
      <c r="R1693" s="153"/>
      <c r="S1693" s="153"/>
      <c r="T1693" s="153"/>
      <c r="U1693" s="134"/>
      <c r="V1693" s="135"/>
      <c r="W1693" s="136"/>
      <c r="X1693" s="137" t="s">
        <v>36</v>
      </c>
      <c r="Y1693" s="137"/>
      <c r="Z1693" s="137"/>
      <c r="AA1693" s="137"/>
      <c r="AB1693" s="137"/>
      <c r="AC1693" s="137"/>
    </row>
    <row r="1694" spans="1:32" ht="28.5" customHeight="1" x14ac:dyDescent="0.25">
      <c r="A1694" s="132">
        <v>3</v>
      </c>
      <c r="B1694" s="133" t="s">
        <v>603</v>
      </c>
      <c r="C1694" s="134" t="s">
        <v>18</v>
      </c>
      <c r="D1694" s="134">
        <v>16</v>
      </c>
      <c r="E1694" s="134" t="s">
        <v>23</v>
      </c>
      <c r="F1694" s="134"/>
      <c r="G1694" s="134"/>
      <c r="H1694" s="134"/>
      <c r="I1694" s="134">
        <v>3</v>
      </c>
      <c r="J1694" s="134"/>
      <c r="K1694" s="134">
        <v>3</v>
      </c>
      <c r="L1694" s="134"/>
      <c r="M1694" s="134"/>
      <c r="N1694" s="134"/>
      <c r="O1694" s="134"/>
      <c r="P1694" s="134"/>
      <c r="Q1694" s="134"/>
      <c r="R1694" s="134"/>
      <c r="S1694" s="134"/>
      <c r="T1694" s="153"/>
      <c r="U1694" s="134"/>
      <c r="V1694" s="135"/>
      <c r="W1694" s="136" t="s">
        <v>686</v>
      </c>
      <c r="X1694" s="137" t="s">
        <v>36</v>
      </c>
      <c r="Y1694" s="137"/>
      <c r="Z1694" s="137"/>
      <c r="AA1694" s="137"/>
      <c r="AB1694" s="137"/>
      <c r="AC1694" s="137"/>
    </row>
    <row r="1695" spans="1:32" ht="28.5" customHeight="1" x14ac:dyDescent="0.25">
      <c r="A1695" s="132">
        <v>3</v>
      </c>
      <c r="B1695" s="133" t="s">
        <v>603</v>
      </c>
      <c r="C1695" s="134" t="s">
        <v>18</v>
      </c>
      <c r="D1695" s="134">
        <v>17</v>
      </c>
      <c r="E1695" s="134" t="s">
        <v>23</v>
      </c>
      <c r="F1695" s="134"/>
      <c r="G1695" s="134"/>
      <c r="H1695" s="134">
        <v>20.8</v>
      </c>
      <c r="I1695" s="134">
        <v>3</v>
      </c>
      <c r="J1695" s="134"/>
      <c r="K1695" s="134">
        <v>3</v>
      </c>
      <c r="L1695" s="134"/>
      <c r="M1695" s="134"/>
      <c r="N1695" s="134"/>
      <c r="O1695" s="134"/>
      <c r="P1695" s="134"/>
      <c r="Q1695" s="134"/>
      <c r="R1695" s="134"/>
      <c r="S1695" s="134"/>
      <c r="T1695" s="153"/>
      <c r="U1695" s="134"/>
      <c r="V1695" s="135"/>
      <c r="W1695" s="136"/>
      <c r="X1695" s="137" t="s">
        <v>36</v>
      </c>
      <c r="Y1695" s="137"/>
      <c r="Z1695" s="137"/>
      <c r="AA1695" s="137"/>
      <c r="AB1695" s="137"/>
      <c r="AC1695" s="132" t="s">
        <v>240</v>
      </c>
      <c r="AE1695" s="132" t="s">
        <v>457</v>
      </c>
    </row>
    <row r="1696" spans="1:32" ht="28.5" customHeight="1" x14ac:dyDescent="0.25">
      <c r="A1696" s="132">
        <v>3</v>
      </c>
      <c r="B1696" s="133" t="s">
        <v>603</v>
      </c>
      <c r="C1696" s="134" t="s">
        <v>18</v>
      </c>
      <c r="D1696" s="134">
        <v>18</v>
      </c>
      <c r="E1696" s="134" t="s">
        <v>23</v>
      </c>
      <c r="F1696" s="134"/>
      <c r="G1696" s="134"/>
      <c r="H1696" s="134"/>
      <c r="I1696" s="134">
        <v>3</v>
      </c>
      <c r="J1696" s="134"/>
      <c r="K1696" s="134">
        <v>3</v>
      </c>
      <c r="L1696" s="134"/>
      <c r="M1696" s="134"/>
      <c r="N1696" s="134"/>
      <c r="O1696" s="134"/>
      <c r="P1696" s="134"/>
      <c r="Q1696" s="134"/>
      <c r="R1696" s="134"/>
      <c r="S1696" s="134"/>
      <c r="T1696" s="153"/>
      <c r="U1696" s="134"/>
      <c r="V1696" s="135"/>
      <c r="W1696" s="136" t="s">
        <v>688</v>
      </c>
      <c r="X1696" s="137" t="s">
        <v>36</v>
      </c>
      <c r="Y1696" s="137"/>
      <c r="Z1696" s="137"/>
      <c r="AA1696" s="137"/>
      <c r="AB1696" s="137"/>
      <c r="AC1696" s="132" t="s">
        <v>993</v>
      </c>
      <c r="AF1696" s="132">
        <v>86</v>
      </c>
    </row>
    <row r="1697" spans="1:31" ht="28.5" customHeight="1" x14ac:dyDescent="0.25">
      <c r="A1697" s="132">
        <v>3</v>
      </c>
      <c r="B1697" s="133" t="s">
        <v>603</v>
      </c>
      <c r="C1697" s="134" t="s">
        <v>18</v>
      </c>
      <c r="D1697" s="134">
        <v>19</v>
      </c>
      <c r="E1697" s="134" t="s">
        <v>23</v>
      </c>
      <c r="F1697" s="134"/>
      <c r="G1697" s="134"/>
      <c r="H1697" s="134"/>
      <c r="I1697" s="134">
        <v>3</v>
      </c>
      <c r="J1697" s="134"/>
      <c r="K1697" s="134">
        <v>3</v>
      </c>
      <c r="L1697" s="134"/>
      <c r="M1697" s="134"/>
      <c r="N1697" s="134"/>
      <c r="O1697" s="134"/>
      <c r="P1697" s="134"/>
      <c r="Q1697" s="134"/>
      <c r="R1697" s="134"/>
      <c r="S1697" s="134"/>
      <c r="T1697" s="153"/>
      <c r="U1697" s="134"/>
      <c r="V1697" s="135"/>
      <c r="W1697" s="136" t="s">
        <v>686</v>
      </c>
      <c r="X1697" s="137" t="s">
        <v>36</v>
      </c>
      <c r="Y1697" s="137"/>
      <c r="Z1697" s="137"/>
      <c r="AA1697" s="137"/>
      <c r="AB1697" s="137"/>
      <c r="AC1697" s="132" t="s">
        <v>446</v>
      </c>
      <c r="AE1697" s="132" t="s">
        <v>458</v>
      </c>
    </row>
    <row r="1698" spans="1:31" ht="28.5" customHeight="1" x14ac:dyDescent="0.25">
      <c r="A1698" s="132">
        <v>3</v>
      </c>
      <c r="B1698" s="133" t="s">
        <v>603</v>
      </c>
      <c r="C1698" s="134" t="s">
        <v>18</v>
      </c>
      <c r="D1698" s="134">
        <v>20</v>
      </c>
      <c r="E1698" s="134" t="s">
        <v>23</v>
      </c>
      <c r="F1698" s="134"/>
      <c r="G1698" s="134"/>
      <c r="H1698" s="134"/>
      <c r="I1698" s="134">
        <v>3</v>
      </c>
      <c r="J1698" s="134"/>
      <c r="K1698" s="134">
        <v>3</v>
      </c>
      <c r="L1698" s="134"/>
      <c r="M1698" s="134"/>
      <c r="N1698" s="134"/>
      <c r="O1698" s="134"/>
      <c r="P1698" s="134"/>
      <c r="Q1698" s="134"/>
      <c r="R1698" s="134"/>
      <c r="S1698" s="134"/>
      <c r="T1698" s="153"/>
      <c r="U1698" s="134"/>
      <c r="V1698" s="135"/>
      <c r="W1698" s="136" t="s">
        <v>686</v>
      </c>
      <c r="X1698" s="137" t="s">
        <v>36</v>
      </c>
      <c r="Y1698" s="137"/>
      <c r="Z1698" s="137"/>
      <c r="AA1698" s="137"/>
      <c r="AB1698" s="137"/>
      <c r="AC1698" s="132" t="s">
        <v>593</v>
      </c>
    </row>
    <row r="1699" spans="1:31" ht="28.5" customHeight="1" x14ac:dyDescent="0.25">
      <c r="A1699" s="132">
        <v>3</v>
      </c>
      <c r="B1699" s="133" t="s">
        <v>603</v>
      </c>
      <c r="C1699" s="134" t="s">
        <v>18</v>
      </c>
      <c r="D1699" s="134">
        <v>21</v>
      </c>
      <c r="E1699" s="134" t="s">
        <v>23</v>
      </c>
      <c r="F1699" s="134"/>
      <c r="G1699" s="134"/>
      <c r="H1699" s="134"/>
      <c r="I1699" s="134">
        <v>3</v>
      </c>
      <c r="J1699" s="134"/>
      <c r="K1699" s="134">
        <v>3</v>
      </c>
      <c r="L1699" s="134"/>
      <c r="M1699" s="134"/>
      <c r="N1699" s="134"/>
      <c r="O1699" s="134"/>
      <c r="P1699" s="134"/>
      <c r="Q1699" s="134"/>
      <c r="R1699" s="134"/>
      <c r="S1699" s="134"/>
      <c r="T1699" s="153"/>
      <c r="U1699" s="134"/>
      <c r="V1699" s="135"/>
      <c r="W1699" s="136" t="s">
        <v>686</v>
      </c>
      <c r="X1699" s="137" t="s">
        <v>36</v>
      </c>
      <c r="Y1699" s="137"/>
      <c r="Z1699" s="137"/>
      <c r="AA1699" s="137"/>
      <c r="AB1699" s="137"/>
    </row>
    <row r="1700" spans="1:31" ht="28.5" customHeight="1" x14ac:dyDescent="0.25">
      <c r="A1700" s="132">
        <v>3</v>
      </c>
      <c r="B1700" s="133" t="s">
        <v>603</v>
      </c>
      <c r="C1700" s="134" t="s">
        <v>18</v>
      </c>
      <c r="D1700" s="134">
        <v>22</v>
      </c>
      <c r="E1700" s="134" t="s">
        <v>23</v>
      </c>
      <c r="F1700" s="134"/>
      <c r="G1700" s="134"/>
      <c r="H1700" s="134">
        <v>31.7</v>
      </c>
      <c r="I1700" s="134">
        <v>1</v>
      </c>
      <c r="J1700" s="134"/>
      <c r="K1700" s="134"/>
      <c r="L1700" s="134">
        <v>38</v>
      </c>
      <c r="M1700" s="134">
        <v>1</v>
      </c>
      <c r="N1700" s="134">
        <v>42.1</v>
      </c>
      <c r="O1700" s="134">
        <v>1</v>
      </c>
      <c r="P1700" s="134">
        <v>47.3</v>
      </c>
      <c r="Q1700" s="134">
        <v>1</v>
      </c>
      <c r="R1700" s="153">
        <v>51.9</v>
      </c>
      <c r="S1700" s="153">
        <v>1</v>
      </c>
      <c r="T1700" s="153"/>
      <c r="U1700" s="134"/>
      <c r="V1700" s="135"/>
      <c r="W1700" s="136" t="s">
        <v>456</v>
      </c>
      <c r="X1700" s="137" t="s">
        <v>36</v>
      </c>
      <c r="Y1700" s="137"/>
      <c r="Z1700" s="137"/>
      <c r="AA1700" s="137"/>
      <c r="AB1700" s="137"/>
    </row>
    <row r="1701" spans="1:31" ht="28.5" customHeight="1" x14ac:dyDescent="0.25">
      <c r="A1701" s="132">
        <v>3</v>
      </c>
      <c r="B1701" s="133" t="s">
        <v>603</v>
      </c>
      <c r="C1701" s="134" t="s">
        <v>18</v>
      </c>
      <c r="D1701" s="134">
        <v>23</v>
      </c>
      <c r="E1701" s="134" t="s">
        <v>23</v>
      </c>
      <c r="F1701" s="134"/>
      <c r="G1701" s="134"/>
      <c r="H1701" s="134">
        <v>46</v>
      </c>
      <c r="I1701" s="134">
        <v>1</v>
      </c>
      <c r="J1701" s="134"/>
      <c r="K1701" s="134"/>
      <c r="L1701" s="134"/>
      <c r="M1701" s="134"/>
      <c r="N1701" s="134"/>
      <c r="O1701" s="134"/>
      <c r="P1701" s="134" t="s">
        <v>801</v>
      </c>
      <c r="Q1701" s="134"/>
      <c r="R1701" s="153"/>
      <c r="S1701" s="153"/>
      <c r="T1701" s="153"/>
      <c r="U1701" s="134"/>
      <c r="V1701" s="135"/>
      <c r="W1701" s="136"/>
      <c r="X1701" s="137" t="s">
        <v>36</v>
      </c>
      <c r="Y1701" s="137"/>
      <c r="Z1701" s="137"/>
      <c r="AA1701" s="137"/>
      <c r="AB1701" s="137"/>
      <c r="AC1701" s="137"/>
    </row>
    <row r="1702" spans="1:31" ht="28.5" customHeight="1" x14ac:dyDescent="0.25">
      <c r="A1702" s="132">
        <v>3</v>
      </c>
      <c r="B1702" s="133" t="s">
        <v>603</v>
      </c>
      <c r="C1702" s="134" t="s">
        <v>18</v>
      </c>
      <c r="D1702" s="134">
        <v>24</v>
      </c>
      <c r="E1702" s="134" t="s">
        <v>23</v>
      </c>
      <c r="F1702" s="134"/>
      <c r="G1702" s="134"/>
      <c r="H1702" s="134">
        <v>17.7</v>
      </c>
      <c r="I1702" s="134">
        <v>1</v>
      </c>
      <c r="J1702" s="134"/>
      <c r="K1702" s="134"/>
      <c r="L1702" s="134"/>
      <c r="M1702" s="134"/>
      <c r="N1702" s="134"/>
      <c r="O1702" s="134"/>
      <c r="P1702" s="134" t="s">
        <v>801</v>
      </c>
      <c r="Q1702" s="134"/>
      <c r="R1702" s="153"/>
      <c r="S1702" s="153"/>
      <c r="T1702" s="153"/>
      <c r="U1702" s="134"/>
      <c r="V1702" s="135"/>
      <c r="W1702" s="136"/>
      <c r="X1702" s="137"/>
      <c r="Y1702" s="137"/>
      <c r="Z1702" s="137" t="s">
        <v>36</v>
      </c>
    </row>
    <row r="1703" spans="1:31" ht="28.5" customHeight="1" x14ac:dyDescent="0.25">
      <c r="A1703" s="132">
        <v>3</v>
      </c>
      <c r="B1703" s="133" t="s">
        <v>603</v>
      </c>
      <c r="C1703" s="134" t="s">
        <v>18</v>
      </c>
      <c r="D1703" s="134">
        <v>25</v>
      </c>
      <c r="E1703" s="134" t="s">
        <v>23</v>
      </c>
      <c r="F1703" s="134"/>
      <c r="G1703" s="134"/>
      <c r="H1703" s="134">
        <v>18.7</v>
      </c>
      <c r="I1703" s="134">
        <v>3</v>
      </c>
      <c r="J1703" s="134"/>
      <c r="K1703" s="134">
        <v>3</v>
      </c>
      <c r="L1703" s="134"/>
      <c r="M1703" s="134"/>
      <c r="N1703" s="134"/>
      <c r="O1703" s="134"/>
      <c r="P1703" s="134"/>
      <c r="Q1703" s="134"/>
      <c r="R1703" s="134"/>
      <c r="S1703" s="134"/>
      <c r="T1703" s="153"/>
      <c r="U1703" s="134"/>
      <c r="V1703" s="135"/>
      <c r="W1703" s="136"/>
      <c r="X1703" s="137" t="s">
        <v>36</v>
      </c>
      <c r="Y1703" s="137"/>
      <c r="Z1703" s="137"/>
    </row>
    <row r="1704" spans="1:31" ht="28.5" customHeight="1" x14ac:dyDescent="0.25">
      <c r="A1704" s="132">
        <v>3</v>
      </c>
      <c r="B1704" s="133" t="s">
        <v>603</v>
      </c>
      <c r="C1704" s="134" t="s">
        <v>18</v>
      </c>
      <c r="D1704" s="134">
        <v>26</v>
      </c>
      <c r="E1704" s="134" t="s">
        <v>23</v>
      </c>
      <c r="F1704" s="134"/>
      <c r="G1704" s="134"/>
      <c r="H1704" s="134">
        <v>21.7</v>
      </c>
      <c r="I1704" s="134">
        <v>3</v>
      </c>
      <c r="J1704" s="134"/>
      <c r="K1704" s="134">
        <v>3</v>
      </c>
      <c r="L1704" s="134"/>
      <c r="M1704" s="134"/>
      <c r="N1704" s="134"/>
      <c r="O1704" s="134"/>
      <c r="P1704" s="134"/>
      <c r="Q1704" s="134"/>
      <c r="R1704" s="134"/>
      <c r="S1704" s="134"/>
      <c r="T1704" s="153"/>
      <c r="U1704" s="134"/>
      <c r="V1704" s="135"/>
      <c r="W1704" s="136"/>
      <c r="X1704" s="137" t="s">
        <v>36</v>
      </c>
      <c r="Y1704" s="137"/>
      <c r="Z1704" s="137"/>
    </row>
    <row r="1705" spans="1:31" ht="28.5" customHeight="1" x14ac:dyDescent="0.25">
      <c r="A1705" s="132">
        <v>3</v>
      </c>
      <c r="B1705" s="133" t="s">
        <v>603</v>
      </c>
      <c r="C1705" s="134" t="s">
        <v>18</v>
      </c>
      <c r="D1705" s="134">
        <v>27</v>
      </c>
      <c r="E1705" s="134" t="s">
        <v>23</v>
      </c>
      <c r="F1705" s="134"/>
      <c r="G1705" s="134"/>
      <c r="H1705" s="134"/>
      <c r="I1705" s="134">
        <v>3</v>
      </c>
      <c r="J1705" s="134"/>
      <c r="K1705" s="134">
        <v>3</v>
      </c>
      <c r="L1705" s="134"/>
      <c r="M1705" s="134"/>
      <c r="N1705" s="134"/>
      <c r="O1705" s="134"/>
      <c r="P1705" s="134"/>
      <c r="Q1705" s="134"/>
      <c r="R1705" s="134"/>
      <c r="S1705" s="134"/>
      <c r="T1705" s="153"/>
      <c r="U1705" s="134"/>
      <c r="V1705" s="135"/>
      <c r="W1705" s="136" t="s">
        <v>686</v>
      </c>
      <c r="X1705" s="137" t="s">
        <v>36</v>
      </c>
      <c r="Y1705" s="137"/>
      <c r="Z1705" s="137"/>
    </row>
    <row r="1706" spans="1:31" ht="28.5" customHeight="1" x14ac:dyDescent="0.25">
      <c r="A1706" s="132">
        <v>3</v>
      </c>
      <c r="B1706" s="133" t="s">
        <v>603</v>
      </c>
      <c r="C1706" s="134" t="s">
        <v>18</v>
      </c>
      <c r="D1706" s="134">
        <v>28</v>
      </c>
      <c r="E1706" s="134" t="s">
        <v>23</v>
      </c>
      <c r="F1706" s="134"/>
      <c r="G1706" s="134"/>
      <c r="H1706" s="134"/>
      <c r="I1706" s="134">
        <v>3</v>
      </c>
      <c r="J1706" s="134"/>
      <c r="K1706" s="134">
        <v>3</v>
      </c>
      <c r="L1706" s="134"/>
      <c r="M1706" s="134"/>
      <c r="N1706" s="134"/>
      <c r="O1706" s="134"/>
      <c r="P1706" s="134"/>
      <c r="Q1706" s="134"/>
      <c r="R1706" s="134"/>
      <c r="S1706" s="134"/>
      <c r="T1706" s="153"/>
      <c r="U1706" s="134"/>
      <c r="V1706" s="135"/>
      <c r="W1706" s="136" t="s">
        <v>686</v>
      </c>
      <c r="X1706" s="137" t="s">
        <v>36</v>
      </c>
      <c r="Y1706" s="137"/>
      <c r="Z1706" s="137"/>
    </row>
    <row r="1707" spans="1:31" ht="28.5" customHeight="1" x14ac:dyDescent="0.25">
      <c r="A1707" s="132">
        <v>3</v>
      </c>
      <c r="B1707" s="133" t="s">
        <v>603</v>
      </c>
      <c r="C1707" s="134" t="s">
        <v>18</v>
      </c>
      <c r="D1707" s="134">
        <v>29</v>
      </c>
      <c r="E1707" s="134" t="s">
        <v>22</v>
      </c>
      <c r="F1707" s="134"/>
      <c r="G1707" s="134"/>
      <c r="H1707" s="134"/>
      <c r="I1707" s="134"/>
      <c r="J1707" s="134"/>
      <c r="K1707" s="134"/>
      <c r="L1707" s="134"/>
      <c r="M1707" s="134"/>
      <c r="N1707" s="134"/>
      <c r="O1707" s="134"/>
      <c r="P1707" s="134"/>
      <c r="Q1707" s="134"/>
      <c r="R1707" s="153">
        <v>15.7</v>
      </c>
      <c r="S1707" s="153">
        <v>1</v>
      </c>
      <c r="T1707" s="153" t="s">
        <v>899</v>
      </c>
      <c r="U1707" s="134"/>
      <c r="V1707" s="135"/>
      <c r="W1707" s="136"/>
      <c r="X1707" s="137"/>
      <c r="Y1707" s="137"/>
      <c r="Z1707" s="137"/>
    </row>
    <row r="1708" spans="1:31" ht="28.5" customHeight="1" x14ac:dyDescent="0.25">
      <c r="A1708" s="132">
        <v>3</v>
      </c>
      <c r="B1708" s="133" t="s">
        <v>603</v>
      </c>
      <c r="C1708" s="134" t="s">
        <v>19</v>
      </c>
      <c r="D1708" s="134">
        <v>1</v>
      </c>
      <c r="E1708" s="134" t="s">
        <v>23</v>
      </c>
      <c r="F1708" s="134">
        <v>57.4</v>
      </c>
      <c r="G1708" s="134">
        <v>1</v>
      </c>
      <c r="H1708" s="134">
        <v>60.7</v>
      </c>
      <c r="I1708" s="134">
        <v>1</v>
      </c>
      <c r="J1708" s="134">
        <v>63.3</v>
      </c>
      <c r="K1708" s="134">
        <v>1</v>
      </c>
      <c r="L1708" s="134">
        <v>66.400000000000006</v>
      </c>
      <c r="M1708" s="134">
        <v>1</v>
      </c>
      <c r="N1708" s="134">
        <v>68.400000000000006</v>
      </c>
      <c r="O1708" s="134">
        <v>1</v>
      </c>
      <c r="P1708" s="134">
        <v>73.3</v>
      </c>
      <c r="Q1708" s="134">
        <v>1</v>
      </c>
      <c r="R1708" s="153">
        <v>85.7</v>
      </c>
      <c r="S1708" s="153">
        <v>1</v>
      </c>
      <c r="T1708" s="153" t="s">
        <v>928</v>
      </c>
      <c r="U1708" s="134"/>
      <c r="V1708" s="135"/>
      <c r="W1708" s="136" t="s">
        <v>291</v>
      </c>
      <c r="X1708" s="137" t="s">
        <v>36</v>
      </c>
      <c r="Y1708" s="137"/>
      <c r="Z1708" s="137"/>
    </row>
    <row r="1709" spans="1:31" ht="28.5" customHeight="1" x14ac:dyDescent="0.25">
      <c r="A1709" s="132">
        <v>3</v>
      </c>
      <c r="B1709" s="133" t="s">
        <v>603</v>
      </c>
      <c r="C1709" s="134" t="s">
        <v>19</v>
      </c>
      <c r="D1709" s="134">
        <v>2</v>
      </c>
      <c r="E1709" s="134" t="s">
        <v>23</v>
      </c>
      <c r="F1709" s="134">
        <v>18</v>
      </c>
      <c r="G1709" s="134">
        <v>1</v>
      </c>
      <c r="H1709" s="134">
        <v>18.3</v>
      </c>
      <c r="I1709" s="134">
        <v>4</v>
      </c>
      <c r="J1709" s="134"/>
      <c r="K1709" s="134">
        <v>4</v>
      </c>
      <c r="L1709" s="134"/>
      <c r="M1709" s="134"/>
      <c r="N1709" s="134"/>
      <c r="O1709" s="134"/>
      <c r="P1709" s="134"/>
      <c r="Q1709" s="134"/>
      <c r="R1709" s="153"/>
      <c r="S1709" s="153"/>
      <c r="T1709" s="153"/>
      <c r="U1709" s="134"/>
      <c r="V1709" s="135"/>
      <c r="W1709" s="136"/>
      <c r="X1709" s="137" t="s">
        <v>36</v>
      </c>
      <c r="Y1709" s="137"/>
      <c r="Z1709" s="137"/>
    </row>
    <row r="1710" spans="1:31" ht="28.5" customHeight="1" x14ac:dyDescent="0.25">
      <c r="A1710" s="132">
        <v>3</v>
      </c>
      <c r="B1710" s="133" t="s">
        <v>603</v>
      </c>
      <c r="C1710" s="134" t="s">
        <v>19</v>
      </c>
      <c r="D1710" s="134">
        <v>3</v>
      </c>
      <c r="E1710" s="134" t="s">
        <v>23</v>
      </c>
      <c r="F1710" s="134">
        <v>51.4</v>
      </c>
      <c r="G1710" s="134">
        <v>1</v>
      </c>
      <c r="H1710" s="134">
        <v>54.4</v>
      </c>
      <c r="I1710" s="134">
        <v>1</v>
      </c>
      <c r="J1710" s="134">
        <v>56.9</v>
      </c>
      <c r="K1710" s="134">
        <v>1</v>
      </c>
      <c r="L1710" s="134">
        <v>60.4</v>
      </c>
      <c r="M1710" s="134">
        <v>1</v>
      </c>
      <c r="N1710" s="134">
        <v>62.2</v>
      </c>
      <c r="O1710" s="134">
        <v>1</v>
      </c>
      <c r="P1710" s="134">
        <v>66.5</v>
      </c>
      <c r="Q1710" s="134">
        <v>1</v>
      </c>
      <c r="R1710" s="153">
        <v>71.599999999999994</v>
      </c>
      <c r="S1710" s="153">
        <v>1</v>
      </c>
      <c r="T1710" s="153"/>
      <c r="U1710" s="134"/>
      <c r="V1710" s="135"/>
      <c r="W1710" s="136"/>
      <c r="X1710" s="137" t="s">
        <v>36</v>
      </c>
      <c r="Y1710" s="137"/>
      <c r="Z1710" s="137"/>
    </row>
    <row r="1711" spans="1:31" ht="28.5" customHeight="1" x14ac:dyDescent="0.25">
      <c r="A1711" s="132">
        <v>3</v>
      </c>
      <c r="B1711" s="133" t="s">
        <v>603</v>
      </c>
      <c r="C1711" s="134" t="s">
        <v>19</v>
      </c>
      <c r="D1711" s="134">
        <v>4</v>
      </c>
      <c r="E1711" s="134" t="s">
        <v>23</v>
      </c>
      <c r="F1711" s="134">
        <v>34.9</v>
      </c>
      <c r="G1711" s="134">
        <v>1</v>
      </c>
      <c r="H1711" s="134">
        <v>37.1</v>
      </c>
      <c r="I1711" s="134">
        <v>1</v>
      </c>
      <c r="J1711" s="134"/>
      <c r="K1711" s="134"/>
      <c r="L1711" s="134"/>
      <c r="M1711" s="134"/>
      <c r="N1711" s="134"/>
      <c r="O1711" s="134"/>
      <c r="P1711" s="134" t="s">
        <v>801</v>
      </c>
      <c r="Q1711" s="134"/>
      <c r="R1711" s="153"/>
      <c r="S1711" s="153"/>
      <c r="T1711" s="153"/>
      <c r="U1711" s="134"/>
      <c r="V1711" s="135"/>
      <c r="W1711" s="136"/>
      <c r="X1711" s="137" t="s">
        <v>36</v>
      </c>
      <c r="Y1711" s="137"/>
      <c r="Z1711" s="137"/>
    </row>
    <row r="1712" spans="1:31" ht="28.5" customHeight="1" x14ac:dyDescent="0.25">
      <c r="A1712" s="132">
        <v>3</v>
      </c>
      <c r="B1712" s="133" t="s">
        <v>603</v>
      </c>
      <c r="C1712" s="134" t="s">
        <v>19</v>
      </c>
      <c r="D1712" s="134">
        <v>5</v>
      </c>
      <c r="E1712" s="134" t="s">
        <v>23</v>
      </c>
      <c r="F1712" s="134">
        <v>34.5</v>
      </c>
      <c r="G1712" s="134">
        <v>1</v>
      </c>
      <c r="H1712" s="134">
        <v>35.5</v>
      </c>
      <c r="I1712" s="134">
        <v>1</v>
      </c>
      <c r="J1712" s="134"/>
      <c r="K1712" s="134"/>
      <c r="L1712" s="134"/>
      <c r="M1712" s="134"/>
      <c r="N1712" s="134"/>
      <c r="O1712" s="134"/>
      <c r="P1712" s="134" t="s">
        <v>801</v>
      </c>
      <c r="Q1712" s="134"/>
      <c r="R1712" s="153"/>
      <c r="S1712" s="153"/>
      <c r="T1712" s="153"/>
      <c r="U1712" s="134"/>
      <c r="V1712" s="135"/>
      <c r="W1712" s="136"/>
      <c r="X1712" s="137" t="s">
        <v>36</v>
      </c>
      <c r="Y1712" s="137"/>
      <c r="Z1712" s="137"/>
    </row>
    <row r="1713" spans="1:30" ht="28.5" customHeight="1" x14ac:dyDescent="0.25">
      <c r="A1713" s="132">
        <v>3</v>
      </c>
      <c r="B1713" s="133" t="s">
        <v>603</v>
      </c>
      <c r="C1713" s="134" t="s">
        <v>19</v>
      </c>
      <c r="D1713" s="134">
        <v>6</v>
      </c>
      <c r="E1713" s="134" t="s">
        <v>23</v>
      </c>
      <c r="F1713" s="134">
        <v>50.8</v>
      </c>
      <c r="G1713" s="134">
        <v>1</v>
      </c>
      <c r="H1713" s="134">
        <v>54.3</v>
      </c>
      <c r="I1713" s="134">
        <v>1</v>
      </c>
      <c r="J1713" s="134">
        <v>56.4</v>
      </c>
      <c r="K1713" s="134">
        <v>1</v>
      </c>
      <c r="L1713" s="134">
        <v>59.8</v>
      </c>
      <c r="M1713" s="134">
        <v>1</v>
      </c>
      <c r="N1713" s="134">
        <v>60.8</v>
      </c>
      <c r="O1713" s="134">
        <v>1</v>
      </c>
      <c r="P1713" s="134">
        <v>64.3</v>
      </c>
      <c r="Q1713" s="134">
        <v>1</v>
      </c>
      <c r="R1713" s="153">
        <v>67.8</v>
      </c>
      <c r="S1713" s="153">
        <v>1</v>
      </c>
      <c r="T1713" s="153"/>
      <c r="U1713" s="134"/>
      <c r="V1713" s="135"/>
      <c r="W1713" s="136"/>
      <c r="X1713" s="137" t="s">
        <v>36</v>
      </c>
      <c r="Y1713" s="137"/>
      <c r="Z1713" s="137"/>
    </row>
    <row r="1714" spans="1:30" ht="28.5" customHeight="1" x14ac:dyDescent="0.25">
      <c r="A1714" s="132">
        <v>3</v>
      </c>
      <c r="B1714" s="133" t="s">
        <v>603</v>
      </c>
      <c r="C1714" s="134" t="s">
        <v>19</v>
      </c>
      <c r="D1714" s="134">
        <v>7</v>
      </c>
      <c r="E1714" s="134" t="s">
        <v>23</v>
      </c>
      <c r="F1714" s="134">
        <v>34.5</v>
      </c>
      <c r="G1714" s="134">
        <v>1</v>
      </c>
      <c r="H1714" s="134">
        <v>35.1</v>
      </c>
      <c r="I1714" s="134">
        <v>1</v>
      </c>
      <c r="J1714" s="134"/>
      <c r="K1714" s="134"/>
      <c r="L1714" s="134"/>
      <c r="M1714" s="134"/>
      <c r="N1714" s="134"/>
      <c r="O1714" s="134"/>
      <c r="P1714" s="134" t="s">
        <v>801</v>
      </c>
      <c r="Q1714" s="134"/>
      <c r="R1714" s="153"/>
      <c r="S1714" s="153"/>
      <c r="T1714" s="153"/>
      <c r="U1714" s="134"/>
      <c r="V1714" s="135"/>
      <c r="W1714" s="136"/>
      <c r="X1714" s="137" t="s">
        <v>36</v>
      </c>
      <c r="Y1714" s="137"/>
      <c r="Z1714" s="137"/>
    </row>
    <row r="1715" spans="1:30" ht="28.5" customHeight="1" x14ac:dyDescent="0.25">
      <c r="A1715" s="132">
        <v>3</v>
      </c>
      <c r="B1715" s="133" t="s">
        <v>603</v>
      </c>
      <c r="C1715" s="134" t="s">
        <v>19</v>
      </c>
      <c r="D1715" s="134">
        <v>8</v>
      </c>
      <c r="E1715" s="134" t="s">
        <v>23</v>
      </c>
      <c r="F1715" s="134">
        <v>50.9</v>
      </c>
      <c r="G1715" s="134">
        <v>1</v>
      </c>
      <c r="H1715" s="134">
        <v>55</v>
      </c>
      <c r="I1715" s="134">
        <v>1</v>
      </c>
      <c r="J1715" s="134">
        <v>57.4</v>
      </c>
      <c r="K1715" s="134">
        <v>1</v>
      </c>
      <c r="L1715" s="134">
        <v>60</v>
      </c>
      <c r="M1715" s="134">
        <v>1</v>
      </c>
      <c r="N1715" s="134">
        <v>62.7</v>
      </c>
      <c r="O1715" s="134">
        <v>1</v>
      </c>
      <c r="P1715" s="134">
        <v>67.8</v>
      </c>
      <c r="Q1715" s="134">
        <v>1</v>
      </c>
      <c r="R1715" s="153">
        <v>79</v>
      </c>
      <c r="S1715" s="153">
        <v>1</v>
      </c>
      <c r="T1715" s="153"/>
      <c r="U1715" s="134"/>
      <c r="V1715" s="135"/>
      <c r="W1715" s="136" t="s">
        <v>459</v>
      </c>
      <c r="X1715" s="137" t="s">
        <v>36</v>
      </c>
      <c r="Y1715" s="137"/>
      <c r="Z1715" s="137"/>
      <c r="AA1715" s="132" t="s">
        <v>240</v>
      </c>
      <c r="AC1715" s="132" t="s">
        <v>444</v>
      </c>
    </row>
    <row r="1716" spans="1:30" ht="28.5" customHeight="1" x14ac:dyDescent="0.25">
      <c r="A1716" s="132">
        <v>3</v>
      </c>
      <c r="B1716" s="133" t="s">
        <v>603</v>
      </c>
      <c r="C1716" s="134" t="s">
        <v>19</v>
      </c>
      <c r="D1716" s="134">
        <v>9</v>
      </c>
      <c r="E1716" s="134" t="s">
        <v>23</v>
      </c>
      <c r="F1716" s="134">
        <v>47.3</v>
      </c>
      <c r="G1716" s="134">
        <v>1</v>
      </c>
      <c r="H1716" s="134">
        <v>50.4</v>
      </c>
      <c r="I1716" s="134">
        <v>1</v>
      </c>
      <c r="J1716" s="134"/>
      <c r="K1716" s="134"/>
      <c r="L1716" s="134"/>
      <c r="M1716" s="134"/>
      <c r="N1716" s="134"/>
      <c r="O1716" s="134"/>
      <c r="P1716" s="134" t="s">
        <v>801</v>
      </c>
      <c r="Q1716" s="134"/>
      <c r="R1716" s="153"/>
      <c r="S1716" s="153"/>
      <c r="T1716" s="153"/>
      <c r="U1716" s="134"/>
      <c r="V1716" s="135"/>
      <c r="W1716" s="136"/>
      <c r="X1716" s="137" t="s">
        <v>36</v>
      </c>
      <c r="Y1716" s="137"/>
      <c r="Z1716" s="137"/>
      <c r="AA1716" s="132" t="s">
        <v>993</v>
      </c>
      <c r="AD1716" s="132">
        <v>105</v>
      </c>
    </row>
    <row r="1717" spans="1:30" ht="28.5" customHeight="1" x14ac:dyDescent="0.25">
      <c r="A1717" s="132">
        <v>3</v>
      </c>
      <c r="B1717" s="133" t="s">
        <v>603</v>
      </c>
      <c r="C1717" s="134" t="s">
        <v>19</v>
      </c>
      <c r="D1717" s="134">
        <v>10</v>
      </c>
      <c r="E1717" s="134" t="s">
        <v>23</v>
      </c>
      <c r="F1717" s="134"/>
      <c r="G1717" s="134">
        <v>4</v>
      </c>
      <c r="H1717" s="134">
        <v>24.1</v>
      </c>
      <c r="I1717" s="134">
        <v>4</v>
      </c>
      <c r="J1717" s="134"/>
      <c r="K1717" s="134">
        <v>4</v>
      </c>
      <c r="L1717" s="134"/>
      <c r="M1717" s="134"/>
      <c r="N1717" s="134"/>
      <c r="O1717" s="134"/>
      <c r="P1717" s="134"/>
      <c r="Q1717" s="134"/>
      <c r="R1717" s="134"/>
      <c r="S1717" s="134"/>
      <c r="T1717" s="153"/>
      <c r="U1717" s="134"/>
      <c r="V1717" s="135"/>
      <c r="W1717" s="136"/>
      <c r="X1717" s="137" t="s">
        <v>36</v>
      </c>
      <c r="AA1717" s="132" t="s">
        <v>355</v>
      </c>
    </row>
    <row r="1718" spans="1:30" ht="28.5" customHeight="1" x14ac:dyDescent="0.25">
      <c r="A1718" s="132">
        <v>3</v>
      </c>
      <c r="B1718" s="133" t="s">
        <v>603</v>
      </c>
      <c r="C1718" s="134" t="s">
        <v>19</v>
      </c>
      <c r="D1718" s="134">
        <v>11</v>
      </c>
      <c r="E1718" s="134" t="s">
        <v>23</v>
      </c>
      <c r="F1718" s="134">
        <v>26.9</v>
      </c>
      <c r="G1718" s="134">
        <v>1</v>
      </c>
      <c r="H1718" s="134">
        <v>28.1</v>
      </c>
      <c r="I1718" s="134">
        <v>1</v>
      </c>
      <c r="J1718" s="134">
        <v>28.5</v>
      </c>
      <c r="K1718" s="134">
        <v>1</v>
      </c>
      <c r="L1718" s="134">
        <v>28.5</v>
      </c>
      <c r="M1718" s="134">
        <v>1</v>
      </c>
      <c r="N1718" s="134">
        <v>28.6</v>
      </c>
      <c r="O1718" s="134">
        <v>1</v>
      </c>
      <c r="P1718" s="134">
        <v>29</v>
      </c>
      <c r="Q1718" s="134">
        <v>2</v>
      </c>
      <c r="R1718" s="153">
        <v>28.6</v>
      </c>
      <c r="S1718" s="153">
        <v>2</v>
      </c>
      <c r="T1718" s="153" t="s">
        <v>921</v>
      </c>
      <c r="U1718" s="134"/>
      <c r="V1718" s="135"/>
      <c r="W1718" s="136" t="s">
        <v>460</v>
      </c>
      <c r="X1718" s="137" t="s">
        <v>36</v>
      </c>
      <c r="Y1718" s="132" t="s">
        <v>461</v>
      </c>
      <c r="AA1718" s="132" t="s">
        <v>590</v>
      </c>
    </row>
    <row r="1719" spans="1:30" ht="28.5" customHeight="1" x14ac:dyDescent="0.25">
      <c r="A1719" s="132">
        <v>3</v>
      </c>
      <c r="B1719" s="133" t="s">
        <v>603</v>
      </c>
      <c r="C1719" s="134" t="s">
        <v>19</v>
      </c>
      <c r="D1719" s="134">
        <v>12</v>
      </c>
      <c r="E1719" s="134" t="s">
        <v>23</v>
      </c>
      <c r="F1719" s="134">
        <v>40.200000000000003</v>
      </c>
      <c r="G1719" s="134">
        <v>1</v>
      </c>
      <c r="H1719" s="134">
        <v>43.1</v>
      </c>
      <c r="I1719" s="134">
        <v>1</v>
      </c>
      <c r="J1719" s="134">
        <v>45.4</v>
      </c>
      <c r="K1719" s="134">
        <v>1</v>
      </c>
      <c r="L1719" s="134">
        <v>48.1</v>
      </c>
      <c r="M1719" s="134">
        <v>1</v>
      </c>
      <c r="N1719" s="134">
        <v>50.7</v>
      </c>
      <c r="O1719" s="134">
        <v>1</v>
      </c>
      <c r="P1719" s="134">
        <v>55.1</v>
      </c>
      <c r="Q1719" s="134">
        <v>1</v>
      </c>
      <c r="R1719" s="153">
        <v>59.8</v>
      </c>
      <c r="S1719" s="153">
        <v>1</v>
      </c>
      <c r="T1719" s="153" t="s">
        <v>927</v>
      </c>
      <c r="U1719" s="134"/>
      <c r="V1719" s="135"/>
      <c r="W1719" s="141" t="s">
        <v>462</v>
      </c>
      <c r="X1719" s="137" t="s">
        <v>36</v>
      </c>
      <c r="AA1719" s="132" t="s">
        <v>445</v>
      </c>
    </row>
    <row r="1720" spans="1:30" ht="28.5" customHeight="1" x14ac:dyDescent="0.25">
      <c r="A1720" s="132">
        <v>3</v>
      </c>
      <c r="B1720" s="133" t="s">
        <v>603</v>
      </c>
      <c r="C1720" s="134" t="s">
        <v>19</v>
      </c>
      <c r="D1720" s="134">
        <v>13</v>
      </c>
      <c r="E1720" s="134" t="s">
        <v>23</v>
      </c>
      <c r="F1720" s="134">
        <v>59.4</v>
      </c>
      <c r="G1720" s="134">
        <v>1</v>
      </c>
      <c r="H1720" s="134">
        <v>63.7</v>
      </c>
      <c r="I1720" s="134">
        <v>1</v>
      </c>
      <c r="J1720" s="134">
        <v>67.099999999999994</v>
      </c>
      <c r="K1720" s="134">
        <v>1</v>
      </c>
      <c r="L1720" s="134">
        <v>69.900000000000006</v>
      </c>
      <c r="M1720" s="134">
        <v>1</v>
      </c>
      <c r="N1720" s="134">
        <v>73.5</v>
      </c>
      <c r="O1720" s="134">
        <v>1</v>
      </c>
      <c r="P1720" s="134">
        <v>78.400000000000006</v>
      </c>
      <c r="Q1720" s="134">
        <v>1</v>
      </c>
      <c r="R1720" s="153">
        <v>84.6</v>
      </c>
      <c r="S1720" s="153">
        <v>1</v>
      </c>
      <c r="T1720" s="153"/>
      <c r="U1720" s="134"/>
      <c r="V1720" s="135"/>
      <c r="W1720" s="141" t="s">
        <v>463</v>
      </c>
      <c r="X1720" s="137" t="s">
        <v>36</v>
      </c>
    </row>
    <row r="1721" spans="1:30" ht="28.5" customHeight="1" x14ac:dyDescent="0.25">
      <c r="A1721" s="132">
        <v>3</v>
      </c>
      <c r="B1721" s="133" t="s">
        <v>603</v>
      </c>
      <c r="C1721" s="134" t="s">
        <v>19</v>
      </c>
      <c r="D1721" s="134">
        <v>14</v>
      </c>
      <c r="E1721" s="134" t="s">
        <v>23</v>
      </c>
      <c r="F1721" s="134">
        <v>26.6</v>
      </c>
      <c r="G1721" s="134">
        <v>1</v>
      </c>
      <c r="H1721" s="134">
        <v>26.5</v>
      </c>
      <c r="I1721" s="134">
        <v>3</v>
      </c>
      <c r="J1721" s="134"/>
      <c r="K1721" s="134">
        <v>3</v>
      </c>
      <c r="L1721" s="134"/>
      <c r="M1721" s="134"/>
      <c r="N1721" s="134"/>
      <c r="O1721" s="134"/>
      <c r="P1721" s="134" t="s">
        <v>801</v>
      </c>
      <c r="Q1721" s="134"/>
      <c r="R1721" s="153"/>
      <c r="S1721" s="153"/>
      <c r="T1721" s="153"/>
      <c r="U1721" s="134"/>
      <c r="V1721" s="135"/>
      <c r="W1721" s="136"/>
      <c r="X1721" s="137" t="s">
        <v>36</v>
      </c>
    </row>
    <row r="1722" spans="1:30" ht="28.5" customHeight="1" x14ac:dyDescent="0.25">
      <c r="A1722" s="132">
        <v>3</v>
      </c>
      <c r="B1722" s="133" t="s">
        <v>603</v>
      </c>
      <c r="C1722" s="134" t="s">
        <v>19</v>
      </c>
      <c r="D1722" s="134">
        <v>15</v>
      </c>
      <c r="E1722" s="134" t="s">
        <v>23</v>
      </c>
      <c r="F1722" s="134">
        <v>39.299999999999997</v>
      </c>
      <c r="G1722" s="134">
        <v>1</v>
      </c>
      <c r="H1722" s="134">
        <v>40.9</v>
      </c>
      <c r="I1722" s="134">
        <v>1</v>
      </c>
      <c r="J1722" s="134"/>
      <c r="K1722" s="134"/>
      <c r="L1722" s="134"/>
      <c r="M1722" s="134"/>
      <c r="N1722" s="134"/>
      <c r="O1722" s="134"/>
      <c r="P1722" s="134" t="s">
        <v>801</v>
      </c>
      <c r="Q1722" s="134"/>
      <c r="R1722" s="153"/>
      <c r="S1722" s="153"/>
      <c r="T1722" s="153"/>
      <c r="U1722" s="134"/>
      <c r="V1722" s="135"/>
      <c r="W1722" s="136"/>
      <c r="X1722" s="137" t="s">
        <v>36</v>
      </c>
    </row>
    <row r="1723" spans="1:30" ht="28.5" customHeight="1" x14ac:dyDescent="0.25">
      <c r="A1723" s="132">
        <v>3</v>
      </c>
      <c r="B1723" s="133" t="s">
        <v>603</v>
      </c>
      <c r="C1723" s="134" t="s">
        <v>19</v>
      </c>
      <c r="D1723" s="134">
        <v>16</v>
      </c>
      <c r="E1723" s="134" t="s">
        <v>23</v>
      </c>
      <c r="F1723" s="134">
        <v>60.5</v>
      </c>
      <c r="G1723" s="134">
        <v>1</v>
      </c>
      <c r="H1723" s="134">
        <v>64.900000000000006</v>
      </c>
      <c r="I1723" s="134">
        <v>1</v>
      </c>
      <c r="J1723" s="134">
        <v>67.599999999999994</v>
      </c>
      <c r="K1723" s="134">
        <v>1</v>
      </c>
      <c r="L1723" s="134">
        <v>70.7</v>
      </c>
      <c r="M1723" s="134">
        <v>1</v>
      </c>
      <c r="N1723" s="134">
        <v>74.099999999999994</v>
      </c>
      <c r="O1723" s="134">
        <v>1</v>
      </c>
      <c r="P1723" s="134">
        <v>79.599999999999994</v>
      </c>
      <c r="Q1723" s="134">
        <v>1</v>
      </c>
      <c r="R1723" s="153">
        <v>86.7</v>
      </c>
      <c r="S1723" s="153">
        <v>1</v>
      </c>
      <c r="T1723" s="153"/>
      <c r="U1723" s="134"/>
      <c r="V1723" s="135"/>
      <c r="W1723" s="136" t="s">
        <v>451</v>
      </c>
      <c r="X1723" s="137" t="s">
        <v>36</v>
      </c>
    </row>
    <row r="1724" spans="1:30" ht="28.5" customHeight="1" x14ac:dyDescent="0.25">
      <c r="A1724" s="132">
        <v>3</v>
      </c>
      <c r="B1724" s="133" t="s">
        <v>603</v>
      </c>
      <c r="C1724" s="134" t="s">
        <v>19</v>
      </c>
      <c r="D1724" s="134">
        <v>17</v>
      </c>
      <c r="E1724" s="134" t="s">
        <v>23</v>
      </c>
      <c r="F1724" s="134">
        <v>34.1</v>
      </c>
      <c r="G1724" s="134">
        <v>1</v>
      </c>
      <c r="H1724" s="134">
        <v>34.299999999999997</v>
      </c>
      <c r="I1724" s="134">
        <v>1</v>
      </c>
      <c r="J1724" s="134">
        <v>34.1</v>
      </c>
      <c r="K1724" s="134">
        <v>4</v>
      </c>
      <c r="L1724" s="134"/>
      <c r="M1724" s="134"/>
      <c r="N1724" s="134"/>
      <c r="O1724" s="134"/>
      <c r="P1724" s="134"/>
      <c r="Q1724" s="134"/>
      <c r="R1724" s="153"/>
      <c r="S1724" s="153"/>
      <c r="T1724" s="153"/>
      <c r="U1724" s="134"/>
      <c r="V1724" s="135"/>
      <c r="W1724" s="136" t="s">
        <v>426</v>
      </c>
      <c r="X1724" s="137" t="s">
        <v>36</v>
      </c>
    </row>
    <row r="1725" spans="1:30" ht="28.5" customHeight="1" x14ac:dyDescent="0.25">
      <c r="A1725" s="132">
        <v>3</v>
      </c>
      <c r="B1725" s="133" t="s">
        <v>603</v>
      </c>
      <c r="C1725" s="134" t="s">
        <v>19</v>
      </c>
      <c r="D1725" s="134">
        <v>18</v>
      </c>
      <c r="E1725" s="134" t="s">
        <v>23</v>
      </c>
      <c r="F1725" s="134">
        <v>51.5</v>
      </c>
      <c r="G1725" s="134">
        <v>1</v>
      </c>
      <c r="H1725" s="134">
        <v>52.9</v>
      </c>
      <c r="I1725" s="134">
        <v>1</v>
      </c>
      <c r="J1725" s="134">
        <v>54.9</v>
      </c>
      <c r="K1725" s="134">
        <v>1</v>
      </c>
      <c r="L1725" s="134">
        <v>69.3</v>
      </c>
      <c r="M1725" s="134">
        <v>1</v>
      </c>
      <c r="N1725" s="134">
        <v>71</v>
      </c>
      <c r="O1725" s="134">
        <v>1</v>
      </c>
      <c r="P1725" s="134">
        <v>76.5</v>
      </c>
      <c r="Q1725" s="134">
        <v>1</v>
      </c>
      <c r="R1725" s="153">
        <v>81.5</v>
      </c>
      <c r="S1725" s="153">
        <v>1</v>
      </c>
      <c r="T1725" s="153"/>
      <c r="U1725" s="134"/>
      <c r="V1725" s="135"/>
      <c r="X1725" s="137" t="s">
        <v>36</v>
      </c>
    </row>
    <row r="1726" spans="1:30" ht="28.5" customHeight="1" x14ac:dyDescent="0.25">
      <c r="A1726" s="132">
        <v>3</v>
      </c>
      <c r="B1726" s="133" t="s">
        <v>603</v>
      </c>
      <c r="C1726" s="134" t="s">
        <v>19</v>
      </c>
      <c r="D1726" s="134">
        <v>19</v>
      </c>
      <c r="E1726" s="134" t="s">
        <v>23</v>
      </c>
      <c r="F1726" s="134">
        <v>56.5</v>
      </c>
      <c r="G1726" s="134">
        <v>1</v>
      </c>
      <c r="H1726" s="134">
        <v>61.3</v>
      </c>
      <c r="I1726" s="134">
        <v>1</v>
      </c>
      <c r="J1726" s="134">
        <v>61.3</v>
      </c>
      <c r="K1726" s="134">
        <v>1</v>
      </c>
      <c r="L1726" s="134">
        <v>64.2</v>
      </c>
      <c r="M1726" s="134">
        <v>1</v>
      </c>
      <c r="N1726" s="134">
        <v>64.2</v>
      </c>
      <c r="O1726" s="134">
        <v>1</v>
      </c>
      <c r="P1726" s="134">
        <v>67.900000000000006</v>
      </c>
      <c r="Q1726" s="134">
        <v>1</v>
      </c>
      <c r="R1726" s="153">
        <v>73</v>
      </c>
      <c r="S1726" s="153">
        <v>1</v>
      </c>
      <c r="T1726" s="153"/>
      <c r="U1726" s="134"/>
      <c r="V1726" s="135"/>
      <c r="W1726" s="136" t="s">
        <v>464</v>
      </c>
      <c r="X1726" s="137" t="s">
        <v>36</v>
      </c>
    </row>
    <row r="1727" spans="1:30" ht="28.5" customHeight="1" x14ac:dyDescent="0.25">
      <c r="A1727" s="132">
        <v>3</v>
      </c>
      <c r="B1727" s="133" t="s">
        <v>603</v>
      </c>
      <c r="C1727" s="134" t="s">
        <v>19</v>
      </c>
      <c r="D1727" s="134">
        <v>20</v>
      </c>
      <c r="E1727" s="134" t="s">
        <v>23</v>
      </c>
      <c r="F1727" s="134"/>
      <c r="G1727" s="134">
        <v>3</v>
      </c>
      <c r="H1727" s="134">
        <v>20.6</v>
      </c>
      <c r="I1727" s="134">
        <v>3</v>
      </c>
      <c r="J1727" s="134"/>
      <c r="K1727" s="134">
        <v>3</v>
      </c>
      <c r="L1727" s="134"/>
      <c r="M1727" s="134"/>
      <c r="N1727" s="134"/>
      <c r="O1727" s="134"/>
      <c r="P1727" s="134"/>
      <c r="Q1727" s="134"/>
      <c r="R1727" s="134"/>
      <c r="S1727" s="134"/>
      <c r="T1727" s="153"/>
      <c r="U1727" s="134"/>
      <c r="V1727" s="135"/>
      <c r="W1727" s="136"/>
      <c r="X1727" s="137" t="s">
        <v>36</v>
      </c>
    </row>
    <row r="1728" spans="1:30" ht="28.5" customHeight="1" x14ac:dyDescent="0.25">
      <c r="A1728" s="132">
        <v>3</v>
      </c>
      <c r="B1728" s="133" t="s">
        <v>604</v>
      </c>
      <c r="C1728" s="134" t="s">
        <v>14</v>
      </c>
      <c r="D1728" s="134">
        <v>1</v>
      </c>
      <c r="E1728" s="134" t="s">
        <v>22</v>
      </c>
      <c r="F1728" s="134">
        <v>55.1</v>
      </c>
      <c r="G1728" s="134">
        <v>1</v>
      </c>
      <c r="H1728" s="134">
        <v>56.7</v>
      </c>
      <c r="I1728" s="134">
        <v>1</v>
      </c>
      <c r="J1728" s="134">
        <v>57.1</v>
      </c>
      <c r="K1728" s="134">
        <v>1</v>
      </c>
      <c r="L1728" s="134">
        <v>58</v>
      </c>
      <c r="M1728" s="134">
        <v>1</v>
      </c>
      <c r="N1728" s="134">
        <v>58.5</v>
      </c>
      <c r="O1728" s="134">
        <v>1</v>
      </c>
      <c r="P1728" s="134">
        <v>60.4</v>
      </c>
      <c r="Q1728" s="134">
        <v>1</v>
      </c>
      <c r="R1728" s="153">
        <v>63.2</v>
      </c>
      <c r="S1728" s="153">
        <v>1</v>
      </c>
      <c r="T1728" s="153" t="s">
        <v>932</v>
      </c>
      <c r="U1728" s="134"/>
      <c r="V1728" s="135"/>
      <c r="W1728" s="136" t="s">
        <v>291</v>
      </c>
      <c r="X1728" s="137" t="s">
        <v>36</v>
      </c>
    </row>
    <row r="1729" spans="1:33" ht="28.5" customHeight="1" x14ac:dyDescent="0.25">
      <c r="A1729" s="132">
        <v>3</v>
      </c>
      <c r="B1729" s="133" t="s">
        <v>604</v>
      </c>
      <c r="C1729" s="134" t="s">
        <v>14</v>
      </c>
      <c r="D1729" s="134">
        <v>2</v>
      </c>
      <c r="E1729" s="134" t="s">
        <v>22</v>
      </c>
      <c r="F1729" s="134">
        <v>78.7</v>
      </c>
      <c r="G1729" s="134">
        <v>1</v>
      </c>
      <c r="H1729" s="134">
        <v>80</v>
      </c>
      <c r="I1729" s="134">
        <v>1</v>
      </c>
      <c r="J1729" s="134">
        <v>80</v>
      </c>
      <c r="K1729" s="134">
        <v>1</v>
      </c>
      <c r="L1729" s="134">
        <v>81.3</v>
      </c>
      <c r="M1729" s="134">
        <v>1</v>
      </c>
      <c r="N1729" s="134">
        <v>82.8</v>
      </c>
      <c r="O1729" s="134">
        <v>1</v>
      </c>
      <c r="P1729" s="134">
        <v>84.8</v>
      </c>
      <c r="Q1729" s="134">
        <v>1</v>
      </c>
      <c r="R1729" s="153">
        <v>86.7</v>
      </c>
      <c r="S1729" s="153">
        <v>1</v>
      </c>
      <c r="T1729" s="153"/>
      <c r="U1729" s="134"/>
      <c r="V1729" s="135"/>
      <c r="W1729" s="136" t="s">
        <v>465</v>
      </c>
      <c r="X1729" s="137" t="s">
        <v>36</v>
      </c>
    </row>
    <row r="1730" spans="1:33" ht="28.5" customHeight="1" x14ac:dyDescent="0.25">
      <c r="A1730" s="132">
        <v>3</v>
      </c>
      <c r="B1730" s="133" t="s">
        <v>604</v>
      </c>
      <c r="C1730" s="134" t="s">
        <v>14</v>
      </c>
      <c r="D1730" s="134">
        <v>3</v>
      </c>
      <c r="E1730" s="134" t="s">
        <v>22</v>
      </c>
      <c r="F1730" s="134"/>
      <c r="G1730" s="134">
        <v>4</v>
      </c>
      <c r="H1730" s="134"/>
      <c r="I1730" s="134">
        <v>4</v>
      </c>
      <c r="J1730" s="134"/>
      <c r="K1730" s="134">
        <v>4</v>
      </c>
      <c r="L1730" s="134"/>
      <c r="M1730" s="134"/>
      <c r="N1730" s="134"/>
      <c r="O1730" s="134"/>
      <c r="P1730" s="134"/>
      <c r="Q1730" s="134"/>
      <c r="R1730" s="134"/>
      <c r="S1730" s="134"/>
      <c r="T1730" s="153"/>
      <c r="U1730" s="134"/>
      <c r="V1730" s="135"/>
      <c r="W1730" s="136"/>
      <c r="X1730" s="137" t="s">
        <v>36</v>
      </c>
      <c r="AD1730" s="132" t="s">
        <v>240</v>
      </c>
      <c r="AF1730" s="132" t="s">
        <v>468</v>
      </c>
    </row>
    <row r="1731" spans="1:33" ht="28.5" customHeight="1" x14ac:dyDescent="0.25">
      <c r="A1731" s="132">
        <v>3</v>
      </c>
      <c r="B1731" s="133" t="s">
        <v>604</v>
      </c>
      <c r="C1731" s="134" t="s">
        <v>14</v>
      </c>
      <c r="D1731" s="134">
        <v>4</v>
      </c>
      <c r="E1731" s="134" t="s">
        <v>22</v>
      </c>
      <c r="F1731" s="134">
        <v>41.2</v>
      </c>
      <c r="G1731" s="134">
        <v>1</v>
      </c>
      <c r="H1731" s="134">
        <v>42</v>
      </c>
      <c r="I1731" s="134">
        <v>1</v>
      </c>
      <c r="J1731" s="134">
        <v>43.4</v>
      </c>
      <c r="K1731" s="134">
        <v>1</v>
      </c>
      <c r="L1731" s="134">
        <v>43</v>
      </c>
      <c r="M1731" s="134">
        <v>1</v>
      </c>
      <c r="N1731" s="134">
        <v>42.7</v>
      </c>
      <c r="O1731" s="134">
        <v>1</v>
      </c>
      <c r="P1731" s="134">
        <v>43.5</v>
      </c>
      <c r="Q1731" s="134">
        <v>1</v>
      </c>
      <c r="R1731" s="153">
        <v>45.2</v>
      </c>
      <c r="S1731" s="153">
        <v>1</v>
      </c>
      <c r="T1731" s="153"/>
      <c r="U1731" s="134"/>
      <c r="V1731" s="135"/>
      <c r="W1731" s="136" t="s">
        <v>466</v>
      </c>
      <c r="X1731" s="137" t="s">
        <v>36</v>
      </c>
      <c r="AD1731" s="132" t="s">
        <v>993</v>
      </c>
      <c r="AG1731" s="132">
        <v>83</v>
      </c>
    </row>
    <row r="1732" spans="1:33" ht="28.5" customHeight="1" x14ac:dyDescent="0.25">
      <c r="A1732" s="132">
        <v>3</v>
      </c>
      <c r="B1732" s="133" t="s">
        <v>604</v>
      </c>
      <c r="C1732" s="134" t="s">
        <v>14</v>
      </c>
      <c r="D1732" s="134">
        <v>5</v>
      </c>
      <c r="E1732" s="134" t="s">
        <v>22</v>
      </c>
      <c r="F1732" s="134">
        <v>113.8</v>
      </c>
      <c r="G1732" s="134">
        <v>1</v>
      </c>
      <c r="H1732" s="134">
        <v>117.3</v>
      </c>
      <c r="I1732" s="134">
        <v>1</v>
      </c>
      <c r="J1732" s="134">
        <v>118.5</v>
      </c>
      <c r="K1732" s="134">
        <v>1</v>
      </c>
      <c r="L1732" s="134">
        <v>126.7</v>
      </c>
      <c r="M1732" s="134">
        <v>1</v>
      </c>
      <c r="N1732" s="134">
        <v>124.8</v>
      </c>
      <c r="O1732" s="134">
        <v>1</v>
      </c>
      <c r="P1732" s="134">
        <v>127</v>
      </c>
      <c r="Q1732" s="134">
        <v>1</v>
      </c>
      <c r="R1732" s="153">
        <v>129.19999999999999</v>
      </c>
      <c r="S1732" s="153">
        <v>1</v>
      </c>
      <c r="T1732" s="153"/>
      <c r="U1732" s="134"/>
      <c r="V1732" s="135"/>
      <c r="W1732" s="136"/>
      <c r="X1732" s="137" t="s">
        <v>36</v>
      </c>
      <c r="AD1732" s="132" t="s">
        <v>446</v>
      </c>
      <c r="AF1732" s="132" t="s">
        <v>469</v>
      </c>
    </row>
    <row r="1733" spans="1:33" ht="28.5" customHeight="1" x14ac:dyDescent="0.25">
      <c r="A1733" s="132">
        <v>3</v>
      </c>
      <c r="B1733" s="133" t="s">
        <v>604</v>
      </c>
      <c r="C1733" s="134" t="s">
        <v>14</v>
      </c>
      <c r="D1733" s="134">
        <v>6</v>
      </c>
      <c r="E1733" s="134" t="s">
        <v>22</v>
      </c>
      <c r="F1733" s="134">
        <v>96.7</v>
      </c>
      <c r="G1733" s="134">
        <v>1</v>
      </c>
      <c r="H1733" s="134">
        <v>97.6</v>
      </c>
      <c r="I1733" s="134">
        <v>1</v>
      </c>
      <c r="J1733" s="134">
        <v>99</v>
      </c>
      <c r="K1733" s="134">
        <v>1</v>
      </c>
      <c r="L1733" s="134">
        <v>101.8</v>
      </c>
      <c r="M1733" s="134">
        <v>1</v>
      </c>
      <c r="N1733" s="134">
        <v>101.2</v>
      </c>
      <c r="O1733" s="134">
        <v>1</v>
      </c>
      <c r="P1733" s="134">
        <v>102.3</v>
      </c>
      <c r="Q1733" s="134">
        <v>1</v>
      </c>
      <c r="R1733" s="153">
        <v>106.1</v>
      </c>
      <c r="S1733" s="153">
        <v>1</v>
      </c>
      <c r="T1733" s="153"/>
      <c r="U1733" s="134"/>
      <c r="V1733" s="135"/>
      <c r="W1733" s="136" t="s">
        <v>467</v>
      </c>
      <c r="X1733" s="137"/>
      <c r="Y1733" s="137"/>
      <c r="Z1733" s="137"/>
      <c r="AA1733" s="137"/>
      <c r="AB1733" s="137"/>
      <c r="AC1733" s="137" t="s">
        <v>36</v>
      </c>
      <c r="AD1733" s="132" t="s">
        <v>594</v>
      </c>
    </row>
    <row r="1734" spans="1:33" ht="28.5" customHeight="1" x14ac:dyDescent="0.25">
      <c r="A1734" s="132">
        <v>3</v>
      </c>
      <c r="B1734" s="133" t="s">
        <v>604</v>
      </c>
      <c r="C1734" s="134" t="s">
        <v>14</v>
      </c>
      <c r="D1734" s="134">
        <v>7</v>
      </c>
      <c r="E1734" s="134" t="s">
        <v>22</v>
      </c>
      <c r="F1734" s="134">
        <v>65.599999999999994</v>
      </c>
      <c r="G1734" s="134">
        <v>1</v>
      </c>
      <c r="H1734" s="134">
        <v>67.099999999999994</v>
      </c>
      <c r="I1734" s="134">
        <v>1</v>
      </c>
      <c r="J1734" s="134"/>
      <c r="K1734" s="134"/>
      <c r="L1734" s="134"/>
      <c r="M1734" s="134"/>
      <c r="N1734" s="134"/>
      <c r="O1734" s="134"/>
      <c r="P1734" s="134" t="s">
        <v>801</v>
      </c>
      <c r="Q1734" s="134"/>
      <c r="R1734" s="153"/>
      <c r="S1734" s="153"/>
      <c r="T1734" s="153"/>
      <c r="U1734" s="134"/>
      <c r="V1734" s="135"/>
      <c r="W1734" s="136"/>
      <c r="X1734" s="137" t="s">
        <v>36</v>
      </c>
      <c r="Y1734" s="137"/>
      <c r="Z1734" s="137"/>
      <c r="AA1734" s="137"/>
      <c r="AB1734" s="137"/>
      <c r="AC1734" s="137"/>
    </row>
    <row r="1735" spans="1:33" ht="28.5" customHeight="1" x14ac:dyDescent="0.25">
      <c r="A1735" s="132">
        <v>3</v>
      </c>
      <c r="B1735" s="133" t="s">
        <v>604</v>
      </c>
      <c r="C1735" s="134" t="s">
        <v>14</v>
      </c>
      <c r="D1735" s="134">
        <v>8</v>
      </c>
      <c r="E1735" s="134" t="s">
        <v>22</v>
      </c>
      <c r="F1735" s="134">
        <v>107.4</v>
      </c>
      <c r="G1735" s="134">
        <v>1</v>
      </c>
      <c r="H1735" s="134">
        <v>109.7</v>
      </c>
      <c r="I1735" s="134">
        <v>1</v>
      </c>
      <c r="J1735" s="134">
        <v>110.1</v>
      </c>
      <c r="K1735" s="134">
        <v>1</v>
      </c>
      <c r="L1735" s="134">
        <v>111.7</v>
      </c>
      <c r="M1735" s="134">
        <v>1</v>
      </c>
      <c r="N1735" s="134">
        <v>114.3</v>
      </c>
      <c r="O1735" s="134">
        <v>1</v>
      </c>
      <c r="P1735" s="134">
        <v>116.2</v>
      </c>
      <c r="Q1735" s="134">
        <v>1</v>
      </c>
      <c r="R1735" s="153">
        <v>119.1</v>
      </c>
      <c r="S1735" s="153">
        <v>1</v>
      </c>
      <c r="T1735" s="153"/>
      <c r="U1735" s="134"/>
      <c r="V1735" s="135"/>
      <c r="W1735" s="136"/>
      <c r="X1735" s="137" t="s">
        <v>36</v>
      </c>
      <c r="Y1735" s="137"/>
      <c r="Z1735" s="137"/>
      <c r="AA1735" s="137"/>
      <c r="AB1735" s="137"/>
      <c r="AC1735" s="137"/>
    </row>
    <row r="1736" spans="1:33" ht="28.5" customHeight="1" x14ac:dyDescent="0.25">
      <c r="A1736" s="132">
        <v>3</v>
      </c>
      <c r="B1736" s="133" t="s">
        <v>604</v>
      </c>
      <c r="C1736" s="134" t="s">
        <v>14</v>
      </c>
      <c r="D1736" s="134">
        <v>9</v>
      </c>
      <c r="E1736" s="134" t="s">
        <v>22</v>
      </c>
      <c r="F1736" s="134">
        <v>73.5</v>
      </c>
      <c r="G1736" s="134">
        <v>1</v>
      </c>
      <c r="H1736" s="134">
        <v>77.3</v>
      </c>
      <c r="I1736" s="134">
        <v>1</v>
      </c>
      <c r="J1736" s="134">
        <v>80</v>
      </c>
      <c r="K1736" s="134">
        <v>1</v>
      </c>
      <c r="L1736" s="134">
        <v>82.7</v>
      </c>
      <c r="M1736" s="134">
        <v>1</v>
      </c>
      <c r="N1736" s="134">
        <v>85.9</v>
      </c>
      <c r="O1736" s="134">
        <v>1</v>
      </c>
      <c r="P1736" s="134">
        <v>90.3</v>
      </c>
      <c r="Q1736" s="134">
        <v>1</v>
      </c>
      <c r="R1736" s="153">
        <v>92.4</v>
      </c>
      <c r="S1736" s="153">
        <v>1</v>
      </c>
      <c r="T1736" s="153"/>
      <c r="U1736" s="134"/>
      <c r="V1736" s="135"/>
      <c r="W1736" s="136" t="s">
        <v>364</v>
      </c>
      <c r="X1736" s="137" t="s">
        <v>36</v>
      </c>
      <c r="Y1736" s="137"/>
      <c r="Z1736" s="137"/>
      <c r="AA1736" s="137"/>
      <c r="AB1736" s="137"/>
      <c r="AC1736" s="137"/>
    </row>
    <row r="1737" spans="1:33" ht="28.5" customHeight="1" x14ac:dyDescent="0.25">
      <c r="A1737" s="132">
        <v>3</v>
      </c>
      <c r="B1737" s="133" t="s">
        <v>604</v>
      </c>
      <c r="C1737" s="134" t="s">
        <v>15</v>
      </c>
      <c r="D1737" s="134">
        <v>1</v>
      </c>
      <c r="E1737" s="134" t="s">
        <v>23</v>
      </c>
      <c r="F1737" s="134">
        <v>45</v>
      </c>
      <c r="G1737" s="134">
        <v>1</v>
      </c>
      <c r="H1737" s="134">
        <v>47.6</v>
      </c>
      <c r="I1737" s="134">
        <v>1</v>
      </c>
      <c r="J1737" s="134">
        <v>49.4</v>
      </c>
      <c r="K1737" s="134">
        <v>1</v>
      </c>
      <c r="L1737" s="134">
        <v>52.2</v>
      </c>
      <c r="M1737" s="134">
        <v>1</v>
      </c>
      <c r="N1737" s="134">
        <v>55.1</v>
      </c>
      <c r="O1737" s="134">
        <v>1</v>
      </c>
      <c r="P1737" s="134">
        <v>58.1</v>
      </c>
      <c r="Q1737" s="134">
        <v>1</v>
      </c>
      <c r="R1737" s="153">
        <v>63.5</v>
      </c>
      <c r="S1737" s="153">
        <v>1</v>
      </c>
      <c r="T1737" s="153" t="s">
        <v>910</v>
      </c>
      <c r="U1737" s="134"/>
      <c r="V1737" s="135"/>
      <c r="W1737" s="136" t="s">
        <v>291</v>
      </c>
      <c r="X1737" s="137" t="s">
        <v>36</v>
      </c>
      <c r="Y1737" s="137"/>
      <c r="Z1737" s="137"/>
      <c r="AA1737" s="137"/>
      <c r="AB1737" s="137"/>
      <c r="AC1737" s="137"/>
    </row>
    <row r="1738" spans="1:33" ht="28.5" customHeight="1" x14ac:dyDescent="0.25">
      <c r="A1738" s="132">
        <v>3</v>
      </c>
      <c r="B1738" s="133" t="s">
        <v>604</v>
      </c>
      <c r="C1738" s="134" t="s">
        <v>15</v>
      </c>
      <c r="D1738" s="134">
        <v>2</v>
      </c>
      <c r="E1738" s="134" t="s">
        <v>23</v>
      </c>
      <c r="F1738" s="134">
        <v>17.2</v>
      </c>
      <c r="G1738" s="134">
        <v>1</v>
      </c>
      <c r="H1738" s="134">
        <v>17.399999999999999</v>
      </c>
      <c r="I1738" s="134">
        <v>1</v>
      </c>
      <c r="J1738" s="134">
        <v>17.7</v>
      </c>
      <c r="K1738" s="134">
        <v>1</v>
      </c>
      <c r="L1738" s="134">
        <v>17.399999999999999</v>
      </c>
      <c r="M1738" s="134">
        <v>3</v>
      </c>
      <c r="N1738" s="134"/>
      <c r="O1738" s="134"/>
      <c r="P1738" s="134"/>
      <c r="Q1738" s="134"/>
      <c r="R1738" s="153"/>
      <c r="S1738" s="153"/>
      <c r="T1738" s="153"/>
      <c r="U1738" s="134"/>
      <c r="V1738" s="135"/>
      <c r="W1738" s="136"/>
      <c r="X1738" s="137" t="s">
        <v>36</v>
      </c>
      <c r="Y1738" s="137"/>
      <c r="Z1738" s="137"/>
      <c r="AA1738" s="137"/>
      <c r="AB1738" s="137"/>
      <c r="AC1738" s="137"/>
    </row>
    <row r="1739" spans="1:33" ht="28.5" customHeight="1" x14ac:dyDescent="0.25">
      <c r="A1739" s="132">
        <v>3</v>
      </c>
      <c r="B1739" s="133" t="s">
        <v>604</v>
      </c>
      <c r="C1739" s="134" t="s">
        <v>15</v>
      </c>
      <c r="D1739" s="134">
        <v>3</v>
      </c>
      <c r="E1739" s="134" t="s">
        <v>23</v>
      </c>
      <c r="F1739" s="134">
        <v>51.6</v>
      </c>
      <c r="G1739" s="134">
        <v>1</v>
      </c>
      <c r="H1739" s="134">
        <v>53.5</v>
      </c>
      <c r="I1739" s="134">
        <v>1</v>
      </c>
      <c r="J1739" s="134">
        <v>55.9</v>
      </c>
      <c r="K1739" s="134">
        <v>1</v>
      </c>
      <c r="L1739" s="134">
        <v>57.2</v>
      </c>
      <c r="M1739" s="134">
        <v>1</v>
      </c>
      <c r="N1739" s="134">
        <v>58.5</v>
      </c>
      <c r="O1739" s="134">
        <v>1</v>
      </c>
      <c r="P1739" s="134" t="s">
        <v>801</v>
      </c>
      <c r="Q1739" s="134">
        <v>4</v>
      </c>
      <c r="R1739" s="153"/>
      <c r="S1739" s="153"/>
      <c r="T1739" s="153"/>
      <c r="U1739" s="134"/>
      <c r="V1739" s="135"/>
      <c r="W1739" s="140" t="s">
        <v>198</v>
      </c>
      <c r="X1739" s="137" t="s">
        <v>36</v>
      </c>
      <c r="Y1739" s="137"/>
      <c r="Z1739" s="137"/>
      <c r="AA1739" s="137"/>
      <c r="AB1739" s="137"/>
      <c r="AC1739" s="137"/>
    </row>
    <row r="1740" spans="1:33" ht="28.5" customHeight="1" x14ac:dyDescent="0.25">
      <c r="A1740" s="132">
        <v>3</v>
      </c>
      <c r="B1740" s="133" t="s">
        <v>604</v>
      </c>
      <c r="C1740" s="134" t="s">
        <v>15</v>
      </c>
      <c r="D1740" s="134">
        <v>4</v>
      </c>
      <c r="E1740" s="134" t="s">
        <v>22</v>
      </c>
      <c r="F1740" s="134">
        <v>59.5</v>
      </c>
      <c r="G1740" s="134">
        <v>1</v>
      </c>
      <c r="H1740" s="134">
        <v>61.8</v>
      </c>
      <c r="I1740" s="134">
        <v>1</v>
      </c>
      <c r="J1740" s="134">
        <v>63.9</v>
      </c>
      <c r="K1740" s="134">
        <v>1</v>
      </c>
      <c r="L1740" s="134">
        <v>65.900000000000006</v>
      </c>
      <c r="M1740" s="134">
        <v>1</v>
      </c>
      <c r="N1740" s="134">
        <v>69.099999999999994</v>
      </c>
      <c r="O1740" s="134">
        <v>1</v>
      </c>
      <c r="P1740" s="134">
        <v>72.099999999999994</v>
      </c>
      <c r="Q1740" s="134">
        <v>1</v>
      </c>
      <c r="R1740" s="153">
        <v>80.3</v>
      </c>
      <c r="S1740" s="153">
        <v>1</v>
      </c>
      <c r="T1740" s="153"/>
      <c r="U1740" s="134"/>
      <c r="V1740" s="135"/>
      <c r="W1740" s="136"/>
      <c r="X1740" s="137" t="s">
        <v>36</v>
      </c>
    </row>
    <row r="1741" spans="1:33" ht="28.5" customHeight="1" x14ac:dyDescent="0.25">
      <c r="A1741" s="132">
        <v>3</v>
      </c>
      <c r="B1741" s="133" t="s">
        <v>604</v>
      </c>
      <c r="C1741" s="134" t="s">
        <v>15</v>
      </c>
      <c r="D1741" s="134">
        <v>5</v>
      </c>
      <c r="E1741" s="134" t="s">
        <v>23</v>
      </c>
      <c r="F1741" s="134">
        <v>30.5</v>
      </c>
      <c r="G1741" s="134">
        <v>1</v>
      </c>
      <c r="H1741" s="134">
        <v>32.1</v>
      </c>
      <c r="I1741" s="134">
        <v>1</v>
      </c>
      <c r="J1741" s="134"/>
      <c r="K1741" s="134"/>
      <c r="L1741" s="134"/>
      <c r="M1741" s="134"/>
      <c r="N1741" s="134"/>
      <c r="O1741" s="134"/>
      <c r="P1741" s="134" t="s">
        <v>801</v>
      </c>
      <c r="Q1741" s="134"/>
      <c r="R1741" s="153"/>
      <c r="S1741" s="153"/>
      <c r="T1741" s="153"/>
      <c r="U1741" s="134"/>
      <c r="V1741" s="135"/>
      <c r="W1741" s="136"/>
      <c r="X1741" s="137" t="s">
        <v>36</v>
      </c>
      <c r="Y1741" s="137"/>
      <c r="Z1741" s="137"/>
      <c r="AA1741" s="137"/>
      <c r="AB1741" s="137"/>
      <c r="AC1741" s="137"/>
    </row>
    <row r="1742" spans="1:33" ht="28.5" customHeight="1" x14ac:dyDescent="0.25">
      <c r="A1742" s="132">
        <v>3</v>
      </c>
      <c r="B1742" s="133" t="s">
        <v>604</v>
      </c>
      <c r="C1742" s="134" t="s">
        <v>15</v>
      </c>
      <c r="D1742" s="134">
        <v>6</v>
      </c>
      <c r="E1742" s="134" t="s">
        <v>23</v>
      </c>
      <c r="F1742" s="134"/>
      <c r="G1742" s="134">
        <v>3</v>
      </c>
      <c r="H1742" s="134">
        <v>58.9</v>
      </c>
      <c r="I1742" s="134">
        <v>3</v>
      </c>
      <c r="J1742" s="134"/>
      <c r="K1742" s="134">
        <v>3</v>
      </c>
      <c r="L1742" s="134"/>
      <c r="M1742" s="134"/>
      <c r="N1742" s="134"/>
      <c r="O1742" s="134"/>
      <c r="P1742" s="134"/>
      <c r="Q1742" s="134"/>
      <c r="R1742" s="134"/>
      <c r="S1742" s="134"/>
      <c r="T1742" s="153"/>
      <c r="U1742" s="134"/>
      <c r="V1742" s="135"/>
      <c r="W1742" s="136"/>
      <c r="X1742" s="137" t="s">
        <v>36</v>
      </c>
      <c r="Y1742" s="137"/>
      <c r="Z1742" s="137"/>
      <c r="AA1742" s="137"/>
      <c r="AB1742" s="137"/>
      <c r="AC1742" s="137"/>
    </row>
    <row r="1743" spans="1:33" ht="28.5" customHeight="1" x14ac:dyDescent="0.25">
      <c r="A1743" s="132">
        <v>3</v>
      </c>
      <c r="B1743" s="133" t="s">
        <v>604</v>
      </c>
      <c r="C1743" s="134" t="s">
        <v>15</v>
      </c>
      <c r="D1743" s="134">
        <v>7</v>
      </c>
      <c r="E1743" s="134" t="s">
        <v>23</v>
      </c>
      <c r="F1743" s="134">
        <v>53.2</v>
      </c>
      <c r="G1743" s="134">
        <v>1</v>
      </c>
      <c r="H1743" s="134"/>
      <c r="I1743" s="134">
        <v>1</v>
      </c>
      <c r="J1743" s="134"/>
      <c r="K1743" s="134"/>
      <c r="L1743" s="134"/>
      <c r="M1743" s="134"/>
      <c r="N1743" s="134"/>
      <c r="O1743" s="134"/>
      <c r="P1743" s="134" t="s">
        <v>801</v>
      </c>
      <c r="Q1743" s="134"/>
      <c r="R1743" s="153"/>
      <c r="S1743" s="153"/>
      <c r="T1743" s="153"/>
      <c r="U1743" s="134"/>
      <c r="V1743" s="135"/>
      <c r="W1743" s="136"/>
      <c r="X1743" s="137" t="s">
        <v>36</v>
      </c>
      <c r="Y1743" s="137"/>
      <c r="Z1743" s="137"/>
      <c r="AA1743" s="137"/>
      <c r="AB1743" s="137"/>
      <c r="AC1743" s="137"/>
    </row>
    <row r="1744" spans="1:33" ht="28.5" customHeight="1" x14ac:dyDescent="0.25">
      <c r="A1744" s="132">
        <v>3</v>
      </c>
      <c r="B1744" s="133" t="s">
        <v>604</v>
      </c>
      <c r="C1744" s="134" t="s">
        <v>15</v>
      </c>
      <c r="D1744" s="134">
        <v>8</v>
      </c>
      <c r="E1744" s="134" t="s">
        <v>23</v>
      </c>
      <c r="F1744" s="134">
        <v>18.399999999999999</v>
      </c>
      <c r="G1744" s="134">
        <v>1</v>
      </c>
      <c r="H1744" s="134"/>
      <c r="I1744" s="134">
        <v>3</v>
      </c>
      <c r="J1744" s="134"/>
      <c r="K1744" s="134">
        <v>3</v>
      </c>
      <c r="L1744" s="134"/>
      <c r="M1744" s="134"/>
      <c r="N1744" s="134"/>
      <c r="O1744" s="134"/>
      <c r="P1744" s="134"/>
      <c r="Q1744" s="134"/>
      <c r="R1744" s="134"/>
      <c r="S1744" s="134"/>
      <c r="T1744" s="153"/>
      <c r="U1744" s="134"/>
      <c r="V1744" s="135"/>
      <c r="W1744" s="136"/>
      <c r="X1744" s="137" t="s">
        <v>36</v>
      </c>
      <c r="Y1744" s="137"/>
      <c r="Z1744" s="137"/>
      <c r="AA1744" s="137"/>
      <c r="AB1744" s="137"/>
      <c r="AC1744" s="137"/>
    </row>
    <row r="1745" spans="1:30" ht="28.5" customHeight="1" x14ac:dyDescent="0.25">
      <c r="A1745" s="132">
        <v>3</v>
      </c>
      <c r="B1745" s="133" t="s">
        <v>604</v>
      </c>
      <c r="C1745" s="134" t="s">
        <v>15</v>
      </c>
      <c r="D1745" s="134">
        <v>9</v>
      </c>
      <c r="E1745" s="134" t="s">
        <v>23</v>
      </c>
      <c r="F1745" s="134">
        <v>18.7</v>
      </c>
      <c r="G1745" s="134">
        <v>1</v>
      </c>
      <c r="H1745" s="134">
        <v>20.100000000000001</v>
      </c>
      <c r="I1745" s="134">
        <v>1</v>
      </c>
      <c r="J1745" s="134"/>
      <c r="K1745" s="134"/>
      <c r="L1745" s="134"/>
      <c r="M1745" s="134"/>
      <c r="N1745" s="134"/>
      <c r="O1745" s="134"/>
      <c r="P1745" s="134" t="s">
        <v>801</v>
      </c>
      <c r="Q1745" s="134"/>
      <c r="R1745" s="153"/>
      <c r="S1745" s="153"/>
      <c r="T1745" s="153"/>
      <c r="U1745" s="134"/>
      <c r="V1745" s="135"/>
      <c r="W1745" s="136"/>
      <c r="X1745" s="137" t="s">
        <v>36</v>
      </c>
      <c r="Y1745" s="137"/>
      <c r="Z1745" s="137"/>
      <c r="AA1745" s="137"/>
      <c r="AB1745" s="137"/>
      <c r="AC1745" s="137"/>
    </row>
    <row r="1746" spans="1:30" ht="28.5" customHeight="1" x14ac:dyDescent="0.25">
      <c r="A1746" s="132">
        <v>3</v>
      </c>
      <c r="B1746" s="133" t="s">
        <v>604</v>
      </c>
      <c r="C1746" s="134" t="s">
        <v>15</v>
      </c>
      <c r="D1746" s="134">
        <v>10</v>
      </c>
      <c r="E1746" s="134" t="s">
        <v>23</v>
      </c>
      <c r="F1746" s="134"/>
      <c r="G1746" s="134">
        <v>3</v>
      </c>
      <c r="H1746" s="134"/>
      <c r="I1746" s="134">
        <v>3</v>
      </c>
      <c r="J1746" s="134"/>
      <c r="K1746" s="134">
        <v>3</v>
      </c>
      <c r="L1746" s="134"/>
      <c r="M1746" s="134"/>
      <c r="N1746" s="134"/>
      <c r="O1746" s="134"/>
      <c r="P1746" s="134"/>
      <c r="Q1746" s="134"/>
      <c r="R1746" s="134"/>
      <c r="S1746" s="134"/>
      <c r="T1746" s="153"/>
      <c r="U1746" s="134"/>
      <c r="V1746" s="135"/>
      <c r="W1746" s="136"/>
      <c r="X1746" s="137" t="s">
        <v>36</v>
      </c>
      <c r="Y1746" s="137"/>
      <c r="Z1746" s="137"/>
      <c r="AA1746" s="137"/>
      <c r="AB1746" s="137"/>
      <c r="AC1746" s="137"/>
    </row>
    <row r="1747" spans="1:30" ht="28.5" customHeight="1" x14ac:dyDescent="0.25">
      <c r="A1747" s="132">
        <v>3</v>
      </c>
      <c r="B1747" s="133" t="s">
        <v>604</v>
      </c>
      <c r="C1747" s="134" t="s">
        <v>15</v>
      </c>
      <c r="D1747" s="134">
        <v>11</v>
      </c>
      <c r="E1747" s="134" t="s">
        <v>22</v>
      </c>
      <c r="F1747" s="134">
        <v>26.3</v>
      </c>
      <c r="G1747" s="134">
        <v>1</v>
      </c>
      <c r="H1747" s="134">
        <v>29.1</v>
      </c>
      <c r="I1747" s="134">
        <v>1</v>
      </c>
      <c r="J1747" s="134">
        <v>31.8</v>
      </c>
      <c r="K1747" s="134">
        <v>1</v>
      </c>
      <c r="L1747" s="134">
        <v>37.6</v>
      </c>
      <c r="M1747" s="134">
        <v>1</v>
      </c>
      <c r="N1747" s="134">
        <v>42.3</v>
      </c>
      <c r="O1747" s="134">
        <v>1</v>
      </c>
      <c r="P1747" s="134">
        <v>50.7</v>
      </c>
      <c r="Q1747" s="134">
        <v>1</v>
      </c>
      <c r="R1747" s="153">
        <v>57.3</v>
      </c>
      <c r="S1747" s="153">
        <v>1</v>
      </c>
      <c r="T1747" s="153"/>
      <c r="U1747" s="134"/>
      <c r="V1747" s="135"/>
      <c r="W1747" s="136"/>
      <c r="X1747" s="137" t="s">
        <v>36</v>
      </c>
    </row>
    <row r="1748" spans="1:30" ht="28.5" customHeight="1" x14ac:dyDescent="0.25">
      <c r="A1748" s="132">
        <v>3</v>
      </c>
      <c r="B1748" s="133" t="s">
        <v>604</v>
      </c>
      <c r="C1748" s="134" t="s">
        <v>15</v>
      </c>
      <c r="D1748" s="134">
        <v>12</v>
      </c>
      <c r="E1748" s="134" t="s">
        <v>23</v>
      </c>
      <c r="F1748" s="134">
        <v>31.3</v>
      </c>
      <c r="G1748" s="134">
        <v>1</v>
      </c>
      <c r="H1748" s="134">
        <v>32.6</v>
      </c>
      <c r="I1748" s="134">
        <v>1</v>
      </c>
      <c r="J1748" s="134"/>
      <c r="K1748" s="134"/>
      <c r="L1748" s="134"/>
      <c r="M1748" s="134"/>
      <c r="N1748" s="134"/>
      <c r="O1748" s="134"/>
      <c r="P1748" s="134" t="s">
        <v>801</v>
      </c>
      <c r="Q1748" s="134"/>
      <c r="R1748" s="153"/>
      <c r="S1748" s="153"/>
      <c r="T1748" s="153"/>
      <c r="U1748" s="134"/>
      <c r="V1748" s="135"/>
      <c r="W1748" s="136"/>
      <c r="X1748" s="137" t="s">
        <v>36</v>
      </c>
      <c r="Y1748" s="137"/>
      <c r="Z1748" s="137"/>
      <c r="AA1748" s="132" t="s">
        <v>240</v>
      </c>
      <c r="AC1748" s="132" t="s">
        <v>471</v>
      </c>
    </row>
    <row r="1749" spans="1:30" ht="28.5" customHeight="1" x14ac:dyDescent="0.25">
      <c r="A1749" s="132">
        <v>3</v>
      </c>
      <c r="B1749" s="133" t="s">
        <v>604</v>
      </c>
      <c r="C1749" s="134" t="s">
        <v>15</v>
      </c>
      <c r="D1749" s="134">
        <v>13</v>
      </c>
      <c r="E1749" s="134" t="s">
        <v>23</v>
      </c>
      <c r="F1749" s="134">
        <v>36.700000000000003</v>
      </c>
      <c r="G1749" s="134">
        <v>1</v>
      </c>
      <c r="H1749" s="134">
        <v>39.799999999999997</v>
      </c>
      <c r="I1749" s="134">
        <v>1</v>
      </c>
      <c r="J1749" s="134">
        <v>42.3</v>
      </c>
      <c r="K1749" s="134">
        <v>1</v>
      </c>
      <c r="L1749" s="134">
        <v>44.4</v>
      </c>
      <c r="M1749" s="134">
        <v>1</v>
      </c>
      <c r="N1749" s="134">
        <v>46.5</v>
      </c>
      <c r="O1749" s="134">
        <v>1</v>
      </c>
      <c r="P1749" s="134">
        <v>50.2</v>
      </c>
      <c r="Q1749" s="134">
        <v>1</v>
      </c>
      <c r="R1749" s="153">
        <v>53.4</v>
      </c>
      <c r="S1749" s="153">
        <v>1</v>
      </c>
      <c r="T1749" s="153"/>
      <c r="U1749" s="134"/>
      <c r="V1749" s="135"/>
      <c r="W1749" s="136" t="s">
        <v>470</v>
      </c>
      <c r="X1749" s="137" t="s">
        <v>36</v>
      </c>
      <c r="Y1749" s="137"/>
      <c r="Z1749" s="137"/>
      <c r="AA1749" s="132" t="s">
        <v>993</v>
      </c>
      <c r="AD1749" s="132">
        <v>81</v>
      </c>
    </row>
    <row r="1750" spans="1:30" ht="28.5" customHeight="1" x14ac:dyDescent="0.25">
      <c r="A1750" s="132">
        <v>3</v>
      </c>
      <c r="B1750" s="133" t="s">
        <v>604</v>
      </c>
      <c r="C1750" s="134" t="s">
        <v>15</v>
      </c>
      <c r="D1750" s="134">
        <v>14</v>
      </c>
      <c r="E1750" s="134" t="s">
        <v>23</v>
      </c>
      <c r="F1750" s="134">
        <v>54</v>
      </c>
      <c r="G1750" s="134">
        <v>1</v>
      </c>
      <c r="H1750" s="134">
        <v>57</v>
      </c>
      <c r="I1750" s="134">
        <v>1</v>
      </c>
      <c r="J1750" s="134">
        <v>56.2</v>
      </c>
      <c r="K1750" s="134">
        <v>1</v>
      </c>
      <c r="L1750" s="134">
        <v>58</v>
      </c>
      <c r="M1750" s="134">
        <v>1</v>
      </c>
      <c r="N1750" s="134">
        <v>58.5</v>
      </c>
      <c r="O1750" s="134">
        <v>1</v>
      </c>
      <c r="P1750" s="134" t="s">
        <v>801</v>
      </c>
      <c r="Q1750" s="134">
        <v>3</v>
      </c>
      <c r="R1750" s="153"/>
      <c r="S1750" s="153"/>
      <c r="T1750" s="153"/>
      <c r="U1750" s="134"/>
      <c r="V1750" s="135"/>
      <c r="W1750" s="136" t="s">
        <v>333</v>
      </c>
      <c r="X1750" s="137" t="s">
        <v>36</v>
      </c>
      <c r="Y1750" s="137"/>
      <c r="Z1750" s="137"/>
      <c r="AA1750" s="132" t="s">
        <v>446</v>
      </c>
      <c r="AC1750" s="132" t="s">
        <v>472</v>
      </c>
    </row>
    <row r="1751" spans="1:30" ht="28.5" customHeight="1" x14ac:dyDescent="0.25">
      <c r="A1751" s="132">
        <v>3</v>
      </c>
      <c r="B1751" s="133" t="s">
        <v>604</v>
      </c>
      <c r="C1751" s="134" t="s">
        <v>15</v>
      </c>
      <c r="D1751" s="134">
        <v>15</v>
      </c>
      <c r="E1751" s="134" t="s">
        <v>23</v>
      </c>
      <c r="F1751" s="134">
        <v>22.2</v>
      </c>
      <c r="G1751" s="134">
        <v>1</v>
      </c>
      <c r="H1751" s="134">
        <v>23.6</v>
      </c>
      <c r="I1751" s="134">
        <v>1</v>
      </c>
      <c r="J1751" s="134"/>
      <c r="K1751" s="134"/>
      <c r="L1751" s="134"/>
      <c r="M1751" s="134"/>
      <c r="N1751" s="134"/>
      <c r="O1751" s="134"/>
      <c r="P1751" s="134" t="s">
        <v>801</v>
      </c>
      <c r="Q1751" s="134"/>
      <c r="R1751" s="153"/>
      <c r="S1751" s="153"/>
      <c r="T1751" s="153"/>
      <c r="U1751" s="134"/>
      <c r="V1751" s="135"/>
      <c r="W1751" s="136"/>
      <c r="X1751" s="137" t="s">
        <v>36</v>
      </c>
      <c r="AA1751" s="132" t="s">
        <v>595</v>
      </c>
    </row>
    <row r="1752" spans="1:30" ht="28.5" customHeight="1" x14ac:dyDescent="0.25">
      <c r="A1752" s="132">
        <v>3</v>
      </c>
      <c r="B1752" s="133" t="s">
        <v>604</v>
      </c>
      <c r="C1752" s="134" t="s">
        <v>15</v>
      </c>
      <c r="D1752" s="134">
        <v>16</v>
      </c>
      <c r="E1752" s="134" t="s">
        <v>23</v>
      </c>
      <c r="F1752" s="134">
        <v>33.799999999999997</v>
      </c>
      <c r="G1752" s="134">
        <v>1</v>
      </c>
      <c r="H1752" s="134">
        <v>36.1</v>
      </c>
      <c r="I1752" s="134">
        <v>1</v>
      </c>
      <c r="J1752" s="134"/>
      <c r="K1752" s="134"/>
      <c r="L1752" s="134"/>
      <c r="M1752" s="134"/>
      <c r="N1752" s="134"/>
      <c r="O1752" s="134"/>
      <c r="P1752" s="134" t="s">
        <v>801</v>
      </c>
      <c r="Q1752" s="134"/>
      <c r="R1752" s="153"/>
      <c r="S1752" s="153"/>
      <c r="T1752" s="153"/>
      <c r="U1752" s="134"/>
      <c r="V1752" s="135"/>
      <c r="W1752" s="136"/>
      <c r="X1752" s="137" t="s">
        <v>36</v>
      </c>
    </row>
    <row r="1753" spans="1:30" ht="28.5" customHeight="1" x14ac:dyDescent="0.25">
      <c r="A1753" s="132">
        <v>3</v>
      </c>
      <c r="B1753" s="133" t="s">
        <v>604</v>
      </c>
      <c r="C1753" s="134" t="s">
        <v>15</v>
      </c>
      <c r="D1753" s="134">
        <v>17</v>
      </c>
      <c r="E1753" s="134" t="s">
        <v>22</v>
      </c>
      <c r="F1753" s="134">
        <v>24.9</v>
      </c>
      <c r="G1753" s="134">
        <v>1</v>
      </c>
      <c r="H1753" s="134">
        <v>27</v>
      </c>
      <c r="I1753" s="134">
        <v>1</v>
      </c>
      <c r="J1753" s="134"/>
      <c r="K1753" s="134"/>
      <c r="L1753" s="134"/>
      <c r="M1753" s="134"/>
      <c r="N1753" s="134"/>
      <c r="O1753" s="134"/>
      <c r="P1753" s="134" t="s">
        <v>801</v>
      </c>
      <c r="Q1753" s="134"/>
      <c r="R1753" s="153"/>
      <c r="S1753" s="153"/>
      <c r="T1753" s="153"/>
      <c r="U1753" s="134"/>
      <c r="V1753" s="135"/>
      <c r="W1753" s="136"/>
      <c r="X1753" s="137" t="s">
        <v>36</v>
      </c>
    </row>
    <row r="1754" spans="1:30" ht="28.5" customHeight="1" x14ac:dyDescent="0.25">
      <c r="A1754" s="132">
        <v>3</v>
      </c>
      <c r="B1754" s="133" t="s">
        <v>604</v>
      </c>
      <c r="C1754" s="134" t="s">
        <v>15</v>
      </c>
      <c r="D1754" s="134">
        <v>18</v>
      </c>
      <c r="E1754" s="134" t="s">
        <v>23</v>
      </c>
      <c r="F1754" s="134"/>
      <c r="G1754" s="134">
        <v>3</v>
      </c>
      <c r="H1754" s="134"/>
      <c r="I1754" s="134">
        <v>3</v>
      </c>
      <c r="J1754" s="134"/>
      <c r="K1754" s="134">
        <v>3</v>
      </c>
      <c r="L1754" s="134"/>
      <c r="M1754" s="134"/>
      <c r="N1754" s="134"/>
      <c r="O1754" s="134"/>
      <c r="P1754" s="134"/>
      <c r="Q1754" s="134"/>
      <c r="R1754" s="134"/>
      <c r="S1754" s="134"/>
      <c r="T1754" s="153"/>
      <c r="U1754" s="134"/>
      <c r="V1754" s="135"/>
      <c r="W1754" s="136"/>
      <c r="X1754" s="137" t="s">
        <v>36</v>
      </c>
      <c r="AA1754" s="132" t="s">
        <v>528</v>
      </c>
    </row>
    <row r="1755" spans="1:30" ht="28.5" customHeight="1" x14ac:dyDescent="0.25">
      <c r="A1755" s="132">
        <v>3</v>
      </c>
      <c r="B1755" s="133" t="s">
        <v>604</v>
      </c>
      <c r="C1755" s="134" t="s">
        <v>15</v>
      </c>
      <c r="D1755" s="134">
        <v>18</v>
      </c>
      <c r="E1755" s="134" t="s">
        <v>22</v>
      </c>
      <c r="F1755" s="134"/>
      <c r="G1755" s="134"/>
      <c r="H1755" s="134"/>
      <c r="I1755" s="134"/>
      <c r="J1755" s="134"/>
      <c r="K1755" s="134"/>
      <c r="L1755" s="134"/>
      <c r="M1755" s="134"/>
      <c r="N1755" s="134"/>
      <c r="O1755" s="134"/>
      <c r="P1755" s="134"/>
      <c r="Q1755" s="134"/>
      <c r="R1755" s="153">
        <v>16.8</v>
      </c>
      <c r="S1755" s="153">
        <v>1</v>
      </c>
      <c r="T1755" s="153" t="s">
        <v>911</v>
      </c>
      <c r="U1755" s="134"/>
      <c r="V1755" s="135"/>
      <c r="W1755" s="136"/>
      <c r="X1755" s="137"/>
    </row>
    <row r="1756" spans="1:30" ht="28.5" customHeight="1" x14ac:dyDescent="0.25">
      <c r="A1756" s="132">
        <v>3</v>
      </c>
      <c r="B1756" s="133" t="s">
        <v>604</v>
      </c>
      <c r="C1756" s="134" t="s">
        <v>15</v>
      </c>
      <c r="D1756" s="134">
        <v>19</v>
      </c>
      <c r="E1756" s="134" t="s">
        <v>23</v>
      </c>
      <c r="F1756" s="134"/>
      <c r="G1756" s="134">
        <v>3</v>
      </c>
      <c r="H1756" s="134"/>
      <c r="I1756" s="134">
        <v>3</v>
      </c>
      <c r="J1756" s="134"/>
      <c r="K1756" s="134">
        <v>3</v>
      </c>
      <c r="L1756" s="134"/>
      <c r="M1756" s="134"/>
      <c r="N1756" s="134"/>
      <c r="O1756" s="134"/>
      <c r="P1756" s="134"/>
      <c r="Q1756" s="134"/>
      <c r="R1756" s="134"/>
      <c r="S1756" s="134"/>
      <c r="T1756" s="153"/>
      <c r="U1756" s="134"/>
      <c r="V1756" s="135"/>
      <c r="W1756" s="136"/>
      <c r="X1756" s="137" t="s">
        <v>36</v>
      </c>
    </row>
    <row r="1757" spans="1:30" ht="28.5" customHeight="1" x14ac:dyDescent="0.25">
      <c r="A1757" s="132">
        <v>3</v>
      </c>
      <c r="B1757" s="133" t="s">
        <v>604</v>
      </c>
      <c r="C1757" s="134" t="s">
        <v>15</v>
      </c>
      <c r="D1757" s="134">
        <v>20</v>
      </c>
      <c r="E1757" s="134" t="s">
        <v>23</v>
      </c>
      <c r="F1757" s="134"/>
      <c r="G1757" s="134">
        <v>3</v>
      </c>
      <c r="H1757" s="134"/>
      <c r="I1757" s="134">
        <v>3</v>
      </c>
      <c r="J1757" s="134"/>
      <c r="K1757" s="134">
        <v>3</v>
      </c>
      <c r="L1757" s="134"/>
      <c r="M1757" s="134"/>
      <c r="N1757" s="134"/>
      <c r="O1757" s="134"/>
      <c r="P1757" s="134"/>
      <c r="Q1757" s="134"/>
      <c r="R1757" s="134"/>
      <c r="S1757" s="134"/>
      <c r="T1757" s="153"/>
      <c r="U1757" s="134"/>
      <c r="V1757" s="135"/>
      <c r="W1757" s="136"/>
      <c r="X1757" s="137" t="s">
        <v>36</v>
      </c>
    </row>
    <row r="1758" spans="1:30" ht="28.5" customHeight="1" x14ac:dyDescent="0.25">
      <c r="A1758" s="132">
        <v>3</v>
      </c>
      <c r="B1758" s="133" t="s">
        <v>604</v>
      </c>
      <c r="C1758" s="134" t="s">
        <v>15</v>
      </c>
      <c r="D1758" s="134">
        <v>21</v>
      </c>
      <c r="E1758" s="134" t="s">
        <v>23</v>
      </c>
      <c r="F1758" s="134">
        <v>36.9</v>
      </c>
      <c r="G1758" s="134">
        <v>1</v>
      </c>
      <c r="H1758" s="134">
        <v>40.5</v>
      </c>
      <c r="I1758" s="134">
        <v>1</v>
      </c>
      <c r="J1758" s="134">
        <v>44.7</v>
      </c>
      <c r="K1758" s="134">
        <v>1</v>
      </c>
      <c r="L1758" s="134">
        <v>48.3</v>
      </c>
      <c r="M1758" s="134">
        <v>1</v>
      </c>
      <c r="N1758" s="134">
        <v>55</v>
      </c>
      <c r="O1758" s="134">
        <v>1</v>
      </c>
      <c r="P1758" s="134">
        <v>61</v>
      </c>
      <c r="Q1758" s="134">
        <v>1</v>
      </c>
      <c r="R1758" s="153">
        <v>67.900000000000006</v>
      </c>
      <c r="S1758" s="153">
        <v>1</v>
      </c>
      <c r="T1758" s="153"/>
      <c r="U1758" s="134"/>
      <c r="V1758" s="135"/>
      <c r="W1758" s="136"/>
      <c r="X1758" s="137" t="s">
        <v>36</v>
      </c>
    </row>
    <row r="1759" spans="1:30" ht="28.5" customHeight="1" x14ac:dyDescent="0.25">
      <c r="A1759" s="132">
        <v>3</v>
      </c>
      <c r="B1759" s="133" t="s">
        <v>604</v>
      </c>
      <c r="C1759" s="134" t="s">
        <v>16</v>
      </c>
      <c r="D1759" s="134">
        <v>1</v>
      </c>
      <c r="E1759" s="134" t="s">
        <v>26</v>
      </c>
      <c r="F1759" s="134">
        <v>47.3</v>
      </c>
      <c r="G1759" s="134">
        <v>1</v>
      </c>
      <c r="H1759" s="134">
        <v>48.4</v>
      </c>
      <c r="I1759" s="134">
        <v>1</v>
      </c>
      <c r="J1759" s="134">
        <v>48.5</v>
      </c>
      <c r="K1759" s="134">
        <v>1</v>
      </c>
      <c r="L1759" s="134">
        <v>49.3</v>
      </c>
      <c r="M1759" s="134">
        <v>1</v>
      </c>
      <c r="N1759" s="134">
        <v>50.2</v>
      </c>
      <c r="O1759" s="134">
        <v>1</v>
      </c>
      <c r="P1759" s="134">
        <v>51.3</v>
      </c>
      <c r="Q1759" s="134">
        <v>1</v>
      </c>
      <c r="R1759" s="153">
        <v>52.3</v>
      </c>
      <c r="S1759" s="153">
        <v>1</v>
      </c>
      <c r="T1759" s="153"/>
      <c r="U1759" s="134"/>
      <c r="V1759" s="135"/>
      <c r="W1759" s="136" t="s">
        <v>473</v>
      </c>
      <c r="X1759" s="137" t="s">
        <v>36</v>
      </c>
      <c r="Z1759" s="132" t="s">
        <v>480</v>
      </c>
      <c r="AB1759" s="132" t="s">
        <v>482</v>
      </c>
    </row>
    <row r="1760" spans="1:30" ht="28.5" customHeight="1" x14ac:dyDescent="0.25">
      <c r="A1760" s="132">
        <v>3</v>
      </c>
      <c r="B1760" s="133" t="s">
        <v>604</v>
      </c>
      <c r="C1760" s="134" t="s">
        <v>16</v>
      </c>
      <c r="D1760" s="134">
        <v>2</v>
      </c>
      <c r="E1760" s="134" t="s">
        <v>26</v>
      </c>
      <c r="F1760" s="134">
        <v>51.9</v>
      </c>
      <c r="G1760" s="134">
        <v>1</v>
      </c>
      <c r="H1760" s="134">
        <v>52.2</v>
      </c>
      <c r="I1760" s="134">
        <v>1</v>
      </c>
      <c r="J1760" s="134">
        <v>52.1</v>
      </c>
      <c r="K1760" s="134">
        <v>1</v>
      </c>
      <c r="L1760" s="134">
        <v>51.9</v>
      </c>
      <c r="M1760" s="134">
        <v>1</v>
      </c>
      <c r="N1760" s="134">
        <v>52</v>
      </c>
      <c r="O1760" s="134">
        <v>1</v>
      </c>
      <c r="P1760" s="134">
        <v>51.5</v>
      </c>
      <c r="Q1760" s="134">
        <v>1</v>
      </c>
      <c r="R1760" s="153"/>
      <c r="S1760" s="153"/>
      <c r="T1760" s="153" t="s">
        <v>731</v>
      </c>
      <c r="U1760" s="134"/>
      <c r="V1760" s="135"/>
      <c r="W1760" s="136" t="s">
        <v>474</v>
      </c>
      <c r="X1760" s="137" t="s">
        <v>36</v>
      </c>
      <c r="Z1760" s="132" t="s">
        <v>468</v>
      </c>
    </row>
    <row r="1761" spans="1:29" ht="28.5" customHeight="1" x14ac:dyDescent="0.25">
      <c r="A1761" s="132">
        <v>3</v>
      </c>
      <c r="B1761" s="133" t="s">
        <v>604</v>
      </c>
      <c r="C1761" s="134" t="s">
        <v>16</v>
      </c>
      <c r="D1761" s="134">
        <v>3</v>
      </c>
      <c r="E1761" s="134" t="s">
        <v>26</v>
      </c>
      <c r="F1761" s="134">
        <v>35.299999999999997</v>
      </c>
      <c r="G1761" s="134">
        <v>1</v>
      </c>
      <c r="H1761" s="134">
        <v>36.9</v>
      </c>
      <c r="I1761" s="134">
        <v>1</v>
      </c>
      <c r="J1761" s="134">
        <v>36</v>
      </c>
      <c r="K1761" s="134">
        <v>1</v>
      </c>
      <c r="L1761" s="134">
        <v>36.299999999999997</v>
      </c>
      <c r="M1761" s="134">
        <v>1</v>
      </c>
      <c r="N1761" s="134">
        <v>36.700000000000003</v>
      </c>
      <c r="O1761" s="134">
        <v>1</v>
      </c>
      <c r="P1761" s="134">
        <v>36.299999999999997</v>
      </c>
      <c r="Q1761" s="134">
        <v>1</v>
      </c>
      <c r="R1761" s="153"/>
      <c r="S1761" s="153"/>
      <c r="T1761" s="153" t="s">
        <v>731</v>
      </c>
      <c r="U1761" s="134"/>
      <c r="V1761" s="135"/>
      <c r="W1761" s="136" t="s">
        <v>475</v>
      </c>
      <c r="X1761" s="137" t="s">
        <v>36</v>
      </c>
    </row>
    <row r="1762" spans="1:29" ht="28.5" customHeight="1" x14ac:dyDescent="0.25">
      <c r="A1762" s="132">
        <v>3</v>
      </c>
      <c r="B1762" s="133" t="s">
        <v>604</v>
      </c>
      <c r="C1762" s="134" t="s">
        <v>16</v>
      </c>
      <c r="D1762" s="134">
        <v>4</v>
      </c>
      <c r="E1762" s="134" t="s">
        <v>22</v>
      </c>
      <c r="F1762" s="134">
        <v>36.200000000000003</v>
      </c>
      <c r="G1762" s="134">
        <v>1</v>
      </c>
      <c r="H1762" s="134">
        <v>38.5</v>
      </c>
      <c r="I1762" s="134">
        <v>1</v>
      </c>
      <c r="J1762" s="134">
        <v>40</v>
      </c>
      <c r="K1762" s="134">
        <v>1</v>
      </c>
      <c r="L1762" s="134">
        <v>42.2</v>
      </c>
      <c r="M1762" s="134">
        <v>1</v>
      </c>
      <c r="N1762" s="134"/>
      <c r="O1762" s="134"/>
      <c r="P1762" s="134" t="s">
        <v>801</v>
      </c>
      <c r="Q1762" s="138">
        <v>4</v>
      </c>
      <c r="R1762" s="153"/>
      <c r="S1762" s="153"/>
      <c r="T1762" s="153"/>
      <c r="U1762" s="138"/>
      <c r="V1762" s="139"/>
      <c r="W1762" s="136" t="s">
        <v>52</v>
      </c>
      <c r="X1762" s="137" t="s">
        <v>36</v>
      </c>
    </row>
    <row r="1763" spans="1:29" ht="28.5" customHeight="1" x14ac:dyDescent="0.25">
      <c r="A1763" s="132">
        <v>3</v>
      </c>
      <c r="B1763" s="133" t="s">
        <v>604</v>
      </c>
      <c r="C1763" s="134" t="s">
        <v>16</v>
      </c>
      <c r="D1763" s="134">
        <v>5</v>
      </c>
      <c r="E1763" s="134" t="s">
        <v>22</v>
      </c>
      <c r="F1763" s="134">
        <v>41.6</v>
      </c>
      <c r="G1763" s="134">
        <v>1</v>
      </c>
      <c r="H1763" s="134">
        <v>41.9</v>
      </c>
      <c r="I1763" s="134">
        <v>1</v>
      </c>
      <c r="J1763" s="134">
        <v>43.4</v>
      </c>
      <c r="K1763" s="134">
        <v>1</v>
      </c>
      <c r="L1763" s="134">
        <v>43</v>
      </c>
      <c r="M1763" s="134">
        <v>1</v>
      </c>
      <c r="N1763" s="134">
        <v>42.7</v>
      </c>
      <c r="O1763" s="134">
        <v>1</v>
      </c>
      <c r="P1763" s="134">
        <v>43.5</v>
      </c>
      <c r="Q1763" s="134">
        <v>1</v>
      </c>
      <c r="R1763" s="153"/>
      <c r="S1763" s="153"/>
      <c r="T1763" s="153" t="s">
        <v>731</v>
      </c>
      <c r="U1763" s="134"/>
      <c r="V1763" s="135"/>
      <c r="W1763" s="136" t="s">
        <v>476</v>
      </c>
      <c r="X1763" s="137"/>
      <c r="Z1763" s="132" t="s">
        <v>240</v>
      </c>
      <c r="AB1763" s="132" t="s">
        <v>481</v>
      </c>
    </row>
    <row r="1764" spans="1:29" ht="28.5" customHeight="1" x14ac:dyDescent="0.25">
      <c r="A1764" s="132">
        <v>3</v>
      </c>
      <c r="B1764" s="133" t="s">
        <v>604</v>
      </c>
      <c r="C1764" s="134" t="s">
        <v>16</v>
      </c>
      <c r="D1764" s="134">
        <v>6</v>
      </c>
      <c r="E1764" s="134" t="s">
        <v>22</v>
      </c>
      <c r="F1764" s="134">
        <v>28.7</v>
      </c>
      <c r="G1764" s="134">
        <v>1</v>
      </c>
      <c r="H1764" s="134">
        <v>29.5</v>
      </c>
      <c r="I1764" s="134">
        <v>1</v>
      </c>
      <c r="J1764" s="134">
        <v>30</v>
      </c>
      <c r="K1764" s="134">
        <v>1</v>
      </c>
      <c r="L1764" s="134">
        <v>31.4</v>
      </c>
      <c r="M1764" s="134">
        <v>1</v>
      </c>
      <c r="N1764" s="134">
        <v>31.6</v>
      </c>
      <c r="O1764" s="134">
        <v>1</v>
      </c>
      <c r="P1764" s="134">
        <v>33</v>
      </c>
      <c r="Q1764" s="134">
        <v>2</v>
      </c>
      <c r="R1764" s="153">
        <v>34.799999999999997</v>
      </c>
      <c r="S1764" s="153">
        <v>2</v>
      </c>
      <c r="T1764" s="153"/>
      <c r="U1764" s="134"/>
      <c r="V1764" s="135"/>
      <c r="W1764" s="136" t="s">
        <v>477</v>
      </c>
      <c r="X1764" s="137" t="s">
        <v>36</v>
      </c>
      <c r="Z1764" s="132" t="s">
        <v>993</v>
      </c>
      <c r="AC1764" s="132">
        <v>82</v>
      </c>
    </row>
    <row r="1765" spans="1:29" ht="28.5" customHeight="1" x14ac:dyDescent="0.25">
      <c r="A1765" s="132">
        <v>3</v>
      </c>
      <c r="B1765" s="133" t="s">
        <v>604</v>
      </c>
      <c r="C1765" s="134" t="s">
        <v>16</v>
      </c>
      <c r="D1765" s="134">
        <v>7</v>
      </c>
      <c r="E1765" s="134" t="s">
        <v>26</v>
      </c>
      <c r="F1765" s="134">
        <v>54.5</v>
      </c>
      <c r="G1765" s="134">
        <v>1</v>
      </c>
      <c r="H1765" s="134">
        <v>63.6</v>
      </c>
      <c r="I1765" s="134">
        <v>1</v>
      </c>
      <c r="J1765" s="134">
        <v>61</v>
      </c>
      <c r="K1765" s="134">
        <v>1</v>
      </c>
      <c r="L1765" s="134">
        <v>62</v>
      </c>
      <c r="M1765" s="134">
        <v>1</v>
      </c>
      <c r="N1765" s="134">
        <v>62.8</v>
      </c>
      <c r="O1765" s="134">
        <v>1</v>
      </c>
      <c r="P1765" s="134">
        <v>62.7</v>
      </c>
      <c r="Q1765" s="134">
        <v>1</v>
      </c>
      <c r="R1765" s="153"/>
      <c r="S1765" s="153"/>
      <c r="T1765" s="153" t="s">
        <v>731</v>
      </c>
      <c r="U1765" s="134"/>
      <c r="V1765" s="135"/>
      <c r="W1765" s="136" t="s">
        <v>478</v>
      </c>
      <c r="X1765" s="137" t="s">
        <v>36</v>
      </c>
    </row>
    <row r="1766" spans="1:29" ht="28.5" customHeight="1" x14ac:dyDescent="0.25">
      <c r="A1766" s="132">
        <v>3</v>
      </c>
      <c r="B1766" s="133" t="s">
        <v>604</v>
      </c>
      <c r="C1766" s="134" t="s">
        <v>16</v>
      </c>
      <c r="D1766" s="134">
        <v>8</v>
      </c>
      <c r="E1766" s="134" t="s">
        <v>22</v>
      </c>
      <c r="F1766" s="134">
        <v>40.4</v>
      </c>
      <c r="G1766" s="134">
        <v>1</v>
      </c>
      <c r="H1766" s="134">
        <v>41.3</v>
      </c>
      <c r="I1766" s="134">
        <v>1</v>
      </c>
      <c r="J1766" s="134">
        <v>41.9</v>
      </c>
      <c r="K1766" s="134">
        <v>1</v>
      </c>
      <c r="L1766" s="134">
        <v>42.9</v>
      </c>
      <c r="M1766" s="134">
        <v>1</v>
      </c>
      <c r="N1766" s="134">
        <v>43.5</v>
      </c>
      <c r="O1766" s="134">
        <v>1</v>
      </c>
      <c r="P1766" s="134">
        <v>45.5</v>
      </c>
      <c r="Q1766" s="134">
        <v>1</v>
      </c>
      <c r="R1766" s="153">
        <v>47.8</v>
      </c>
      <c r="S1766" s="153">
        <v>1</v>
      </c>
      <c r="T1766" s="153" t="s">
        <v>933</v>
      </c>
      <c r="U1766" s="134"/>
      <c r="V1766" s="135"/>
      <c r="W1766" s="136" t="s">
        <v>479</v>
      </c>
      <c r="X1766" s="137" t="s">
        <v>36</v>
      </c>
      <c r="Z1766" s="132" t="s">
        <v>446</v>
      </c>
      <c r="AB1766" s="132" t="s">
        <v>458</v>
      </c>
    </row>
    <row r="1767" spans="1:29" ht="28.5" customHeight="1" x14ac:dyDescent="0.25">
      <c r="A1767" s="132">
        <v>3</v>
      </c>
      <c r="B1767" s="133" t="s">
        <v>604</v>
      </c>
      <c r="C1767" s="134" t="s">
        <v>16</v>
      </c>
      <c r="D1767" s="134">
        <v>9</v>
      </c>
      <c r="E1767" s="134" t="s">
        <v>22</v>
      </c>
      <c r="F1767" s="134">
        <v>45.2</v>
      </c>
      <c r="G1767" s="134">
        <v>1</v>
      </c>
      <c r="H1767" s="134">
        <v>47</v>
      </c>
      <c r="I1767" s="134">
        <v>1</v>
      </c>
      <c r="J1767" s="134">
        <v>49</v>
      </c>
      <c r="K1767" s="134">
        <v>1</v>
      </c>
      <c r="L1767" s="134">
        <v>50.9</v>
      </c>
      <c r="M1767" s="134">
        <v>1</v>
      </c>
      <c r="N1767" s="134">
        <v>53.1</v>
      </c>
      <c r="O1767" s="134">
        <v>1</v>
      </c>
      <c r="P1767" s="134">
        <v>57.2</v>
      </c>
      <c r="Q1767" s="134">
        <v>1</v>
      </c>
      <c r="R1767" s="153">
        <v>60.8</v>
      </c>
      <c r="S1767" s="153">
        <v>1</v>
      </c>
      <c r="T1767" s="153"/>
      <c r="U1767" s="134"/>
      <c r="V1767" s="135"/>
      <c r="W1767" s="136"/>
      <c r="X1767" s="137" t="s">
        <v>36</v>
      </c>
      <c r="Z1767" s="132" t="s">
        <v>596</v>
      </c>
    </row>
    <row r="1768" spans="1:29" ht="28.5" customHeight="1" x14ac:dyDescent="0.25">
      <c r="A1768" s="132">
        <v>3</v>
      </c>
      <c r="B1768" s="133" t="s">
        <v>604</v>
      </c>
      <c r="C1768" s="134" t="s">
        <v>16</v>
      </c>
      <c r="D1768" s="134">
        <v>10</v>
      </c>
      <c r="E1768" s="134" t="s">
        <v>25</v>
      </c>
      <c r="F1768" s="134">
        <v>45.6</v>
      </c>
      <c r="G1768" s="134">
        <v>1</v>
      </c>
      <c r="H1768" s="134">
        <v>48.2</v>
      </c>
      <c r="I1768" s="134">
        <v>1</v>
      </c>
      <c r="J1768" s="134">
        <v>50.5</v>
      </c>
      <c r="K1768" s="134">
        <v>1</v>
      </c>
      <c r="L1768" s="134">
        <v>50.7</v>
      </c>
      <c r="M1768" s="134">
        <v>1</v>
      </c>
      <c r="N1768" s="134">
        <v>53.5</v>
      </c>
      <c r="O1768" s="134">
        <v>1</v>
      </c>
      <c r="P1768" s="134">
        <v>58.4</v>
      </c>
      <c r="Q1768" s="134">
        <v>1</v>
      </c>
      <c r="R1768" s="153"/>
      <c r="S1768" s="153"/>
      <c r="T1768" s="153" t="s">
        <v>731</v>
      </c>
      <c r="U1768" s="134"/>
      <c r="V1768" s="135"/>
      <c r="W1768" s="136"/>
      <c r="X1768" s="137" t="s">
        <v>36</v>
      </c>
    </row>
    <row r="1769" spans="1:29" ht="28.5" customHeight="1" x14ac:dyDescent="0.25">
      <c r="A1769" s="132">
        <v>3</v>
      </c>
      <c r="B1769" s="133" t="s">
        <v>604</v>
      </c>
      <c r="C1769" s="134" t="s">
        <v>16</v>
      </c>
      <c r="D1769" s="134">
        <v>11</v>
      </c>
      <c r="E1769" s="134" t="s">
        <v>22</v>
      </c>
      <c r="F1769" s="134">
        <v>15.3</v>
      </c>
      <c r="G1769" s="134">
        <v>1</v>
      </c>
      <c r="H1769" s="134"/>
      <c r="I1769" s="134"/>
      <c r="J1769" s="134">
        <v>15.6</v>
      </c>
      <c r="K1769" s="134">
        <v>1</v>
      </c>
      <c r="L1769" s="134">
        <v>16.2</v>
      </c>
      <c r="M1769" s="134">
        <v>1</v>
      </c>
      <c r="N1769" s="134">
        <v>16.899999999999999</v>
      </c>
      <c r="O1769" s="134">
        <v>1</v>
      </c>
      <c r="P1769" s="134">
        <v>18</v>
      </c>
      <c r="Q1769" s="134">
        <v>2</v>
      </c>
      <c r="R1769" s="153">
        <v>19.5</v>
      </c>
      <c r="S1769" s="153">
        <v>2</v>
      </c>
      <c r="T1769" s="153"/>
      <c r="U1769" s="134"/>
      <c r="V1769" s="135"/>
      <c r="W1769" s="136"/>
      <c r="X1769" s="137" t="s">
        <v>36</v>
      </c>
    </row>
    <row r="1770" spans="1:29" ht="28.5" customHeight="1" x14ac:dyDescent="0.25">
      <c r="A1770" s="132">
        <v>3</v>
      </c>
      <c r="B1770" s="133" t="s">
        <v>604</v>
      </c>
      <c r="C1770" s="134" t="s">
        <v>16</v>
      </c>
      <c r="D1770" s="134">
        <v>12</v>
      </c>
      <c r="E1770" s="134" t="s">
        <v>25</v>
      </c>
      <c r="F1770" s="134">
        <v>19.100000000000001</v>
      </c>
      <c r="G1770" s="134">
        <v>1</v>
      </c>
      <c r="H1770" s="134"/>
      <c r="I1770" s="134">
        <v>4</v>
      </c>
      <c r="J1770" s="134"/>
      <c r="K1770" s="134">
        <v>4</v>
      </c>
      <c r="L1770" s="134"/>
      <c r="M1770" s="134"/>
      <c r="N1770" s="134"/>
      <c r="O1770" s="134"/>
      <c r="P1770" s="134" t="s">
        <v>801</v>
      </c>
      <c r="Q1770" s="134"/>
      <c r="R1770" s="153"/>
      <c r="S1770" s="153"/>
      <c r="T1770" s="153"/>
      <c r="U1770" s="134"/>
      <c r="V1770" s="135"/>
      <c r="W1770" s="136"/>
      <c r="X1770" s="137" t="s">
        <v>36</v>
      </c>
    </row>
    <row r="1771" spans="1:29" ht="28.5" customHeight="1" x14ac:dyDescent="0.25">
      <c r="A1771" s="132">
        <v>3</v>
      </c>
      <c r="B1771" s="133" t="s">
        <v>604</v>
      </c>
      <c r="C1771" s="134" t="s">
        <v>17</v>
      </c>
      <c r="D1771" s="134">
        <v>1</v>
      </c>
      <c r="E1771" s="134" t="s">
        <v>23</v>
      </c>
      <c r="F1771" s="134">
        <v>53.3</v>
      </c>
      <c r="G1771" s="134">
        <v>1</v>
      </c>
      <c r="H1771" s="134">
        <v>56.8</v>
      </c>
      <c r="I1771" s="134">
        <v>1</v>
      </c>
      <c r="J1771" s="134">
        <v>60.2</v>
      </c>
      <c r="K1771" s="134">
        <v>1</v>
      </c>
      <c r="L1771" s="134">
        <v>65.2</v>
      </c>
      <c r="M1771" s="134">
        <v>1</v>
      </c>
      <c r="N1771" s="134">
        <v>66.900000000000006</v>
      </c>
      <c r="O1771" s="134">
        <v>1</v>
      </c>
      <c r="P1771" s="134">
        <v>75.8</v>
      </c>
      <c r="Q1771" s="134">
        <v>1</v>
      </c>
      <c r="R1771" s="153">
        <v>81.599999999999994</v>
      </c>
      <c r="S1771" s="153">
        <v>1</v>
      </c>
      <c r="T1771" s="153" t="s">
        <v>936</v>
      </c>
      <c r="U1771" s="134"/>
      <c r="V1771" s="135"/>
      <c r="W1771" s="136"/>
      <c r="X1771" s="137" t="s">
        <v>36</v>
      </c>
    </row>
    <row r="1772" spans="1:29" ht="28.5" customHeight="1" x14ac:dyDescent="0.25">
      <c r="A1772" s="132">
        <v>3</v>
      </c>
      <c r="B1772" s="133" t="s">
        <v>604</v>
      </c>
      <c r="C1772" s="134" t="s">
        <v>17</v>
      </c>
      <c r="D1772" s="134">
        <v>2</v>
      </c>
      <c r="E1772" s="134" t="s">
        <v>23</v>
      </c>
      <c r="F1772" s="134">
        <v>54.5</v>
      </c>
      <c r="G1772" s="134">
        <v>1</v>
      </c>
      <c r="H1772" s="134">
        <v>58.2</v>
      </c>
      <c r="I1772" s="134">
        <v>1</v>
      </c>
      <c r="J1772" s="134">
        <v>60.7</v>
      </c>
      <c r="K1772" s="134">
        <v>1</v>
      </c>
      <c r="L1772" s="134">
        <v>64.099999999999994</v>
      </c>
      <c r="M1772" s="134">
        <v>1</v>
      </c>
      <c r="N1772" s="134">
        <v>67</v>
      </c>
      <c r="O1772" s="134">
        <v>1</v>
      </c>
      <c r="P1772" s="134">
        <v>72.3</v>
      </c>
      <c r="Q1772" s="134">
        <v>1</v>
      </c>
      <c r="R1772" s="153">
        <v>80.099999999999994</v>
      </c>
      <c r="S1772" s="153">
        <v>1</v>
      </c>
      <c r="T1772" s="153"/>
      <c r="U1772" s="134"/>
      <c r="V1772" s="135"/>
      <c r="W1772" s="136"/>
      <c r="X1772" s="137" t="s">
        <v>36</v>
      </c>
    </row>
    <row r="1773" spans="1:29" ht="28.5" customHeight="1" x14ac:dyDescent="0.25">
      <c r="A1773" s="132">
        <v>3</v>
      </c>
      <c r="B1773" s="133" t="s">
        <v>604</v>
      </c>
      <c r="C1773" s="134" t="s">
        <v>17</v>
      </c>
      <c r="D1773" s="134">
        <v>3</v>
      </c>
      <c r="E1773" s="134" t="s">
        <v>23</v>
      </c>
      <c r="F1773" s="134">
        <v>50.3</v>
      </c>
      <c r="G1773" s="134">
        <v>1</v>
      </c>
      <c r="H1773" s="134">
        <v>54.4</v>
      </c>
      <c r="I1773" s="134">
        <v>1</v>
      </c>
      <c r="J1773" s="134">
        <v>55.6</v>
      </c>
      <c r="K1773" s="134">
        <v>1</v>
      </c>
      <c r="L1773" s="134">
        <v>61.1</v>
      </c>
      <c r="M1773" s="134">
        <v>1</v>
      </c>
      <c r="N1773" s="134">
        <v>62.4</v>
      </c>
      <c r="O1773" s="134">
        <v>1</v>
      </c>
      <c r="P1773" s="134">
        <v>68.2</v>
      </c>
      <c r="Q1773" s="134">
        <v>1</v>
      </c>
      <c r="R1773" s="153"/>
      <c r="S1773" s="153"/>
      <c r="T1773" s="153"/>
      <c r="U1773" s="134"/>
      <c r="V1773" s="135"/>
      <c r="W1773" s="136"/>
      <c r="X1773" s="137" t="s">
        <v>36</v>
      </c>
    </row>
    <row r="1774" spans="1:29" ht="28.5" customHeight="1" x14ac:dyDescent="0.25">
      <c r="A1774" s="132">
        <v>3</v>
      </c>
      <c r="B1774" s="133" t="s">
        <v>604</v>
      </c>
      <c r="C1774" s="134" t="s">
        <v>17</v>
      </c>
      <c r="D1774" s="134">
        <v>4</v>
      </c>
      <c r="E1774" s="134" t="s">
        <v>26</v>
      </c>
      <c r="F1774" s="134">
        <v>47.3</v>
      </c>
      <c r="G1774" s="134">
        <v>1</v>
      </c>
      <c r="H1774" s="134">
        <v>47.6</v>
      </c>
      <c r="I1774" s="134">
        <v>1</v>
      </c>
      <c r="J1774" s="134">
        <v>47.2</v>
      </c>
      <c r="K1774" s="134">
        <v>4</v>
      </c>
      <c r="L1774" s="134"/>
      <c r="M1774" s="134"/>
      <c r="N1774" s="134"/>
      <c r="O1774" s="134"/>
      <c r="P1774" s="134" t="s">
        <v>801</v>
      </c>
      <c r="Q1774" s="134"/>
      <c r="R1774" s="153"/>
      <c r="S1774" s="153"/>
      <c r="T1774" s="153"/>
      <c r="U1774" s="134"/>
      <c r="V1774" s="135"/>
      <c r="W1774" s="136"/>
      <c r="X1774" s="137" t="s">
        <v>36</v>
      </c>
    </row>
    <row r="1775" spans="1:29" ht="28.5" customHeight="1" x14ac:dyDescent="0.25">
      <c r="A1775" s="132">
        <v>3</v>
      </c>
      <c r="B1775" s="133" t="s">
        <v>604</v>
      </c>
      <c r="C1775" s="134" t="s">
        <v>17</v>
      </c>
      <c r="D1775" s="134">
        <v>5</v>
      </c>
      <c r="E1775" s="134" t="s">
        <v>26</v>
      </c>
      <c r="F1775" s="134">
        <v>30.4</v>
      </c>
      <c r="G1775" s="134">
        <v>1</v>
      </c>
      <c r="H1775" s="134">
        <v>31</v>
      </c>
      <c r="I1775" s="134">
        <v>4</v>
      </c>
      <c r="J1775" s="134"/>
      <c r="K1775" s="134">
        <v>4</v>
      </c>
      <c r="L1775" s="134"/>
      <c r="M1775" s="134"/>
      <c r="N1775" s="134"/>
      <c r="O1775" s="134"/>
      <c r="P1775" s="134" t="s">
        <v>801</v>
      </c>
      <c r="Q1775" s="134"/>
      <c r="R1775" s="153"/>
      <c r="S1775" s="153"/>
      <c r="T1775" s="153"/>
      <c r="U1775" s="134"/>
      <c r="V1775" s="135"/>
      <c r="W1775" s="136"/>
      <c r="X1775" s="137" t="s">
        <v>36</v>
      </c>
    </row>
    <row r="1776" spans="1:29" ht="28.5" customHeight="1" x14ac:dyDescent="0.25">
      <c r="A1776" s="132">
        <v>3</v>
      </c>
      <c r="B1776" s="133" t="s">
        <v>604</v>
      </c>
      <c r="C1776" s="134" t="s">
        <v>17</v>
      </c>
      <c r="D1776" s="134">
        <v>6</v>
      </c>
      <c r="E1776" s="134" t="s">
        <v>23</v>
      </c>
      <c r="F1776" s="134">
        <v>55.6</v>
      </c>
      <c r="G1776" s="134">
        <v>1</v>
      </c>
      <c r="H1776" s="134">
        <v>59.6</v>
      </c>
      <c r="I1776" s="134">
        <v>1</v>
      </c>
      <c r="J1776" s="134">
        <v>63.7</v>
      </c>
      <c r="K1776" s="134">
        <v>1</v>
      </c>
      <c r="L1776" s="134">
        <v>67.8</v>
      </c>
      <c r="M1776" s="134">
        <v>1</v>
      </c>
      <c r="N1776" s="134">
        <v>71.5</v>
      </c>
      <c r="O1776" s="134">
        <v>1</v>
      </c>
      <c r="P1776" s="134">
        <v>78.8</v>
      </c>
      <c r="Q1776" s="134">
        <v>1</v>
      </c>
      <c r="R1776" s="153">
        <v>87.3</v>
      </c>
      <c r="S1776" s="153">
        <v>1</v>
      </c>
      <c r="T1776" s="153"/>
      <c r="U1776" s="134"/>
      <c r="V1776" s="135"/>
      <c r="W1776" s="136"/>
      <c r="X1776" s="137" t="s">
        <v>36</v>
      </c>
      <c r="Z1776" s="132" t="s">
        <v>240</v>
      </c>
      <c r="AB1776" s="132" t="s">
        <v>485</v>
      </c>
    </row>
    <row r="1777" spans="1:29" ht="28.5" customHeight="1" x14ac:dyDescent="0.25">
      <c r="A1777" s="132">
        <v>3</v>
      </c>
      <c r="B1777" s="133" t="s">
        <v>604</v>
      </c>
      <c r="C1777" s="134" t="s">
        <v>17</v>
      </c>
      <c r="D1777" s="134">
        <v>7</v>
      </c>
      <c r="E1777" s="134" t="s">
        <v>23</v>
      </c>
      <c r="F1777" s="134">
        <v>45.4</v>
      </c>
      <c r="G1777" s="134">
        <v>1</v>
      </c>
      <c r="H1777" s="134">
        <v>48.2</v>
      </c>
      <c r="I1777" s="134">
        <v>1</v>
      </c>
      <c r="J1777" s="134">
        <v>50.4</v>
      </c>
      <c r="K1777" s="134">
        <v>1</v>
      </c>
      <c r="L1777" s="134">
        <v>52.5</v>
      </c>
      <c r="M1777" s="134">
        <v>1</v>
      </c>
      <c r="N1777" s="134">
        <v>55.5</v>
      </c>
      <c r="O1777" s="134">
        <v>1</v>
      </c>
      <c r="P1777" s="134">
        <v>61.7</v>
      </c>
      <c r="Q1777" s="134">
        <v>1</v>
      </c>
      <c r="R1777" s="153">
        <v>67.8</v>
      </c>
      <c r="S1777" s="153">
        <v>1</v>
      </c>
      <c r="T1777" s="153"/>
      <c r="U1777" s="134"/>
      <c r="V1777" s="135"/>
      <c r="W1777" s="136" t="s">
        <v>484</v>
      </c>
      <c r="X1777" s="137" t="s">
        <v>36</v>
      </c>
      <c r="Z1777" s="132" t="s">
        <v>993</v>
      </c>
      <c r="AC1777" s="132">
        <v>85</v>
      </c>
    </row>
    <row r="1778" spans="1:29" ht="28.5" customHeight="1" x14ac:dyDescent="0.25">
      <c r="A1778" s="132">
        <v>3</v>
      </c>
      <c r="B1778" s="133" t="s">
        <v>604</v>
      </c>
      <c r="C1778" s="134" t="s">
        <v>17</v>
      </c>
      <c r="D1778" s="134">
        <v>8</v>
      </c>
      <c r="E1778" s="134" t="s">
        <v>23</v>
      </c>
      <c r="F1778" s="134">
        <v>55.8</v>
      </c>
      <c r="G1778" s="134">
        <v>1</v>
      </c>
      <c r="H1778" s="134">
        <v>58.9</v>
      </c>
      <c r="I1778" s="134">
        <v>1</v>
      </c>
      <c r="J1778" s="134"/>
      <c r="K1778" s="134"/>
      <c r="L1778" s="134"/>
      <c r="M1778" s="134"/>
      <c r="N1778" s="134"/>
      <c r="O1778" s="134"/>
      <c r="P1778" s="134" t="s">
        <v>801</v>
      </c>
      <c r="Q1778" s="134"/>
      <c r="R1778" s="153"/>
      <c r="S1778" s="153"/>
      <c r="T1778" s="153"/>
      <c r="U1778" s="134"/>
      <c r="V1778" s="135"/>
      <c r="W1778" s="136"/>
      <c r="X1778" s="137" t="s">
        <v>36</v>
      </c>
      <c r="Z1778" s="132" t="s">
        <v>446</v>
      </c>
      <c r="AB1778" s="132" t="s">
        <v>486</v>
      </c>
    </row>
    <row r="1779" spans="1:29" ht="28.5" customHeight="1" x14ac:dyDescent="0.25">
      <c r="A1779" s="132">
        <v>3</v>
      </c>
      <c r="B1779" s="133" t="s">
        <v>604</v>
      </c>
      <c r="C1779" s="134" t="s">
        <v>17</v>
      </c>
      <c r="D1779" s="134">
        <v>9</v>
      </c>
      <c r="E1779" s="134" t="s">
        <v>23</v>
      </c>
      <c r="F1779" s="134">
        <v>48.9</v>
      </c>
      <c r="G1779" s="134">
        <v>1</v>
      </c>
      <c r="H1779" s="134">
        <v>52.2</v>
      </c>
      <c r="I1779" s="134">
        <v>1</v>
      </c>
      <c r="J1779" s="134">
        <v>54.6</v>
      </c>
      <c r="K1779" s="134">
        <v>1</v>
      </c>
      <c r="L1779" s="134">
        <v>56.7</v>
      </c>
      <c r="M1779" s="134">
        <v>1</v>
      </c>
      <c r="N1779" s="134">
        <v>60.1</v>
      </c>
      <c r="O1779" s="134">
        <v>1</v>
      </c>
      <c r="P1779" s="134">
        <v>66.2</v>
      </c>
      <c r="Q1779" s="134">
        <v>1</v>
      </c>
      <c r="R1779" s="153"/>
      <c r="S1779" s="153"/>
      <c r="T1779" s="153" t="s">
        <v>904</v>
      </c>
      <c r="U1779" s="134"/>
      <c r="V1779" s="135"/>
      <c r="W1779" s="136" t="s">
        <v>483</v>
      </c>
      <c r="X1779" s="137" t="s">
        <v>36</v>
      </c>
      <c r="Z1779" s="132" t="s">
        <v>597</v>
      </c>
    </row>
    <row r="1780" spans="1:29" ht="28.5" customHeight="1" x14ac:dyDescent="0.25">
      <c r="A1780" s="132">
        <v>3</v>
      </c>
      <c r="B1780" s="133" t="s">
        <v>604</v>
      </c>
      <c r="C1780" s="134" t="s">
        <v>17</v>
      </c>
      <c r="D1780" s="134">
        <v>10</v>
      </c>
      <c r="E1780" s="134" t="s">
        <v>23</v>
      </c>
      <c r="F1780" s="134">
        <v>37.6</v>
      </c>
      <c r="G1780" s="134">
        <v>1</v>
      </c>
      <c r="H1780" s="134">
        <v>38.299999999999997</v>
      </c>
      <c r="I1780" s="134">
        <v>1</v>
      </c>
      <c r="J1780" s="134"/>
      <c r="K1780" s="134"/>
      <c r="L1780" s="134"/>
      <c r="M1780" s="134"/>
      <c r="N1780" s="134"/>
      <c r="O1780" s="134"/>
      <c r="P1780" s="134" t="s">
        <v>801</v>
      </c>
      <c r="Q1780" s="134"/>
      <c r="R1780" s="153"/>
      <c r="S1780" s="153"/>
      <c r="T1780" s="153"/>
      <c r="U1780" s="134"/>
      <c r="V1780" s="135"/>
      <c r="W1780" s="136"/>
      <c r="X1780" s="137" t="s">
        <v>36</v>
      </c>
    </row>
    <row r="1781" spans="1:29" ht="28.5" customHeight="1" x14ac:dyDescent="0.25">
      <c r="A1781" s="132">
        <v>3</v>
      </c>
      <c r="B1781" s="133" t="s">
        <v>604</v>
      </c>
      <c r="C1781" s="134" t="s">
        <v>17</v>
      </c>
      <c r="D1781" s="134">
        <v>11</v>
      </c>
      <c r="E1781" s="134" t="s">
        <v>23</v>
      </c>
      <c r="F1781" s="134">
        <v>28.4</v>
      </c>
      <c r="G1781" s="134">
        <v>1</v>
      </c>
      <c r="H1781" s="134">
        <v>29.4</v>
      </c>
      <c r="I1781" s="134">
        <v>1</v>
      </c>
      <c r="J1781" s="134">
        <v>29.4</v>
      </c>
      <c r="K1781" s="134">
        <v>1</v>
      </c>
      <c r="L1781" s="134">
        <v>31</v>
      </c>
      <c r="M1781" s="134">
        <v>1</v>
      </c>
      <c r="N1781" s="134">
        <v>31.3</v>
      </c>
      <c r="O1781" s="134">
        <v>1</v>
      </c>
      <c r="P1781" s="134">
        <v>34.200000000000003</v>
      </c>
      <c r="Q1781" s="134">
        <v>2</v>
      </c>
      <c r="R1781" s="153">
        <v>37.1</v>
      </c>
      <c r="S1781" s="153">
        <v>2</v>
      </c>
      <c r="T1781" s="153"/>
      <c r="U1781" s="134"/>
      <c r="V1781" s="135"/>
      <c r="W1781" s="136" t="s">
        <v>128</v>
      </c>
      <c r="X1781" s="137" t="s">
        <v>36</v>
      </c>
    </row>
    <row r="1782" spans="1:29" ht="28.5" customHeight="1" x14ac:dyDescent="0.25">
      <c r="A1782" s="132">
        <v>3</v>
      </c>
      <c r="B1782" s="133" t="s">
        <v>604</v>
      </c>
      <c r="C1782" s="134" t="s">
        <v>17</v>
      </c>
      <c r="D1782" s="134">
        <v>12</v>
      </c>
      <c r="E1782" s="134" t="s">
        <v>26</v>
      </c>
      <c r="F1782" s="134">
        <v>47.5</v>
      </c>
      <c r="G1782" s="134">
        <v>1</v>
      </c>
      <c r="H1782" s="134">
        <v>48</v>
      </c>
      <c r="I1782" s="134">
        <v>1</v>
      </c>
      <c r="J1782" s="134">
        <v>43</v>
      </c>
      <c r="K1782" s="134">
        <v>1</v>
      </c>
      <c r="L1782" s="134"/>
      <c r="M1782" s="134">
        <v>4</v>
      </c>
      <c r="N1782" s="134"/>
      <c r="O1782" s="134"/>
      <c r="P1782" s="134" t="s">
        <v>801</v>
      </c>
      <c r="Q1782" s="134"/>
      <c r="R1782" s="153"/>
      <c r="S1782" s="153"/>
      <c r="T1782" s="153"/>
      <c r="U1782" s="134"/>
      <c r="V1782" s="135"/>
      <c r="W1782" s="136"/>
      <c r="X1782" s="137" t="s">
        <v>36</v>
      </c>
    </row>
    <row r="1783" spans="1:29" ht="28.5" customHeight="1" x14ac:dyDescent="0.25">
      <c r="A1783" s="132">
        <v>3</v>
      </c>
      <c r="B1783" s="133" t="s">
        <v>604</v>
      </c>
      <c r="C1783" s="134" t="s">
        <v>18</v>
      </c>
      <c r="D1783" s="134">
        <v>1</v>
      </c>
      <c r="E1783" s="134" t="s">
        <v>22</v>
      </c>
      <c r="F1783" s="134">
        <v>130.80000000000001</v>
      </c>
      <c r="G1783" s="134">
        <v>1</v>
      </c>
      <c r="H1783" s="134">
        <v>134</v>
      </c>
      <c r="I1783" s="134">
        <v>1</v>
      </c>
      <c r="J1783" s="134">
        <v>133.69999999999999</v>
      </c>
      <c r="K1783" s="134">
        <v>1</v>
      </c>
      <c r="L1783" s="134">
        <v>135</v>
      </c>
      <c r="M1783" s="134">
        <v>1</v>
      </c>
      <c r="N1783" s="134">
        <v>132</v>
      </c>
      <c r="O1783" s="134">
        <v>1</v>
      </c>
      <c r="P1783" s="134">
        <v>130.69999999999999</v>
      </c>
      <c r="Q1783" s="134">
        <v>4</v>
      </c>
      <c r="R1783" s="153"/>
      <c r="S1783" s="153"/>
      <c r="T1783" s="153" t="s">
        <v>935</v>
      </c>
      <c r="U1783" s="134"/>
      <c r="V1783" s="135"/>
      <c r="W1783" s="136" t="s">
        <v>487</v>
      </c>
      <c r="X1783" s="137" t="s">
        <v>36</v>
      </c>
    </row>
    <row r="1784" spans="1:29" ht="28.5" customHeight="1" x14ac:dyDescent="0.25">
      <c r="A1784" s="132">
        <v>3</v>
      </c>
      <c r="B1784" s="133" t="s">
        <v>604</v>
      </c>
      <c r="C1784" s="134" t="s">
        <v>18</v>
      </c>
      <c r="D1784" s="134">
        <v>2</v>
      </c>
      <c r="E1784" s="134" t="s">
        <v>22</v>
      </c>
      <c r="F1784" s="134">
        <v>25.1</v>
      </c>
      <c r="G1784" s="134">
        <v>1</v>
      </c>
      <c r="H1784" s="134">
        <v>25.7</v>
      </c>
      <c r="I1784" s="134">
        <v>1</v>
      </c>
      <c r="J1784" s="134"/>
      <c r="K1784" s="134"/>
      <c r="L1784" s="134"/>
      <c r="M1784" s="134"/>
      <c r="N1784" s="134"/>
      <c r="O1784" s="134"/>
      <c r="P1784" s="134" t="s">
        <v>801</v>
      </c>
      <c r="Q1784" s="134"/>
      <c r="R1784" s="153"/>
      <c r="S1784" s="153"/>
      <c r="T1784" s="153"/>
      <c r="U1784" s="134"/>
      <c r="V1784" s="135"/>
      <c r="W1784" s="136"/>
      <c r="X1784" s="137" t="s">
        <v>36</v>
      </c>
    </row>
    <row r="1785" spans="1:29" ht="28.5" customHeight="1" x14ac:dyDescent="0.25">
      <c r="A1785" s="132">
        <v>3</v>
      </c>
      <c r="B1785" s="133" t="s">
        <v>604</v>
      </c>
      <c r="C1785" s="134" t="s">
        <v>18</v>
      </c>
      <c r="D1785" s="134">
        <v>3</v>
      </c>
      <c r="E1785" s="134" t="s">
        <v>23</v>
      </c>
      <c r="F1785" s="134">
        <v>20.8</v>
      </c>
      <c r="G1785" s="134">
        <v>1</v>
      </c>
      <c r="H1785" s="134">
        <v>21</v>
      </c>
      <c r="I1785" s="134">
        <v>3</v>
      </c>
      <c r="J1785" s="134"/>
      <c r="K1785" s="134">
        <v>3</v>
      </c>
      <c r="L1785" s="134"/>
      <c r="M1785" s="134"/>
      <c r="N1785" s="134"/>
      <c r="O1785" s="134"/>
      <c r="P1785" s="134" t="s">
        <v>801</v>
      </c>
      <c r="Q1785" s="134"/>
      <c r="R1785" s="153"/>
      <c r="S1785" s="153"/>
      <c r="T1785" s="153"/>
      <c r="U1785" s="134"/>
      <c r="V1785" s="135"/>
      <c r="W1785" s="136"/>
      <c r="X1785" s="137" t="s">
        <v>36</v>
      </c>
    </row>
    <row r="1786" spans="1:29" ht="28.5" customHeight="1" x14ac:dyDescent="0.25">
      <c r="A1786" s="132">
        <v>3</v>
      </c>
      <c r="B1786" s="133" t="s">
        <v>604</v>
      </c>
      <c r="C1786" s="134" t="s">
        <v>18</v>
      </c>
      <c r="D1786" s="134">
        <v>4</v>
      </c>
      <c r="E1786" s="134" t="s">
        <v>23</v>
      </c>
      <c r="F1786" s="134">
        <v>37.6</v>
      </c>
      <c r="G1786" s="134">
        <v>1</v>
      </c>
      <c r="H1786" s="134">
        <v>42.3</v>
      </c>
      <c r="I1786" s="134">
        <v>1</v>
      </c>
      <c r="J1786" s="134">
        <v>45.4</v>
      </c>
      <c r="K1786" s="134">
        <v>1</v>
      </c>
      <c r="L1786" s="134">
        <v>48.7</v>
      </c>
      <c r="M1786" s="134">
        <v>1</v>
      </c>
      <c r="N1786" s="134">
        <v>53.9</v>
      </c>
      <c r="O1786" s="134">
        <v>1</v>
      </c>
      <c r="P1786" s="134">
        <v>62.7</v>
      </c>
      <c r="Q1786" s="134">
        <v>1</v>
      </c>
      <c r="R1786" s="153">
        <v>73.8</v>
      </c>
      <c r="S1786" s="153">
        <v>1</v>
      </c>
      <c r="T1786" s="153" t="s">
        <v>934</v>
      </c>
      <c r="U1786" s="134"/>
      <c r="V1786" s="135"/>
      <c r="W1786" s="136"/>
      <c r="X1786" s="137" t="s">
        <v>36</v>
      </c>
    </row>
    <row r="1787" spans="1:29" ht="28.5" customHeight="1" x14ac:dyDescent="0.25">
      <c r="A1787" s="132">
        <v>3</v>
      </c>
      <c r="B1787" s="133" t="s">
        <v>604</v>
      </c>
      <c r="C1787" s="134" t="s">
        <v>18</v>
      </c>
      <c r="D1787" s="134">
        <v>5</v>
      </c>
      <c r="E1787" s="134" t="s">
        <v>23</v>
      </c>
      <c r="F1787" s="134">
        <v>34.799999999999997</v>
      </c>
      <c r="G1787" s="134">
        <v>1</v>
      </c>
      <c r="H1787" s="134">
        <v>38.200000000000003</v>
      </c>
      <c r="I1787" s="134">
        <v>1</v>
      </c>
      <c r="J1787" s="134">
        <v>41.1</v>
      </c>
      <c r="K1787" s="134">
        <v>1</v>
      </c>
      <c r="L1787" s="134">
        <v>44.1</v>
      </c>
      <c r="M1787" s="134">
        <v>1</v>
      </c>
      <c r="N1787" s="134">
        <v>46.8</v>
      </c>
      <c r="O1787" s="134">
        <v>1</v>
      </c>
      <c r="P1787" s="134">
        <v>50.9</v>
      </c>
      <c r="Q1787" s="134">
        <v>1</v>
      </c>
      <c r="R1787" s="153">
        <v>56.2</v>
      </c>
      <c r="S1787" s="153">
        <v>1</v>
      </c>
      <c r="T1787" s="153"/>
      <c r="U1787" s="134"/>
      <c r="V1787" s="135"/>
      <c r="W1787" s="136"/>
      <c r="X1787" s="137" t="s">
        <v>36</v>
      </c>
    </row>
    <row r="1788" spans="1:29" ht="28.5" customHeight="1" x14ac:dyDescent="0.25">
      <c r="A1788" s="132">
        <v>3</v>
      </c>
      <c r="B1788" s="133" t="s">
        <v>604</v>
      </c>
      <c r="C1788" s="134" t="s">
        <v>18</v>
      </c>
      <c r="D1788" s="134">
        <v>6</v>
      </c>
      <c r="E1788" s="134" t="s">
        <v>23</v>
      </c>
      <c r="F1788" s="134">
        <v>32.6</v>
      </c>
      <c r="G1788" s="134">
        <v>1</v>
      </c>
      <c r="H1788" s="134">
        <v>34.1</v>
      </c>
      <c r="I1788" s="134">
        <v>1</v>
      </c>
      <c r="J1788" s="134">
        <v>36.799999999999997</v>
      </c>
      <c r="K1788" s="134">
        <v>1</v>
      </c>
      <c r="L1788" s="134">
        <v>38</v>
      </c>
      <c r="M1788" s="134">
        <v>1</v>
      </c>
      <c r="N1788" s="134">
        <v>40.700000000000003</v>
      </c>
      <c r="O1788" s="134">
        <v>1</v>
      </c>
      <c r="P1788" s="134">
        <v>43.7</v>
      </c>
      <c r="Q1788" s="134">
        <v>1</v>
      </c>
      <c r="R1788" s="153">
        <v>47.2</v>
      </c>
      <c r="S1788" s="153">
        <v>1</v>
      </c>
      <c r="T1788" s="153"/>
      <c r="U1788" s="134"/>
      <c r="V1788" s="135"/>
      <c r="W1788" s="136"/>
      <c r="X1788" s="137" t="s">
        <v>36</v>
      </c>
    </row>
    <row r="1789" spans="1:29" ht="28.5" customHeight="1" x14ac:dyDescent="0.25">
      <c r="A1789" s="132">
        <v>3</v>
      </c>
      <c r="B1789" s="133" t="s">
        <v>604</v>
      </c>
      <c r="C1789" s="134" t="s">
        <v>18</v>
      </c>
      <c r="D1789" s="134">
        <v>7</v>
      </c>
      <c r="E1789" s="134" t="s">
        <v>23</v>
      </c>
      <c r="F1789" s="134"/>
      <c r="G1789" s="134">
        <v>4</v>
      </c>
      <c r="H1789" s="134"/>
      <c r="I1789" s="134">
        <v>4</v>
      </c>
      <c r="J1789" s="134"/>
      <c r="K1789" s="134">
        <v>4</v>
      </c>
      <c r="L1789" s="134"/>
      <c r="M1789" s="134"/>
      <c r="N1789" s="134"/>
      <c r="O1789" s="134"/>
      <c r="P1789" s="134" t="s">
        <v>801</v>
      </c>
      <c r="Q1789" s="134"/>
      <c r="R1789" s="153"/>
      <c r="S1789" s="153"/>
      <c r="T1789" s="153"/>
      <c r="U1789" s="134"/>
      <c r="V1789" s="135"/>
      <c r="W1789" s="136"/>
      <c r="X1789" s="137" t="s">
        <v>36</v>
      </c>
    </row>
    <row r="1790" spans="1:29" ht="28.5" customHeight="1" x14ac:dyDescent="0.25">
      <c r="A1790" s="132">
        <v>3</v>
      </c>
      <c r="B1790" s="133" t="s">
        <v>604</v>
      </c>
      <c r="C1790" s="134" t="s">
        <v>18</v>
      </c>
      <c r="D1790" s="134">
        <v>8</v>
      </c>
      <c r="E1790" s="134" t="s">
        <v>23</v>
      </c>
      <c r="F1790" s="134"/>
      <c r="G1790" s="134">
        <v>4</v>
      </c>
      <c r="H1790" s="134"/>
      <c r="I1790" s="134">
        <v>4</v>
      </c>
      <c r="J1790" s="134"/>
      <c r="K1790" s="134">
        <v>4</v>
      </c>
      <c r="L1790" s="134"/>
      <c r="M1790" s="134"/>
      <c r="N1790" s="134"/>
      <c r="O1790" s="134"/>
      <c r="P1790" s="134" t="s">
        <v>801</v>
      </c>
      <c r="Q1790" s="134"/>
      <c r="R1790" s="153"/>
      <c r="S1790" s="153"/>
      <c r="T1790" s="153"/>
      <c r="U1790" s="134"/>
      <c r="V1790" s="135"/>
      <c r="W1790" s="136"/>
      <c r="X1790" s="137" t="s">
        <v>36</v>
      </c>
      <c r="Z1790" s="132" t="s">
        <v>240</v>
      </c>
      <c r="AB1790" s="132" t="s">
        <v>490</v>
      </c>
    </row>
    <row r="1791" spans="1:29" ht="28.5" customHeight="1" x14ac:dyDescent="0.25">
      <c r="A1791" s="132">
        <v>3</v>
      </c>
      <c r="B1791" s="133" t="s">
        <v>604</v>
      </c>
      <c r="C1791" s="134" t="s">
        <v>18</v>
      </c>
      <c r="D1791" s="134">
        <v>9</v>
      </c>
      <c r="E1791" s="134" t="s">
        <v>23</v>
      </c>
      <c r="F1791" s="134">
        <v>42.7</v>
      </c>
      <c r="G1791" s="134">
        <v>1</v>
      </c>
      <c r="H1791" s="134">
        <v>47.5</v>
      </c>
      <c r="I1791" s="134">
        <v>1</v>
      </c>
      <c r="J1791" s="134">
        <v>51.2</v>
      </c>
      <c r="K1791" s="134">
        <v>1</v>
      </c>
      <c r="L1791" s="134">
        <v>55.1</v>
      </c>
      <c r="M1791" s="134">
        <v>1</v>
      </c>
      <c r="N1791" s="134">
        <v>59.5</v>
      </c>
      <c r="O1791" s="134">
        <v>1</v>
      </c>
      <c r="P1791" s="134">
        <v>67.900000000000006</v>
      </c>
      <c r="Q1791" s="134">
        <v>1</v>
      </c>
      <c r="R1791" s="153">
        <v>79.2</v>
      </c>
      <c r="S1791" s="153">
        <v>1</v>
      </c>
      <c r="T1791" s="153"/>
      <c r="U1791" s="134"/>
      <c r="V1791" s="135"/>
      <c r="W1791" s="136" t="s">
        <v>488</v>
      </c>
      <c r="X1791" s="137" t="s">
        <v>36</v>
      </c>
      <c r="Z1791" s="132" t="s">
        <v>993</v>
      </c>
      <c r="AC1791" s="132">
        <v>84</v>
      </c>
    </row>
    <row r="1792" spans="1:29" ht="28.5" customHeight="1" x14ac:dyDescent="0.25">
      <c r="A1792" s="132">
        <v>3</v>
      </c>
      <c r="B1792" s="133" t="s">
        <v>604</v>
      </c>
      <c r="C1792" s="134" t="s">
        <v>18</v>
      </c>
      <c r="D1792" s="134">
        <v>10</v>
      </c>
      <c r="E1792" s="134" t="s">
        <v>23</v>
      </c>
      <c r="F1792" s="134">
        <v>40.799999999999997</v>
      </c>
      <c r="G1792" s="134">
        <v>1</v>
      </c>
      <c r="H1792" s="134">
        <v>42.5</v>
      </c>
      <c r="I1792" s="134">
        <v>1</v>
      </c>
      <c r="J1792" s="134"/>
      <c r="K1792" s="134"/>
      <c r="L1792" s="134"/>
      <c r="M1792" s="134"/>
      <c r="N1792" s="134"/>
      <c r="O1792" s="134"/>
      <c r="P1792" s="134" t="s">
        <v>801</v>
      </c>
      <c r="Q1792" s="134"/>
      <c r="R1792" s="153"/>
      <c r="S1792" s="153"/>
      <c r="T1792" s="153"/>
      <c r="U1792" s="134"/>
      <c r="V1792" s="135"/>
      <c r="W1792" s="136"/>
      <c r="X1792" s="137" t="s">
        <v>36</v>
      </c>
      <c r="Z1792" s="132" t="s">
        <v>446</v>
      </c>
      <c r="AB1792" s="132" t="s">
        <v>491</v>
      </c>
    </row>
    <row r="1793" spans="1:26" ht="28.5" customHeight="1" x14ac:dyDescent="0.25">
      <c r="A1793" s="132">
        <v>3</v>
      </c>
      <c r="B1793" s="133" t="s">
        <v>604</v>
      </c>
      <c r="C1793" s="134" t="s">
        <v>18</v>
      </c>
      <c r="D1793" s="134">
        <v>11</v>
      </c>
      <c r="E1793" s="134" t="s">
        <v>23</v>
      </c>
      <c r="F1793" s="134">
        <v>49.8</v>
      </c>
      <c r="G1793" s="134">
        <v>1</v>
      </c>
      <c r="H1793" s="134">
        <v>54.9</v>
      </c>
      <c r="I1793" s="134">
        <v>1</v>
      </c>
      <c r="J1793" s="134">
        <v>58.4</v>
      </c>
      <c r="K1793" s="134">
        <v>1</v>
      </c>
      <c r="L1793" s="134">
        <v>63.2</v>
      </c>
      <c r="M1793" s="134">
        <v>1</v>
      </c>
      <c r="N1793" s="134">
        <v>69.599999999999994</v>
      </c>
      <c r="O1793" s="134">
        <v>1</v>
      </c>
      <c r="P1793" s="134">
        <v>78.099999999999994</v>
      </c>
      <c r="Q1793" s="134">
        <v>1</v>
      </c>
      <c r="R1793" s="153">
        <v>88.2</v>
      </c>
      <c r="S1793" s="153">
        <v>1</v>
      </c>
      <c r="T1793" s="153"/>
      <c r="U1793" s="134"/>
      <c r="V1793" s="135"/>
      <c r="W1793" s="136"/>
      <c r="X1793" s="137" t="s">
        <v>36</v>
      </c>
      <c r="Z1793" s="132" t="s">
        <v>598</v>
      </c>
    </row>
    <row r="1794" spans="1:26" ht="28.5" customHeight="1" x14ac:dyDescent="0.25">
      <c r="A1794" s="132">
        <v>3</v>
      </c>
      <c r="B1794" s="133" t="s">
        <v>604</v>
      </c>
      <c r="C1794" s="134" t="s">
        <v>18</v>
      </c>
      <c r="D1794" s="134">
        <v>12</v>
      </c>
      <c r="E1794" s="134" t="s">
        <v>23</v>
      </c>
      <c r="F1794" s="134">
        <v>46.5</v>
      </c>
      <c r="G1794" s="134">
        <v>1</v>
      </c>
      <c r="H1794" s="134">
        <v>48.8</v>
      </c>
      <c r="I1794" s="134">
        <v>1</v>
      </c>
      <c r="J1794" s="134"/>
      <c r="K1794" s="134"/>
      <c r="L1794" s="134"/>
      <c r="M1794" s="134"/>
      <c r="N1794" s="134"/>
      <c r="O1794" s="134"/>
      <c r="P1794" s="134" t="s">
        <v>801</v>
      </c>
      <c r="Q1794" s="134"/>
      <c r="R1794" s="153"/>
      <c r="S1794" s="153"/>
      <c r="T1794" s="153"/>
      <c r="U1794" s="134"/>
      <c r="V1794" s="135"/>
      <c r="W1794" s="136"/>
      <c r="X1794" s="137" t="s">
        <v>36</v>
      </c>
    </row>
    <row r="1795" spans="1:26" ht="28.5" customHeight="1" x14ac:dyDescent="0.25">
      <c r="A1795" s="132">
        <v>3</v>
      </c>
      <c r="B1795" s="133" t="s">
        <v>604</v>
      </c>
      <c r="C1795" s="134" t="s">
        <v>18</v>
      </c>
      <c r="D1795" s="134">
        <v>13</v>
      </c>
      <c r="E1795" s="134" t="s">
        <v>23</v>
      </c>
      <c r="F1795" s="134">
        <v>25.4</v>
      </c>
      <c r="G1795" s="134">
        <v>1</v>
      </c>
      <c r="H1795" s="134">
        <v>26.7</v>
      </c>
      <c r="I1795" s="134">
        <v>1</v>
      </c>
      <c r="J1795" s="134"/>
      <c r="K1795" s="134"/>
      <c r="L1795" s="134"/>
      <c r="M1795" s="134"/>
      <c r="N1795" s="134"/>
      <c r="O1795" s="134"/>
      <c r="P1795" s="134" t="s">
        <v>801</v>
      </c>
      <c r="Q1795" s="134"/>
      <c r="R1795" s="153"/>
      <c r="S1795" s="153"/>
      <c r="T1795" s="153"/>
      <c r="U1795" s="134"/>
      <c r="V1795" s="135"/>
      <c r="W1795" s="136"/>
      <c r="X1795" s="137" t="s">
        <v>36</v>
      </c>
    </row>
    <row r="1796" spans="1:26" ht="28.5" customHeight="1" x14ac:dyDescent="0.25">
      <c r="A1796" s="132">
        <v>3</v>
      </c>
      <c r="B1796" s="133" t="s">
        <v>604</v>
      </c>
      <c r="C1796" s="134" t="s">
        <v>18</v>
      </c>
      <c r="D1796" s="134">
        <v>14</v>
      </c>
      <c r="E1796" s="134" t="s">
        <v>23</v>
      </c>
      <c r="F1796" s="134">
        <v>29.9</v>
      </c>
      <c r="G1796" s="134">
        <v>1</v>
      </c>
      <c r="H1796" s="134">
        <v>31.8</v>
      </c>
      <c r="I1796" s="134">
        <v>1</v>
      </c>
      <c r="J1796" s="134">
        <v>33.6</v>
      </c>
      <c r="K1796" s="134">
        <v>1</v>
      </c>
      <c r="L1796" s="134">
        <v>37.200000000000003</v>
      </c>
      <c r="M1796" s="134">
        <v>1</v>
      </c>
      <c r="N1796" s="134">
        <v>39.700000000000003</v>
      </c>
      <c r="O1796" s="134">
        <v>1</v>
      </c>
      <c r="P1796" s="134">
        <v>45.2</v>
      </c>
      <c r="Q1796" s="134">
        <v>1</v>
      </c>
      <c r="R1796" s="153">
        <v>50.5</v>
      </c>
      <c r="S1796" s="153">
        <v>1</v>
      </c>
      <c r="T1796" s="153"/>
      <c r="U1796" s="134"/>
      <c r="V1796" s="135"/>
      <c r="W1796" s="136" t="s">
        <v>489</v>
      </c>
      <c r="X1796" s="137" t="s">
        <v>36</v>
      </c>
    </row>
    <row r="1797" spans="1:26" ht="28.5" customHeight="1" x14ac:dyDescent="0.25">
      <c r="A1797" s="132">
        <v>3</v>
      </c>
      <c r="B1797" s="133" t="s">
        <v>604</v>
      </c>
      <c r="C1797" s="134" t="s">
        <v>18</v>
      </c>
      <c r="D1797" s="134">
        <v>15</v>
      </c>
      <c r="E1797" s="134" t="s">
        <v>22</v>
      </c>
      <c r="F1797" s="134">
        <v>35.4</v>
      </c>
      <c r="G1797" s="134">
        <v>1</v>
      </c>
      <c r="H1797" s="134">
        <v>38.1</v>
      </c>
      <c r="I1797" s="134">
        <v>1</v>
      </c>
      <c r="J1797" s="134"/>
      <c r="K1797" s="134"/>
      <c r="L1797" s="134"/>
      <c r="M1797" s="134"/>
      <c r="N1797" s="134"/>
      <c r="O1797" s="134"/>
      <c r="P1797" s="134" t="s">
        <v>801</v>
      </c>
      <c r="Q1797" s="134"/>
      <c r="R1797" s="153"/>
      <c r="S1797" s="153"/>
      <c r="T1797" s="153"/>
      <c r="U1797" s="134"/>
      <c r="V1797" s="135"/>
      <c r="W1797" s="136"/>
      <c r="X1797" s="137" t="s">
        <v>36</v>
      </c>
    </row>
    <row r="1798" spans="1:26" ht="28.5" customHeight="1" x14ac:dyDescent="0.25">
      <c r="A1798" s="132">
        <v>3</v>
      </c>
      <c r="B1798" s="133" t="s">
        <v>604</v>
      </c>
      <c r="C1798" s="134" t="s">
        <v>18</v>
      </c>
      <c r="D1798" s="134">
        <v>16</v>
      </c>
      <c r="E1798" s="134" t="s">
        <v>22</v>
      </c>
      <c r="F1798" s="134">
        <v>45</v>
      </c>
      <c r="G1798" s="134">
        <v>1</v>
      </c>
      <c r="H1798" s="134">
        <v>47</v>
      </c>
      <c r="I1798" s="134">
        <v>1</v>
      </c>
      <c r="J1798" s="134">
        <v>49.1</v>
      </c>
      <c r="K1798" s="134">
        <v>1</v>
      </c>
      <c r="L1798" s="134">
        <v>52.7</v>
      </c>
      <c r="M1798" s="134">
        <v>1</v>
      </c>
      <c r="N1798" s="134">
        <v>55.6</v>
      </c>
      <c r="O1798" s="134">
        <v>1</v>
      </c>
      <c r="P1798" s="134">
        <v>59.3</v>
      </c>
      <c r="Q1798" s="134">
        <v>1</v>
      </c>
      <c r="R1798" s="153">
        <v>65.5</v>
      </c>
      <c r="S1798" s="153">
        <v>1</v>
      </c>
      <c r="T1798" s="153"/>
      <c r="U1798" s="134"/>
      <c r="V1798" s="135"/>
      <c r="W1798" s="136" t="s">
        <v>364</v>
      </c>
      <c r="X1798" s="137" t="s">
        <v>36</v>
      </c>
    </row>
    <row r="1799" spans="1:26" ht="28.5" customHeight="1" x14ac:dyDescent="0.25">
      <c r="A1799" s="132">
        <v>3</v>
      </c>
      <c r="B1799" s="133" t="s">
        <v>604</v>
      </c>
      <c r="C1799" s="134" t="s">
        <v>18</v>
      </c>
      <c r="D1799" s="134">
        <v>17</v>
      </c>
      <c r="E1799" s="134" t="s">
        <v>22</v>
      </c>
      <c r="F1799" s="134">
        <v>20.8</v>
      </c>
      <c r="G1799" s="134">
        <v>1</v>
      </c>
      <c r="H1799" s="134">
        <v>20.7</v>
      </c>
      <c r="I1799" s="134">
        <v>1</v>
      </c>
      <c r="J1799" s="134"/>
      <c r="K1799" s="134"/>
      <c r="L1799" s="134"/>
      <c r="M1799" s="134"/>
      <c r="N1799" s="134"/>
      <c r="O1799" s="134"/>
      <c r="P1799" s="134" t="s">
        <v>801</v>
      </c>
      <c r="Q1799" s="134"/>
      <c r="R1799" s="153"/>
      <c r="S1799" s="153"/>
      <c r="T1799" s="153"/>
      <c r="U1799" s="134"/>
      <c r="V1799" s="135"/>
      <c r="W1799" s="136"/>
      <c r="X1799" s="137" t="s">
        <v>36</v>
      </c>
    </row>
    <row r="1800" spans="1:26" ht="28.5" customHeight="1" x14ac:dyDescent="0.25">
      <c r="A1800" s="132">
        <v>3</v>
      </c>
      <c r="B1800" s="133" t="s">
        <v>604</v>
      </c>
      <c r="C1800" s="134" t="s">
        <v>18</v>
      </c>
      <c r="D1800" s="134">
        <v>18</v>
      </c>
      <c r="E1800" s="134" t="s">
        <v>22</v>
      </c>
      <c r="F1800" s="134">
        <v>20.9</v>
      </c>
      <c r="G1800" s="134">
        <v>1</v>
      </c>
      <c r="H1800" s="134">
        <v>22</v>
      </c>
      <c r="I1800" s="134">
        <v>1</v>
      </c>
      <c r="J1800" s="134"/>
      <c r="K1800" s="134"/>
      <c r="L1800" s="134"/>
      <c r="M1800" s="134"/>
      <c r="N1800" s="134"/>
      <c r="O1800" s="134"/>
      <c r="P1800" s="134" t="s">
        <v>801</v>
      </c>
      <c r="Q1800" s="134"/>
      <c r="R1800" s="153"/>
      <c r="S1800" s="153"/>
      <c r="T1800" s="153"/>
      <c r="U1800" s="134"/>
      <c r="V1800" s="135"/>
      <c r="W1800" s="136"/>
      <c r="X1800" s="132" t="s">
        <v>36</v>
      </c>
    </row>
    <row r="1801" spans="1:26" ht="28.5" customHeight="1" x14ac:dyDescent="0.25">
      <c r="A1801" s="132">
        <v>3</v>
      </c>
      <c r="B1801" s="133" t="s">
        <v>604</v>
      </c>
      <c r="C1801" s="134" t="s">
        <v>18</v>
      </c>
      <c r="D1801" s="134">
        <v>19</v>
      </c>
      <c r="E1801" s="134" t="s">
        <v>22</v>
      </c>
      <c r="F1801" s="134">
        <v>15.9</v>
      </c>
      <c r="G1801" s="134">
        <v>1</v>
      </c>
      <c r="H1801" s="134">
        <v>16.3</v>
      </c>
      <c r="I1801" s="134">
        <v>1</v>
      </c>
      <c r="J1801" s="134"/>
      <c r="K1801" s="134"/>
      <c r="L1801" s="134"/>
      <c r="M1801" s="134"/>
      <c r="N1801" s="134"/>
      <c r="O1801" s="134"/>
      <c r="P1801" s="134" t="s">
        <v>801</v>
      </c>
      <c r="Q1801" s="134"/>
      <c r="R1801" s="153"/>
      <c r="S1801" s="153"/>
      <c r="T1801" s="153"/>
      <c r="U1801" s="134"/>
      <c r="V1801" s="135"/>
      <c r="W1801" s="136"/>
      <c r="X1801" s="137" t="s">
        <v>36</v>
      </c>
    </row>
    <row r="1802" spans="1:26" ht="28.5" customHeight="1" x14ac:dyDescent="0.25">
      <c r="A1802" s="132">
        <v>3</v>
      </c>
      <c r="B1802" s="133" t="s">
        <v>604</v>
      </c>
      <c r="C1802" s="134" t="s">
        <v>18</v>
      </c>
      <c r="D1802" s="134">
        <v>20</v>
      </c>
      <c r="E1802" s="134" t="s">
        <v>23</v>
      </c>
      <c r="F1802" s="134">
        <v>29.3</v>
      </c>
      <c r="G1802" s="134">
        <v>1</v>
      </c>
      <c r="H1802" s="134">
        <v>29.3</v>
      </c>
      <c r="I1802" s="134">
        <v>3</v>
      </c>
      <c r="J1802" s="134"/>
      <c r="K1802" s="134">
        <v>3</v>
      </c>
      <c r="L1802" s="134"/>
      <c r="M1802" s="134"/>
      <c r="N1802" s="134"/>
      <c r="O1802" s="134"/>
      <c r="P1802" s="134"/>
      <c r="Q1802" s="134"/>
      <c r="R1802" s="134"/>
      <c r="S1802" s="134"/>
      <c r="T1802" s="154"/>
      <c r="U1802" s="137"/>
      <c r="V1802" s="136"/>
      <c r="X1802" s="137" t="s">
        <v>36</v>
      </c>
    </row>
    <row r="1803" spans="1:26" ht="28.5" customHeight="1" x14ac:dyDescent="0.25">
      <c r="A1803" s="132">
        <v>3</v>
      </c>
      <c r="B1803" s="133" t="s">
        <v>604</v>
      </c>
      <c r="C1803" s="134" t="s">
        <v>18</v>
      </c>
      <c r="D1803" s="134">
        <v>21</v>
      </c>
      <c r="E1803" s="134" t="s">
        <v>25</v>
      </c>
      <c r="F1803" s="134"/>
      <c r="G1803" s="134"/>
      <c r="H1803" s="134"/>
      <c r="I1803" s="134"/>
      <c r="J1803" s="134"/>
      <c r="K1803" s="134"/>
      <c r="L1803" s="134">
        <v>33.700000000000003</v>
      </c>
      <c r="M1803" s="134">
        <v>1</v>
      </c>
      <c r="N1803" s="134">
        <v>35</v>
      </c>
      <c r="O1803" s="134">
        <v>1</v>
      </c>
      <c r="P1803" s="134">
        <v>39.1</v>
      </c>
      <c r="Q1803" s="134">
        <v>1</v>
      </c>
      <c r="R1803" s="153">
        <v>41.6</v>
      </c>
      <c r="S1803" s="153">
        <v>1</v>
      </c>
      <c r="T1803" s="153"/>
      <c r="U1803" s="134"/>
      <c r="V1803" s="135"/>
      <c r="W1803" s="136"/>
      <c r="X1803" s="137" t="s">
        <v>36</v>
      </c>
    </row>
  </sheetData>
  <sortState xmlns:xlrd2="http://schemas.microsoft.com/office/spreadsheetml/2017/richdata2" ref="A2:IW1808">
    <sortCondition ref="A2:A1808"/>
    <sortCondition ref="B2:B1808"/>
    <sortCondition ref="C2:C1808"/>
    <sortCondition ref="D2:D1808"/>
  </sortState>
  <phoneticPr fontId="0" type="noConversion"/>
  <pageMargins left="0.25" right="0.25" top="0.5" bottom="0.5" header="0.5" footer="0.5"/>
  <pageSetup scale="87" fitToHeight="0" orientation="portrait"/>
  <headerFooter alignWithMargins="0"/>
  <rowBreaks count="67" manualBreakCount="67">
    <brk id="24" max="16383" man="1"/>
    <brk id="51" max="16383" man="1"/>
    <brk id="75" max="16383" man="1"/>
    <brk id="105" max="16383" man="1"/>
    <brk id="131" max="16383" man="1"/>
    <brk id="173" max="16383" man="1"/>
    <brk id="200" max="16383" man="1"/>
    <brk id="214" max="16383" man="1"/>
    <brk id="221" max="16383" man="1"/>
    <brk id="230" max="16383" man="1"/>
    <brk id="253" max="16383" man="1"/>
    <brk id="313" max="16383" man="1"/>
    <brk id="331" max="16383" man="1"/>
    <brk id="362" max="16383" man="1"/>
    <brk id="382" max="16383" man="1"/>
    <brk id="428" max="16383" man="1"/>
    <brk id="488" max="16383" man="1"/>
    <brk id="526" max="16383" man="1"/>
    <brk id="568" max="16383" man="1"/>
    <brk id="585" max="16383" man="1"/>
    <brk id="604" max="16383" man="1"/>
    <brk id="651" max="16383" man="1"/>
    <brk id="693" max="16383" man="1"/>
    <brk id="718" max="16383" man="1"/>
    <brk id="744" max="16383" man="1"/>
    <brk id="750" max="16383" man="1"/>
    <brk id="775" max="16383" man="1"/>
    <brk id="798" max="16383" man="1"/>
    <brk id="821" max="16383" man="1"/>
    <brk id="843" max="16383" man="1"/>
    <brk id="862" max="16383" man="1"/>
    <brk id="884" max="16383" man="1"/>
    <brk id="908" max="16383" man="1"/>
    <brk id="944" max="16383" man="1"/>
    <brk id="971" max="16383" man="1"/>
    <brk id="1006" max="16383" man="1"/>
    <brk id="1047" max="16383" man="1"/>
    <brk id="1070" max="16383" man="1"/>
    <brk id="1088" max="16383" man="1"/>
    <brk id="1120" max="16383" man="1"/>
    <brk id="1149" max="16383" man="1"/>
    <brk id="1185" max="16383" man="1"/>
    <brk id="1225" max="16383" man="1"/>
    <brk id="1239" max="16383" man="1"/>
    <brk id="1269" max="16383" man="1"/>
    <brk id="1296" max="16383" man="1"/>
    <brk id="1320" max="16383" man="1"/>
    <brk id="1339" max="16383" man="1"/>
    <brk id="1371" max="16383" man="1"/>
    <brk id="1418" max="16383" man="1"/>
    <brk id="1450" max="16383" man="1"/>
    <brk id="1486" max="16383" man="1"/>
    <brk id="1510" max="16383" man="1"/>
    <brk id="1540" max="16383" man="1"/>
    <brk id="1559" max="16383" man="1"/>
    <brk id="1591" max="16383" man="1"/>
    <brk id="1615" max="16383" man="1"/>
    <brk id="1634" max="16383" man="1"/>
    <brk id="1644" max="16383" man="1"/>
    <brk id="1675" max="16383" man="1"/>
    <brk id="1683" max="16383" man="1"/>
    <brk id="1712" max="16383" man="1"/>
    <brk id="1732" max="16383" man="1"/>
    <brk id="1741" max="16383" man="1"/>
    <brk id="1763" max="16383" man="1"/>
    <brk id="1775" max="16383" man="1"/>
    <brk id="1787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9C26-A572-A548-AB45-B3742211278B}">
  <dimension ref="A1:H72"/>
  <sheetViews>
    <sheetView topLeftCell="A24" zoomScaleNormal="150" zoomScaleSheetLayoutView="100" workbookViewId="0">
      <selection activeCell="A73" sqref="A73"/>
    </sheetView>
  </sheetViews>
  <sheetFormatPr defaultColWidth="8.6328125" defaultRowHeight="12.5" x14ac:dyDescent="0.25"/>
  <cols>
    <col min="1" max="3" width="8.6328125" style="81"/>
    <col min="4" max="4" width="13" style="81" customWidth="1"/>
    <col min="5" max="5" width="14.36328125" style="81" customWidth="1"/>
    <col min="6" max="16384" width="8.6328125" style="81"/>
  </cols>
  <sheetData>
    <row r="1" spans="1:8" s="160" customFormat="1" ht="13" x14ac:dyDescent="0.3">
      <c r="A1" s="160" t="s">
        <v>837</v>
      </c>
      <c r="B1" s="160" t="s">
        <v>838</v>
      </c>
      <c r="C1" s="160" t="s">
        <v>839</v>
      </c>
      <c r="D1" s="178" t="s">
        <v>950</v>
      </c>
      <c r="E1" s="178" t="s">
        <v>951</v>
      </c>
    </row>
    <row r="2" spans="1:8" x14ac:dyDescent="0.25">
      <c r="A2" s="81">
        <v>3</v>
      </c>
      <c r="B2" s="81">
        <v>3</v>
      </c>
      <c r="C2" s="81" t="s">
        <v>14</v>
      </c>
      <c r="D2" s="81">
        <v>44.531880000000001</v>
      </c>
      <c r="E2" s="81">
        <v>123.53336</v>
      </c>
    </row>
    <row r="3" spans="1:8" x14ac:dyDescent="0.25">
      <c r="A3" s="81">
        <v>3</v>
      </c>
      <c r="B3" s="81">
        <v>3</v>
      </c>
      <c r="C3" s="81" t="s">
        <v>16</v>
      </c>
      <c r="D3" s="81">
        <v>44.532249999999998</v>
      </c>
      <c r="E3" s="81">
        <v>123.53567</v>
      </c>
    </row>
    <row r="4" spans="1:8" x14ac:dyDescent="0.25">
      <c r="A4" s="81">
        <v>3</v>
      </c>
      <c r="B4" s="81">
        <v>3</v>
      </c>
      <c r="C4" s="81" t="s">
        <v>17</v>
      </c>
      <c r="D4" s="81">
        <v>44.53199</v>
      </c>
      <c r="E4" s="81">
        <v>123.5348</v>
      </c>
    </row>
    <row r="5" spans="1:8" x14ac:dyDescent="0.25">
      <c r="A5" s="81">
        <v>1</v>
      </c>
      <c r="B5" s="81">
        <v>5</v>
      </c>
      <c r="C5" s="81" t="s">
        <v>14</v>
      </c>
      <c r="D5" s="81">
        <v>44.532919999999997</v>
      </c>
      <c r="E5" s="81">
        <v>123.53427000000001</v>
      </c>
    </row>
    <row r="6" spans="1:8" x14ac:dyDescent="0.25">
      <c r="A6" s="81">
        <v>3</v>
      </c>
      <c r="B6" s="81">
        <v>3</v>
      </c>
      <c r="C6" s="81" t="s">
        <v>18</v>
      </c>
      <c r="D6" s="81">
        <v>44.53246</v>
      </c>
      <c r="E6" s="81">
        <v>123.53604</v>
      </c>
    </row>
    <row r="7" spans="1:8" x14ac:dyDescent="0.25">
      <c r="A7" s="163">
        <v>2</v>
      </c>
      <c r="B7" s="163">
        <v>3</v>
      </c>
      <c r="C7" s="163" t="s">
        <v>18</v>
      </c>
      <c r="D7" s="81">
        <v>44.534179999999999</v>
      </c>
      <c r="E7" s="81">
        <v>123.5365</v>
      </c>
    </row>
    <row r="8" spans="1:8" x14ac:dyDescent="0.25">
      <c r="A8" s="163">
        <v>2</v>
      </c>
      <c r="B8" s="163">
        <v>3</v>
      </c>
      <c r="C8" s="163" t="s">
        <v>19</v>
      </c>
      <c r="D8" s="81">
        <v>44.534170000000003</v>
      </c>
      <c r="E8" s="81">
        <v>123.53697</v>
      </c>
      <c r="G8" s="165"/>
      <c r="H8" s="166">
        <v>44012</v>
      </c>
    </row>
    <row r="9" spans="1:8" x14ac:dyDescent="0.25">
      <c r="A9" s="165">
        <v>1</v>
      </c>
      <c r="B9" s="165">
        <v>4</v>
      </c>
      <c r="C9" s="165" t="s">
        <v>16</v>
      </c>
      <c r="D9" s="81" t="s">
        <v>849</v>
      </c>
      <c r="E9" s="81">
        <v>123.52548</v>
      </c>
      <c r="G9" s="163"/>
      <c r="H9" s="166">
        <v>44013</v>
      </c>
    </row>
    <row r="10" spans="1:8" x14ac:dyDescent="0.25">
      <c r="A10" s="165">
        <v>1</v>
      </c>
      <c r="B10" s="165">
        <v>4</v>
      </c>
      <c r="C10" s="165" t="s">
        <v>15</v>
      </c>
      <c r="D10" s="81">
        <v>44.539050000000003</v>
      </c>
      <c r="E10" s="81">
        <v>123.52495</v>
      </c>
    </row>
    <row r="11" spans="1:8" x14ac:dyDescent="0.25">
      <c r="A11" s="165">
        <v>1</v>
      </c>
      <c r="B11" s="165">
        <v>4</v>
      </c>
      <c r="C11" s="165" t="s">
        <v>19</v>
      </c>
      <c r="D11" s="81">
        <v>44.538609999999998</v>
      </c>
      <c r="E11" s="81">
        <v>123.52319</v>
      </c>
    </row>
    <row r="12" spans="1:8" x14ac:dyDescent="0.25">
      <c r="A12" s="165">
        <v>1</v>
      </c>
      <c r="B12" s="165">
        <v>4</v>
      </c>
      <c r="C12" s="165" t="s">
        <v>17</v>
      </c>
      <c r="D12" s="81">
        <v>44.537660000000002</v>
      </c>
      <c r="E12" s="81">
        <v>123.52293</v>
      </c>
    </row>
    <row r="13" spans="1:8" x14ac:dyDescent="0.25">
      <c r="A13" s="165">
        <v>1</v>
      </c>
      <c r="B13" s="165">
        <v>4</v>
      </c>
      <c r="C13" s="165" t="s">
        <v>18</v>
      </c>
      <c r="D13" s="81">
        <v>44.537680000000002</v>
      </c>
      <c r="E13" s="81">
        <v>123.52265</v>
      </c>
    </row>
    <row r="14" spans="1:8" x14ac:dyDescent="0.25">
      <c r="A14" s="165">
        <v>2</v>
      </c>
      <c r="B14" s="165">
        <v>5</v>
      </c>
      <c r="C14" s="165" t="s">
        <v>14</v>
      </c>
      <c r="D14" s="81">
        <v>44.54139</v>
      </c>
      <c r="E14" s="81">
        <v>123.52583</v>
      </c>
    </row>
    <row r="16" spans="1:8" x14ac:dyDescent="0.25">
      <c r="A16" s="163">
        <v>2</v>
      </c>
      <c r="B16" s="163">
        <v>3</v>
      </c>
      <c r="C16" s="164" t="s">
        <v>16</v>
      </c>
      <c r="D16" s="81">
        <v>44.53172</v>
      </c>
      <c r="E16" s="81">
        <v>123.53865</v>
      </c>
    </row>
    <row r="17" spans="1:6" x14ac:dyDescent="0.25">
      <c r="A17" s="163">
        <v>2</v>
      </c>
      <c r="B17" s="163">
        <v>3</v>
      </c>
      <c r="C17" s="164" t="s">
        <v>14</v>
      </c>
    </row>
    <row r="18" spans="1:6" x14ac:dyDescent="0.25">
      <c r="A18" s="163">
        <v>2</v>
      </c>
      <c r="B18" s="163">
        <v>3</v>
      </c>
      <c r="C18" s="164" t="s">
        <v>17</v>
      </c>
      <c r="D18" s="81">
        <v>44.531309999999998</v>
      </c>
      <c r="E18" s="81">
        <v>123.53740000000001</v>
      </c>
    </row>
    <row r="19" spans="1:6" x14ac:dyDescent="0.25">
      <c r="A19" s="166">
        <v>44033</v>
      </c>
    </row>
    <row r="20" spans="1:6" x14ac:dyDescent="0.25">
      <c r="A20" s="81">
        <v>1</v>
      </c>
      <c r="B20" s="81">
        <v>2</v>
      </c>
      <c r="C20" s="81" t="s">
        <v>17</v>
      </c>
      <c r="D20" s="81">
        <v>44.536140000000003</v>
      </c>
      <c r="E20" s="81">
        <v>123.53487</v>
      </c>
    </row>
    <row r="21" spans="1:6" x14ac:dyDescent="0.25">
      <c r="A21" s="81">
        <v>2</v>
      </c>
      <c r="B21" s="81">
        <v>4</v>
      </c>
      <c r="C21" s="81" t="s">
        <v>14</v>
      </c>
      <c r="D21" s="81">
        <v>44.533819999999999</v>
      </c>
      <c r="E21" s="81">
        <v>123.53188</v>
      </c>
    </row>
    <row r="22" spans="1:6" x14ac:dyDescent="0.25">
      <c r="A22" s="81">
        <v>2</v>
      </c>
      <c r="B22" s="81">
        <v>4</v>
      </c>
      <c r="C22" s="81" t="s">
        <v>15</v>
      </c>
      <c r="D22" s="81">
        <v>44.534329999999997</v>
      </c>
      <c r="E22" s="81">
        <v>123.53077</v>
      </c>
    </row>
    <row r="25" spans="1:6" x14ac:dyDescent="0.25">
      <c r="A25" s="81">
        <v>2</v>
      </c>
      <c r="B25" s="81">
        <v>4</v>
      </c>
      <c r="C25" s="81" t="s">
        <v>18</v>
      </c>
      <c r="D25" s="81">
        <v>44.534410000000001</v>
      </c>
      <c r="E25" s="81">
        <v>123.5312</v>
      </c>
      <c r="F25" s="81" t="s">
        <v>882</v>
      </c>
    </row>
    <row r="26" spans="1:6" x14ac:dyDescent="0.25">
      <c r="A26" s="81">
        <v>2</v>
      </c>
      <c r="B26" s="81">
        <v>4</v>
      </c>
      <c r="C26" s="81" t="s">
        <v>19</v>
      </c>
      <c r="F26" s="81" t="s">
        <v>882</v>
      </c>
    </row>
    <row r="29" spans="1:6" s="176" customFormat="1" x14ac:dyDescent="0.25"/>
    <row r="30" spans="1:6" x14ac:dyDescent="0.25">
      <c r="A30" s="166">
        <v>44035</v>
      </c>
    </row>
    <row r="31" spans="1:6" x14ac:dyDescent="0.25">
      <c r="A31" s="81">
        <v>2</v>
      </c>
      <c r="B31" s="81">
        <v>2</v>
      </c>
      <c r="C31" s="81" t="s">
        <v>14</v>
      </c>
      <c r="D31" s="81" t="s">
        <v>889</v>
      </c>
      <c r="E31" s="81">
        <v>123.52563000000001</v>
      </c>
    </row>
    <row r="32" spans="1:6" x14ac:dyDescent="0.25">
      <c r="A32" s="81">
        <v>2</v>
      </c>
      <c r="B32" s="81">
        <v>2</v>
      </c>
      <c r="C32" s="81" t="s">
        <v>16</v>
      </c>
      <c r="D32" s="81" t="s">
        <v>888</v>
      </c>
      <c r="E32" s="81">
        <v>123.52636</v>
      </c>
    </row>
    <row r="33" spans="1:6" x14ac:dyDescent="0.25">
      <c r="A33" s="81">
        <v>2</v>
      </c>
      <c r="B33" s="81">
        <v>2</v>
      </c>
      <c r="C33" s="81" t="s">
        <v>20</v>
      </c>
      <c r="D33" s="81">
        <v>44.536290000000001</v>
      </c>
      <c r="E33" s="81">
        <v>123.52745</v>
      </c>
    </row>
    <row r="34" spans="1:6" x14ac:dyDescent="0.25">
      <c r="A34" s="81">
        <v>2</v>
      </c>
      <c r="B34" s="81">
        <v>2</v>
      </c>
      <c r="C34" s="81" t="s">
        <v>18</v>
      </c>
      <c r="D34" s="81">
        <v>44.535159999999998</v>
      </c>
      <c r="E34" s="81">
        <v>123.52771</v>
      </c>
      <c r="F34" s="81" t="s">
        <v>894</v>
      </c>
    </row>
    <row r="35" spans="1:6" x14ac:dyDescent="0.25">
      <c r="A35" s="81">
        <v>2</v>
      </c>
      <c r="B35" s="81">
        <v>2</v>
      </c>
      <c r="C35" s="81" t="s">
        <v>17</v>
      </c>
      <c r="D35" s="81">
        <v>44.534950000000002</v>
      </c>
      <c r="E35" s="81">
        <v>123.527</v>
      </c>
      <c r="F35" s="81" t="s">
        <v>895</v>
      </c>
    </row>
    <row r="37" spans="1:6" x14ac:dyDescent="0.25">
      <c r="A37" s="166">
        <v>44036</v>
      </c>
    </row>
    <row r="38" spans="1:6" x14ac:dyDescent="0.25">
      <c r="A38" s="81">
        <v>2</v>
      </c>
      <c r="B38" s="81">
        <v>5</v>
      </c>
      <c r="C38" s="81" t="s">
        <v>15</v>
      </c>
      <c r="D38" s="81">
        <v>44.540959999999998</v>
      </c>
      <c r="E38" s="81">
        <v>123.52495999999999</v>
      </c>
      <c r="F38" s="81" t="s">
        <v>896</v>
      </c>
    </row>
    <row r="39" spans="1:6" x14ac:dyDescent="0.25">
      <c r="A39" s="81">
        <v>2</v>
      </c>
      <c r="B39" s="81">
        <v>5</v>
      </c>
      <c r="C39" s="81" t="s">
        <v>17</v>
      </c>
      <c r="D39" s="81">
        <v>44.543559999999999</v>
      </c>
      <c r="E39" s="81">
        <v>123.52086</v>
      </c>
    </row>
    <row r="40" spans="1:6" x14ac:dyDescent="0.25">
      <c r="A40" s="81">
        <v>2</v>
      </c>
      <c r="B40" s="81">
        <v>5</v>
      </c>
      <c r="C40" s="81" t="s">
        <v>21</v>
      </c>
      <c r="D40" s="81">
        <v>44.542819999999999</v>
      </c>
      <c r="E40" s="81">
        <v>123.52113</v>
      </c>
      <c r="F40" s="81" t="s">
        <v>900</v>
      </c>
    </row>
    <row r="41" spans="1:6" x14ac:dyDescent="0.25">
      <c r="A41" s="81">
        <v>2</v>
      </c>
      <c r="B41" s="81">
        <v>5</v>
      </c>
      <c r="C41" s="81" t="s">
        <v>18</v>
      </c>
      <c r="D41" s="81">
        <v>44.542549999999999</v>
      </c>
      <c r="E41" s="81">
        <v>123.52186</v>
      </c>
      <c r="F41" s="81" t="s">
        <v>906</v>
      </c>
    </row>
    <row r="42" spans="1:6" x14ac:dyDescent="0.25">
      <c r="A42" s="81">
        <v>1</v>
      </c>
      <c r="B42" s="81">
        <v>1</v>
      </c>
      <c r="C42" s="81" t="s">
        <v>14</v>
      </c>
      <c r="D42" s="81">
        <v>44.531709999999997</v>
      </c>
      <c r="E42" s="81">
        <v>123.54701</v>
      </c>
    </row>
    <row r="44" spans="1:6" x14ac:dyDescent="0.25">
      <c r="A44" s="81">
        <v>1</v>
      </c>
      <c r="B44" s="81">
        <v>1</v>
      </c>
      <c r="C44" s="81" t="s">
        <v>16</v>
      </c>
      <c r="D44" s="81">
        <v>44.531140000000001</v>
      </c>
      <c r="E44" s="81">
        <v>123.54707000000001</v>
      </c>
    </row>
    <row r="45" spans="1:6" x14ac:dyDescent="0.25">
      <c r="A45" s="166">
        <v>44040</v>
      </c>
    </row>
    <row r="46" spans="1:6" x14ac:dyDescent="0.25">
      <c r="A46" s="81">
        <v>3</v>
      </c>
      <c r="B46" s="81">
        <v>5</v>
      </c>
      <c r="C46" s="81" t="s">
        <v>15</v>
      </c>
      <c r="D46" s="81">
        <v>44.524720000000002</v>
      </c>
      <c r="E46" s="81">
        <v>123.54356</v>
      </c>
    </row>
    <row r="47" spans="1:6" x14ac:dyDescent="0.25">
      <c r="A47" s="81">
        <v>1</v>
      </c>
      <c r="B47" s="81">
        <v>3</v>
      </c>
      <c r="C47" s="81" t="s">
        <v>14</v>
      </c>
      <c r="D47" s="81">
        <v>44.525689999999997</v>
      </c>
      <c r="E47" s="81">
        <v>123.54467</v>
      </c>
    </row>
    <row r="48" spans="1:6" x14ac:dyDescent="0.25">
      <c r="A48" s="81">
        <v>1</v>
      </c>
      <c r="B48" s="81">
        <v>3</v>
      </c>
      <c r="C48" s="81" t="s">
        <v>15</v>
      </c>
      <c r="D48" s="81">
        <v>44.527099999999997</v>
      </c>
      <c r="E48" s="81">
        <v>123.54559</v>
      </c>
    </row>
    <row r="49" spans="1:6" x14ac:dyDescent="0.25">
      <c r="A49" s="81">
        <v>1</v>
      </c>
      <c r="B49" s="81">
        <v>3</v>
      </c>
      <c r="C49" s="81" t="s">
        <v>18</v>
      </c>
      <c r="D49" s="81">
        <v>44.525329999999997</v>
      </c>
      <c r="E49" s="81">
        <v>123.54407999999999</v>
      </c>
    </row>
    <row r="51" spans="1:6" x14ac:dyDescent="0.25">
      <c r="A51" s="166">
        <v>44041</v>
      </c>
    </row>
    <row r="52" spans="1:6" x14ac:dyDescent="0.25">
      <c r="A52" s="81">
        <v>3</v>
      </c>
      <c r="B52" s="81">
        <v>4</v>
      </c>
      <c r="C52" s="81" t="s">
        <v>16</v>
      </c>
      <c r="D52" s="81">
        <v>44.527650000000001</v>
      </c>
      <c r="E52" s="81">
        <v>123.53812000000001</v>
      </c>
      <c r="F52" s="177" t="s">
        <v>949</v>
      </c>
    </row>
    <row r="53" spans="1:6" x14ac:dyDescent="0.25">
      <c r="A53" s="81">
        <v>3</v>
      </c>
      <c r="B53" s="81">
        <v>4</v>
      </c>
      <c r="C53" s="81" t="s">
        <v>19</v>
      </c>
      <c r="D53" s="81">
        <v>44.527470000000001</v>
      </c>
      <c r="E53" s="81">
        <v>123.54002</v>
      </c>
      <c r="F53" s="81" t="s">
        <v>925</v>
      </c>
    </row>
    <row r="54" spans="1:6" x14ac:dyDescent="0.25">
      <c r="A54" s="81">
        <v>3</v>
      </c>
      <c r="B54" s="81">
        <v>4</v>
      </c>
      <c r="C54" s="81" t="s">
        <v>14</v>
      </c>
      <c r="D54" s="81" t="s">
        <v>923</v>
      </c>
      <c r="E54" s="81">
        <v>123.53999</v>
      </c>
      <c r="F54" s="81" t="s">
        <v>922</v>
      </c>
    </row>
    <row r="55" spans="1:6" x14ac:dyDescent="0.25">
      <c r="A55" s="81">
        <v>3</v>
      </c>
      <c r="B55" s="81">
        <v>4</v>
      </c>
      <c r="C55" s="81" t="s">
        <v>17</v>
      </c>
      <c r="D55" s="81">
        <v>44.527880000000003</v>
      </c>
      <c r="E55" s="81">
        <v>123.54052</v>
      </c>
      <c r="F55" s="81" t="s">
        <v>931</v>
      </c>
    </row>
    <row r="57" spans="1:6" x14ac:dyDescent="0.25">
      <c r="A57" s="166">
        <v>44042</v>
      </c>
    </row>
    <row r="58" spans="1:6" x14ac:dyDescent="0.25">
      <c r="A58" s="81">
        <v>3</v>
      </c>
      <c r="B58" s="81">
        <v>5</v>
      </c>
      <c r="C58" s="81" t="s">
        <v>14</v>
      </c>
      <c r="D58" s="81">
        <v>44.526179999999997</v>
      </c>
      <c r="E58" s="81">
        <v>123.53877</v>
      </c>
    </row>
    <row r="59" spans="1:6" x14ac:dyDescent="0.25">
      <c r="A59" s="81">
        <v>3</v>
      </c>
      <c r="B59" s="81">
        <v>5</v>
      </c>
      <c r="C59" s="81" t="s">
        <v>16</v>
      </c>
      <c r="D59" s="81">
        <v>44.526179999999997</v>
      </c>
      <c r="E59" s="81">
        <v>123.53888999999999</v>
      </c>
    </row>
    <row r="60" spans="1:6" x14ac:dyDescent="0.25">
      <c r="A60" s="81">
        <v>3</v>
      </c>
      <c r="B60" s="81">
        <v>5</v>
      </c>
      <c r="C60" s="81" t="s">
        <v>18</v>
      </c>
      <c r="D60" s="81">
        <v>44.525790000000001</v>
      </c>
      <c r="E60" s="81">
        <v>123.53925</v>
      </c>
    </row>
    <row r="61" spans="1:6" x14ac:dyDescent="0.25">
      <c r="A61" s="81">
        <v>3</v>
      </c>
      <c r="B61" s="81">
        <v>5</v>
      </c>
      <c r="C61" s="81" t="s">
        <v>17</v>
      </c>
      <c r="D61" s="81">
        <v>44.525970000000001</v>
      </c>
      <c r="E61" s="81">
        <v>123.54046</v>
      </c>
    </row>
    <row r="63" spans="1:6" x14ac:dyDescent="0.25">
      <c r="A63" s="166">
        <v>44043</v>
      </c>
    </row>
    <row r="64" spans="1:6" x14ac:dyDescent="0.25">
      <c r="A64" s="81">
        <v>3</v>
      </c>
      <c r="B64" s="81">
        <v>2</v>
      </c>
      <c r="C64" s="81" t="s">
        <v>16</v>
      </c>
      <c r="D64" s="81">
        <v>44.535110000000003</v>
      </c>
      <c r="E64" s="81">
        <v>123.5235</v>
      </c>
    </row>
    <row r="65" spans="1:5" x14ac:dyDescent="0.25">
      <c r="A65" s="81">
        <v>3</v>
      </c>
      <c r="B65" s="81">
        <v>2</v>
      </c>
      <c r="C65" s="81" t="s">
        <v>15</v>
      </c>
      <c r="D65" s="81">
        <v>44.53586</v>
      </c>
      <c r="E65" s="81">
        <v>123.52423</v>
      </c>
    </row>
    <row r="66" spans="1:5" x14ac:dyDescent="0.25">
      <c r="A66" s="81">
        <v>3</v>
      </c>
      <c r="B66" s="81">
        <v>2</v>
      </c>
      <c r="C66" s="81" t="s">
        <v>17</v>
      </c>
      <c r="D66" s="81">
        <v>44.53595</v>
      </c>
      <c r="E66" s="81">
        <v>123.52475</v>
      </c>
    </row>
    <row r="67" spans="1:5" x14ac:dyDescent="0.25">
      <c r="A67" s="81">
        <v>3</v>
      </c>
      <c r="B67" s="81">
        <v>2</v>
      </c>
      <c r="C67" s="81" t="s">
        <v>14</v>
      </c>
      <c r="D67" s="81">
        <v>44.535530000000001</v>
      </c>
      <c r="E67" s="81" t="s">
        <v>946</v>
      </c>
    </row>
    <row r="68" spans="1:5" x14ac:dyDescent="0.25">
      <c r="A68" s="81">
        <v>3</v>
      </c>
      <c r="B68" s="81">
        <v>2</v>
      </c>
      <c r="C68" s="81" t="s">
        <v>18</v>
      </c>
      <c r="D68" s="81">
        <v>44.53519</v>
      </c>
      <c r="E68" s="81">
        <v>123.52528</v>
      </c>
    </row>
    <row r="70" spans="1:5" x14ac:dyDescent="0.25">
      <c r="A70" s="166">
        <v>44047</v>
      </c>
    </row>
    <row r="71" spans="1:5" x14ac:dyDescent="0.25">
      <c r="A71" s="81">
        <v>3</v>
      </c>
      <c r="B71" s="81">
        <v>4</v>
      </c>
      <c r="C71" s="177" t="s">
        <v>18</v>
      </c>
      <c r="D71" s="81">
        <v>44.529780000000002</v>
      </c>
      <c r="E71" s="81">
        <v>123.53796</v>
      </c>
    </row>
    <row r="72" spans="1:5" x14ac:dyDescent="0.25">
      <c r="A72" s="81">
        <v>3</v>
      </c>
      <c r="B72" s="81">
        <v>3</v>
      </c>
      <c r="C72" s="177" t="s">
        <v>15</v>
      </c>
      <c r="D72" s="81">
        <v>44.530679999999997</v>
      </c>
      <c r="E72" s="81">
        <v>123.53637999999999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notes</vt:lpstr>
      <vt:lpstr>BY SPECIES</vt:lpstr>
      <vt:lpstr>BY PLOT</vt:lpstr>
      <vt:lpstr>T3-B1-P ALL</vt:lpstr>
      <vt:lpstr>T3-B2-P ALL</vt:lpstr>
      <vt:lpstr>T3-B3-P ALL</vt:lpstr>
      <vt:lpstr>T3-B4-P ALL</vt:lpstr>
      <vt:lpstr>T3-B5-P ALL</vt:lpstr>
      <vt:lpstr>T1-B1-P ALL</vt:lpstr>
      <vt:lpstr>T1-B2-P ALL</vt:lpstr>
      <vt:lpstr>TI-B3-P ALL</vt:lpstr>
      <vt:lpstr>T2-B1-P ALL</vt:lpstr>
      <vt:lpstr>T1-B4-P ALL</vt:lpstr>
      <vt:lpstr>T1-B5-P ALL</vt:lpstr>
      <vt:lpstr>T2-B2-P ALL</vt:lpstr>
      <vt:lpstr>T2-B3-P ALL</vt:lpstr>
      <vt:lpstr>T2-B4-P ALL</vt:lpstr>
      <vt:lpstr>T2-B5-P ALL</vt:lpstr>
      <vt:lpstr>Sheet1</vt:lpstr>
      <vt:lpstr>original from everett</vt:lpstr>
      <vt:lpstr>Coordinate update 2020</vt:lpstr>
      <vt:lpstr>'original from everett'!Print_Area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Everett</dc:creator>
  <cp:lastModifiedBy>Shawn McMurtrey</cp:lastModifiedBy>
  <cp:lastPrinted>2013-07-24T23:47:18Z</cp:lastPrinted>
  <dcterms:created xsi:type="dcterms:W3CDTF">1996-10-14T23:33:28Z</dcterms:created>
  <dcterms:modified xsi:type="dcterms:W3CDTF">2022-01-23T04:36:24Z</dcterms:modified>
</cp:coreProperties>
</file>