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"/>
    </mc:Choice>
  </mc:AlternateContent>
  <xr:revisionPtr revIDLastSave="0" documentId="13_ncr:1_{3237E7FD-AD50-4736-AE1C-C459E30E77C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RR Totals" sheetId="4" r:id="rId1"/>
    <sheet name="Pivot Table" sheetId="3" r:id="rId2"/>
    <sheet name="stand_level_df_USE_THIS_FINAL 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0" i="3" l="1"/>
  <c r="R199" i="3"/>
  <c r="R198" i="3"/>
  <c r="N200" i="3"/>
  <c r="N199" i="3"/>
  <c r="N198" i="3"/>
  <c r="J200" i="3"/>
  <c r="J199" i="3"/>
  <c r="J198" i="3"/>
  <c r="G200" i="3"/>
  <c r="G199" i="3"/>
  <c r="G198" i="3"/>
  <c r="S186" i="3"/>
  <c r="O186" i="3"/>
  <c r="K186" i="3"/>
  <c r="G186" i="3"/>
  <c r="S185" i="3"/>
  <c r="O185" i="3"/>
  <c r="K185" i="3"/>
  <c r="G185" i="3"/>
  <c r="S184" i="3"/>
  <c r="O184" i="3"/>
  <c r="K184" i="3"/>
  <c r="G184" i="3"/>
  <c r="Z183" i="1"/>
  <c r="V183" i="1"/>
  <c r="R183" i="1"/>
  <c r="N183" i="1"/>
  <c r="Z182" i="1"/>
  <c r="V182" i="1"/>
  <c r="R182" i="1"/>
  <c r="N182" i="1"/>
  <c r="Z181" i="1"/>
  <c r="V181" i="1"/>
  <c r="R181" i="1"/>
  <c r="N181" i="1"/>
</calcChain>
</file>

<file path=xl/sharedStrings.xml><?xml version="1.0" encoding="utf-8"?>
<sst xmlns="http://schemas.openxmlformats.org/spreadsheetml/2006/main" count="1542" uniqueCount="73">
  <si>
    <t>Stand_ID_TB</t>
  </si>
  <si>
    <t>TMT</t>
  </si>
  <si>
    <t>BLOCK</t>
  </si>
  <si>
    <t>YEAR_F</t>
  </si>
  <si>
    <t>species_gen</t>
  </si>
  <si>
    <t>COND_CUM</t>
  </si>
  <si>
    <t>count</t>
  </si>
  <si>
    <t>live_BA</t>
  </si>
  <si>
    <t>1_1</t>
  </si>
  <si>
    <t>DF</t>
  </si>
  <si>
    <t>HL</t>
  </si>
  <si>
    <t>other</t>
  </si>
  <si>
    <t>1_2</t>
  </si>
  <si>
    <t>1_3</t>
  </si>
  <si>
    <t>1_4</t>
  </si>
  <si>
    <t>1_5</t>
  </si>
  <si>
    <t>2_1</t>
  </si>
  <si>
    <t>2_2</t>
  </si>
  <si>
    <t>2_3</t>
  </si>
  <si>
    <t>2_4</t>
  </si>
  <si>
    <t>2_5</t>
  </si>
  <si>
    <t>3_1</t>
  </si>
  <si>
    <t>3_2</t>
  </si>
  <si>
    <t>3_3</t>
  </si>
  <si>
    <t>3_4</t>
  </si>
  <si>
    <t>3_5</t>
  </si>
  <si>
    <t>Row Labels</t>
  </si>
  <si>
    <t>(blank)</t>
  </si>
  <si>
    <t>Grand Total</t>
  </si>
  <si>
    <t>Sum of count</t>
  </si>
  <si>
    <t>2020 Total</t>
  </si>
  <si>
    <t>1_1 Total</t>
  </si>
  <si>
    <t>1_2 Total</t>
  </si>
  <si>
    <t>1_3 Total</t>
  </si>
  <si>
    <t>1_4 Total</t>
  </si>
  <si>
    <t>1_5 Total</t>
  </si>
  <si>
    <t>2_1 Total</t>
  </si>
  <si>
    <t>2_2 Total</t>
  </si>
  <si>
    <t>2_3 Total</t>
  </si>
  <si>
    <t>2_4 Total</t>
  </si>
  <si>
    <t>2_5 Total</t>
  </si>
  <si>
    <t>3_1 Total</t>
  </si>
  <si>
    <t>3_2 Total</t>
  </si>
  <si>
    <t>3_3 Total</t>
  </si>
  <si>
    <t>3_4 Total</t>
  </si>
  <si>
    <t>3_5 Total</t>
  </si>
  <si>
    <t>(blank) Total</t>
  </si>
  <si>
    <t>OTHER</t>
  </si>
  <si>
    <t>TOTAL</t>
  </si>
  <si>
    <t>TMT 1</t>
  </si>
  <si>
    <t>MEAN</t>
  </si>
  <si>
    <t>SD</t>
  </si>
  <si>
    <t>TMT 2</t>
  </si>
  <si>
    <t xml:space="preserve">TMT 3 </t>
  </si>
  <si>
    <t>1 Total</t>
  </si>
  <si>
    <t>3 Total</t>
  </si>
  <si>
    <t>LRR MORT</t>
  </si>
  <si>
    <t>1990 Total</t>
  </si>
  <si>
    <t>STAND 1-1</t>
  </si>
  <si>
    <t>STAND 1-2</t>
  </si>
  <si>
    <t>STAND 1-3</t>
  </si>
  <si>
    <t>STAND 1-4</t>
  </si>
  <si>
    <t>STAND 1-5</t>
  </si>
  <si>
    <t>STAND 2-1</t>
  </si>
  <si>
    <t>STAND 2-2</t>
  </si>
  <si>
    <t>STAND 2-3</t>
  </si>
  <si>
    <t>STAND 2-4</t>
  </si>
  <si>
    <t>STAND 2-5</t>
  </si>
  <si>
    <t>STAND 3-1</t>
  </si>
  <si>
    <t>STAND 3-2</t>
  </si>
  <si>
    <t>STAND 3-3</t>
  </si>
  <si>
    <t>STAND 3-4</t>
  </si>
  <si>
    <t>STAND 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</si>
</sst>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n McMurtrey" refreshedDate="44461.632624652775" createdVersion="7" refreshedVersion="7" minRefreshableVersion="3" recordCount="508" xr:uid="{00000000-000A-0000-FFFF-FFFF0B000000}">
  <cacheSource type="worksheet">
    <worksheetSource ref="B1:I1048576" sheet="stand_level_df_USE_THIS_FINAL "/>
  </cacheSource>
  <cacheFields count="8">
    <cacheField name="Stand_ID_TB" numFmtId="0">
      <sharedItems containsBlank="1" count="16">
        <s v="1_1"/>
        <s v="1_2"/>
        <s v="1_3"/>
        <s v="1_4"/>
        <s v="1_5"/>
        <s v="2_1"/>
        <s v="2_2"/>
        <s v="2_3"/>
        <s v="2_4"/>
        <s v="2_5"/>
        <s v="3_1"/>
        <s v="3_2"/>
        <s v="3_3"/>
        <s v="3_4"/>
        <s v="3_5"/>
        <m/>
      </sharedItems>
    </cacheField>
    <cacheField name="TM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BLOCK" numFmtId="0">
      <sharedItems containsString="0" containsBlank="1" containsNumber="1" containsInteger="1" minValue="1" maxValue="5"/>
    </cacheField>
    <cacheField name="YEAR_F" numFmtId="0">
      <sharedItems containsString="0" containsBlank="1" containsNumber="1" containsInteger="1" minValue="1990" maxValue="2020" count="6">
        <n v="1990"/>
        <n v="1995"/>
        <n v="2000"/>
        <n v="2009"/>
        <n v="2020"/>
        <m/>
      </sharedItems>
    </cacheField>
    <cacheField name="species_gen" numFmtId="0">
      <sharedItems containsBlank="1" count="4">
        <s v="DF"/>
        <s v="HL"/>
        <s v="other"/>
        <m/>
      </sharedItems>
    </cacheField>
    <cacheField name="COND_CUM" numFmtId="0">
      <sharedItems containsString="0" containsBlank="1" containsNumber="1" containsInteger="1" minValue="1" maxValue="3" count="3">
        <n v="1"/>
        <n v="3"/>
        <m/>
      </sharedItems>
    </cacheField>
    <cacheField name="count" numFmtId="0">
      <sharedItems containsString="0" containsBlank="1" containsNumber="1" containsInteger="1" minValue="1" maxValue="135"/>
    </cacheField>
    <cacheField name="live_BA" numFmtId="0">
      <sharedItems containsString="0" containsBlank="1" containsNumber="1" minValue="0" maxValue="14.59199258837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8">
  <r>
    <x v="0"/>
    <x v="0"/>
    <n v="1"/>
    <x v="0"/>
    <x v="0"/>
    <x v="0"/>
    <n v="53"/>
    <n v="10.300825994787999"/>
  </r>
  <r>
    <x v="0"/>
    <x v="0"/>
    <n v="1"/>
    <x v="0"/>
    <x v="0"/>
    <x v="1"/>
    <n v="10"/>
    <n v="0"/>
  </r>
  <r>
    <x v="0"/>
    <x v="0"/>
    <n v="1"/>
    <x v="0"/>
    <x v="0"/>
    <x v="1"/>
    <n v="5"/>
    <n v="0"/>
  </r>
  <r>
    <x v="0"/>
    <x v="0"/>
    <n v="1"/>
    <x v="0"/>
    <x v="1"/>
    <x v="0"/>
    <n v="26"/>
    <n v="2.3407629870779099"/>
  </r>
  <r>
    <x v="0"/>
    <x v="0"/>
    <n v="1"/>
    <x v="0"/>
    <x v="2"/>
    <x v="0"/>
    <n v="4"/>
    <n v="0.42030582714214398"/>
  </r>
  <r>
    <x v="0"/>
    <x v="0"/>
    <n v="1"/>
    <x v="0"/>
    <x v="2"/>
    <x v="1"/>
    <n v="1"/>
    <n v="0"/>
  </r>
  <r>
    <x v="0"/>
    <x v="0"/>
    <n v="1"/>
    <x v="1"/>
    <x v="0"/>
    <x v="1"/>
    <n v="15"/>
    <n v="0"/>
  </r>
  <r>
    <x v="0"/>
    <x v="0"/>
    <n v="1"/>
    <x v="1"/>
    <x v="0"/>
    <x v="0"/>
    <n v="48"/>
    <n v="10.974846844634101"/>
  </r>
  <r>
    <x v="0"/>
    <x v="0"/>
    <n v="1"/>
    <x v="1"/>
    <x v="0"/>
    <x v="1"/>
    <n v="5"/>
    <n v="0"/>
  </r>
  <r>
    <x v="0"/>
    <x v="0"/>
    <n v="1"/>
    <x v="1"/>
    <x v="1"/>
    <x v="0"/>
    <n v="30"/>
    <n v="2.67868997165762"/>
  </r>
  <r>
    <x v="0"/>
    <x v="0"/>
    <n v="1"/>
    <x v="1"/>
    <x v="2"/>
    <x v="1"/>
    <n v="1"/>
    <n v="0"/>
  </r>
  <r>
    <x v="0"/>
    <x v="0"/>
    <n v="1"/>
    <x v="1"/>
    <x v="2"/>
    <x v="0"/>
    <n v="10"/>
    <n v="1.13993003594771"/>
  </r>
  <r>
    <x v="0"/>
    <x v="0"/>
    <n v="1"/>
    <x v="2"/>
    <x v="0"/>
    <x v="1"/>
    <n v="20"/>
    <n v="0"/>
  </r>
  <r>
    <x v="0"/>
    <x v="0"/>
    <n v="1"/>
    <x v="2"/>
    <x v="0"/>
    <x v="0"/>
    <n v="43"/>
    <n v="11.5324677596738"/>
  </r>
  <r>
    <x v="0"/>
    <x v="0"/>
    <n v="1"/>
    <x v="2"/>
    <x v="0"/>
    <x v="1"/>
    <n v="1"/>
    <n v="0"/>
  </r>
  <r>
    <x v="0"/>
    <x v="0"/>
    <n v="1"/>
    <x v="2"/>
    <x v="0"/>
    <x v="1"/>
    <n v="4"/>
    <n v="0"/>
  </r>
  <r>
    <x v="0"/>
    <x v="0"/>
    <n v="1"/>
    <x v="2"/>
    <x v="1"/>
    <x v="0"/>
    <n v="27"/>
    <n v="2.0257327151557201"/>
  </r>
  <r>
    <x v="0"/>
    <x v="0"/>
    <n v="1"/>
    <x v="2"/>
    <x v="1"/>
    <x v="1"/>
    <n v="3"/>
    <n v="0"/>
  </r>
  <r>
    <x v="0"/>
    <x v="0"/>
    <n v="1"/>
    <x v="2"/>
    <x v="2"/>
    <x v="1"/>
    <n v="1"/>
    <n v="0"/>
  </r>
  <r>
    <x v="0"/>
    <x v="0"/>
    <n v="1"/>
    <x v="2"/>
    <x v="2"/>
    <x v="0"/>
    <n v="10"/>
    <n v="1.1840348552114599"/>
  </r>
  <r>
    <x v="0"/>
    <x v="0"/>
    <n v="1"/>
    <x v="2"/>
    <x v="2"/>
    <x v="1"/>
    <n v="1"/>
    <n v="0"/>
  </r>
  <r>
    <x v="0"/>
    <x v="0"/>
    <n v="1"/>
    <x v="3"/>
    <x v="0"/>
    <x v="1"/>
    <n v="25"/>
    <n v="0"/>
  </r>
  <r>
    <x v="0"/>
    <x v="0"/>
    <n v="1"/>
    <x v="3"/>
    <x v="0"/>
    <x v="0"/>
    <n v="38"/>
    <n v="11.9371637983184"/>
  </r>
  <r>
    <x v="0"/>
    <x v="0"/>
    <n v="1"/>
    <x v="3"/>
    <x v="0"/>
    <x v="0"/>
    <n v="1"/>
    <n v="0.14861696746888201"/>
  </r>
  <r>
    <x v="0"/>
    <x v="0"/>
    <n v="1"/>
    <x v="3"/>
    <x v="0"/>
    <x v="1"/>
    <n v="1"/>
    <n v="0"/>
  </r>
  <r>
    <x v="0"/>
    <x v="0"/>
    <n v="1"/>
    <x v="3"/>
    <x v="0"/>
    <x v="1"/>
    <n v="3"/>
    <n v="0"/>
  </r>
  <r>
    <x v="0"/>
    <x v="0"/>
    <n v="1"/>
    <x v="3"/>
    <x v="1"/>
    <x v="1"/>
    <n v="3"/>
    <n v="0"/>
  </r>
  <r>
    <x v="0"/>
    <x v="0"/>
    <n v="1"/>
    <x v="3"/>
    <x v="1"/>
    <x v="0"/>
    <n v="20"/>
    <n v="1.82924887122042"/>
  </r>
  <r>
    <x v="0"/>
    <x v="0"/>
    <n v="1"/>
    <x v="3"/>
    <x v="1"/>
    <x v="0"/>
    <n v="3"/>
    <n v="0.115605111864961"/>
  </r>
  <r>
    <x v="0"/>
    <x v="0"/>
    <n v="1"/>
    <x v="3"/>
    <x v="1"/>
    <x v="1"/>
    <n v="5"/>
    <n v="0"/>
  </r>
  <r>
    <x v="0"/>
    <x v="0"/>
    <n v="1"/>
    <x v="3"/>
    <x v="2"/>
    <x v="1"/>
    <n v="2"/>
    <n v="0"/>
  </r>
  <r>
    <x v="0"/>
    <x v="0"/>
    <n v="1"/>
    <x v="3"/>
    <x v="2"/>
    <x v="0"/>
    <n v="7"/>
    <n v="1.1536548688530801"/>
  </r>
  <r>
    <x v="0"/>
    <x v="0"/>
    <n v="1"/>
    <x v="3"/>
    <x v="2"/>
    <x v="1"/>
    <n v="4"/>
    <n v="0"/>
  </r>
  <r>
    <x v="0"/>
    <x v="0"/>
    <n v="1"/>
    <x v="4"/>
    <x v="0"/>
    <x v="1"/>
    <n v="29"/>
    <n v="0"/>
  </r>
  <r>
    <x v="0"/>
    <x v="0"/>
    <n v="1"/>
    <x v="4"/>
    <x v="0"/>
    <x v="0"/>
    <n v="36"/>
    <n v="13.594791389864"/>
  </r>
  <r>
    <x v="0"/>
    <x v="0"/>
    <n v="1"/>
    <x v="4"/>
    <x v="0"/>
    <x v="0"/>
    <n v="3"/>
    <n v="0.82118483071265302"/>
  </r>
  <r>
    <x v="0"/>
    <x v="0"/>
    <n v="1"/>
    <x v="4"/>
    <x v="1"/>
    <x v="1"/>
    <n v="8"/>
    <n v="0"/>
  </r>
  <r>
    <x v="0"/>
    <x v="0"/>
    <n v="1"/>
    <x v="4"/>
    <x v="1"/>
    <x v="0"/>
    <n v="21"/>
    <n v="1.67695231335602"/>
  </r>
  <r>
    <x v="0"/>
    <x v="0"/>
    <n v="1"/>
    <x v="4"/>
    <x v="1"/>
    <x v="0"/>
    <n v="2"/>
    <n v="0.250241206627205"/>
  </r>
  <r>
    <x v="0"/>
    <x v="0"/>
    <n v="1"/>
    <x v="4"/>
    <x v="1"/>
    <x v="1"/>
    <n v="3"/>
    <n v="0"/>
  </r>
  <r>
    <x v="0"/>
    <x v="0"/>
    <n v="1"/>
    <x v="4"/>
    <x v="2"/>
    <x v="1"/>
    <n v="6"/>
    <n v="0"/>
  </r>
  <r>
    <x v="0"/>
    <x v="0"/>
    <n v="1"/>
    <x v="4"/>
    <x v="2"/>
    <x v="0"/>
    <n v="4"/>
    <n v="0.62526333186234295"/>
  </r>
  <r>
    <x v="0"/>
    <x v="0"/>
    <n v="1"/>
    <x v="4"/>
    <x v="2"/>
    <x v="1"/>
    <n v="3"/>
    <n v="0"/>
  </r>
  <r>
    <x v="1"/>
    <x v="0"/>
    <n v="2"/>
    <x v="0"/>
    <x v="0"/>
    <x v="0"/>
    <n v="89"/>
    <n v="14.14571285857"/>
  </r>
  <r>
    <x v="1"/>
    <x v="0"/>
    <n v="2"/>
    <x v="0"/>
    <x v="0"/>
    <x v="1"/>
    <n v="11"/>
    <n v="0"/>
  </r>
  <r>
    <x v="1"/>
    <x v="0"/>
    <n v="2"/>
    <x v="0"/>
    <x v="0"/>
    <x v="1"/>
    <n v="6"/>
    <n v="0"/>
  </r>
  <r>
    <x v="1"/>
    <x v="0"/>
    <n v="2"/>
    <x v="0"/>
    <x v="1"/>
    <x v="0"/>
    <n v="2"/>
    <n v="0.15224236539112501"/>
  </r>
  <r>
    <x v="1"/>
    <x v="0"/>
    <n v="2"/>
    <x v="0"/>
    <x v="2"/>
    <x v="0"/>
    <n v="2"/>
    <n v="0.12948545360668401"/>
  </r>
  <r>
    <x v="1"/>
    <x v="0"/>
    <n v="2"/>
    <x v="0"/>
    <x v="2"/>
    <x v="1"/>
    <n v="1"/>
    <n v="0"/>
  </r>
  <r>
    <x v="1"/>
    <x v="0"/>
    <n v="2"/>
    <x v="1"/>
    <x v="0"/>
    <x v="1"/>
    <n v="17"/>
    <n v="0"/>
  </r>
  <r>
    <x v="1"/>
    <x v="0"/>
    <n v="2"/>
    <x v="1"/>
    <x v="0"/>
    <x v="0"/>
    <n v="77"/>
    <n v="14.0774028533085"/>
  </r>
  <r>
    <x v="1"/>
    <x v="0"/>
    <n v="2"/>
    <x v="1"/>
    <x v="0"/>
    <x v="1"/>
    <n v="4"/>
    <n v="0"/>
  </r>
  <r>
    <x v="1"/>
    <x v="0"/>
    <n v="2"/>
    <x v="1"/>
    <x v="0"/>
    <x v="1"/>
    <n v="8"/>
    <n v="0"/>
  </r>
  <r>
    <x v="1"/>
    <x v="0"/>
    <n v="2"/>
    <x v="1"/>
    <x v="1"/>
    <x v="0"/>
    <n v="3"/>
    <n v="0.193349319865184"/>
  </r>
  <r>
    <x v="1"/>
    <x v="0"/>
    <n v="2"/>
    <x v="1"/>
    <x v="2"/>
    <x v="1"/>
    <n v="1"/>
    <n v="0"/>
  </r>
  <r>
    <x v="1"/>
    <x v="0"/>
    <n v="2"/>
    <x v="1"/>
    <x v="2"/>
    <x v="0"/>
    <n v="3"/>
    <n v="0.160524389024151"/>
  </r>
  <r>
    <x v="1"/>
    <x v="0"/>
    <n v="2"/>
    <x v="2"/>
    <x v="0"/>
    <x v="1"/>
    <n v="29"/>
    <n v="0"/>
  </r>
  <r>
    <x v="1"/>
    <x v="0"/>
    <n v="2"/>
    <x v="2"/>
    <x v="0"/>
    <x v="0"/>
    <n v="72"/>
    <n v="14.5919925883739"/>
  </r>
  <r>
    <x v="1"/>
    <x v="0"/>
    <n v="2"/>
    <x v="2"/>
    <x v="0"/>
    <x v="1"/>
    <n v="5"/>
    <n v="0"/>
  </r>
  <r>
    <x v="1"/>
    <x v="0"/>
    <n v="2"/>
    <x v="2"/>
    <x v="1"/>
    <x v="0"/>
    <n v="3"/>
    <n v="0.23929668322026099"/>
  </r>
  <r>
    <x v="1"/>
    <x v="0"/>
    <n v="2"/>
    <x v="2"/>
    <x v="2"/>
    <x v="1"/>
    <n v="1"/>
    <n v="0"/>
  </r>
  <r>
    <x v="1"/>
    <x v="0"/>
    <n v="2"/>
    <x v="2"/>
    <x v="2"/>
    <x v="0"/>
    <n v="4"/>
    <n v="0.20848786946466999"/>
  </r>
  <r>
    <x v="1"/>
    <x v="0"/>
    <n v="2"/>
    <x v="3"/>
    <x v="0"/>
    <x v="1"/>
    <n v="34"/>
    <n v="0"/>
  </r>
  <r>
    <x v="1"/>
    <x v="0"/>
    <n v="2"/>
    <x v="3"/>
    <x v="0"/>
    <x v="0"/>
    <n v="38"/>
    <n v="10.6139163332466"/>
  </r>
  <r>
    <x v="1"/>
    <x v="0"/>
    <n v="2"/>
    <x v="3"/>
    <x v="0"/>
    <x v="0"/>
    <n v="28"/>
    <n v="4.7750299817027804"/>
  </r>
  <r>
    <x v="1"/>
    <x v="0"/>
    <n v="2"/>
    <x v="3"/>
    <x v="0"/>
    <x v="1"/>
    <n v="3"/>
    <n v="0"/>
  </r>
  <r>
    <x v="1"/>
    <x v="0"/>
    <n v="2"/>
    <x v="3"/>
    <x v="0"/>
    <x v="1"/>
    <n v="4"/>
    <n v="0"/>
  </r>
  <r>
    <x v="1"/>
    <x v="0"/>
    <n v="2"/>
    <x v="3"/>
    <x v="1"/>
    <x v="0"/>
    <n v="3"/>
    <n v="0.30467322634146499"/>
  </r>
  <r>
    <x v="1"/>
    <x v="0"/>
    <n v="2"/>
    <x v="3"/>
    <x v="2"/>
    <x v="1"/>
    <n v="1"/>
    <n v="0"/>
  </r>
  <r>
    <x v="1"/>
    <x v="0"/>
    <n v="2"/>
    <x v="3"/>
    <x v="2"/>
    <x v="0"/>
    <n v="2"/>
    <n v="0.103542181473339"/>
  </r>
  <r>
    <x v="1"/>
    <x v="0"/>
    <n v="2"/>
    <x v="3"/>
    <x v="2"/>
    <x v="0"/>
    <n v="1"/>
    <n v="2.5446900494077301E-2"/>
  </r>
  <r>
    <x v="1"/>
    <x v="0"/>
    <n v="2"/>
    <x v="3"/>
    <x v="2"/>
    <x v="1"/>
    <n v="1"/>
    <n v="0"/>
  </r>
  <r>
    <x v="1"/>
    <x v="0"/>
    <n v="2"/>
    <x v="4"/>
    <x v="0"/>
    <x v="1"/>
    <n v="41"/>
    <n v="0"/>
  </r>
  <r>
    <x v="1"/>
    <x v="0"/>
    <n v="2"/>
    <x v="4"/>
    <x v="0"/>
    <x v="0"/>
    <n v="33"/>
    <n v="11.3625052409201"/>
  </r>
  <r>
    <x v="1"/>
    <x v="0"/>
    <n v="2"/>
    <x v="4"/>
    <x v="0"/>
    <x v="0"/>
    <n v="31"/>
    <n v="6.52888062923705"/>
  </r>
  <r>
    <x v="1"/>
    <x v="0"/>
    <n v="2"/>
    <x v="4"/>
    <x v="0"/>
    <x v="1"/>
    <n v="1"/>
    <n v="0"/>
  </r>
  <r>
    <x v="1"/>
    <x v="0"/>
    <n v="2"/>
    <x v="4"/>
    <x v="0"/>
    <x v="1"/>
    <n v="1"/>
    <n v="0"/>
  </r>
  <r>
    <x v="1"/>
    <x v="0"/>
    <n v="2"/>
    <x v="4"/>
    <x v="1"/>
    <x v="0"/>
    <n v="6"/>
    <n v="0.48632796755366098"/>
  </r>
  <r>
    <x v="1"/>
    <x v="0"/>
    <n v="2"/>
    <x v="4"/>
    <x v="2"/>
    <x v="1"/>
    <n v="2"/>
    <n v="0"/>
  </r>
  <r>
    <x v="1"/>
    <x v="0"/>
    <n v="2"/>
    <x v="4"/>
    <x v="2"/>
    <x v="0"/>
    <n v="2"/>
    <n v="0.12709705779179201"/>
  </r>
  <r>
    <x v="1"/>
    <x v="0"/>
    <n v="2"/>
    <x v="4"/>
    <x v="2"/>
    <x v="1"/>
    <n v="1"/>
    <n v="0"/>
  </r>
  <r>
    <x v="2"/>
    <x v="0"/>
    <n v="3"/>
    <x v="0"/>
    <x v="0"/>
    <x v="0"/>
    <n v="41"/>
    <n v="7.6313660223466204"/>
  </r>
  <r>
    <x v="2"/>
    <x v="0"/>
    <n v="3"/>
    <x v="0"/>
    <x v="0"/>
    <x v="1"/>
    <n v="6"/>
    <n v="0"/>
  </r>
  <r>
    <x v="2"/>
    <x v="0"/>
    <n v="3"/>
    <x v="0"/>
    <x v="0"/>
    <x v="1"/>
    <n v="2"/>
    <n v="0"/>
  </r>
  <r>
    <x v="2"/>
    <x v="0"/>
    <n v="3"/>
    <x v="0"/>
    <x v="1"/>
    <x v="0"/>
    <n v="24"/>
    <n v="2.4518771922445701"/>
  </r>
  <r>
    <x v="2"/>
    <x v="0"/>
    <n v="3"/>
    <x v="0"/>
    <x v="1"/>
    <x v="0"/>
    <n v="1"/>
    <n v="0.21812784652221001"/>
  </r>
  <r>
    <x v="2"/>
    <x v="0"/>
    <n v="3"/>
    <x v="0"/>
    <x v="2"/>
    <x v="0"/>
    <n v="2"/>
    <n v="0.28443430106887602"/>
  </r>
  <r>
    <x v="2"/>
    <x v="0"/>
    <n v="3"/>
    <x v="0"/>
    <x v="2"/>
    <x v="0"/>
    <n v="1"/>
    <n v="2.08672438033068E-2"/>
  </r>
  <r>
    <x v="2"/>
    <x v="0"/>
    <n v="3"/>
    <x v="0"/>
    <x v="2"/>
    <x v="1"/>
    <n v="4"/>
    <n v="0"/>
  </r>
  <r>
    <x v="2"/>
    <x v="0"/>
    <n v="3"/>
    <x v="1"/>
    <x v="0"/>
    <x v="1"/>
    <n v="8"/>
    <n v="0"/>
  </r>
  <r>
    <x v="2"/>
    <x v="0"/>
    <n v="3"/>
    <x v="1"/>
    <x v="0"/>
    <x v="0"/>
    <n v="42"/>
    <n v="8.2256791687839605"/>
  </r>
  <r>
    <x v="2"/>
    <x v="0"/>
    <n v="3"/>
    <x v="1"/>
    <x v="0"/>
    <x v="1"/>
    <n v="2"/>
    <n v="0"/>
  </r>
  <r>
    <x v="2"/>
    <x v="0"/>
    <n v="3"/>
    <x v="1"/>
    <x v="1"/>
    <x v="0"/>
    <n v="25"/>
    <n v="2.61775799674309"/>
  </r>
  <r>
    <x v="2"/>
    <x v="0"/>
    <n v="3"/>
    <x v="1"/>
    <x v="1"/>
    <x v="0"/>
    <n v="1"/>
    <n v="9.6761839128729002E-2"/>
  </r>
  <r>
    <x v="2"/>
    <x v="0"/>
    <n v="3"/>
    <x v="1"/>
    <x v="1"/>
    <x v="1"/>
    <n v="1"/>
    <n v="0"/>
  </r>
  <r>
    <x v="2"/>
    <x v="0"/>
    <n v="3"/>
    <x v="1"/>
    <x v="2"/>
    <x v="1"/>
    <n v="4"/>
    <n v="0"/>
  </r>
  <r>
    <x v="2"/>
    <x v="0"/>
    <n v="3"/>
    <x v="1"/>
    <x v="2"/>
    <x v="0"/>
    <n v="3"/>
    <n v="0.31567508381433601"/>
  </r>
  <r>
    <x v="2"/>
    <x v="0"/>
    <n v="3"/>
    <x v="2"/>
    <x v="0"/>
    <x v="1"/>
    <n v="10"/>
    <n v="0"/>
  </r>
  <r>
    <x v="2"/>
    <x v="0"/>
    <n v="3"/>
    <x v="2"/>
    <x v="0"/>
    <x v="0"/>
    <n v="39"/>
    <n v="8.7368681298018007"/>
  </r>
  <r>
    <x v="2"/>
    <x v="0"/>
    <n v="3"/>
    <x v="2"/>
    <x v="0"/>
    <x v="1"/>
    <n v="3"/>
    <n v="0"/>
  </r>
  <r>
    <x v="2"/>
    <x v="0"/>
    <n v="3"/>
    <x v="2"/>
    <x v="1"/>
    <x v="1"/>
    <n v="1"/>
    <n v="0"/>
  </r>
  <r>
    <x v="2"/>
    <x v="0"/>
    <n v="3"/>
    <x v="2"/>
    <x v="1"/>
    <x v="0"/>
    <n v="24"/>
    <n v="3.0525253602678699"/>
  </r>
  <r>
    <x v="2"/>
    <x v="0"/>
    <n v="3"/>
    <x v="2"/>
    <x v="1"/>
    <x v="0"/>
    <n v="1"/>
    <n v="0.102921716924255"/>
  </r>
  <r>
    <x v="2"/>
    <x v="0"/>
    <n v="3"/>
    <x v="2"/>
    <x v="1"/>
    <x v="1"/>
    <n v="1"/>
    <n v="0"/>
  </r>
  <r>
    <x v="2"/>
    <x v="0"/>
    <n v="3"/>
    <x v="2"/>
    <x v="2"/>
    <x v="1"/>
    <n v="4"/>
    <n v="0"/>
  </r>
  <r>
    <x v="2"/>
    <x v="0"/>
    <n v="3"/>
    <x v="2"/>
    <x v="2"/>
    <x v="0"/>
    <n v="2"/>
    <n v="0.24904190363169701"/>
  </r>
  <r>
    <x v="2"/>
    <x v="0"/>
    <n v="3"/>
    <x v="2"/>
    <x v="2"/>
    <x v="1"/>
    <n v="1"/>
    <n v="0"/>
  </r>
  <r>
    <x v="2"/>
    <x v="0"/>
    <n v="3"/>
    <x v="3"/>
    <x v="0"/>
    <x v="1"/>
    <n v="13"/>
    <n v="0"/>
  </r>
  <r>
    <x v="2"/>
    <x v="0"/>
    <n v="3"/>
    <x v="3"/>
    <x v="0"/>
    <x v="0"/>
    <n v="34"/>
    <n v="9.6839507153107398"/>
  </r>
  <r>
    <x v="2"/>
    <x v="0"/>
    <n v="3"/>
    <x v="3"/>
    <x v="0"/>
    <x v="0"/>
    <n v="2"/>
    <n v="0.12785339622314401"/>
  </r>
  <r>
    <x v="2"/>
    <x v="0"/>
    <n v="3"/>
    <x v="3"/>
    <x v="0"/>
    <x v="1"/>
    <n v="3"/>
    <n v="0"/>
  </r>
  <r>
    <x v="2"/>
    <x v="0"/>
    <n v="3"/>
    <x v="3"/>
    <x v="1"/>
    <x v="1"/>
    <n v="2"/>
    <n v="0"/>
  </r>
  <r>
    <x v="2"/>
    <x v="0"/>
    <n v="3"/>
    <x v="3"/>
    <x v="1"/>
    <x v="0"/>
    <n v="21"/>
    <n v="2.7453066584788299"/>
  </r>
  <r>
    <x v="2"/>
    <x v="0"/>
    <n v="3"/>
    <x v="3"/>
    <x v="1"/>
    <x v="0"/>
    <n v="3"/>
    <n v="0.191974873079238"/>
  </r>
  <r>
    <x v="2"/>
    <x v="0"/>
    <n v="3"/>
    <x v="3"/>
    <x v="1"/>
    <x v="1"/>
    <n v="1"/>
    <n v="0"/>
  </r>
  <r>
    <x v="2"/>
    <x v="0"/>
    <n v="3"/>
    <x v="3"/>
    <x v="2"/>
    <x v="1"/>
    <n v="5"/>
    <n v="0"/>
  </r>
  <r>
    <x v="2"/>
    <x v="0"/>
    <n v="3"/>
    <x v="3"/>
    <x v="2"/>
    <x v="0"/>
    <n v="1"/>
    <n v="0.23585821006090699"/>
  </r>
  <r>
    <x v="2"/>
    <x v="0"/>
    <n v="3"/>
    <x v="3"/>
    <x v="2"/>
    <x v="0"/>
    <n v="1"/>
    <n v="2.1642431790580102E-2"/>
  </r>
  <r>
    <x v="2"/>
    <x v="0"/>
    <n v="3"/>
    <x v="4"/>
    <x v="0"/>
    <x v="1"/>
    <n v="16"/>
    <n v="0"/>
  </r>
  <r>
    <x v="2"/>
    <x v="0"/>
    <n v="3"/>
    <x v="4"/>
    <x v="0"/>
    <x v="0"/>
    <n v="32"/>
    <n v="10.986516290545801"/>
  </r>
  <r>
    <x v="2"/>
    <x v="0"/>
    <n v="3"/>
    <x v="4"/>
    <x v="0"/>
    <x v="0"/>
    <n v="1"/>
    <n v="7.4022991502046095E-2"/>
  </r>
  <r>
    <x v="2"/>
    <x v="0"/>
    <n v="3"/>
    <x v="4"/>
    <x v="0"/>
    <x v="1"/>
    <n v="3"/>
    <n v="0"/>
  </r>
  <r>
    <x v="2"/>
    <x v="0"/>
    <n v="3"/>
    <x v="4"/>
    <x v="1"/>
    <x v="1"/>
    <n v="3"/>
    <n v="0"/>
  </r>
  <r>
    <x v="2"/>
    <x v="0"/>
    <n v="3"/>
    <x v="4"/>
    <x v="1"/>
    <x v="0"/>
    <n v="18"/>
    <n v="3.1166908194211098"/>
  </r>
  <r>
    <x v="2"/>
    <x v="0"/>
    <n v="3"/>
    <x v="4"/>
    <x v="1"/>
    <x v="0"/>
    <n v="2"/>
    <n v="0.17285435479132699"/>
  </r>
  <r>
    <x v="2"/>
    <x v="0"/>
    <n v="3"/>
    <x v="4"/>
    <x v="1"/>
    <x v="1"/>
    <n v="5"/>
    <n v="0"/>
  </r>
  <r>
    <x v="2"/>
    <x v="0"/>
    <n v="3"/>
    <x v="4"/>
    <x v="2"/>
    <x v="1"/>
    <n v="5"/>
    <n v="0"/>
  </r>
  <r>
    <x v="2"/>
    <x v="0"/>
    <n v="3"/>
    <x v="4"/>
    <x v="2"/>
    <x v="0"/>
    <n v="1"/>
    <n v="0.233282889483127"/>
  </r>
  <r>
    <x v="2"/>
    <x v="0"/>
    <n v="3"/>
    <x v="4"/>
    <x v="2"/>
    <x v="0"/>
    <n v="1"/>
    <n v="2.1124069002737798E-2"/>
  </r>
  <r>
    <x v="3"/>
    <x v="0"/>
    <n v="4"/>
    <x v="0"/>
    <x v="0"/>
    <x v="0"/>
    <n v="66"/>
    <n v="9.2475866373197704"/>
  </r>
  <r>
    <x v="3"/>
    <x v="0"/>
    <n v="4"/>
    <x v="0"/>
    <x v="0"/>
    <x v="1"/>
    <n v="19"/>
    <n v="0"/>
  </r>
  <r>
    <x v="3"/>
    <x v="0"/>
    <n v="4"/>
    <x v="0"/>
    <x v="0"/>
    <x v="1"/>
    <n v="11"/>
    <n v="0"/>
  </r>
  <r>
    <x v="3"/>
    <x v="0"/>
    <n v="4"/>
    <x v="0"/>
    <x v="2"/>
    <x v="0"/>
    <n v="27"/>
    <n v="2.0651934750793002"/>
  </r>
  <r>
    <x v="3"/>
    <x v="0"/>
    <n v="4"/>
    <x v="0"/>
    <x v="2"/>
    <x v="1"/>
    <n v="2"/>
    <n v="0"/>
  </r>
  <r>
    <x v="3"/>
    <x v="0"/>
    <n v="4"/>
    <x v="1"/>
    <x v="0"/>
    <x v="1"/>
    <n v="30"/>
    <n v="0"/>
  </r>
  <r>
    <x v="3"/>
    <x v="0"/>
    <n v="4"/>
    <x v="1"/>
    <x v="0"/>
    <x v="0"/>
    <n v="58"/>
    <n v="9.5983580234636907"/>
  </r>
  <r>
    <x v="3"/>
    <x v="0"/>
    <n v="4"/>
    <x v="1"/>
    <x v="0"/>
    <x v="1"/>
    <n v="1"/>
    <n v="0"/>
  </r>
  <r>
    <x v="3"/>
    <x v="0"/>
    <n v="4"/>
    <x v="1"/>
    <x v="0"/>
    <x v="1"/>
    <n v="7"/>
    <n v="0"/>
  </r>
  <r>
    <x v="3"/>
    <x v="0"/>
    <n v="4"/>
    <x v="1"/>
    <x v="2"/>
    <x v="1"/>
    <n v="2"/>
    <n v="0"/>
  </r>
  <r>
    <x v="3"/>
    <x v="0"/>
    <n v="4"/>
    <x v="1"/>
    <x v="2"/>
    <x v="0"/>
    <n v="23"/>
    <n v="1.82338194693984"/>
  </r>
  <r>
    <x v="3"/>
    <x v="0"/>
    <n v="4"/>
    <x v="1"/>
    <x v="2"/>
    <x v="1"/>
    <n v="6"/>
    <n v="0"/>
  </r>
  <r>
    <x v="3"/>
    <x v="0"/>
    <n v="4"/>
    <x v="2"/>
    <x v="0"/>
    <x v="1"/>
    <n v="38"/>
    <n v="0"/>
  </r>
  <r>
    <x v="3"/>
    <x v="0"/>
    <n v="4"/>
    <x v="2"/>
    <x v="0"/>
    <x v="0"/>
    <n v="54"/>
    <n v="10.306645009780601"/>
  </r>
  <r>
    <x v="3"/>
    <x v="0"/>
    <n v="4"/>
    <x v="2"/>
    <x v="0"/>
    <x v="1"/>
    <n v="1"/>
    <n v="0"/>
  </r>
  <r>
    <x v="3"/>
    <x v="0"/>
    <n v="4"/>
    <x v="2"/>
    <x v="0"/>
    <x v="1"/>
    <n v="3"/>
    <n v="0"/>
  </r>
  <r>
    <x v="3"/>
    <x v="0"/>
    <n v="4"/>
    <x v="2"/>
    <x v="2"/>
    <x v="1"/>
    <n v="8"/>
    <n v="0"/>
  </r>
  <r>
    <x v="3"/>
    <x v="0"/>
    <n v="4"/>
    <x v="2"/>
    <x v="2"/>
    <x v="0"/>
    <n v="19"/>
    <n v="1.5909252963246101"/>
  </r>
  <r>
    <x v="3"/>
    <x v="0"/>
    <n v="4"/>
    <x v="2"/>
    <x v="2"/>
    <x v="1"/>
    <n v="4"/>
    <n v="0"/>
  </r>
  <r>
    <x v="3"/>
    <x v="0"/>
    <n v="4"/>
    <x v="3"/>
    <x v="0"/>
    <x v="1"/>
    <n v="42"/>
    <n v="0"/>
  </r>
  <r>
    <x v="3"/>
    <x v="0"/>
    <n v="4"/>
    <x v="3"/>
    <x v="0"/>
    <x v="0"/>
    <n v="28"/>
    <n v="9.6271098794293408"/>
  </r>
  <r>
    <x v="3"/>
    <x v="0"/>
    <n v="4"/>
    <x v="3"/>
    <x v="0"/>
    <x v="0"/>
    <n v="21"/>
    <n v="1.6750092382997801"/>
  </r>
  <r>
    <x v="3"/>
    <x v="0"/>
    <n v="4"/>
    <x v="3"/>
    <x v="0"/>
    <x v="1"/>
    <n v="1"/>
    <n v="0"/>
  </r>
  <r>
    <x v="3"/>
    <x v="0"/>
    <n v="4"/>
    <x v="3"/>
    <x v="0"/>
    <x v="1"/>
    <n v="6"/>
    <n v="0"/>
  </r>
  <r>
    <x v="3"/>
    <x v="0"/>
    <n v="4"/>
    <x v="3"/>
    <x v="2"/>
    <x v="1"/>
    <n v="12"/>
    <n v="0"/>
  </r>
  <r>
    <x v="3"/>
    <x v="0"/>
    <n v="4"/>
    <x v="3"/>
    <x v="2"/>
    <x v="0"/>
    <n v="14"/>
    <n v="1.1143441199787101"/>
  </r>
  <r>
    <x v="3"/>
    <x v="0"/>
    <n v="4"/>
    <x v="3"/>
    <x v="2"/>
    <x v="0"/>
    <n v="1"/>
    <n v="5.8106897720796802E-2"/>
  </r>
  <r>
    <x v="3"/>
    <x v="0"/>
    <n v="4"/>
    <x v="3"/>
    <x v="2"/>
    <x v="1"/>
    <n v="4"/>
    <n v="0"/>
  </r>
  <r>
    <x v="3"/>
    <x v="0"/>
    <n v="4"/>
    <x v="4"/>
    <x v="0"/>
    <x v="1"/>
    <n v="49"/>
    <n v="0"/>
  </r>
  <r>
    <x v="3"/>
    <x v="0"/>
    <n v="4"/>
    <x v="4"/>
    <x v="0"/>
    <x v="0"/>
    <n v="28"/>
    <n v="11.725360763206"/>
  </r>
  <r>
    <x v="3"/>
    <x v="0"/>
    <n v="4"/>
    <x v="4"/>
    <x v="0"/>
    <x v="0"/>
    <n v="21"/>
    <n v="1.8620879392284"/>
  </r>
  <r>
    <x v="3"/>
    <x v="0"/>
    <n v="4"/>
    <x v="4"/>
    <x v="0"/>
    <x v="1"/>
    <n v="1"/>
    <n v="0"/>
  </r>
  <r>
    <x v="3"/>
    <x v="0"/>
    <n v="4"/>
    <x v="4"/>
    <x v="1"/>
    <x v="0"/>
    <n v="1"/>
    <n v="2.7171634860898099E-2"/>
  </r>
  <r>
    <x v="3"/>
    <x v="0"/>
    <n v="4"/>
    <x v="4"/>
    <x v="2"/>
    <x v="1"/>
    <n v="16"/>
    <n v="0"/>
  </r>
  <r>
    <x v="3"/>
    <x v="0"/>
    <n v="4"/>
    <x v="4"/>
    <x v="2"/>
    <x v="0"/>
    <n v="11"/>
    <n v="1.0500522117211599"/>
  </r>
  <r>
    <x v="3"/>
    <x v="0"/>
    <n v="4"/>
    <x v="4"/>
    <x v="2"/>
    <x v="0"/>
    <n v="1"/>
    <n v="5.5154586024585797E-2"/>
  </r>
  <r>
    <x v="3"/>
    <x v="0"/>
    <n v="4"/>
    <x v="4"/>
    <x v="2"/>
    <x v="1"/>
    <n v="3"/>
    <n v="0"/>
  </r>
  <r>
    <x v="4"/>
    <x v="0"/>
    <n v="5"/>
    <x v="0"/>
    <x v="0"/>
    <x v="0"/>
    <n v="135"/>
    <n v="11.5364261664173"/>
  </r>
  <r>
    <x v="4"/>
    <x v="0"/>
    <n v="5"/>
    <x v="0"/>
    <x v="0"/>
    <x v="0"/>
    <n v="1"/>
    <n v="9.5114859180084596E-2"/>
  </r>
  <r>
    <x v="4"/>
    <x v="0"/>
    <n v="5"/>
    <x v="0"/>
    <x v="0"/>
    <x v="1"/>
    <n v="17"/>
    <n v="0"/>
  </r>
  <r>
    <x v="4"/>
    <x v="0"/>
    <n v="5"/>
    <x v="0"/>
    <x v="0"/>
    <x v="1"/>
    <n v="21"/>
    <n v="0"/>
  </r>
  <r>
    <x v="4"/>
    <x v="0"/>
    <n v="5"/>
    <x v="0"/>
    <x v="2"/>
    <x v="0"/>
    <n v="2"/>
    <n v="0.123108020519896"/>
  </r>
  <r>
    <x v="4"/>
    <x v="0"/>
    <n v="5"/>
    <x v="0"/>
    <x v="2"/>
    <x v="1"/>
    <n v="1"/>
    <n v="0"/>
  </r>
  <r>
    <x v="4"/>
    <x v="0"/>
    <n v="5"/>
    <x v="1"/>
    <x v="0"/>
    <x v="1"/>
    <n v="38"/>
    <n v="0"/>
  </r>
  <r>
    <x v="4"/>
    <x v="0"/>
    <n v="5"/>
    <x v="1"/>
    <x v="0"/>
    <x v="0"/>
    <n v="120"/>
    <n v="11.839039293376199"/>
  </r>
  <r>
    <x v="4"/>
    <x v="0"/>
    <n v="5"/>
    <x v="1"/>
    <x v="0"/>
    <x v="1"/>
    <n v="3"/>
    <n v="0"/>
  </r>
  <r>
    <x v="4"/>
    <x v="0"/>
    <n v="5"/>
    <x v="1"/>
    <x v="0"/>
    <x v="1"/>
    <n v="14"/>
    <n v="0"/>
  </r>
  <r>
    <x v="4"/>
    <x v="0"/>
    <n v="5"/>
    <x v="1"/>
    <x v="2"/>
    <x v="1"/>
    <n v="1"/>
    <n v="0"/>
  </r>
  <r>
    <x v="4"/>
    <x v="0"/>
    <n v="5"/>
    <x v="1"/>
    <x v="2"/>
    <x v="0"/>
    <n v="2"/>
    <n v="0.128316781139548"/>
  </r>
  <r>
    <x v="4"/>
    <x v="0"/>
    <n v="5"/>
    <x v="2"/>
    <x v="0"/>
    <x v="1"/>
    <n v="55"/>
    <n v="0"/>
  </r>
  <r>
    <x v="4"/>
    <x v="0"/>
    <n v="5"/>
    <x v="2"/>
    <x v="0"/>
    <x v="0"/>
    <n v="114"/>
    <n v="12.3260811878604"/>
  </r>
  <r>
    <x v="4"/>
    <x v="0"/>
    <n v="5"/>
    <x v="2"/>
    <x v="0"/>
    <x v="1"/>
    <n v="1"/>
    <n v="0"/>
  </r>
  <r>
    <x v="4"/>
    <x v="0"/>
    <n v="5"/>
    <x v="2"/>
    <x v="0"/>
    <x v="1"/>
    <n v="5"/>
    <n v="0"/>
  </r>
  <r>
    <x v="4"/>
    <x v="0"/>
    <n v="5"/>
    <x v="2"/>
    <x v="2"/>
    <x v="1"/>
    <n v="1"/>
    <n v="0"/>
  </r>
  <r>
    <x v="4"/>
    <x v="0"/>
    <n v="5"/>
    <x v="2"/>
    <x v="2"/>
    <x v="0"/>
    <n v="3"/>
    <n v="0.16823621359054999"/>
  </r>
  <r>
    <x v="4"/>
    <x v="0"/>
    <n v="5"/>
    <x v="3"/>
    <x v="0"/>
    <x v="1"/>
    <n v="61"/>
    <n v="0"/>
  </r>
  <r>
    <x v="4"/>
    <x v="0"/>
    <n v="5"/>
    <x v="3"/>
    <x v="0"/>
    <x v="0"/>
    <n v="65"/>
    <n v="11.000203424339301"/>
  </r>
  <r>
    <x v="4"/>
    <x v="0"/>
    <n v="5"/>
    <x v="3"/>
    <x v="0"/>
    <x v="0"/>
    <n v="33"/>
    <n v="1.97772289622357"/>
  </r>
  <r>
    <x v="4"/>
    <x v="0"/>
    <n v="5"/>
    <x v="3"/>
    <x v="0"/>
    <x v="1"/>
    <n v="1"/>
    <n v="0"/>
  </r>
  <r>
    <x v="4"/>
    <x v="0"/>
    <n v="5"/>
    <x v="3"/>
    <x v="0"/>
    <x v="1"/>
    <n v="15"/>
    <n v="0"/>
  </r>
  <r>
    <x v="4"/>
    <x v="0"/>
    <n v="5"/>
    <x v="3"/>
    <x v="2"/>
    <x v="1"/>
    <n v="1"/>
    <n v="0"/>
  </r>
  <r>
    <x v="4"/>
    <x v="0"/>
    <n v="5"/>
    <x v="3"/>
    <x v="2"/>
    <x v="0"/>
    <n v="2"/>
    <n v="0.131573827323158"/>
  </r>
  <r>
    <x v="4"/>
    <x v="0"/>
    <n v="5"/>
    <x v="3"/>
    <x v="2"/>
    <x v="1"/>
    <n v="1"/>
    <n v="0"/>
  </r>
  <r>
    <x v="4"/>
    <x v="0"/>
    <n v="5"/>
    <x v="4"/>
    <x v="0"/>
    <x v="1"/>
    <n v="77"/>
    <n v="0"/>
  </r>
  <r>
    <x v="4"/>
    <x v="0"/>
    <n v="5"/>
    <x v="4"/>
    <x v="0"/>
    <x v="0"/>
    <n v="63"/>
    <n v="11.7841470303382"/>
  </r>
  <r>
    <x v="4"/>
    <x v="0"/>
    <n v="5"/>
    <x v="4"/>
    <x v="0"/>
    <x v="0"/>
    <n v="26"/>
    <n v="1.6062876844006599"/>
  </r>
  <r>
    <x v="4"/>
    <x v="0"/>
    <n v="5"/>
    <x v="4"/>
    <x v="0"/>
    <x v="1"/>
    <n v="1"/>
    <n v="0"/>
  </r>
  <r>
    <x v="4"/>
    <x v="0"/>
    <n v="5"/>
    <x v="4"/>
    <x v="0"/>
    <x v="1"/>
    <n v="8"/>
    <n v="0"/>
  </r>
  <r>
    <x v="4"/>
    <x v="0"/>
    <n v="5"/>
    <x v="4"/>
    <x v="1"/>
    <x v="0"/>
    <n v="1"/>
    <n v="3.8707563084879798E-2"/>
  </r>
  <r>
    <x v="4"/>
    <x v="0"/>
    <n v="5"/>
    <x v="4"/>
    <x v="2"/>
    <x v="1"/>
    <n v="2"/>
    <n v="0"/>
  </r>
  <r>
    <x v="4"/>
    <x v="0"/>
    <n v="5"/>
    <x v="4"/>
    <x v="2"/>
    <x v="0"/>
    <n v="2"/>
    <n v="2.8352873698647901E-2"/>
  </r>
  <r>
    <x v="5"/>
    <x v="1"/>
    <n v="1"/>
    <x v="0"/>
    <x v="0"/>
    <x v="0"/>
    <n v="31"/>
    <n v="6.1158821466071496"/>
  </r>
  <r>
    <x v="5"/>
    <x v="1"/>
    <n v="1"/>
    <x v="0"/>
    <x v="0"/>
    <x v="1"/>
    <n v="21"/>
    <n v="0"/>
  </r>
  <r>
    <x v="5"/>
    <x v="1"/>
    <n v="1"/>
    <x v="0"/>
    <x v="1"/>
    <x v="0"/>
    <n v="13"/>
    <n v="1.3428313682761299"/>
  </r>
  <r>
    <x v="5"/>
    <x v="1"/>
    <n v="1"/>
    <x v="0"/>
    <x v="1"/>
    <x v="0"/>
    <n v="1"/>
    <n v="2.5164942553417599E-2"/>
  </r>
  <r>
    <x v="5"/>
    <x v="1"/>
    <n v="1"/>
    <x v="0"/>
    <x v="1"/>
    <x v="1"/>
    <n v="1"/>
    <n v="0"/>
  </r>
  <r>
    <x v="5"/>
    <x v="1"/>
    <n v="1"/>
    <x v="0"/>
    <x v="2"/>
    <x v="0"/>
    <n v="1"/>
    <n v="2.6302199094017101E-2"/>
  </r>
  <r>
    <x v="5"/>
    <x v="1"/>
    <n v="1"/>
    <x v="1"/>
    <x v="0"/>
    <x v="1"/>
    <n v="21"/>
    <n v="0"/>
  </r>
  <r>
    <x v="5"/>
    <x v="1"/>
    <n v="1"/>
    <x v="1"/>
    <x v="0"/>
    <x v="0"/>
    <n v="30"/>
    <n v="6.4122560705560003"/>
  </r>
  <r>
    <x v="5"/>
    <x v="1"/>
    <n v="1"/>
    <x v="1"/>
    <x v="0"/>
    <x v="1"/>
    <n v="1"/>
    <n v="0"/>
  </r>
  <r>
    <x v="5"/>
    <x v="1"/>
    <n v="1"/>
    <x v="1"/>
    <x v="1"/>
    <x v="1"/>
    <n v="1"/>
    <n v="0"/>
  </r>
  <r>
    <x v="5"/>
    <x v="1"/>
    <n v="1"/>
    <x v="1"/>
    <x v="1"/>
    <x v="0"/>
    <n v="15"/>
    <n v="1.5761276095280401"/>
  </r>
  <r>
    <x v="5"/>
    <x v="1"/>
    <n v="1"/>
    <x v="1"/>
    <x v="2"/>
    <x v="0"/>
    <n v="1"/>
    <n v="4.3005261834990698E-2"/>
  </r>
  <r>
    <x v="5"/>
    <x v="1"/>
    <n v="1"/>
    <x v="1"/>
    <x v="2"/>
    <x v="1"/>
    <n v="1"/>
    <n v="0"/>
  </r>
  <r>
    <x v="5"/>
    <x v="1"/>
    <n v="1"/>
    <x v="2"/>
    <x v="0"/>
    <x v="1"/>
    <n v="22"/>
    <n v="0"/>
  </r>
  <r>
    <x v="5"/>
    <x v="1"/>
    <n v="1"/>
    <x v="2"/>
    <x v="0"/>
    <x v="0"/>
    <n v="29"/>
    <n v="7.0692416342379598"/>
  </r>
  <r>
    <x v="5"/>
    <x v="1"/>
    <n v="1"/>
    <x v="2"/>
    <x v="0"/>
    <x v="1"/>
    <n v="1"/>
    <n v="0"/>
  </r>
  <r>
    <x v="5"/>
    <x v="1"/>
    <n v="1"/>
    <x v="2"/>
    <x v="1"/>
    <x v="1"/>
    <n v="1"/>
    <n v="0"/>
  </r>
  <r>
    <x v="5"/>
    <x v="1"/>
    <n v="1"/>
    <x v="2"/>
    <x v="1"/>
    <x v="0"/>
    <n v="15"/>
    <n v="1.81339482389408"/>
  </r>
  <r>
    <x v="5"/>
    <x v="1"/>
    <n v="1"/>
    <x v="2"/>
    <x v="2"/>
    <x v="1"/>
    <n v="1"/>
    <n v="0"/>
  </r>
  <r>
    <x v="5"/>
    <x v="1"/>
    <n v="1"/>
    <x v="2"/>
    <x v="2"/>
    <x v="0"/>
    <n v="1"/>
    <n v="7.6944672669884598E-2"/>
  </r>
  <r>
    <x v="5"/>
    <x v="1"/>
    <n v="1"/>
    <x v="3"/>
    <x v="0"/>
    <x v="1"/>
    <n v="23"/>
    <n v="0"/>
  </r>
  <r>
    <x v="5"/>
    <x v="1"/>
    <n v="1"/>
    <x v="3"/>
    <x v="0"/>
    <x v="0"/>
    <n v="24"/>
    <n v="8.0240242633408503"/>
  </r>
  <r>
    <x v="5"/>
    <x v="1"/>
    <n v="1"/>
    <x v="3"/>
    <x v="0"/>
    <x v="0"/>
    <n v="3"/>
    <n v="0.32731939698486701"/>
  </r>
  <r>
    <x v="5"/>
    <x v="1"/>
    <n v="1"/>
    <x v="3"/>
    <x v="0"/>
    <x v="1"/>
    <n v="2"/>
    <n v="0"/>
  </r>
  <r>
    <x v="5"/>
    <x v="1"/>
    <n v="1"/>
    <x v="3"/>
    <x v="0"/>
    <x v="1"/>
    <n v="2"/>
    <n v="0"/>
  </r>
  <r>
    <x v="5"/>
    <x v="1"/>
    <n v="1"/>
    <x v="3"/>
    <x v="1"/>
    <x v="1"/>
    <n v="1"/>
    <n v="0"/>
  </r>
  <r>
    <x v="5"/>
    <x v="1"/>
    <n v="1"/>
    <x v="3"/>
    <x v="1"/>
    <x v="0"/>
    <n v="13"/>
    <n v="2.0371979575450001"/>
  </r>
  <r>
    <x v="5"/>
    <x v="1"/>
    <n v="1"/>
    <x v="3"/>
    <x v="1"/>
    <x v="0"/>
    <n v="2"/>
    <n v="8.9240866316035103E-2"/>
  </r>
  <r>
    <x v="5"/>
    <x v="1"/>
    <n v="1"/>
    <x v="3"/>
    <x v="2"/>
    <x v="1"/>
    <n v="1"/>
    <n v="0"/>
  </r>
  <r>
    <x v="5"/>
    <x v="1"/>
    <n v="1"/>
    <x v="3"/>
    <x v="2"/>
    <x v="0"/>
    <n v="1"/>
    <n v="0.13920475587872699"/>
  </r>
  <r>
    <x v="5"/>
    <x v="1"/>
    <n v="1"/>
    <x v="4"/>
    <x v="0"/>
    <x v="1"/>
    <n v="27"/>
    <n v="0"/>
  </r>
  <r>
    <x v="5"/>
    <x v="1"/>
    <n v="1"/>
    <x v="4"/>
    <x v="0"/>
    <x v="0"/>
    <n v="24"/>
    <n v="9.7987947763553702"/>
  </r>
  <r>
    <x v="5"/>
    <x v="1"/>
    <n v="1"/>
    <x v="4"/>
    <x v="0"/>
    <x v="0"/>
    <n v="1"/>
    <n v="0.112220831178881"/>
  </r>
  <r>
    <x v="5"/>
    <x v="1"/>
    <n v="1"/>
    <x v="4"/>
    <x v="0"/>
    <x v="1"/>
    <n v="2"/>
    <n v="0"/>
  </r>
  <r>
    <x v="5"/>
    <x v="1"/>
    <n v="1"/>
    <x v="4"/>
    <x v="1"/>
    <x v="1"/>
    <n v="1"/>
    <n v="0"/>
  </r>
  <r>
    <x v="5"/>
    <x v="1"/>
    <n v="1"/>
    <x v="4"/>
    <x v="1"/>
    <x v="0"/>
    <n v="13"/>
    <n v="2.26367537194229"/>
  </r>
  <r>
    <x v="5"/>
    <x v="1"/>
    <n v="1"/>
    <x v="4"/>
    <x v="1"/>
    <x v="0"/>
    <n v="3"/>
    <n v="0.16883311619473201"/>
  </r>
  <r>
    <x v="5"/>
    <x v="1"/>
    <n v="1"/>
    <x v="4"/>
    <x v="2"/>
    <x v="1"/>
    <n v="1"/>
    <n v="0"/>
  </r>
  <r>
    <x v="5"/>
    <x v="1"/>
    <n v="1"/>
    <x v="4"/>
    <x v="2"/>
    <x v="0"/>
    <n v="1"/>
    <n v="0.23931396197985599"/>
  </r>
  <r>
    <x v="6"/>
    <x v="1"/>
    <n v="2"/>
    <x v="0"/>
    <x v="0"/>
    <x v="0"/>
    <n v="37"/>
    <n v="7.1433934310387999"/>
  </r>
  <r>
    <x v="6"/>
    <x v="1"/>
    <n v="2"/>
    <x v="0"/>
    <x v="0"/>
    <x v="1"/>
    <n v="8"/>
    <n v="0"/>
  </r>
  <r>
    <x v="6"/>
    <x v="1"/>
    <n v="2"/>
    <x v="0"/>
    <x v="0"/>
    <x v="1"/>
    <n v="6"/>
    <n v="0"/>
  </r>
  <r>
    <x v="6"/>
    <x v="1"/>
    <n v="2"/>
    <x v="1"/>
    <x v="0"/>
    <x v="1"/>
    <n v="14"/>
    <n v="0"/>
  </r>
  <r>
    <x v="6"/>
    <x v="1"/>
    <n v="2"/>
    <x v="1"/>
    <x v="0"/>
    <x v="0"/>
    <n v="34"/>
    <n v="7.8310487930014396"/>
  </r>
  <r>
    <x v="6"/>
    <x v="1"/>
    <n v="2"/>
    <x v="1"/>
    <x v="0"/>
    <x v="0"/>
    <n v="1"/>
    <n v="0.19634954084936199"/>
  </r>
  <r>
    <x v="6"/>
    <x v="1"/>
    <n v="2"/>
    <x v="1"/>
    <x v="0"/>
    <x v="1"/>
    <n v="1"/>
    <n v="0"/>
  </r>
  <r>
    <x v="6"/>
    <x v="1"/>
    <n v="2"/>
    <x v="1"/>
    <x v="0"/>
    <x v="1"/>
    <n v="5"/>
    <n v="0"/>
  </r>
  <r>
    <x v="6"/>
    <x v="1"/>
    <n v="2"/>
    <x v="1"/>
    <x v="2"/>
    <x v="0"/>
    <n v="7"/>
    <n v="0.62384490277924698"/>
  </r>
  <r>
    <x v="6"/>
    <x v="1"/>
    <n v="2"/>
    <x v="2"/>
    <x v="0"/>
    <x v="1"/>
    <n v="20"/>
    <n v="0"/>
  </r>
  <r>
    <x v="6"/>
    <x v="1"/>
    <n v="2"/>
    <x v="2"/>
    <x v="0"/>
    <x v="0"/>
    <n v="32"/>
    <n v="8.6670682242243409"/>
  </r>
  <r>
    <x v="6"/>
    <x v="1"/>
    <n v="2"/>
    <x v="2"/>
    <x v="0"/>
    <x v="0"/>
    <n v="1"/>
    <n v="0.213189262870767"/>
  </r>
  <r>
    <x v="6"/>
    <x v="1"/>
    <n v="2"/>
    <x v="2"/>
    <x v="0"/>
    <x v="1"/>
    <n v="1"/>
    <n v="0"/>
  </r>
  <r>
    <x v="6"/>
    <x v="1"/>
    <n v="2"/>
    <x v="2"/>
    <x v="0"/>
    <x v="1"/>
    <n v="1"/>
    <n v="0"/>
  </r>
  <r>
    <x v="6"/>
    <x v="1"/>
    <n v="2"/>
    <x v="2"/>
    <x v="2"/>
    <x v="0"/>
    <n v="6"/>
    <n v="0.55828143489515503"/>
  </r>
  <r>
    <x v="6"/>
    <x v="1"/>
    <n v="2"/>
    <x v="2"/>
    <x v="2"/>
    <x v="1"/>
    <n v="1"/>
    <n v="0"/>
  </r>
  <r>
    <x v="6"/>
    <x v="1"/>
    <n v="2"/>
    <x v="3"/>
    <x v="0"/>
    <x v="1"/>
    <n v="22"/>
    <n v="0"/>
  </r>
  <r>
    <x v="6"/>
    <x v="1"/>
    <n v="2"/>
    <x v="3"/>
    <x v="0"/>
    <x v="0"/>
    <n v="21"/>
    <n v="8.2471362466079796"/>
  </r>
  <r>
    <x v="6"/>
    <x v="1"/>
    <n v="2"/>
    <x v="3"/>
    <x v="0"/>
    <x v="0"/>
    <n v="8"/>
    <n v="1.4685343443279"/>
  </r>
  <r>
    <x v="6"/>
    <x v="1"/>
    <n v="2"/>
    <x v="3"/>
    <x v="0"/>
    <x v="1"/>
    <n v="1"/>
    <n v="0"/>
  </r>
  <r>
    <x v="6"/>
    <x v="1"/>
    <n v="2"/>
    <x v="3"/>
    <x v="0"/>
    <x v="1"/>
    <n v="3"/>
    <n v="0"/>
  </r>
  <r>
    <x v="6"/>
    <x v="1"/>
    <n v="2"/>
    <x v="3"/>
    <x v="2"/>
    <x v="1"/>
    <n v="1"/>
    <n v="0"/>
  </r>
  <r>
    <x v="6"/>
    <x v="1"/>
    <n v="2"/>
    <x v="3"/>
    <x v="2"/>
    <x v="0"/>
    <n v="4"/>
    <n v="0.22863647394846801"/>
  </r>
  <r>
    <x v="6"/>
    <x v="1"/>
    <n v="2"/>
    <x v="3"/>
    <x v="2"/>
    <x v="1"/>
    <n v="2"/>
    <n v="0"/>
  </r>
  <r>
    <x v="6"/>
    <x v="1"/>
    <n v="2"/>
    <x v="4"/>
    <x v="0"/>
    <x v="1"/>
    <n v="26"/>
    <n v="0"/>
  </r>
  <r>
    <x v="6"/>
    <x v="1"/>
    <n v="2"/>
    <x v="4"/>
    <x v="0"/>
    <x v="0"/>
    <n v="20"/>
    <n v="8.4965543559599404"/>
  </r>
  <r>
    <x v="6"/>
    <x v="1"/>
    <n v="2"/>
    <x v="4"/>
    <x v="0"/>
    <x v="0"/>
    <n v="5"/>
    <n v="0.75365158423475997"/>
  </r>
  <r>
    <x v="6"/>
    <x v="1"/>
    <n v="2"/>
    <x v="4"/>
    <x v="0"/>
    <x v="1"/>
    <n v="1"/>
    <n v="0"/>
  </r>
  <r>
    <x v="6"/>
    <x v="1"/>
    <n v="2"/>
    <x v="4"/>
    <x v="0"/>
    <x v="1"/>
    <n v="3"/>
    <n v="0"/>
  </r>
  <r>
    <x v="6"/>
    <x v="1"/>
    <n v="2"/>
    <x v="4"/>
    <x v="2"/>
    <x v="1"/>
    <n v="3"/>
    <n v="0"/>
  </r>
  <r>
    <x v="6"/>
    <x v="1"/>
    <n v="2"/>
    <x v="4"/>
    <x v="2"/>
    <x v="0"/>
    <n v="4"/>
    <n v="0.26696940210940701"/>
  </r>
  <r>
    <x v="7"/>
    <x v="1"/>
    <n v="3"/>
    <x v="0"/>
    <x v="0"/>
    <x v="0"/>
    <n v="33"/>
    <n v="8.4066804587242103"/>
  </r>
  <r>
    <x v="7"/>
    <x v="1"/>
    <n v="3"/>
    <x v="0"/>
    <x v="0"/>
    <x v="1"/>
    <n v="14"/>
    <n v="0"/>
  </r>
  <r>
    <x v="7"/>
    <x v="1"/>
    <n v="3"/>
    <x v="0"/>
    <x v="0"/>
    <x v="1"/>
    <n v="7"/>
    <n v="0"/>
  </r>
  <r>
    <x v="7"/>
    <x v="1"/>
    <n v="3"/>
    <x v="0"/>
    <x v="2"/>
    <x v="0"/>
    <n v="1"/>
    <n v="9.6211275016187398E-2"/>
  </r>
  <r>
    <x v="7"/>
    <x v="1"/>
    <n v="3"/>
    <x v="0"/>
    <x v="2"/>
    <x v="1"/>
    <n v="2"/>
    <n v="0"/>
  </r>
  <r>
    <x v="7"/>
    <x v="1"/>
    <n v="3"/>
    <x v="1"/>
    <x v="0"/>
    <x v="1"/>
    <n v="21"/>
    <n v="0"/>
  </r>
  <r>
    <x v="7"/>
    <x v="1"/>
    <n v="3"/>
    <x v="1"/>
    <x v="0"/>
    <x v="0"/>
    <n v="30"/>
    <n v="9.0351034473978995"/>
  </r>
  <r>
    <x v="7"/>
    <x v="1"/>
    <n v="3"/>
    <x v="1"/>
    <x v="0"/>
    <x v="1"/>
    <n v="1"/>
    <n v="0"/>
  </r>
  <r>
    <x v="7"/>
    <x v="1"/>
    <n v="3"/>
    <x v="1"/>
    <x v="0"/>
    <x v="1"/>
    <n v="2"/>
    <n v="0"/>
  </r>
  <r>
    <x v="7"/>
    <x v="1"/>
    <n v="3"/>
    <x v="1"/>
    <x v="2"/>
    <x v="1"/>
    <n v="2"/>
    <n v="0"/>
  </r>
  <r>
    <x v="7"/>
    <x v="1"/>
    <n v="3"/>
    <x v="1"/>
    <x v="2"/>
    <x v="0"/>
    <n v="1"/>
    <n v="0.115209271190608"/>
  </r>
  <r>
    <x v="7"/>
    <x v="1"/>
    <n v="3"/>
    <x v="2"/>
    <x v="0"/>
    <x v="1"/>
    <n v="24"/>
    <n v="0"/>
  </r>
  <r>
    <x v="7"/>
    <x v="1"/>
    <n v="3"/>
    <x v="2"/>
    <x v="0"/>
    <x v="0"/>
    <n v="30"/>
    <n v="10.0134378112266"/>
  </r>
  <r>
    <x v="7"/>
    <x v="1"/>
    <n v="3"/>
    <x v="2"/>
    <x v="2"/>
    <x v="1"/>
    <n v="2"/>
    <n v="0"/>
  </r>
  <r>
    <x v="7"/>
    <x v="1"/>
    <n v="3"/>
    <x v="2"/>
    <x v="2"/>
    <x v="0"/>
    <n v="1"/>
    <n v="0.13920475587872699"/>
  </r>
  <r>
    <x v="7"/>
    <x v="1"/>
    <n v="3"/>
    <x v="3"/>
    <x v="0"/>
    <x v="1"/>
    <n v="24"/>
    <n v="0"/>
  </r>
  <r>
    <x v="7"/>
    <x v="1"/>
    <n v="3"/>
    <x v="3"/>
    <x v="0"/>
    <x v="0"/>
    <n v="25"/>
    <n v="9.7613157723475794"/>
  </r>
  <r>
    <x v="7"/>
    <x v="1"/>
    <n v="3"/>
    <x v="3"/>
    <x v="0"/>
    <x v="0"/>
    <n v="4"/>
    <n v="0.64004216910299205"/>
  </r>
  <r>
    <x v="7"/>
    <x v="1"/>
    <n v="3"/>
    <x v="3"/>
    <x v="0"/>
    <x v="1"/>
    <n v="1"/>
    <n v="0"/>
  </r>
  <r>
    <x v="7"/>
    <x v="1"/>
    <n v="3"/>
    <x v="3"/>
    <x v="1"/>
    <x v="0"/>
    <n v="1"/>
    <n v="4.4862728491425599E-2"/>
  </r>
  <r>
    <x v="7"/>
    <x v="1"/>
    <n v="3"/>
    <x v="3"/>
    <x v="2"/>
    <x v="1"/>
    <n v="2"/>
    <n v="0"/>
  </r>
  <r>
    <x v="7"/>
    <x v="1"/>
    <n v="3"/>
    <x v="3"/>
    <x v="2"/>
    <x v="0"/>
    <n v="1"/>
    <n v="0.17202104733996301"/>
  </r>
  <r>
    <x v="7"/>
    <x v="1"/>
    <n v="3"/>
    <x v="4"/>
    <x v="0"/>
    <x v="1"/>
    <n v="25"/>
    <n v="0"/>
  </r>
  <r>
    <x v="7"/>
    <x v="1"/>
    <n v="3"/>
    <x v="4"/>
    <x v="0"/>
    <x v="0"/>
    <n v="23"/>
    <n v="11.293300667150501"/>
  </r>
  <r>
    <x v="7"/>
    <x v="1"/>
    <n v="3"/>
    <x v="4"/>
    <x v="0"/>
    <x v="0"/>
    <n v="4"/>
    <n v="0.69860931014754002"/>
  </r>
  <r>
    <x v="7"/>
    <x v="1"/>
    <n v="3"/>
    <x v="4"/>
    <x v="0"/>
    <x v="1"/>
    <n v="2"/>
    <n v="0"/>
  </r>
  <r>
    <x v="7"/>
    <x v="1"/>
    <n v="3"/>
    <x v="4"/>
    <x v="1"/>
    <x v="0"/>
    <n v="9"/>
    <n v="0.35091118701699903"/>
  </r>
  <r>
    <x v="7"/>
    <x v="1"/>
    <n v="3"/>
    <x v="4"/>
    <x v="2"/>
    <x v="1"/>
    <n v="2"/>
    <n v="0"/>
  </r>
  <r>
    <x v="7"/>
    <x v="1"/>
    <n v="3"/>
    <x v="4"/>
    <x v="2"/>
    <x v="0"/>
    <n v="1"/>
    <n v="0.18322475214082701"/>
  </r>
  <r>
    <x v="8"/>
    <x v="1"/>
    <n v="4"/>
    <x v="0"/>
    <x v="0"/>
    <x v="0"/>
    <n v="49"/>
    <n v="6.6462866590906797"/>
  </r>
  <r>
    <x v="8"/>
    <x v="1"/>
    <n v="4"/>
    <x v="0"/>
    <x v="0"/>
    <x v="0"/>
    <n v="1"/>
    <n v="3.17308711994203E-2"/>
  </r>
  <r>
    <x v="8"/>
    <x v="1"/>
    <n v="4"/>
    <x v="0"/>
    <x v="0"/>
    <x v="1"/>
    <n v="5"/>
    <n v="0"/>
  </r>
  <r>
    <x v="8"/>
    <x v="1"/>
    <n v="4"/>
    <x v="0"/>
    <x v="0"/>
    <x v="1"/>
    <n v="5"/>
    <n v="0"/>
  </r>
  <r>
    <x v="8"/>
    <x v="1"/>
    <n v="4"/>
    <x v="1"/>
    <x v="0"/>
    <x v="1"/>
    <n v="10"/>
    <n v="0"/>
  </r>
  <r>
    <x v="8"/>
    <x v="1"/>
    <n v="4"/>
    <x v="1"/>
    <x v="0"/>
    <x v="0"/>
    <n v="51"/>
    <n v="7.7847974805571303"/>
  </r>
  <r>
    <x v="8"/>
    <x v="1"/>
    <n v="4"/>
    <x v="1"/>
    <x v="0"/>
    <x v="1"/>
    <n v="2"/>
    <n v="0"/>
  </r>
  <r>
    <x v="8"/>
    <x v="1"/>
    <n v="4"/>
    <x v="1"/>
    <x v="2"/>
    <x v="0"/>
    <n v="6"/>
    <n v="0.31436111268697198"/>
  </r>
  <r>
    <x v="8"/>
    <x v="1"/>
    <n v="4"/>
    <x v="2"/>
    <x v="0"/>
    <x v="1"/>
    <n v="12"/>
    <n v="0"/>
  </r>
  <r>
    <x v="8"/>
    <x v="1"/>
    <n v="4"/>
    <x v="2"/>
    <x v="0"/>
    <x v="0"/>
    <n v="50"/>
    <n v="8.7278446903025309"/>
  </r>
  <r>
    <x v="8"/>
    <x v="1"/>
    <n v="4"/>
    <x v="2"/>
    <x v="0"/>
    <x v="1"/>
    <n v="1"/>
    <n v="0"/>
  </r>
  <r>
    <x v="8"/>
    <x v="1"/>
    <n v="4"/>
    <x v="2"/>
    <x v="2"/>
    <x v="0"/>
    <n v="6"/>
    <n v="0.34175344443178501"/>
  </r>
  <r>
    <x v="8"/>
    <x v="1"/>
    <n v="4"/>
    <x v="3"/>
    <x v="0"/>
    <x v="1"/>
    <n v="13"/>
    <n v="0"/>
  </r>
  <r>
    <x v="8"/>
    <x v="1"/>
    <n v="4"/>
    <x v="3"/>
    <x v="0"/>
    <x v="0"/>
    <n v="39"/>
    <n v="9.3519723364205998"/>
  </r>
  <r>
    <x v="8"/>
    <x v="1"/>
    <n v="4"/>
    <x v="3"/>
    <x v="0"/>
    <x v="0"/>
    <n v="9"/>
    <n v="0.83468111275247503"/>
  </r>
  <r>
    <x v="8"/>
    <x v="1"/>
    <n v="4"/>
    <x v="3"/>
    <x v="0"/>
    <x v="1"/>
    <n v="2"/>
    <n v="0"/>
  </r>
  <r>
    <x v="8"/>
    <x v="1"/>
    <n v="4"/>
    <x v="3"/>
    <x v="2"/>
    <x v="0"/>
    <n v="6"/>
    <n v="0.37043697075722298"/>
  </r>
  <r>
    <x v="8"/>
    <x v="1"/>
    <n v="4"/>
    <x v="4"/>
    <x v="0"/>
    <x v="1"/>
    <n v="15"/>
    <n v="0"/>
  </r>
  <r>
    <x v="8"/>
    <x v="1"/>
    <n v="4"/>
    <x v="4"/>
    <x v="0"/>
    <x v="0"/>
    <n v="35"/>
    <n v="9.9231814250852803"/>
  </r>
  <r>
    <x v="8"/>
    <x v="1"/>
    <n v="4"/>
    <x v="4"/>
    <x v="0"/>
    <x v="0"/>
    <n v="9"/>
    <n v="1.2209430711039899"/>
  </r>
  <r>
    <x v="8"/>
    <x v="1"/>
    <n v="4"/>
    <x v="4"/>
    <x v="0"/>
    <x v="1"/>
    <n v="1"/>
    <n v="0"/>
  </r>
  <r>
    <x v="8"/>
    <x v="1"/>
    <n v="4"/>
    <x v="4"/>
    <x v="0"/>
    <x v="1"/>
    <n v="4"/>
    <n v="0"/>
  </r>
  <r>
    <x v="8"/>
    <x v="1"/>
    <n v="4"/>
    <x v="4"/>
    <x v="1"/>
    <x v="0"/>
    <n v="1"/>
    <n v="2.1382464998495498E-2"/>
  </r>
  <r>
    <x v="8"/>
    <x v="1"/>
    <n v="4"/>
    <x v="4"/>
    <x v="2"/>
    <x v="1"/>
    <n v="6"/>
    <n v="0"/>
  </r>
  <r>
    <x v="9"/>
    <x v="1"/>
    <n v="5"/>
    <x v="0"/>
    <x v="0"/>
    <x v="0"/>
    <n v="34"/>
    <n v="4.7874455558697697"/>
  </r>
  <r>
    <x v="9"/>
    <x v="1"/>
    <n v="5"/>
    <x v="0"/>
    <x v="0"/>
    <x v="0"/>
    <n v="1"/>
    <n v="2.8055207794720202E-2"/>
  </r>
  <r>
    <x v="9"/>
    <x v="1"/>
    <n v="5"/>
    <x v="0"/>
    <x v="0"/>
    <x v="1"/>
    <n v="13"/>
    <n v="0"/>
  </r>
  <r>
    <x v="9"/>
    <x v="1"/>
    <n v="5"/>
    <x v="0"/>
    <x v="0"/>
    <x v="1"/>
    <n v="11"/>
    <n v="0"/>
  </r>
  <r>
    <x v="9"/>
    <x v="1"/>
    <n v="5"/>
    <x v="0"/>
    <x v="2"/>
    <x v="0"/>
    <n v="12"/>
    <n v="0.98885084523657696"/>
  </r>
  <r>
    <x v="9"/>
    <x v="1"/>
    <n v="5"/>
    <x v="0"/>
    <x v="2"/>
    <x v="0"/>
    <n v="1"/>
    <n v="0.16982271788061301"/>
  </r>
  <r>
    <x v="9"/>
    <x v="1"/>
    <n v="5"/>
    <x v="0"/>
    <x v="2"/>
    <x v="1"/>
    <n v="13"/>
    <n v="0"/>
  </r>
  <r>
    <x v="9"/>
    <x v="1"/>
    <n v="5"/>
    <x v="1"/>
    <x v="0"/>
    <x v="1"/>
    <n v="24"/>
    <n v="0"/>
  </r>
  <r>
    <x v="9"/>
    <x v="1"/>
    <n v="5"/>
    <x v="1"/>
    <x v="0"/>
    <x v="0"/>
    <n v="23"/>
    <n v="4.7032202422251901"/>
  </r>
  <r>
    <x v="9"/>
    <x v="1"/>
    <n v="5"/>
    <x v="1"/>
    <x v="0"/>
    <x v="1"/>
    <n v="1"/>
    <n v="0"/>
  </r>
  <r>
    <x v="9"/>
    <x v="1"/>
    <n v="5"/>
    <x v="1"/>
    <x v="0"/>
    <x v="1"/>
    <n v="11"/>
    <n v="0"/>
  </r>
  <r>
    <x v="9"/>
    <x v="1"/>
    <n v="5"/>
    <x v="1"/>
    <x v="2"/>
    <x v="1"/>
    <n v="13"/>
    <n v="0"/>
  </r>
  <r>
    <x v="9"/>
    <x v="1"/>
    <n v="5"/>
    <x v="1"/>
    <x v="2"/>
    <x v="0"/>
    <n v="11"/>
    <n v="0.78111617261060495"/>
  </r>
  <r>
    <x v="9"/>
    <x v="1"/>
    <n v="5"/>
    <x v="1"/>
    <x v="2"/>
    <x v="1"/>
    <n v="4"/>
    <n v="0"/>
  </r>
  <r>
    <x v="9"/>
    <x v="1"/>
    <n v="5"/>
    <x v="2"/>
    <x v="0"/>
    <x v="1"/>
    <n v="36"/>
    <n v="0"/>
  </r>
  <r>
    <x v="9"/>
    <x v="1"/>
    <n v="5"/>
    <x v="2"/>
    <x v="0"/>
    <x v="0"/>
    <n v="20"/>
    <n v="5.0922711494549304"/>
  </r>
  <r>
    <x v="9"/>
    <x v="1"/>
    <n v="5"/>
    <x v="2"/>
    <x v="0"/>
    <x v="1"/>
    <n v="3"/>
    <n v="0"/>
  </r>
  <r>
    <x v="9"/>
    <x v="1"/>
    <n v="5"/>
    <x v="2"/>
    <x v="2"/>
    <x v="1"/>
    <n v="17"/>
    <n v="0"/>
  </r>
  <r>
    <x v="9"/>
    <x v="1"/>
    <n v="5"/>
    <x v="2"/>
    <x v="2"/>
    <x v="0"/>
    <n v="9"/>
    <n v="0.58926146545036695"/>
  </r>
  <r>
    <x v="9"/>
    <x v="1"/>
    <n v="5"/>
    <x v="2"/>
    <x v="2"/>
    <x v="1"/>
    <n v="2"/>
    <n v="0"/>
  </r>
  <r>
    <x v="9"/>
    <x v="1"/>
    <n v="5"/>
    <x v="3"/>
    <x v="0"/>
    <x v="1"/>
    <n v="39"/>
    <n v="0"/>
  </r>
  <r>
    <x v="9"/>
    <x v="1"/>
    <n v="5"/>
    <x v="3"/>
    <x v="0"/>
    <x v="0"/>
    <n v="18"/>
    <n v="5.7470693792518297"/>
  </r>
  <r>
    <x v="9"/>
    <x v="1"/>
    <n v="5"/>
    <x v="3"/>
    <x v="0"/>
    <x v="0"/>
    <n v="1"/>
    <n v="5.8106897720796802E-2"/>
  </r>
  <r>
    <x v="9"/>
    <x v="1"/>
    <n v="5"/>
    <x v="3"/>
    <x v="0"/>
    <x v="1"/>
    <n v="1"/>
    <n v="0"/>
  </r>
  <r>
    <x v="9"/>
    <x v="1"/>
    <n v="5"/>
    <x v="3"/>
    <x v="2"/>
    <x v="1"/>
    <n v="19"/>
    <n v="0"/>
  </r>
  <r>
    <x v="9"/>
    <x v="1"/>
    <n v="5"/>
    <x v="3"/>
    <x v="2"/>
    <x v="0"/>
    <n v="7"/>
    <n v="0.48344869788664602"/>
  </r>
  <r>
    <x v="9"/>
    <x v="1"/>
    <n v="5"/>
    <x v="3"/>
    <x v="2"/>
    <x v="0"/>
    <n v="1"/>
    <n v="4.4862728491425599E-2"/>
  </r>
  <r>
    <x v="9"/>
    <x v="1"/>
    <n v="5"/>
    <x v="3"/>
    <x v="2"/>
    <x v="1"/>
    <n v="1"/>
    <n v="0"/>
  </r>
  <r>
    <x v="9"/>
    <x v="1"/>
    <n v="5"/>
    <x v="4"/>
    <x v="0"/>
    <x v="1"/>
    <n v="40"/>
    <n v="0"/>
  </r>
  <r>
    <x v="9"/>
    <x v="1"/>
    <n v="5"/>
    <x v="4"/>
    <x v="0"/>
    <x v="0"/>
    <n v="16"/>
    <n v="5.5147495999745404"/>
  </r>
  <r>
    <x v="9"/>
    <x v="1"/>
    <n v="5"/>
    <x v="4"/>
    <x v="0"/>
    <x v="0"/>
    <n v="3"/>
    <n v="0.49115423926773799"/>
  </r>
  <r>
    <x v="9"/>
    <x v="1"/>
    <n v="5"/>
    <x v="4"/>
    <x v="0"/>
    <x v="1"/>
    <n v="4"/>
    <n v="0"/>
  </r>
  <r>
    <x v="9"/>
    <x v="1"/>
    <n v="5"/>
    <x v="4"/>
    <x v="1"/>
    <x v="0"/>
    <n v="3"/>
    <n v="0.13525498851500101"/>
  </r>
  <r>
    <x v="9"/>
    <x v="1"/>
    <n v="5"/>
    <x v="4"/>
    <x v="2"/>
    <x v="1"/>
    <n v="20"/>
    <n v="0"/>
  </r>
  <r>
    <x v="9"/>
    <x v="1"/>
    <n v="5"/>
    <x v="4"/>
    <x v="2"/>
    <x v="0"/>
    <n v="6"/>
    <n v="0.465417291231918"/>
  </r>
  <r>
    <x v="9"/>
    <x v="1"/>
    <n v="5"/>
    <x v="4"/>
    <x v="2"/>
    <x v="1"/>
    <n v="7"/>
    <n v="0"/>
  </r>
  <r>
    <x v="10"/>
    <x v="2"/>
    <n v="1"/>
    <x v="0"/>
    <x v="0"/>
    <x v="0"/>
    <n v="17"/>
    <n v="9.3103156032321603"/>
  </r>
  <r>
    <x v="10"/>
    <x v="2"/>
    <n v="1"/>
    <x v="0"/>
    <x v="0"/>
    <x v="1"/>
    <n v="7"/>
    <n v="0"/>
  </r>
  <r>
    <x v="10"/>
    <x v="2"/>
    <n v="1"/>
    <x v="0"/>
    <x v="1"/>
    <x v="0"/>
    <n v="10"/>
    <n v="2.9762631986019801"/>
  </r>
  <r>
    <x v="10"/>
    <x v="2"/>
    <n v="1"/>
    <x v="0"/>
    <x v="2"/>
    <x v="0"/>
    <n v="3"/>
    <n v="0.29418894625827202"/>
  </r>
  <r>
    <x v="10"/>
    <x v="2"/>
    <n v="1"/>
    <x v="1"/>
    <x v="0"/>
    <x v="1"/>
    <n v="7"/>
    <n v="0"/>
  </r>
  <r>
    <x v="10"/>
    <x v="2"/>
    <n v="1"/>
    <x v="1"/>
    <x v="0"/>
    <x v="0"/>
    <n v="17"/>
    <n v="9.9896936539507504"/>
  </r>
  <r>
    <x v="10"/>
    <x v="2"/>
    <n v="1"/>
    <x v="1"/>
    <x v="1"/>
    <x v="0"/>
    <n v="11"/>
    <n v="3.1216411840450098"/>
  </r>
  <r>
    <x v="10"/>
    <x v="2"/>
    <n v="1"/>
    <x v="1"/>
    <x v="2"/>
    <x v="0"/>
    <n v="3"/>
    <n v="0.34709807893370498"/>
  </r>
  <r>
    <x v="10"/>
    <x v="2"/>
    <n v="1"/>
    <x v="2"/>
    <x v="0"/>
    <x v="1"/>
    <n v="7"/>
    <n v="0"/>
  </r>
  <r>
    <x v="10"/>
    <x v="2"/>
    <n v="1"/>
    <x v="2"/>
    <x v="0"/>
    <x v="0"/>
    <n v="13"/>
    <n v="9.6069102240649205"/>
  </r>
  <r>
    <x v="10"/>
    <x v="2"/>
    <n v="1"/>
    <x v="2"/>
    <x v="0"/>
    <x v="1"/>
    <n v="2"/>
    <n v="0"/>
  </r>
  <r>
    <x v="10"/>
    <x v="2"/>
    <n v="1"/>
    <x v="2"/>
    <x v="0"/>
    <x v="1"/>
    <n v="2"/>
    <n v="0"/>
  </r>
  <r>
    <x v="10"/>
    <x v="2"/>
    <n v="1"/>
    <x v="2"/>
    <x v="1"/>
    <x v="0"/>
    <n v="10"/>
    <n v="3.2951764790440001"/>
  </r>
  <r>
    <x v="10"/>
    <x v="2"/>
    <n v="1"/>
    <x v="2"/>
    <x v="1"/>
    <x v="1"/>
    <n v="1"/>
    <n v="0"/>
  </r>
  <r>
    <x v="10"/>
    <x v="2"/>
    <n v="1"/>
    <x v="2"/>
    <x v="2"/>
    <x v="0"/>
    <n v="2"/>
    <n v="0.29937257413669499"/>
  </r>
  <r>
    <x v="10"/>
    <x v="2"/>
    <n v="1"/>
    <x v="2"/>
    <x v="2"/>
    <x v="1"/>
    <n v="1"/>
    <n v="0"/>
  </r>
  <r>
    <x v="10"/>
    <x v="2"/>
    <n v="1"/>
    <x v="3"/>
    <x v="0"/>
    <x v="1"/>
    <n v="11"/>
    <n v="0"/>
  </r>
  <r>
    <x v="10"/>
    <x v="2"/>
    <n v="1"/>
    <x v="3"/>
    <x v="0"/>
    <x v="0"/>
    <n v="12"/>
    <n v="10.338335825673701"/>
  </r>
  <r>
    <x v="10"/>
    <x v="2"/>
    <n v="1"/>
    <x v="3"/>
    <x v="0"/>
    <x v="1"/>
    <n v="1"/>
    <n v="0"/>
  </r>
  <r>
    <x v="10"/>
    <x v="2"/>
    <n v="1"/>
    <x v="3"/>
    <x v="1"/>
    <x v="1"/>
    <n v="1"/>
    <n v="0"/>
  </r>
  <r>
    <x v="10"/>
    <x v="2"/>
    <n v="1"/>
    <x v="3"/>
    <x v="1"/>
    <x v="0"/>
    <n v="7"/>
    <n v="3.5474510815162401"/>
  </r>
  <r>
    <x v="10"/>
    <x v="2"/>
    <n v="1"/>
    <x v="3"/>
    <x v="1"/>
    <x v="0"/>
    <n v="3"/>
    <n v="0.112353563468495"/>
  </r>
  <r>
    <x v="10"/>
    <x v="2"/>
    <n v="1"/>
    <x v="3"/>
    <x v="2"/>
    <x v="1"/>
    <n v="1"/>
    <n v="0"/>
  </r>
  <r>
    <x v="10"/>
    <x v="2"/>
    <n v="1"/>
    <x v="3"/>
    <x v="2"/>
    <x v="0"/>
    <n v="1"/>
    <n v="0.38374632803415698"/>
  </r>
  <r>
    <x v="10"/>
    <x v="2"/>
    <n v="1"/>
    <x v="3"/>
    <x v="2"/>
    <x v="0"/>
    <n v="1"/>
    <n v="5.5990249670440702E-2"/>
  </r>
  <r>
    <x v="10"/>
    <x v="2"/>
    <n v="1"/>
    <x v="4"/>
    <x v="0"/>
    <x v="1"/>
    <n v="12"/>
    <n v="0"/>
  </r>
  <r>
    <x v="10"/>
    <x v="2"/>
    <n v="1"/>
    <x v="4"/>
    <x v="0"/>
    <x v="0"/>
    <n v="10"/>
    <n v="10.4053986186517"/>
  </r>
  <r>
    <x v="10"/>
    <x v="2"/>
    <n v="1"/>
    <x v="4"/>
    <x v="0"/>
    <x v="1"/>
    <n v="2"/>
    <n v="0"/>
  </r>
  <r>
    <x v="10"/>
    <x v="2"/>
    <n v="1"/>
    <x v="4"/>
    <x v="1"/>
    <x v="1"/>
    <n v="1"/>
    <n v="0"/>
  </r>
  <r>
    <x v="10"/>
    <x v="2"/>
    <n v="1"/>
    <x v="4"/>
    <x v="1"/>
    <x v="0"/>
    <n v="20"/>
    <n v="4.4375035501864"/>
  </r>
  <r>
    <x v="10"/>
    <x v="2"/>
    <n v="1"/>
    <x v="4"/>
    <x v="1"/>
    <x v="0"/>
    <n v="3"/>
    <n v="0.115859580869901"/>
  </r>
  <r>
    <x v="10"/>
    <x v="2"/>
    <n v="1"/>
    <x v="4"/>
    <x v="2"/>
    <x v="1"/>
    <n v="1"/>
    <n v="0"/>
  </r>
  <r>
    <x v="10"/>
    <x v="2"/>
    <n v="1"/>
    <x v="4"/>
    <x v="2"/>
    <x v="0"/>
    <n v="1"/>
    <n v="0.56745017305465595"/>
  </r>
  <r>
    <x v="10"/>
    <x v="2"/>
    <n v="1"/>
    <x v="4"/>
    <x v="2"/>
    <x v="0"/>
    <n v="1"/>
    <n v="5.9395736106932003E-2"/>
  </r>
  <r>
    <x v="11"/>
    <x v="2"/>
    <n v="2"/>
    <x v="0"/>
    <x v="0"/>
    <x v="0"/>
    <n v="44"/>
    <n v="4.9040968180883704"/>
  </r>
  <r>
    <x v="11"/>
    <x v="2"/>
    <n v="2"/>
    <x v="0"/>
    <x v="0"/>
    <x v="1"/>
    <n v="7"/>
    <n v="0"/>
  </r>
  <r>
    <x v="11"/>
    <x v="2"/>
    <n v="2"/>
    <x v="0"/>
    <x v="0"/>
    <x v="1"/>
    <n v="13"/>
    <n v="0"/>
  </r>
  <r>
    <x v="11"/>
    <x v="2"/>
    <n v="2"/>
    <x v="1"/>
    <x v="0"/>
    <x v="1"/>
    <n v="20"/>
    <n v="0"/>
  </r>
  <r>
    <x v="11"/>
    <x v="2"/>
    <n v="2"/>
    <x v="1"/>
    <x v="0"/>
    <x v="0"/>
    <n v="43"/>
    <n v="5.7576290575587104"/>
  </r>
  <r>
    <x v="11"/>
    <x v="2"/>
    <n v="2"/>
    <x v="1"/>
    <x v="0"/>
    <x v="1"/>
    <n v="2"/>
    <n v="0"/>
  </r>
  <r>
    <x v="11"/>
    <x v="2"/>
    <n v="2"/>
    <x v="2"/>
    <x v="0"/>
    <x v="1"/>
    <n v="22"/>
    <n v="0"/>
  </r>
  <r>
    <x v="11"/>
    <x v="2"/>
    <n v="2"/>
    <x v="2"/>
    <x v="0"/>
    <x v="0"/>
    <n v="41"/>
    <n v="6.3608627563359201"/>
  </r>
  <r>
    <x v="11"/>
    <x v="2"/>
    <n v="2"/>
    <x v="2"/>
    <x v="0"/>
    <x v="1"/>
    <n v="1"/>
    <n v="0"/>
  </r>
  <r>
    <x v="11"/>
    <x v="2"/>
    <n v="2"/>
    <x v="2"/>
    <x v="0"/>
    <x v="1"/>
    <n v="1"/>
    <n v="0"/>
  </r>
  <r>
    <x v="11"/>
    <x v="2"/>
    <n v="2"/>
    <x v="2"/>
    <x v="2"/>
    <x v="0"/>
    <n v="1"/>
    <n v="3.0171855845076399E-2"/>
  </r>
  <r>
    <x v="11"/>
    <x v="2"/>
    <n v="2"/>
    <x v="3"/>
    <x v="0"/>
    <x v="1"/>
    <n v="24"/>
    <n v="0"/>
  </r>
  <r>
    <x v="11"/>
    <x v="2"/>
    <n v="2"/>
    <x v="3"/>
    <x v="0"/>
    <x v="0"/>
    <n v="28"/>
    <n v="6.0400370313660199"/>
  </r>
  <r>
    <x v="11"/>
    <x v="2"/>
    <n v="2"/>
    <x v="3"/>
    <x v="0"/>
    <x v="0"/>
    <n v="7"/>
    <n v="0.62854079839819998"/>
  </r>
  <r>
    <x v="11"/>
    <x v="2"/>
    <n v="2"/>
    <x v="3"/>
    <x v="0"/>
    <x v="1"/>
    <n v="1"/>
    <n v="0"/>
  </r>
  <r>
    <x v="11"/>
    <x v="2"/>
    <n v="2"/>
    <x v="3"/>
    <x v="0"/>
    <x v="1"/>
    <n v="6"/>
    <n v="0"/>
  </r>
  <r>
    <x v="11"/>
    <x v="2"/>
    <n v="2"/>
    <x v="3"/>
    <x v="2"/>
    <x v="0"/>
    <n v="1"/>
    <n v="4.22732707467042E-2"/>
  </r>
  <r>
    <x v="11"/>
    <x v="2"/>
    <n v="2"/>
    <x v="4"/>
    <x v="0"/>
    <x v="1"/>
    <n v="31"/>
    <n v="0"/>
  </r>
  <r>
    <x v="11"/>
    <x v="2"/>
    <n v="2"/>
    <x v="4"/>
    <x v="0"/>
    <x v="0"/>
    <n v="28"/>
    <n v="7.2751903114403698"/>
  </r>
  <r>
    <x v="11"/>
    <x v="2"/>
    <n v="2"/>
    <x v="4"/>
    <x v="0"/>
    <x v="0"/>
    <n v="5"/>
    <n v="0.54475452232695998"/>
  </r>
  <r>
    <x v="11"/>
    <x v="2"/>
    <n v="2"/>
    <x v="4"/>
    <x v="0"/>
    <x v="1"/>
    <n v="2"/>
    <n v="0"/>
  </r>
  <r>
    <x v="11"/>
    <x v="2"/>
    <n v="2"/>
    <x v="4"/>
    <x v="2"/>
    <x v="1"/>
    <n v="1"/>
    <n v="0"/>
  </r>
  <r>
    <x v="12"/>
    <x v="2"/>
    <n v="3"/>
    <x v="0"/>
    <x v="0"/>
    <x v="0"/>
    <n v="33"/>
    <n v="6.3494901909299299"/>
  </r>
  <r>
    <x v="12"/>
    <x v="2"/>
    <n v="3"/>
    <x v="0"/>
    <x v="0"/>
    <x v="1"/>
    <n v="10"/>
    <n v="0"/>
  </r>
  <r>
    <x v="12"/>
    <x v="2"/>
    <n v="3"/>
    <x v="0"/>
    <x v="0"/>
    <x v="1"/>
    <n v="11"/>
    <n v="0"/>
  </r>
  <r>
    <x v="12"/>
    <x v="2"/>
    <n v="3"/>
    <x v="0"/>
    <x v="2"/>
    <x v="0"/>
    <n v="1"/>
    <n v="7.1157859001972204E-2"/>
  </r>
  <r>
    <x v="12"/>
    <x v="2"/>
    <n v="3"/>
    <x v="0"/>
    <x v="2"/>
    <x v="1"/>
    <n v="1"/>
    <n v="0"/>
  </r>
  <r>
    <x v="12"/>
    <x v="2"/>
    <n v="3"/>
    <x v="1"/>
    <x v="0"/>
    <x v="1"/>
    <n v="21"/>
    <n v="0"/>
  </r>
  <r>
    <x v="12"/>
    <x v="2"/>
    <n v="3"/>
    <x v="1"/>
    <x v="0"/>
    <x v="0"/>
    <n v="35"/>
    <n v="7.5954481935381297"/>
  </r>
  <r>
    <x v="12"/>
    <x v="2"/>
    <n v="3"/>
    <x v="1"/>
    <x v="2"/>
    <x v="1"/>
    <n v="1"/>
    <n v="0"/>
  </r>
  <r>
    <x v="12"/>
    <x v="2"/>
    <n v="3"/>
    <x v="1"/>
    <x v="2"/>
    <x v="0"/>
    <n v="1"/>
    <n v="0.10009821052684099"/>
  </r>
  <r>
    <x v="12"/>
    <x v="2"/>
    <n v="3"/>
    <x v="2"/>
    <x v="0"/>
    <x v="1"/>
    <n v="21"/>
    <n v="0"/>
  </r>
  <r>
    <x v="12"/>
    <x v="2"/>
    <n v="3"/>
    <x v="2"/>
    <x v="0"/>
    <x v="0"/>
    <n v="35"/>
    <n v="8.9093423518820494"/>
  </r>
  <r>
    <x v="12"/>
    <x v="2"/>
    <n v="3"/>
    <x v="2"/>
    <x v="2"/>
    <x v="1"/>
    <n v="1"/>
    <n v="0"/>
  </r>
  <r>
    <x v="12"/>
    <x v="2"/>
    <n v="3"/>
    <x v="2"/>
    <x v="2"/>
    <x v="0"/>
    <n v="1"/>
    <n v="0.112815377588573"/>
  </r>
  <r>
    <x v="12"/>
    <x v="2"/>
    <n v="3"/>
    <x v="3"/>
    <x v="0"/>
    <x v="1"/>
    <n v="21"/>
    <n v="0"/>
  </r>
  <r>
    <x v="12"/>
    <x v="2"/>
    <n v="3"/>
    <x v="3"/>
    <x v="0"/>
    <x v="0"/>
    <n v="32"/>
    <n v="10.2319795625809"/>
  </r>
  <r>
    <x v="12"/>
    <x v="2"/>
    <n v="3"/>
    <x v="3"/>
    <x v="0"/>
    <x v="0"/>
    <n v="2"/>
    <n v="8.5000501631852202E-2"/>
  </r>
  <r>
    <x v="12"/>
    <x v="2"/>
    <n v="3"/>
    <x v="3"/>
    <x v="0"/>
    <x v="1"/>
    <n v="1"/>
    <n v="0"/>
  </r>
  <r>
    <x v="12"/>
    <x v="2"/>
    <n v="3"/>
    <x v="3"/>
    <x v="1"/>
    <x v="0"/>
    <n v="1"/>
    <n v="3.4306977175363899E-2"/>
  </r>
  <r>
    <x v="12"/>
    <x v="2"/>
    <n v="3"/>
    <x v="3"/>
    <x v="2"/>
    <x v="1"/>
    <n v="1"/>
    <n v="0"/>
  </r>
  <r>
    <x v="12"/>
    <x v="2"/>
    <n v="3"/>
    <x v="3"/>
    <x v="2"/>
    <x v="0"/>
    <n v="1"/>
    <n v="0.14998670186584701"/>
  </r>
  <r>
    <x v="12"/>
    <x v="2"/>
    <n v="3"/>
    <x v="4"/>
    <x v="0"/>
    <x v="1"/>
    <n v="22"/>
    <n v="0"/>
  </r>
  <r>
    <x v="12"/>
    <x v="2"/>
    <n v="3"/>
    <x v="4"/>
    <x v="0"/>
    <x v="0"/>
    <n v="31"/>
    <n v="11.984345022188201"/>
  </r>
  <r>
    <x v="12"/>
    <x v="2"/>
    <n v="3"/>
    <x v="4"/>
    <x v="0"/>
    <x v="0"/>
    <n v="2"/>
    <n v="8.75781784041227E-2"/>
  </r>
  <r>
    <x v="12"/>
    <x v="2"/>
    <n v="3"/>
    <x v="4"/>
    <x v="0"/>
    <x v="1"/>
    <n v="1"/>
    <n v="0"/>
  </r>
  <r>
    <x v="12"/>
    <x v="2"/>
    <n v="3"/>
    <x v="4"/>
    <x v="1"/>
    <x v="0"/>
    <n v="2"/>
    <n v="9.1854671403821794E-2"/>
  </r>
  <r>
    <x v="12"/>
    <x v="2"/>
    <n v="3"/>
    <x v="4"/>
    <x v="2"/>
    <x v="1"/>
    <n v="1"/>
    <n v="0"/>
  </r>
  <r>
    <x v="12"/>
    <x v="2"/>
    <n v="3"/>
    <x v="4"/>
    <x v="2"/>
    <x v="0"/>
    <n v="1"/>
    <n v="0.154830252339519"/>
  </r>
  <r>
    <x v="13"/>
    <x v="2"/>
    <n v="4"/>
    <x v="0"/>
    <x v="0"/>
    <x v="0"/>
    <n v="28"/>
    <n v="6.5454988689763702"/>
  </r>
  <r>
    <x v="13"/>
    <x v="2"/>
    <n v="4"/>
    <x v="0"/>
    <x v="0"/>
    <x v="1"/>
    <n v="19"/>
    <n v="0"/>
  </r>
  <r>
    <x v="13"/>
    <x v="2"/>
    <n v="4"/>
    <x v="0"/>
    <x v="0"/>
    <x v="1"/>
    <n v="5"/>
    <n v="0"/>
  </r>
  <r>
    <x v="13"/>
    <x v="2"/>
    <n v="4"/>
    <x v="1"/>
    <x v="0"/>
    <x v="1"/>
    <n v="24"/>
    <n v="0"/>
  </r>
  <r>
    <x v="13"/>
    <x v="2"/>
    <n v="4"/>
    <x v="1"/>
    <x v="0"/>
    <x v="0"/>
    <n v="30"/>
    <n v="8.18044651775757"/>
  </r>
  <r>
    <x v="13"/>
    <x v="2"/>
    <n v="4"/>
    <x v="1"/>
    <x v="0"/>
    <x v="1"/>
    <n v="1"/>
    <n v="0"/>
  </r>
  <r>
    <x v="13"/>
    <x v="2"/>
    <n v="4"/>
    <x v="1"/>
    <x v="0"/>
    <x v="1"/>
    <n v="2"/>
    <n v="0"/>
  </r>
  <r>
    <x v="13"/>
    <x v="2"/>
    <n v="4"/>
    <x v="1"/>
    <x v="1"/>
    <x v="0"/>
    <n v="1"/>
    <n v="0.43474615777436998"/>
  </r>
  <r>
    <x v="13"/>
    <x v="2"/>
    <n v="4"/>
    <x v="2"/>
    <x v="0"/>
    <x v="1"/>
    <n v="27"/>
    <n v="0"/>
  </r>
  <r>
    <x v="13"/>
    <x v="2"/>
    <n v="4"/>
    <x v="2"/>
    <x v="0"/>
    <x v="0"/>
    <n v="30"/>
    <n v="8.9124101171082799"/>
  </r>
  <r>
    <x v="13"/>
    <x v="2"/>
    <n v="4"/>
    <x v="2"/>
    <x v="1"/>
    <x v="0"/>
    <n v="1"/>
    <n v="0.47294792444202199"/>
  </r>
  <r>
    <x v="13"/>
    <x v="2"/>
    <n v="4"/>
    <x v="3"/>
    <x v="0"/>
    <x v="1"/>
    <n v="27"/>
    <n v="0"/>
  </r>
  <r>
    <x v="13"/>
    <x v="2"/>
    <n v="4"/>
    <x v="3"/>
    <x v="0"/>
    <x v="0"/>
    <n v="26"/>
    <n v="9.7282652358841109"/>
  </r>
  <r>
    <x v="13"/>
    <x v="2"/>
    <n v="4"/>
    <x v="3"/>
    <x v="0"/>
    <x v="0"/>
    <n v="2"/>
    <n v="0.13210397108345101"/>
  </r>
  <r>
    <x v="13"/>
    <x v="2"/>
    <n v="4"/>
    <x v="3"/>
    <x v="0"/>
    <x v="1"/>
    <n v="5"/>
    <n v="0"/>
  </r>
  <r>
    <x v="13"/>
    <x v="2"/>
    <n v="4"/>
    <x v="3"/>
    <x v="1"/>
    <x v="0"/>
    <n v="1"/>
    <n v="0.53845641445467596"/>
  </r>
  <r>
    <x v="13"/>
    <x v="2"/>
    <n v="4"/>
    <x v="4"/>
    <x v="0"/>
    <x v="1"/>
    <n v="32"/>
    <n v="0"/>
  </r>
  <r>
    <x v="13"/>
    <x v="2"/>
    <n v="4"/>
    <x v="4"/>
    <x v="0"/>
    <x v="0"/>
    <n v="24"/>
    <n v="11.093546425262801"/>
  </r>
  <r>
    <x v="13"/>
    <x v="2"/>
    <n v="4"/>
    <x v="4"/>
    <x v="0"/>
    <x v="0"/>
    <n v="3"/>
    <n v="0.413116292354404"/>
  </r>
  <r>
    <x v="13"/>
    <x v="2"/>
    <n v="4"/>
    <x v="4"/>
    <x v="0"/>
    <x v="1"/>
    <n v="1"/>
    <n v="0"/>
  </r>
  <r>
    <x v="13"/>
    <x v="2"/>
    <n v="4"/>
    <x v="4"/>
    <x v="1"/>
    <x v="0"/>
    <n v="2"/>
    <n v="0.65694629377379599"/>
  </r>
  <r>
    <x v="14"/>
    <x v="2"/>
    <n v="5"/>
    <x v="0"/>
    <x v="0"/>
    <x v="0"/>
    <n v="19"/>
    <n v="3.6075780233132999"/>
  </r>
  <r>
    <x v="14"/>
    <x v="2"/>
    <n v="5"/>
    <x v="0"/>
    <x v="0"/>
    <x v="1"/>
    <n v="8"/>
    <n v="0"/>
  </r>
  <r>
    <x v="14"/>
    <x v="2"/>
    <n v="5"/>
    <x v="0"/>
    <x v="0"/>
    <x v="1"/>
    <n v="2"/>
    <n v="0"/>
  </r>
  <r>
    <x v="14"/>
    <x v="2"/>
    <n v="5"/>
    <x v="0"/>
    <x v="1"/>
    <x v="0"/>
    <n v="17"/>
    <n v="6.9172930077599499"/>
  </r>
  <r>
    <x v="14"/>
    <x v="2"/>
    <n v="5"/>
    <x v="0"/>
    <x v="1"/>
    <x v="1"/>
    <n v="1"/>
    <n v="0"/>
  </r>
  <r>
    <x v="14"/>
    <x v="2"/>
    <n v="5"/>
    <x v="0"/>
    <x v="2"/>
    <x v="0"/>
    <n v="6"/>
    <n v="1.1374850914650501"/>
  </r>
  <r>
    <x v="14"/>
    <x v="2"/>
    <n v="5"/>
    <x v="0"/>
    <x v="2"/>
    <x v="1"/>
    <n v="3"/>
    <n v="0"/>
  </r>
  <r>
    <x v="14"/>
    <x v="2"/>
    <n v="5"/>
    <x v="1"/>
    <x v="0"/>
    <x v="1"/>
    <n v="10"/>
    <n v="0"/>
  </r>
  <r>
    <x v="14"/>
    <x v="2"/>
    <n v="5"/>
    <x v="1"/>
    <x v="0"/>
    <x v="0"/>
    <n v="18"/>
    <n v="4.0417814709567601"/>
  </r>
  <r>
    <x v="14"/>
    <x v="2"/>
    <n v="5"/>
    <x v="1"/>
    <x v="0"/>
    <x v="1"/>
    <n v="1"/>
    <n v="0"/>
  </r>
  <r>
    <x v="14"/>
    <x v="2"/>
    <n v="5"/>
    <x v="1"/>
    <x v="1"/>
    <x v="1"/>
    <n v="1"/>
    <n v="0"/>
  </r>
  <r>
    <x v="14"/>
    <x v="2"/>
    <n v="5"/>
    <x v="1"/>
    <x v="1"/>
    <x v="0"/>
    <n v="17"/>
    <n v="7.3531583579171604"/>
  </r>
  <r>
    <x v="14"/>
    <x v="2"/>
    <n v="5"/>
    <x v="1"/>
    <x v="2"/>
    <x v="1"/>
    <n v="3"/>
    <n v="0"/>
  </r>
  <r>
    <x v="14"/>
    <x v="2"/>
    <n v="5"/>
    <x v="1"/>
    <x v="2"/>
    <x v="0"/>
    <n v="6"/>
    <n v="1.09892675403122"/>
  </r>
  <r>
    <x v="14"/>
    <x v="2"/>
    <n v="5"/>
    <x v="1"/>
    <x v="2"/>
    <x v="1"/>
    <n v="1"/>
    <n v="0"/>
  </r>
  <r>
    <x v="14"/>
    <x v="2"/>
    <n v="5"/>
    <x v="2"/>
    <x v="0"/>
    <x v="1"/>
    <n v="11"/>
    <n v="0"/>
  </r>
  <r>
    <x v="14"/>
    <x v="2"/>
    <n v="5"/>
    <x v="2"/>
    <x v="0"/>
    <x v="0"/>
    <n v="18"/>
    <n v="4.5099738095194102"/>
  </r>
  <r>
    <x v="14"/>
    <x v="2"/>
    <n v="5"/>
    <x v="2"/>
    <x v="1"/>
    <x v="1"/>
    <n v="1"/>
    <n v="0"/>
  </r>
  <r>
    <x v="14"/>
    <x v="2"/>
    <n v="5"/>
    <x v="2"/>
    <x v="1"/>
    <x v="0"/>
    <n v="16"/>
    <n v="7.3246185594556197"/>
  </r>
  <r>
    <x v="14"/>
    <x v="2"/>
    <n v="5"/>
    <x v="2"/>
    <x v="1"/>
    <x v="1"/>
    <n v="1"/>
    <n v="0"/>
  </r>
  <r>
    <x v="14"/>
    <x v="2"/>
    <n v="5"/>
    <x v="2"/>
    <x v="2"/>
    <x v="1"/>
    <n v="4"/>
    <n v="0"/>
  </r>
  <r>
    <x v="14"/>
    <x v="2"/>
    <n v="5"/>
    <x v="2"/>
    <x v="2"/>
    <x v="0"/>
    <n v="6"/>
    <n v="1.1468399689892801"/>
  </r>
  <r>
    <x v="14"/>
    <x v="2"/>
    <n v="5"/>
    <x v="3"/>
    <x v="0"/>
    <x v="1"/>
    <n v="11"/>
    <n v="0"/>
  </r>
  <r>
    <x v="14"/>
    <x v="2"/>
    <n v="5"/>
    <x v="3"/>
    <x v="0"/>
    <x v="0"/>
    <n v="15"/>
    <n v="4.7771403465678297"/>
  </r>
  <r>
    <x v="14"/>
    <x v="2"/>
    <n v="5"/>
    <x v="3"/>
    <x v="0"/>
    <x v="0"/>
    <n v="1"/>
    <n v="9.1863310783619104E-2"/>
  </r>
  <r>
    <x v="14"/>
    <x v="2"/>
    <n v="5"/>
    <x v="3"/>
    <x v="0"/>
    <x v="1"/>
    <n v="1"/>
    <n v="0"/>
  </r>
  <r>
    <x v="14"/>
    <x v="2"/>
    <n v="5"/>
    <x v="3"/>
    <x v="0"/>
    <x v="1"/>
    <n v="1"/>
    <n v="0"/>
  </r>
  <r>
    <x v="14"/>
    <x v="2"/>
    <n v="5"/>
    <x v="3"/>
    <x v="1"/>
    <x v="1"/>
    <n v="2"/>
    <n v="0"/>
  </r>
  <r>
    <x v="14"/>
    <x v="2"/>
    <n v="5"/>
    <x v="3"/>
    <x v="1"/>
    <x v="0"/>
    <n v="13"/>
    <n v="6.2440724786423898"/>
  </r>
  <r>
    <x v="14"/>
    <x v="2"/>
    <n v="5"/>
    <x v="3"/>
    <x v="1"/>
    <x v="0"/>
    <n v="2"/>
    <n v="0.110976760488059"/>
  </r>
  <r>
    <x v="14"/>
    <x v="2"/>
    <n v="5"/>
    <x v="3"/>
    <x v="1"/>
    <x v="1"/>
    <n v="1"/>
    <n v="0"/>
  </r>
  <r>
    <x v="14"/>
    <x v="2"/>
    <n v="5"/>
    <x v="3"/>
    <x v="2"/>
    <x v="1"/>
    <n v="4"/>
    <n v="0"/>
  </r>
  <r>
    <x v="14"/>
    <x v="2"/>
    <n v="5"/>
    <x v="3"/>
    <x v="2"/>
    <x v="0"/>
    <n v="6"/>
    <n v="1.2151908149552699"/>
  </r>
  <r>
    <x v="14"/>
    <x v="2"/>
    <n v="5"/>
    <x v="4"/>
    <x v="0"/>
    <x v="1"/>
    <n v="13"/>
    <n v="0"/>
  </r>
  <r>
    <x v="14"/>
    <x v="2"/>
    <n v="5"/>
    <x v="4"/>
    <x v="0"/>
    <x v="0"/>
    <n v="13"/>
    <n v="5.0439660208133299"/>
  </r>
  <r>
    <x v="14"/>
    <x v="2"/>
    <n v="5"/>
    <x v="4"/>
    <x v="0"/>
    <x v="0"/>
    <n v="1"/>
    <n v="0.108102988608188"/>
  </r>
  <r>
    <x v="14"/>
    <x v="2"/>
    <n v="5"/>
    <x v="4"/>
    <x v="0"/>
    <x v="1"/>
    <n v="2"/>
    <n v="0"/>
  </r>
  <r>
    <x v="14"/>
    <x v="2"/>
    <n v="5"/>
    <x v="4"/>
    <x v="1"/>
    <x v="1"/>
    <n v="3"/>
    <n v="0"/>
  </r>
  <r>
    <x v="14"/>
    <x v="2"/>
    <n v="5"/>
    <x v="4"/>
    <x v="1"/>
    <x v="0"/>
    <n v="13"/>
    <n v="6.6375522461155301"/>
  </r>
  <r>
    <x v="14"/>
    <x v="2"/>
    <n v="5"/>
    <x v="4"/>
    <x v="1"/>
    <x v="0"/>
    <n v="2"/>
    <n v="0.124979624343273"/>
  </r>
  <r>
    <x v="14"/>
    <x v="2"/>
    <n v="5"/>
    <x v="4"/>
    <x v="1"/>
    <x v="1"/>
    <n v="1"/>
    <n v="0"/>
  </r>
  <r>
    <x v="14"/>
    <x v="2"/>
    <n v="5"/>
    <x v="4"/>
    <x v="2"/>
    <x v="1"/>
    <n v="4"/>
    <n v="0"/>
  </r>
  <r>
    <x v="14"/>
    <x v="2"/>
    <n v="5"/>
    <x v="4"/>
    <x v="2"/>
    <x v="0"/>
    <n v="2"/>
    <n v="0.35074703880084901"/>
  </r>
  <r>
    <x v="14"/>
    <x v="2"/>
    <n v="5"/>
    <x v="4"/>
    <x v="2"/>
    <x v="1"/>
    <n v="4"/>
    <n v="0"/>
  </r>
  <r>
    <x v="15"/>
    <x v="3"/>
    <m/>
    <x v="5"/>
    <x v="3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ED8C1-8D38-441A-A956-0270FA95F848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6" firstHeaderRow="1" firstDataRow="1" firstDataCol="1"/>
  <pivotFields count="8">
    <pivotField axis="axisRow" subtotalTop="0" showAll="0">
      <items count="17">
        <item sd="0" x="0"/>
        <item sd="0" x="1"/>
        <item sd="0" x="2"/>
        <item sd="0" x="3"/>
        <item x="4"/>
        <item sd="0" x="5"/>
        <item sd="0" x="6"/>
        <item sd="0" x="7"/>
        <item x="8"/>
        <item sd="0" x="9"/>
        <item sd="0" x="10"/>
        <item sd="0" x="11"/>
        <item x="12"/>
        <item sd="0" x="13"/>
        <item x="14"/>
        <item x="15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subtotalTop="0" showAll="0"/>
    <pivotField axis="axisRow" subtotalTop="0" showAll="0">
      <items count="7">
        <item x="0"/>
        <item sd="0" x="1"/>
        <item sd="0" x="2"/>
        <item sd="0" x="3"/>
        <item x="4"/>
        <item x="5"/>
        <item t="default"/>
      </items>
    </pivotField>
    <pivotField axis="axisRow"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dataField="1" subtotalTop="0" showAll="0"/>
    <pivotField subtotalTop="0" showAll="0"/>
  </pivotFields>
  <rowFields count="4">
    <field x="0"/>
    <field x="3"/>
    <field x="5"/>
    <field x="4"/>
  </rowFields>
  <rowItems count="123">
    <i>
      <x/>
    </i>
    <i>
      <x v="1"/>
    </i>
    <i>
      <x v="2"/>
    </i>
    <i>
      <x v="3"/>
    </i>
    <i>
      <x v="4"/>
    </i>
    <i r="1">
      <x/>
    </i>
    <i r="2">
      <x/>
    </i>
    <i r="3">
      <x/>
    </i>
    <i r="3">
      <x v="2"/>
    </i>
    <i t="default" r="2">
      <x/>
    </i>
    <i r="2">
      <x v="1"/>
    </i>
    <i r="3">
      <x/>
    </i>
    <i r="3">
      <x v="2"/>
    </i>
    <i t="default" r="2">
      <x v="1"/>
    </i>
    <i t="default"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2"/>
    </i>
    <i t="default" r="2">
      <x v="1"/>
    </i>
    <i t="default" r="1">
      <x v="4"/>
    </i>
    <i t="default">
      <x v="4"/>
    </i>
    <i>
      <x v="5"/>
    </i>
    <i>
      <x v="6"/>
    </i>
    <i>
      <x v="7"/>
    </i>
    <i>
      <x v="8"/>
    </i>
    <i r="1">
      <x/>
    </i>
    <i r="2">
      <x/>
    </i>
    <i r="3">
      <x/>
    </i>
    <i t="default" r="2">
      <x/>
    </i>
    <i r="2">
      <x v="1"/>
    </i>
    <i r="3">
      <x/>
    </i>
    <i t="default" r="2">
      <x v="1"/>
    </i>
    <i t="default"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t="default" r="2">
      <x/>
    </i>
    <i r="2">
      <x v="1"/>
    </i>
    <i r="3">
      <x/>
    </i>
    <i r="3">
      <x v="2"/>
    </i>
    <i t="default" r="2">
      <x v="1"/>
    </i>
    <i t="default" r="1">
      <x v="4"/>
    </i>
    <i t="default">
      <x v="8"/>
    </i>
    <i>
      <x v="9"/>
    </i>
    <i>
      <x v="10"/>
    </i>
    <i>
      <x v="11"/>
    </i>
    <i>
      <x v="12"/>
    </i>
    <i r="1">
      <x/>
    </i>
    <i r="2">
      <x/>
    </i>
    <i r="3">
      <x/>
    </i>
    <i r="3">
      <x v="2"/>
    </i>
    <i t="default" r="2">
      <x/>
    </i>
    <i r="2">
      <x v="1"/>
    </i>
    <i r="3">
      <x/>
    </i>
    <i r="3">
      <x v="2"/>
    </i>
    <i t="default" r="2">
      <x v="1"/>
    </i>
    <i t="default"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2"/>
    </i>
    <i t="default" r="2">
      <x v="1"/>
    </i>
    <i t="default" r="1">
      <x v="4"/>
    </i>
    <i t="default">
      <x v="12"/>
    </i>
    <i>
      <x v="13"/>
    </i>
    <i>
      <x v="14"/>
    </i>
    <i r="1">
      <x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1"/>
    </i>
    <i r="3">
      <x v="2"/>
    </i>
    <i t="default" r="2">
      <x v="1"/>
    </i>
    <i t="default"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1"/>
    </i>
    <i r="3">
      <x v="2"/>
    </i>
    <i t="default" r="2">
      <x v="1"/>
    </i>
    <i t="default" r="1">
      <x v="4"/>
    </i>
    <i t="default">
      <x v="14"/>
    </i>
    <i>
      <x v="15"/>
    </i>
    <i r="1">
      <x v="5"/>
    </i>
    <i r="2">
      <x v="2"/>
    </i>
    <i r="3">
      <x v="3"/>
    </i>
    <i t="default" r="2">
      <x v="2"/>
    </i>
    <i t="default" r="1">
      <x v="5"/>
    </i>
    <i t="default">
      <x v="15"/>
    </i>
    <i t="grand">
      <x/>
    </i>
  </rowItems>
  <colItems count="1">
    <i/>
  </colItems>
  <dataFields count="1">
    <dataField name="Sum of 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65" firstHeaderRow="1" firstDataRow="1" firstDataCol="1"/>
  <pivotFields count="8">
    <pivotField axis="axisRow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subtotalTop="0" showAll="0"/>
    <pivotField axis="axisRow" subtotalTop="0" showAll="0">
      <items count="7">
        <item sd="0" x="0"/>
        <item sd="0" x="1"/>
        <item sd="0" x="2"/>
        <item sd="0" x="3"/>
        <item x="4"/>
        <item x="5"/>
        <item t="default"/>
      </items>
    </pivotField>
    <pivotField axis="axisRow"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dataField="1" subtotalTop="0" showAll="0"/>
    <pivotField subtotalTop="0" showAll="0"/>
  </pivotFields>
  <rowFields count="4">
    <field x="0"/>
    <field x="3"/>
    <field x="5"/>
    <field x="4"/>
  </rowFields>
  <rowItems count="262">
    <i>
      <x/>
    </i>
    <i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1"/>
    </i>
    <i r="3">
      <x v="2"/>
    </i>
    <i t="default" r="2">
      <x v="1"/>
    </i>
    <i t="default" r="1">
      <x v="4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2"/>
    </i>
    <i t="default" r="2">
      <x v="1"/>
    </i>
    <i t="default" r="1">
      <x v="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1"/>
    </i>
    <i r="3">
      <x v="2"/>
    </i>
    <i t="default" r="2">
      <x v="1"/>
    </i>
    <i t="default" r="1">
      <x v="4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2"/>
    </i>
    <i t="default" r="2">
      <x v="1"/>
    </i>
    <i t="default" r="1">
      <x v="4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2"/>
    </i>
    <i t="default" r="2">
      <x v="1"/>
    </i>
    <i t="default" r="1">
      <x v="4"/>
    </i>
    <i t="default">
      <x v="4"/>
    </i>
    <i>
      <x v="5"/>
    </i>
    <i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1"/>
    </i>
    <i r="3">
      <x v="2"/>
    </i>
    <i t="default" r="2">
      <x v="1"/>
    </i>
    <i t="default" r="1">
      <x v="4"/>
    </i>
    <i t="default">
      <x v="5"/>
    </i>
    <i>
      <x v="6"/>
    </i>
    <i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2"/>
    </i>
    <i t="default" r="2">
      <x/>
    </i>
    <i r="2">
      <x v="1"/>
    </i>
    <i r="3">
      <x/>
    </i>
    <i r="3">
      <x v="2"/>
    </i>
    <i t="default" r="2">
      <x v="1"/>
    </i>
    <i t="default" r="1">
      <x v="4"/>
    </i>
    <i t="default">
      <x v="6"/>
    </i>
    <i>
      <x v="7"/>
    </i>
    <i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2"/>
    </i>
    <i t="default" r="2">
      <x v="1"/>
    </i>
    <i t="default" r="1">
      <x v="4"/>
    </i>
    <i t="default">
      <x v="7"/>
    </i>
    <i>
      <x v="8"/>
    </i>
    <i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t="default" r="2">
      <x/>
    </i>
    <i r="2">
      <x v="1"/>
    </i>
    <i r="3">
      <x/>
    </i>
    <i r="3">
      <x v="2"/>
    </i>
    <i t="default" r="2">
      <x v="1"/>
    </i>
    <i t="default" r="1">
      <x v="4"/>
    </i>
    <i t="default">
      <x v="8"/>
    </i>
    <i>
      <x v="9"/>
    </i>
    <i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2"/>
    </i>
    <i t="default" r="2">
      <x v="1"/>
    </i>
    <i t="default" r="1">
      <x v="4"/>
    </i>
    <i t="default">
      <x v="9"/>
    </i>
    <i>
      <x v="10"/>
    </i>
    <i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1"/>
    </i>
    <i r="3">
      <x v="2"/>
    </i>
    <i t="default" r="2">
      <x v="1"/>
    </i>
    <i t="default" r="1">
      <x v="4"/>
    </i>
    <i t="default">
      <x v="10"/>
    </i>
    <i>
      <x v="11"/>
    </i>
    <i r="1">
      <x/>
    </i>
    <i r="1">
      <x v="1"/>
    </i>
    <i r="1">
      <x v="2"/>
    </i>
    <i r="1">
      <x v="3"/>
    </i>
    <i r="1">
      <x v="4"/>
    </i>
    <i r="2">
      <x/>
    </i>
    <i r="3">
      <x/>
    </i>
    <i t="default" r="2">
      <x/>
    </i>
    <i r="2">
      <x v="1"/>
    </i>
    <i r="3">
      <x/>
    </i>
    <i r="3">
      <x v="2"/>
    </i>
    <i t="default" r="2">
      <x v="1"/>
    </i>
    <i t="default" r="1">
      <x v="4"/>
    </i>
    <i t="default">
      <x v="11"/>
    </i>
    <i>
      <x v="12"/>
    </i>
    <i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2"/>
    </i>
    <i t="default" r="2">
      <x v="1"/>
    </i>
    <i t="default" r="1">
      <x v="4"/>
    </i>
    <i t="default">
      <x v="12"/>
    </i>
    <i>
      <x v="13"/>
    </i>
    <i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t="default" r="2">
      <x/>
    </i>
    <i r="2">
      <x v="1"/>
    </i>
    <i r="3">
      <x/>
    </i>
    <i t="default" r="2">
      <x v="1"/>
    </i>
    <i t="default" r="1">
      <x v="4"/>
    </i>
    <i t="default">
      <x v="13"/>
    </i>
    <i>
      <x v="14"/>
    </i>
    <i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r="3">
      <x v="2"/>
    </i>
    <i t="default" r="2">
      <x/>
    </i>
    <i r="2">
      <x v="1"/>
    </i>
    <i r="3">
      <x/>
    </i>
    <i r="3">
      <x v="1"/>
    </i>
    <i r="3">
      <x v="2"/>
    </i>
    <i t="default" r="2">
      <x v="1"/>
    </i>
    <i t="default" r="1">
      <x v="4"/>
    </i>
    <i t="default">
      <x v="14"/>
    </i>
    <i>
      <x v="15"/>
    </i>
    <i r="1">
      <x v="5"/>
    </i>
    <i r="2">
      <x v="2"/>
    </i>
    <i r="3">
      <x v="3"/>
    </i>
    <i t="default" r="2">
      <x v="2"/>
    </i>
    <i t="default" r="1">
      <x v="5"/>
    </i>
    <i t="default">
      <x v="15"/>
    </i>
    <i t="grand">
      <x/>
    </i>
  </rowItems>
  <colItems count="1">
    <i/>
  </colItems>
  <dataFields count="1">
    <dataField name="Sum of 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A63E-62A9-4DAC-ADC3-793ECFC5D8CF}">
  <dimension ref="A3:H253"/>
  <sheetViews>
    <sheetView tabSelected="1" topLeftCell="A99" workbookViewId="0">
      <selection activeCell="G91" sqref="G91"/>
    </sheetView>
  </sheetViews>
  <sheetFormatPr defaultRowHeight="14.5" x14ac:dyDescent="0.35"/>
  <cols>
    <col min="1" max="1" width="14.453125" bestFit="1" customWidth="1"/>
    <col min="2" max="2" width="11.90625" bestFit="1" customWidth="1"/>
    <col min="6" max="6" width="17.1796875" customWidth="1"/>
  </cols>
  <sheetData>
    <row r="3" spans="1:8" x14ac:dyDescent="0.35">
      <c r="A3" s="1" t="s">
        <v>26</v>
      </c>
      <c r="B3" t="s">
        <v>29</v>
      </c>
    </row>
    <row r="4" spans="1:8" x14ac:dyDescent="0.35">
      <c r="A4" s="2" t="s">
        <v>8</v>
      </c>
      <c r="B4" s="6">
        <v>545</v>
      </c>
    </row>
    <row r="5" spans="1:8" x14ac:dyDescent="0.35">
      <c r="A5" s="2" t="s">
        <v>12</v>
      </c>
      <c r="B5" s="6">
        <v>571</v>
      </c>
    </row>
    <row r="6" spans="1:8" x14ac:dyDescent="0.35">
      <c r="A6" s="2" t="s">
        <v>13</v>
      </c>
      <c r="B6" s="6">
        <v>426</v>
      </c>
    </row>
    <row r="7" spans="1:8" x14ac:dyDescent="0.35">
      <c r="A7" s="2" t="s">
        <v>14</v>
      </c>
      <c r="B7" s="6">
        <v>639</v>
      </c>
      <c r="F7" t="s">
        <v>58</v>
      </c>
      <c r="G7">
        <v>1990</v>
      </c>
      <c r="H7">
        <v>2020</v>
      </c>
    </row>
    <row r="8" spans="1:8" x14ac:dyDescent="0.35">
      <c r="A8" s="2" t="s">
        <v>15</v>
      </c>
      <c r="B8" s="6"/>
      <c r="F8" t="s">
        <v>56</v>
      </c>
      <c r="G8">
        <v>16</v>
      </c>
      <c r="H8">
        <v>49</v>
      </c>
    </row>
    <row r="9" spans="1:8" x14ac:dyDescent="0.35">
      <c r="A9" s="3">
        <v>1990</v>
      </c>
      <c r="B9" s="6"/>
      <c r="F9" t="s">
        <v>48</v>
      </c>
      <c r="G9">
        <v>99</v>
      </c>
      <c r="H9">
        <v>115</v>
      </c>
    </row>
    <row r="10" spans="1:8" x14ac:dyDescent="0.35">
      <c r="A10" s="4">
        <v>1</v>
      </c>
      <c r="B10" s="6"/>
    </row>
    <row r="11" spans="1:8" x14ac:dyDescent="0.35">
      <c r="A11" s="5" t="s">
        <v>9</v>
      </c>
      <c r="B11" s="6">
        <v>136</v>
      </c>
    </row>
    <row r="12" spans="1:8" x14ac:dyDescent="0.35">
      <c r="A12" s="5" t="s">
        <v>11</v>
      </c>
      <c r="B12" s="6">
        <v>2</v>
      </c>
    </row>
    <row r="13" spans="1:8" x14ac:dyDescent="0.35">
      <c r="A13" s="4" t="s">
        <v>54</v>
      </c>
      <c r="B13" s="6">
        <v>138</v>
      </c>
      <c r="F13" t="s">
        <v>59</v>
      </c>
      <c r="G13">
        <v>1990</v>
      </c>
      <c r="H13">
        <v>2020</v>
      </c>
    </row>
    <row r="14" spans="1:8" x14ac:dyDescent="0.35">
      <c r="A14" s="4">
        <v>3</v>
      </c>
      <c r="B14" s="6"/>
      <c r="F14" t="s">
        <v>56</v>
      </c>
      <c r="G14">
        <v>18</v>
      </c>
      <c r="H14">
        <v>46</v>
      </c>
    </row>
    <row r="15" spans="1:8" x14ac:dyDescent="0.35">
      <c r="A15" s="5" t="s">
        <v>9</v>
      </c>
      <c r="B15" s="6">
        <v>38</v>
      </c>
      <c r="F15" t="s">
        <v>48</v>
      </c>
      <c r="G15">
        <v>111</v>
      </c>
      <c r="H15">
        <v>118</v>
      </c>
    </row>
    <row r="16" spans="1:8" x14ac:dyDescent="0.35">
      <c r="A16" s="5" t="s">
        <v>11</v>
      </c>
      <c r="B16" s="6">
        <v>1</v>
      </c>
    </row>
    <row r="17" spans="1:8" x14ac:dyDescent="0.35">
      <c r="A17" s="4" t="s">
        <v>55</v>
      </c>
      <c r="B17" s="6">
        <v>39</v>
      </c>
    </row>
    <row r="18" spans="1:8" x14ac:dyDescent="0.35">
      <c r="A18" s="3" t="s">
        <v>57</v>
      </c>
      <c r="B18" s="6">
        <v>177</v>
      </c>
      <c r="F18" t="s">
        <v>60</v>
      </c>
      <c r="G18">
        <v>1990</v>
      </c>
      <c r="H18">
        <v>2020</v>
      </c>
    </row>
    <row r="19" spans="1:8" x14ac:dyDescent="0.35">
      <c r="A19" s="3">
        <v>1995</v>
      </c>
      <c r="B19" s="6">
        <v>178</v>
      </c>
      <c r="F19" t="s">
        <v>56</v>
      </c>
      <c r="G19">
        <v>12</v>
      </c>
      <c r="H19">
        <v>32</v>
      </c>
    </row>
    <row r="20" spans="1:8" x14ac:dyDescent="0.35">
      <c r="A20" s="3">
        <v>2000</v>
      </c>
      <c r="B20" s="6">
        <v>179</v>
      </c>
      <c r="F20" t="s">
        <v>48</v>
      </c>
      <c r="G20">
        <v>81</v>
      </c>
      <c r="H20">
        <v>87</v>
      </c>
    </row>
    <row r="21" spans="1:8" x14ac:dyDescent="0.35">
      <c r="A21" s="3">
        <v>2009</v>
      </c>
      <c r="B21" s="6">
        <v>179</v>
      </c>
    </row>
    <row r="22" spans="1:8" x14ac:dyDescent="0.35">
      <c r="A22" s="3">
        <v>2020</v>
      </c>
      <c r="B22" s="6"/>
    </row>
    <row r="23" spans="1:8" x14ac:dyDescent="0.35">
      <c r="A23" s="4">
        <v>1</v>
      </c>
      <c r="B23" s="6"/>
      <c r="F23" t="s">
        <v>61</v>
      </c>
      <c r="G23">
        <v>1990</v>
      </c>
      <c r="H23">
        <v>2020</v>
      </c>
    </row>
    <row r="24" spans="1:8" x14ac:dyDescent="0.35">
      <c r="A24" s="5" t="s">
        <v>9</v>
      </c>
      <c r="B24" s="6">
        <v>89</v>
      </c>
      <c r="F24" t="s">
        <v>56</v>
      </c>
      <c r="G24">
        <v>32</v>
      </c>
      <c r="H24">
        <v>69</v>
      </c>
    </row>
    <row r="25" spans="1:8" x14ac:dyDescent="0.35">
      <c r="A25" s="5" t="s">
        <v>10</v>
      </c>
      <c r="B25" s="6">
        <v>1</v>
      </c>
      <c r="F25" t="s">
        <v>48</v>
      </c>
      <c r="G25">
        <v>125</v>
      </c>
      <c r="H25">
        <v>131</v>
      </c>
    </row>
    <row r="26" spans="1:8" x14ac:dyDescent="0.35">
      <c r="A26" s="5" t="s">
        <v>11</v>
      </c>
      <c r="B26" s="6">
        <v>2</v>
      </c>
    </row>
    <row r="27" spans="1:8" x14ac:dyDescent="0.35">
      <c r="A27" s="4" t="s">
        <v>54</v>
      </c>
      <c r="B27" s="6">
        <v>92</v>
      </c>
    </row>
    <row r="28" spans="1:8" x14ac:dyDescent="0.35">
      <c r="A28" s="4">
        <v>3</v>
      </c>
      <c r="B28" s="6"/>
      <c r="F28" t="s">
        <v>62</v>
      </c>
      <c r="G28">
        <v>1990</v>
      </c>
      <c r="H28">
        <v>2020</v>
      </c>
    </row>
    <row r="29" spans="1:8" x14ac:dyDescent="0.35">
      <c r="A29" s="5" t="s">
        <v>9</v>
      </c>
      <c r="B29" s="6">
        <v>86</v>
      </c>
      <c r="F29" t="s">
        <v>56</v>
      </c>
      <c r="G29">
        <v>39</v>
      </c>
      <c r="H29">
        <v>88</v>
      </c>
    </row>
    <row r="30" spans="1:8" x14ac:dyDescent="0.35">
      <c r="A30" s="5" t="s">
        <v>11</v>
      </c>
      <c r="B30" s="6">
        <v>2</v>
      </c>
      <c r="F30" t="s">
        <v>48</v>
      </c>
      <c r="G30">
        <v>177</v>
      </c>
      <c r="H30">
        <v>180</v>
      </c>
    </row>
    <row r="31" spans="1:8" x14ac:dyDescent="0.35">
      <c r="A31" s="4" t="s">
        <v>55</v>
      </c>
      <c r="B31" s="6">
        <v>88</v>
      </c>
    </row>
    <row r="32" spans="1:8" x14ac:dyDescent="0.35">
      <c r="A32" s="3" t="s">
        <v>30</v>
      </c>
      <c r="B32" s="6">
        <v>180</v>
      </c>
    </row>
    <row r="33" spans="1:8" x14ac:dyDescent="0.35">
      <c r="A33" s="2" t="s">
        <v>35</v>
      </c>
      <c r="B33" s="6">
        <v>893</v>
      </c>
    </row>
    <row r="34" spans="1:8" x14ac:dyDescent="0.35">
      <c r="A34" s="2" t="s">
        <v>16</v>
      </c>
      <c r="B34" s="6">
        <v>353</v>
      </c>
    </row>
    <row r="35" spans="1:8" x14ac:dyDescent="0.35">
      <c r="A35" s="2" t="s">
        <v>17</v>
      </c>
      <c r="B35" s="6">
        <v>299</v>
      </c>
      <c r="F35" t="s">
        <v>63</v>
      </c>
      <c r="G35">
        <v>1990</v>
      </c>
      <c r="H35">
        <v>2020</v>
      </c>
    </row>
    <row r="36" spans="1:8" x14ac:dyDescent="0.35">
      <c r="A36" s="2" t="s">
        <v>18</v>
      </c>
      <c r="B36" s="6">
        <v>295</v>
      </c>
      <c r="F36" t="s">
        <v>56</v>
      </c>
      <c r="G36">
        <v>22</v>
      </c>
    </row>
    <row r="37" spans="1:8" x14ac:dyDescent="0.35">
      <c r="A37" s="2" t="s">
        <v>19</v>
      </c>
      <c r="B37" s="6"/>
      <c r="F37" t="s">
        <v>48</v>
      </c>
      <c r="G37">
        <v>68</v>
      </c>
    </row>
    <row r="38" spans="1:8" x14ac:dyDescent="0.35">
      <c r="A38" s="3">
        <v>1990</v>
      </c>
      <c r="B38" s="6"/>
    </row>
    <row r="39" spans="1:8" x14ac:dyDescent="0.35">
      <c r="A39" s="4">
        <v>1</v>
      </c>
      <c r="B39" s="6"/>
    </row>
    <row r="40" spans="1:8" x14ac:dyDescent="0.35">
      <c r="A40" s="5" t="s">
        <v>9</v>
      </c>
      <c r="B40" s="6">
        <v>50</v>
      </c>
    </row>
    <row r="41" spans="1:8" x14ac:dyDescent="0.35">
      <c r="A41" s="4" t="s">
        <v>54</v>
      </c>
      <c r="B41" s="6">
        <v>50</v>
      </c>
      <c r="F41" t="s">
        <v>63</v>
      </c>
      <c r="G41">
        <v>1990</v>
      </c>
      <c r="H41">
        <v>2020</v>
      </c>
    </row>
    <row r="42" spans="1:8" x14ac:dyDescent="0.35">
      <c r="A42" s="4">
        <v>3</v>
      </c>
      <c r="B42" s="6"/>
      <c r="F42" t="s">
        <v>56</v>
      </c>
      <c r="G42">
        <v>22</v>
      </c>
      <c r="H42">
        <v>31</v>
      </c>
    </row>
    <row r="43" spans="1:8" x14ac:dyDescent="0.35">
      <c r="A43" s="5" t="s">
        <v>9</v>
      </c>
      <c r="B43" s="6">
        <v>10</v>
      </c>
      <c r="F43" t="s">
        <v>48</v>
      </c>
      <c r="G43">
        <v>68</v>
      </c>
      <c r="H43">
        <v>73</v>
      </c>
    </row>
    <row r="44" spans="1:8" x14ac:dyDescent="0.35">
      <c r="A44" s="4" t="s">
        <v>55</v>
      </c>
      <c r="B44" s="6">
        <v>10</v>
      </c>
    </row>
    <row r="45" spans="1:8" x14ac:dyDescent="0.35">
      <c r="A45" s="3" t="s">
        <v>57</v>
      </c>
      <c r="B45" s="6">
        <v>60</v>
      </c>
    </row>
    <row r="46" spans="1:8" x14ac:dyDescent="0.35">
      <c r="A46" s="3">
        <v>1995</v>
      </c>
      <c r="B46" s="6">
        <v>69</v>
      </c>
      <c r="F46" t="s">
        <v>64</v>
      </c>
      <c r="G46">
        <v>1990</v>
      </c>
      <c r="H46">
        <v>2020</v>
      </c>
    </row>
    <row r="47" spans="1:8" x14ac:dyDescent="0.35">
      <c r="A47" s="3">
        <v>2000</v>
      </c>
      <c r="B47" s="6">
        <v>69</v>
      </c>
      <c r="F47" t="s">
        <v>56</v>
      </c>
      <c r="G47">
        <v>14</v>
      </c>
      <c r="H47">
        <v>33</v>
      </c>
    </row>
    <row r="48" spans="1:8" x14ac:dyDescent="0.35">
      <c r="A48" s="3">
        <v>2009</v>
      </c>
      <c r="B48" s="6">
        <v>69</v>
      </c>
      <c r="F48" t="s">
        <v>48</v>
      </c>
      <c r="G48">
        <v>51</v>
      </c>
      <c r="H48">
        <v>62</v>
      </c>
    </row>
    <row r="49" spans="1:8" x14ac:dyDescent="0.35">
      <c r="A49" s="3">
        <v>2020</v>
      </c>
      <c r="B49" s="6"/>
    </row>
    <row r="50" spans="1:8" x14ac:dyDescent="0.35">
      <c r="A50" s="4">
        <v>1</v>
      </c>
      <c r="B50" s="6"/>
    </row>
    <row r="51" spans="1:8" x14ac:dyDescent="0.35">
      <c r="A51" s="5" t="s">
        <v>9</v>
      </c>
      <c r="B51" s="6">
        <v>44</v>
      </c>
      <c r="F51" t="s">
        <v>65</v>
      </c>
      <c r="G51">
        <v>1990</v>
      </c>
      <c r="H51">
        <v>2020</v>
      </c>
    </row>
    <row r="52" spans="1:8" x14ac:dyDescent="0.35">
      <c r="A52" s="5" t="s">
        <v>10</v>
      </c>
      <c r="B52" s="6">
        <v>1</v>
      </c>
      <c r="F52" t="s">
        <v>56</v>
      </c>
      <c r="G52">
        <v>23</v>
      </c>
      <c r="H52">
        <v>29</v>
      </c>
    </row>
    <row r="53" spans="1:8" x14ac:dyDescent="0.35">
      <c r="A53" s="4" t="s">
        <v>54</v>
      </c>
      <c r="B53" s="6">
        <v>45</v>
      </c>
      <c r="F53" t="s">
        <v>48</v>
      </c>
      <c r="G53">
        <v>57</v>
      </c>
      <c r="H53">
        <v>66</v>
      </c>
    </row>
    <row r="54" spans="1:8" x14ac:dyDescent="0.35">
      <c r="A54" s="4">
        <v>3</v>
      </c>
      <c r="B54" s="6"/>
    </row>
    <row r="55" spans="1:8" x14ac:dyDescent="0.35">
      <c r="A55" s="5" t="s">
        <v>9</v>
      </c>
      <c r="B55" s="6">
        <v>20</v>
      </c>
    </row>
    <row r="56" spans="1:8" x14ac:dyDescent="0.35">
      <c r="A56" s="5" t="s">
        <v>11</v>
      </c>
      <c r="B56" s="6">
        <v>6</v>
      </c>
    </row>
    <row r="57" spans="1:8" x14ac:dyDescent="0.35">
      <c r="A57" s="4" t="s">
        <v>55</v>
      </c>
      <c r="B57" s="6">
        <v>26</v>
      </c>
    </row>
    <row r="58" spans="1:8" x14ac:dyDescent="0.35">
      <c r="A58" s="3" t="s">
        <v>30</v>
      </c>
      <c r="B58" s="6">
        <v>71</v>
      </c>
      <c r="F58" t="s">
        <v>66</v>
      </c>
      <c r="G58">
        <v>1990</v>
      </c>
      <c r="H58">
        <v>2020</v>
      </c>
    </row>
    <row r="59" spans="1:8" x14ac:dyDescent="0.35">
      <c r="A59" s="2" t="s">
        <v>39</v>
      </c>
      <c r="B59" s="6">
        <v>338</v>
      </c>
      <c r="F59" t="s">
        <v>56</v>
      </c>
      <c r="G59">
        <v>10</v>
      </c>
      <c r="H59">
        <v>26</v>
      </c>
    </row>
    <row r="60" spans="1:8" x14ac:dyDescent="0.35">
      <c r="A60" s="2" t="s">
        <v>20</v>
      </c>
      <c r="B60" s="6">
        <v>445</v>
      </c>
      <c r="F60" t="s">
        <v>48</v>
      </c>
      <c r="G60">
        <v>60</v>
      </c>
      <c r="H60">
        <v>71</v>
      </c>
    </row>
    <row r="61" spans="1:8" x14ac:dyDescent="0.35">
      <c r="A61" s="2" t="s">
        <v>21</v>
      </c>
      <c r="B61" s="6">
        <v>202</v>
      </c>
    </row>
    <row r="62" spans="1:8" x14ac:dyDescent="0.35">
      <c r="A62" s="2" t="s">
        <v>22</v>
      </c>
      <c r="B62" s="6">
        <v>329</v>
      </c>
    </row>
    <row r="63" spans="1:8" x14ac:dyDescent="0.35">
      <c r="A63" s="2" t="s">
        <v>23</v>
      </c>
      <c r="B63" s="6"/>
      <c r="F63" t="s">
        <v>67</v>
      </c>
      <c r="G63">
        <v>1990</v>
      </c>
      <c r="H63">
        <v>2020</v>
      </c>
    </row>
    <row r="64" spans="1:8" x14ac:dyDescent="0.35">
      <c r="A64" s="3">
        <v>1990</v>
      </c>
      <c r="B64" s="6"/>
      <c r="F64" t="s">
        <v>56</v>
      </c>
      <c r="G64">
        <v>37</v>
      </c>
      <c r="H64">
        <v>71</v>
      </c>
    </row>
    <row r="65" spans="1:8" x14ac:dyDescent="0.35">
      <c r="A65" s="4">
        <v>1</v>
      </c>
      <c r="B65" s="6"/>
      <c r="F65" t="s">
        <v>48</v>
      </c>
      <c r="G65">
        <v>85</v>
      </c>
      <c r="H65">
        <v>99</v>
      </c>
    </row>
    <row r="66" spans="1:8" x14ac:dyDescent="0.35">
      <c r="A66" s="5" t="s">
        <v>9</v>
      </c>
      <c r="B66" s="6">
        <v>33</v>
      </c>
    </row>
    <row r="67" spans="1:8" x14ac:dyDescent="0.35">
      <c r="A67" s="5" t="s">
        <v>11</v>
      </c>
      <c r="B67" s="6">
        <v>1</v>
      </c>
    </row>
    <row r="68" spans="1:8" x14ac:dyDescent="0.35">
      <c r="A68" s="4" t="s">
        <v>54</v>
      </c>
      <c r="B68" s="6">
        <v>34</v>
      </c>
      <c r="F68" t="s">
        <v>68</v>
      </c>
      <c r="G68">
        <v>1990</v>
      </c>
      <c r="H68">
        <v>2020</v>
      </c>
    </row>
    <row r="69" spans="1:8" x14ac:dyDescent="0.35">
      <c r="A69" s="4">
        <v>3</v>
      </c>
      <c r="B69" s="6"/>
      <c r="F69" t="s">
        <v>56</v>
      </c>
      <c r="G69">
        <v>7</v>
      </c>
      <c r="H69">
        <v>16</v>
      </c>
    </row>
    <row r="70" spans="1:8" x14ac:dyDescent="0.35">
      <c r="A70" s="5" t="s">
        <v>9</v>
      </c>
      <c r="B70" s="6">
        <v>21</v>
      </c>
      <c r="F70" t="s">
        <v>48</v>
      </c>
      <c r="G70">
        <v>37</v>
      </c>
      <c r="H70">
        <v>51</v>
      </c>
    </row>
    <row r="71" spans="1:8" x14ac:dyDescent="0.35">
      <c r="A71" s="5" t="s">
        <v>11</v>
      </c>
      <c r="B71" s="6">
        <v>1</v>
      </c>
    </row>
    <row r="72" spans="1:8" x14ac:dyDescent="0.35">
      <c r="A72" s="4" t="s">
        <v>55</v>
      </c>
      <c r="B72" s="6">
        <v>22</v>
      </c>
    </row>
    <row r="73" spans="1:8" x14ac:dyDescent="0.35">
      <c r="A73" s="3" t="s">
        <v>57</v>
      </c>
      <c r="B73" s="6">
        <v>56</v>
      </c>
      <c r="F73" t="s">
        <v>69</v>
      </c>
      <c r="G73">
        <v>1990</v>
      </c>
      <c r="H73">
        <v>2020</v>
      </c>
    </row>
    <row r="74" spans="1:8" x14ac:dyDescent="0.35">
      <c r="A74" s="3">
        <v>1995</v>
      </c>
      <c r="B74" s="6">
        <v>58</v>
      </c>
      <c r="F74" t="s">
        <v>56</v>
      </c>
      <c r="G74">
        <v>20</v>
      </c>
      <c r="H74">
        <v>34</v>
      </c>
    </row>
    <row r="75" spans="1:8" x14ac:dyDescent="0.35">
      <c r="A75" s="3">
        <v>2000</v>
      </c>
      <c r="B75" s="6">
        <v>58</v>
      </c>
      <c r="F75" t="s">
        <v>48</v>
      </c>
      <c r="G75">
        <v>64</v>
      </c>
      <c r="H75">
        <v>67</v>
      </c>
    </row>
    <row r="76" spans="1:8" x14ac:dyDescent="0.35">
      <c r="A76" s="3">
        <v>2009</v>
      </c>
      <c r="B76" s="6">
        <v>59</v>
      </c>
    </row>
    <row r="77" spans="1:8" x14ac:dyDescent="0.35">
      <c r="A77" s="3">
        <v>2020</v>
      </c>
      <c r="B77" s="6"/>
    </row>
    <row r="78" spans="1:8" x14ac:dyDescent="0.35">
      <c r="A78" s="4">
        <v>1</v>
      </c>
      <c r="B78" s="6"/>
      <c r="F78" t="s">
        <v>70</v>
      </c>
      <c r="G78">
        <v>1990</v>
      </c>
      <c r="H78">
        <v>2020</v>
      </c>
    </row>
    <row r="79" spans="1:8" x14ac:dyDescent="0.35">
      <c r="A79" s="5" t="s">
        <v>9</v>
      </c>
      <c r="B79" s="6">
        <v>33</v>
      </c>
      <c r="F79" t="s">
        <v>56</v>
      </c>
      <c r="G79">
        <v>22</v>
      </c>
      <c r="H79">
        <v>24</v>
      </c>
    </row>
    <row r="80" spans="1:8" x14ac:dyDescent="0.35">
      <c r="A80" s="5" t="s">
        <v>10</v>
      </c>
      <c r="B80" s="6">
        <v>2</v>
      </c>
      <c r="F80" t="s">
        <v>48</v>
      </c>
      <c r="G80">
        <v>56</v>
      </c>
      <c r="H80">
        <v>60</v>
      </c>
    </row>
    <row r="81" spans="1:8" x14ac:dyDescent="0.35">
      <c r="A81" s="5" t="s">
        <v>11</v>
      </c>
      <c r="B81" s="6">
        <v>1</v>
      </c>
    </row>
    <row r="82" spans="1:8" x14ac:dyDescent="0.35">
      <c r="A82" s="4" t="s">
        <v>54</v>
      </c>
      <c r="B82" s="6">
        <v>36</v>
      </c>
    </row>
    <row r="83" spans="1:8" x14ac:dyDescent="0.35">
      <c r="A83" s="4">
        <v>3</v>
      </c>
      <c r="B83" s="6"/>
      <c r="F83" t="s">
        <v>71</v>
      </c>
      <c r="G83">
        <v>1990</v>
      </c>
      <c r="H83">
        <v>2020</v>
      </c>
    </row>
    <row r="84" spans="1:8" x14ac:dyDescent="0.35">
      <c r="A84" s="5" t="s">
        <v>9</v>
      </c>
      <c r="B84" s="6">
        <v>23</v>
      </c>
      <c r="F84" t="s">
        <v>56</v>
      </c>
      <c r="G84">
        <v>24</v>
      </c>
      <c r="H84">
        <v>33</v>
      </c>
    </row>
    <row r="85" spans="1:8" x14ac:dyDescent="0.35">
      <c r="A85" s="5" t="s">
        <v>11</v>
      </c>
      <c r="B85" s="6">
        <v>1</v>
      </c>
      <c r="F85" t="s">
        <v>48</v>
      </c>
      <c r="G85">
        <v>52</v>
      </c>
      <c r="H85">
        <v>62</v>
      </c>
    </row>
    <row r="86" spans="1:8" x14ac:dyDescent="0.35">
      <c r="A86" s="4" t="s">
        <v>55</v>
      </c>
      <c r="B86" s="6">
        <v>24</v>
      </c>
    </row>
    <row r="87" spans="1:8" x14ac:dyDescent="0.35">
      <c r="A87" s="3" t="s">
        <v>30</v>
      </c>
      <c r="B87" s="6">
        <v>60</v>
      </c>
    </row>
    <row r="88" spans="1:8" x14ac:dyDescent="0.35">
      <c r="A88" s="2" t="s">
        <v>43</v>
      </c>
      <c r="B88" s="6">
        <v>291</v>
      </c>
      <c r="F88" t="s">
        <v>72</v>
      </c>
      <c r="G88">
        <v>1990</v>
      </c>
      <c r="H88">
        <v>2020</v>
      </c>
    </row>
    <row r="89" spans="1:8" x14ac:dyDescent="0.35">
      <c r="A89" s="2" t="s">
        <v>24</v>
      </c>
      <c r="B89" s="6">
        <v>291</v>
      </c>
      <c r="F89" t="s">
        <v>56</v>
      </c>
      <c r="G89">
        <v>14</v>
      </c>
      <c r="H89">
        <v>27</v>
      </c>
    </row>
    <row r="90" spans="1:8" x14ac:dyDescent="0.35">
      <c r="A90" s="2" t="s">
        <v>25</v>
      </c>
      <c r="B90" s="6"/>
      <c r="F90" t="s">
        <v>48</v>
      </c>
      <c r="G90">
        <v>56</v>
      </c>
      <c r="H90">
        <v>58</v>
      </c>
    </row>
    <row r="91" spans="1:8" x14ac:dyDescent="0.35">
      <c r="A91" s="3">
        <v>1990</v>
      </c>
      <c r="B91" s="6"/>
    </row>
    <row r="92" spans="1:8" x14ac:dyDescent="0.35">
      <c r="A92" s="4">
        <v>1</v>
      </c>
      <c r="B92" s="6"/>
    </row>
    <row r="93" spans="1:8" x14ac:dyDescent="0.35">
      <c r="A93" s="5" t="s">
        <v>9</v>
      </c>
      <c r="B93" s="6">
        <v>19</v>
      </c>
    </row>
    <row r="94" spans="1:8" x14ac:dyDescent="0.35">
      <c r="A94" s="5" t="s">
        <v>10</v>
      </c>
      <c r="B94" s="6">
        <v>17</v>
      </c>
    </row>
    <row r="95" spans="1:8" x14ac:dyDescent="0.35">
      <c r="A95" s="5" t="s">
        <v>11</v>
      </c>
      <c r="B95" s="6">
        <v>6</v>
      </c>
    </row>
    <row r="96" spans="1:8" x14ac:dyDescent="0.35">
      <c r="A96" s="4" t="s">
        <v>54</v>
      </c>
      <c r="B96" s="6">
        <v>42</v>
      </c>
    </row>
    <row r="97" spans="1:2" x14ac:dyDescent="0.35">
      <c r="A97" s="4">
        <v>3</v>
      </c>
      <c r="B97" s="6"/>
    </row>
    <row r="98" spans="1:2" x14ac:dyDescent="0.35">
      <c r="A98" s="5" t="s">
        <v>9</v>
      </c>
      <c r="B98" s="6">
        <v>10</v>
      </c>
    </row>
    <row r="99" spans="1:2" x14ac:dyDescent="0.35">
      <c r="A99" s="5" t="s">
        <v>10</v>
      </c>
      <c r="B99" s="6">
        <v>1</v>
      </c>
    </row>
    <row r="100" spans="1:2" x14ac:dyDescent="0.35">
      <c r="A100" s="5" t="s">
        <v>11</v>
      </c>
      <c r="B100" s="6">
        <v>3</v>
      </c>
    </row>
    <row r="101" spans="1:2" x14ac:dyDescent="0.35">
      <c r="A101" s="4" t="s">
        <v>55</v>
      </c>
      <c r="B101" s="6">
        <v>14</v>
      </c>
    </row>
    <row r="102" spans="1:2" x14ac:dyDescent="0.35">
      <c r="A102" s="3" t="s">
        <v>57</v>
      </c>
      <c r="B102" s="6">
        <v>56</v>
      </c>
    </row>
    <row r="103" spans="1:2" x14ac:dyDescent="0.35">
      <c r="A103" s="3">
        <v>1995</v>
      </c>
      <c r="B103" s="6">
        <v>57</v>
      </c>
    </row>
    <row r="104" spans="1:2" x14ac:dyDescent="0.35">
      <c r="A104" s="3">
        <v>2000</v>
      </c>
      <c r="B104" s="6">
        <v>57</v>
      </c>
    </row>
    <row r="105" spans="1:2" x14ac:dyDescent="0.35">
      <c r="A105" s="3">
        <v>2009</v>
      </c>
      <c r="B105" s="6">
        <v>57</v>
      </c>
    </row>
    <row r="106" spans="1:2" x14ac:dyDescent="0.35">
      <c r="A106" s="3">
        <v>2020</v>
      </c>
      <c r="B106" s="6"/>
    </row>
    <row r="107" spans="1:2" x14ac:dyDescent="0.35">
      <c r="A107" s="4">
        <v>1</v>
      </c>
      <c r="B107" s="6"/>
    </row>
    <row r="108" spans="1:2" x14ac:dyDescent="0.35">
      <c r="A108" s="5" t="s">
        <v>9</v>
      </c>
      <c r="B108" s="6">
        <v>14</v>
      </c>
    </row>
    <row r="109" spans="1:2" x14ac:dyDescent="0.35">
      <c r="A109" s="5" t="s">
        <v>10</v>
      </c>
      <c r="B109" s="6">
        <v>15</v>
      </c>
    </row>
    <row r="110" spans="1:2" x14ac:dyDescent="0.35">
      <c r="A110" s="5" t="s">
        <v>11</v>
      </c>
      <c r="B110" s="6">
        <v>2</v>
      </c>
    </row>
    <row r="111" spans="1:2" x14ac:dyDescent="0.35">
      <c r="A111" s="4" t="s">
        <v>54</v>
      </c>
      <c r="B111" s="6">
        <v>31</v>
      </c>
    </row>
    <row r="112" spans="1:2" x14ac:dyDescent="0.35">
      <c r="A112" s="4">
        <v>3</v>
      </c>
      <c r="B112" s="6"/>
    </row>
    <row r="113" spans="1:2" x14ac:dyDescent="0.35">
      <c r="A113" s="5" t="s">
        <v>9</v>
      </c>
      <c r="B113" s="6">
        <v>15</v>
      </c>
    </row>
    <row r="114" spans="1:2" x14ac:dyDescent="0.35">
      <c r="A114" s="5" t="s">
        <v>10</v>
      </c>
      <c r="B114" s="6">
        <v>4</v>
      </c>
    </row>
    <row r="115" spans="1:2" x14ac:dyDescent="0.35">
      <c r="A115" s="5" t="s">
        <v>11</v>
      </c>
      <c r="B115" s="6">
        <v>8</v>
      </c>
    </row>
    <row r="116" spans="1:2" x14ac:dyDescent="0.35">
      <c r="A116" s="4" t="s">
        <v>55</v>
      </c>
      <c r="B116" s="6">
        <v>27</v>
      </c>
    </row>
    <row r="117" spans="1:2" x14ac:dyDescent="0.35">
      <c r="A117" s="3" t="s">
        <v>30</v>
      </c>
      <c r="B117" s="6">
        <v>58</v>
      </c>
    </row>
    <row r="118" spans="1:2" x14ac:dyDescent="0.35">
      <c r="A118" s="2" t="s">
        <v>45</v>
      </c>
      <c r="B118" s="6">
        <v>285</v>
      </c>
    </row>
    <row r="119" spans="1:2" x14ac:dyDescent="0.35">
      <c r="A119" s="2" t="s">
        <v>27</v>
      </c>
      <c r="B119" s="6"/>
    </row>
    <row r="120" spans="1:2" x14ac:dyDescent="0.35">
      <c r="A120" s="3" t="s">
        <v>27</v>
      </c>
      <c r="B120" s="6"/>
    </row>
    <row r="121" spans="1:2" x14ac:dyDescent="0.35">
      <c r="A121" s="4" t="s">
        <v>27</v>
      </c>
      <c r="B121" s="6"/>
    </row>
    <row r="122" spans="1:2" x14ac:dyDescent="0.35">
      <c r="A122" s="5" t="s">
        <v>27</v>
      </c>
      <c r="B122" s="6"/>
    </row>
    <row r="123" spans="1:2" x14ac:dyDescent="0.35">
      <c r="A123" s="4" t="s">
        <v>46</v>
      </c>
      <c r="B123" s="6"/>
    </row>
    <row r="124" spans="1:2" x14ac:dyDescent="0.35">
      <c r="A124" s="3" t="s">
        <v>46</v>
      </c>
      <c r="B124" s="6"/>
    </row>
    <row r="125" spans="1:2" x14ac:dyDescent="0.35">
      <c r="A125" s="2" t="s">
        <v>46</v>
      </c>
      <c r="B125" s="6"/>
    </row>
    <row r="126" spans="1:2" x14ac:dyDescent="0.35">
      <c r="A126" s="2" t="s">
        <v>28</v>
      </c>
      <c r="B126" s="6">
        <v>6202</v>
      </c>
    </row>
    <row r="211" spans="4:4" x14ac:dyDescent="0.35">
      <c r="D211">
        <v>0</v>
      </c>
    </row>
    <row r="231" spans="5:5" x14ac:dyDescent="0.35">
      <c r="E231">
        <v>0</v>
      </c>
    </row>
    <row r="253" spans="5:5" x14ac:dyDescent="0.35">
      <c r="E2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65"/>
  <sheetViews>
    <sheetView workbookViewId="0">
      <selection activeCell="G16" sqref="G16"/>
    </sheetView>
  </sheetViews>
  <sheetFormatPr defaultRowHeight="14.5" x14ac:dyDescent="0.35"/>
  <cols>
    <col min="1" max="1" width="14.453125" bestFit="1" customWidth="1"/>
    <col min="2" max="2" width="11.90625" bestFit="1" customWidth="1"/>
  </cols>
  <sheetData>
    <row r="3" spans="1:20" x14ac:dyDescent="0.35">
      <c r="A3" s="1" t="s">
        <v>26</v>
      </c>
      <c r="B3" t="s">
        <v>29</v>
      </c>
    </row>
    <row r="4" spans="1:20" x14ac:dyDescent="0.35">
      <c r="A4" s="2" t="s">
        <v>8</v>
      </c>
      <c r="B4" s="6"/>
    </row>
    <row r="5" spans="1:20" x14ac:dyDescent="0.35">
      <c r="A5" s="3">
        <v>1990</v>
      </c>
      <c r="B5" s="6">
        <v>99</v>
      </c>
    </row>
    <row r="6" spans="1:20" x14ac:dyDescent="0.35">
      <c r="A6" s="3">
        <v>1995</v>
      </c>
      <c r="B6" s="6">
        <v>109</v>
      </c>
      <c r="G6" t="s">
        <v>9</v>
      </c>
      <c r="K6" t="s">
        <v>10</v>
      </c>
      <c r="O6" t="s">
        <v>47</v>
      </c>
      <c r="S6" t="s">
        <v>48</v>
      </c>
    </row>
    <row r="7" spans="1:20" x14ac:dyDescent="0.35">
      <c r="A7" s="3">
        <v>2000</v>
      </c>
      <c r="B7" s="6">
        <v>110</v>
      </c>
      <c r="F7" t="s">
        <v>49</v>
      </c>
      <c r="G7">
        <v>1990</v>
      </c>
      <c r="H7">
        <v>2020</v>
      </c>
      <c r="J7" t="s">
        <v>49</v>
      </c>
      <c r="K7">
        <v>1990</v>
      </c>
      <c r="L7">
        <v>2020</v>
      </c>
      <c r="N7" t="s">
        <v>49</v>
      </c>
      <c r="O7">
        <v>1990</v>
      </c>
      <c r="P7">
        <v>2020</v>
      </c>
      <c r="R7" t="s">
        <v>49</v>
      </c>
      <c r="S7">
        <v>1990</v>
      </c>
      <c r="T7">
        <v>2020</v>
      </c>
    </row>
    <row r="8" spans="1:20" x14ac:dyDescent="0.35">
      <c r="A8" s="3">
        <v>2009</v>
      </c>
      <c r="B8" s="6">
        <v>112</v>
      </c>
      <c r="F8" t="s">
        <v>50</v>
      </c>
      <c r="G8">
        <v>77</v>
      </c>
      <c r="H8">
        <v>58.5</v>
      </c>
      <c r="J8" t="s">
        <v>50</v>
      </c>
      <c r="K8">
        <v>10.6</v>
      </c>
      <c r="L8">
        <v>64.599999999999994</v>
      </c>
      <c r="N8" t="s">
        <v>50</v>
      </c>
      <c r="O8">
        <v>7.6</v>
      </c>
      <c r="P8">
        <v>67.400000000000006</v>
      </c>
      <c r="R8" t="s">
        <v>50</v>
      </c>
      <c r="S8">
        <v>95.2</v>
      </c>
      <c r="T8">
        <v>102.8</v>
      </c>
    </row>
    <row r="9" spans="1:20" x14ac:dyDescent="0.35">
      <c r="A9" s="3">
        <v>2020</v>
      </c>
      <c r="B9" s="6"/>
      <c r="F9" t="s">
        <v>51</v>
      </c>
      <c r="G9">
        <v>37.476659400000003</v>
      </c>
      <c r="H9">
        <v>79.617837199999997</v>
      </c>
      <c r="J9" t="s">
        <v>51</v>
      </c>
      <c r="K9">
        <v>13.63084737</v>
      </c>
      <c r="L9">
        <v>81.678026419999995</v>
      </c>
      <c r="N9" t="s">
        <v>51</v>
      </c>
      <c r="O9">
        <v>10.87658034</v>
      </c>
      <c r="P9">
        <v>80.506521469999996</v>
      </c>
      <c r="R9" t="s">
        <v>51</v>
      </c>
      <c r="S9">
        <v>25.868900249999999</v>
      </c>
      <c r="T9">
        <v>60.143162539999999</v>
      </c>
    </row>
    <row r="10" spans="1:20" x14ac:dyDescent="0.35">
      <c r="A10" s="4">
        <v>1</v>
      </c>
      <c r="B10" s="6"/>
      <c r="F10" t="s">
        <v>48</v>
      </c>
      <c r="G10">
        <v>385</v>
      </c>
      <c r="H10">
        <v>234</v>
      </c>
      <c r="J10" t="s">
        <v>48</v>
      </c>
      <c r="K10">
        <v>53</v>
      </c>
      <c r="L10">
        <v>323</v>
      </c>
      <c r="N10" t="s">
        <v>48</v>
      </c>
      <c r="O10">
        <v>38</v>
      </c>
      <c r="P10">
        <v>337</v>
      </c>
      <c r="R10" t="s">
        <v>48</v>
      </c>
      <c r="S10">
        <v>476</v>
      </c>
      <c r="T10">
        <v>514</v>
      </c>
    </row>
    <row r="11" spans="1:20" x14ac:dyDescent="0.35">
      <c r="A11" s="5" t="s">
        <v>9</v>
      </c>
      <c r="B11" s="6">
        <v>39</v>
      </c>
    </row>
    <row r="12" spans="1:20" x14ac:dyDescent="0.35">
      <c r="A12" s="5" t="s">
        <v>10</v>
      </c>
      <c r="B12" s="6">
        <v>23</v>
      </c>
    </row>
    <row r="13" spans="1:20" x14ac:dyDescent="0.35">
      <c r="A13" s="5" t="s">
        <v>11</v>
      </c>
      <c r="B13" s="6">
        <v>4</v>
      </c>
      <c r="G13">
        <v>1990</v>
      </c>
      <c r="H13">
        <v>2020</v>
      </c>
      <c r="K13">
        <v>1990</v>
      </c>
      <c r="L13">
        <v>2020</v>
      </c>
      <c r="O13">
        <v>1990</v>
      </c>
      <c r="P13">
        <v>2020</v>
      </c>
      <c r="S13">
        <v>1990</v>
      </c>
      <c r="T13">
        <v>2020</v>
      </c>
    </row>
    <row r="14" spans="1:20" x14ac:dyDescent="0.35">
      <c r="A14" s="4" t="s">
        <v>54</v>
      </c>
      <c r="B14" s="6">
        <v>66</v>
      </c>
      <c r="G14">
        <v>77</v>
      </c>
      <c r="H14">
        <v>54.8</v>
      </c>
      <c r="K14">
        <v>10.6</v>
      </c>
      <c r="L14">
        <v>10.199999999999999</v>
      </c>
      <c r="O14">
        <v>7.6</v>
      </c>
      <c r="P14">
        <v>4.4000000000000004</v>
      </c>
      <c r="S14">
        <v>95.2</v>
      </c>
      <c r="T14">
        <v>69.400000000000006</v>
      </c>
    </row>
    <row r="15" spans="1:20" x14ac:dyDescent="0.35">
      <c r="A15" s="4">
        <v>3</v>
      </c>
      <c r="B15" s="6"/>
      <c r="G15">
        <v>37.476659400000003</v>
      </c>
      <c r="H15">
        <v>22.432119830000001</v>
      </c>
      <c r="K15">
        <v>13.63084737</v>
      </c>
      <c r="L15">
        <v>10.56882207</v>
      </c>
      <c r="O15">
        <v>10.87658034</v>
      </c>
      <c r="P15">
        <v>4.3358966780000001</v>
      </c>
      <c r="S15">
        <v>25.868900249999999</v>
      </c>
      <c r="T15">
        <v>14.064138789999999</v>
      </c>
    </row>
    <row r="16" spans="1:20" x14ac:dyDescent="0.35">
      <c r="A16" s="5" t="s">
        <v>9</v>
      </c>
      <c r="B16" s="6">
        <v>29</v>
      </c>
      <c r="G16">
        <v>385</v>
      </c>
      <c r="H16">
        <v>274</v>
      </c>
      <c r="K16">
        <v>53</v>
      </c>
      <c r="L16">
        <v>51</v>
      </c>
      <c r="O16">
        <v>38</v>
      </c>
      <c r="P16">
        <v>22</v>
      </c>
      <c r="S16">
        <v>476</v>
      </c>
      <c r="T16">
        <v>347</v>
      </c>
    </row>
    <row r="17" spans="1:6" x14ac:dyDescent="0.35">
      <c r="A17" s="5" t="s">
        <v>10</v>
      </c>
      <c r="B17" s="6">
        <v>11</v>
      </c>
    </row>
    <row r="18" spans="1:6" x14ac:dyDescent="0.35">
      <c r="A18" s="5" t="s">
        <v>11</v>
      </c>
      <c r="B18" s="6">
        <v>9</v>
      </c>
    </row>
    <row r="19" spans="1:6" x14ac:dyDescent="0.35">
      <c r="A19" s="4" t="s">
        <v>55</v>
      </c>
      <c r="B19" s="6">
        <v>49</v>
      </c>
    </row>
    <row r="20" spans="1:6" x14ac:dyDescent="0.35">
      <c r="A20" s="3" t="s">
        <v>30</v>
      </c>
      <c r="B20" s="6">
        <v>115</v>
      </c>
    </row>
    <row r="21" spans="1:6" x14ac:dyDescent="0.35">
      <c r="A21" s="2" t="s">
        <v>31</v>
      </c>
      <c r="B21" s="6">
        <v>545</v>
      </c>
      <c r="F21">
        <v>0</v>
      </c>
    </row>
    <row r="22" spans="1:6" x14ac:dyDescent="0.35">
      <c r="A22" s="2" t="s">
        <v>12</v>
      </c>
      <c r="B22" s="6"/>
    </row>
    <row r="23" spans="1:6" x14ac:dyDescent="0.35">
      <c r="A23" s="3">
        <v>1990</v>
      </c>
      <c r="B23" s="6">
        <v>111</v>
      </c>
    </row>
    <row r="24" spans="1:6" x14ac:dyDescent="0.35">
      <c r="A24" s="3">
        <v>1995</v>
      </c>
      <c r="B24" s="6">
        <v>113</v>
      </c>
    </row>
    <row r="25" spans="1:6" x14ac:dyDescent="0.35">
      <c r="A25" s="3">
        <v>2000</v>
      </c>
      <c r="B25" s="6">
        <v>114</v>
      </c>
    </row>
    <row r="26" spans="1:6" x14ac:dyDescent="0.35">
      <c r="A26" s="3">
        <v>2009</v>
      </c>
      <c r="B26" s="6">
        <v>115</v>
      </c>
    </row>
    <row r="27" spans="1:6" x14ac:dyDescent="0.35">
      <c r="A27" s="3">
        <v>2020</v>
      </c>
      <c r="B27" s="6"/>
    </row>
    <row r="28" spans="1:6" x14ac:dyDescent="0.35">
      <c r="A28" s="4">
        <v>1</v>
      </c>
      <c r="B28" s="6"/>
    </row>
    <row r="29" spans="1:6" x14ac:dyDescent="0.35">
      <c r="A29" s="5" t="s">
        <v>9</v>
      </c>
      <c r="B29" s="6">
        <v>64</v>
      </c>
    </row>
    <row r="30" spans="1:6" x14ac:dyDescent="0.35">
      <c r="A30" s="5" t="s">
        <v>10</v>
      </c>
      <c r="B30" s="6">
        <v>6</v>
      </c>
    </row>
    <row r="31" spans="1:6" x14ac:dyDescent="0.35">
      <c r="A31" s="5" t="s">
        <v>11</v>
      </c>
      <c r="B31" s="6">
        <v>2</v>
      </c>
    </row>
    <row r="32" spans="1:6" x14ac:dyDescent="0.35">
      <c r="A32" s="4" t="s">
        <v>54</v>
      </c>
      <c r="B32" s="6">
        <v>72</v>
      </c>
    </row>
    <row r="33" spans="1:6" x14ac:dyDescent="0.35">
      <c r="A33" s="4">
        <v>3</v>
      </c>
      <c r="B33" s="6"/>
    </row>
    <row r="34" spans="1:6" x14ac:dyDescent="0.35">
      <c r="A34" s="5" t="s">
        <v>9</v>
      </c>
      <c r="B34" s="6">
        <v>43</v>
      </c>
    </row>
    <row r="35" spans="1:6" x14ac:dyDescent="0.35">
      <c r="A35" s="5" t="s">
        <v>11</v>
      </c>
      <c r="B35" s="6">
        <v>3</v>
      </c>
    </row>
    <row r="36" spans="1:6" x14ac:dyDescent="0.35">
      <c r="A36" s="4" t="s">
        <v>55</v>
      </c>
      <c r="B36" s="6">
        <v>46</v>
      </c>
    </row>
    <row r="37" spans="1:6" x14ac:dyDescent="0.35">
      <c r="A37" s="3" t="s">
        <v>30</v>
      </c>
      <c r="B37" s="6">
        <v>118</v>
      </c>
      <c r="F37">
        <v>0</v>
      </c>
    </row>
    <row r="38" spans="1:6" x14ac:dyDescent="0.35">
      <c r="A38" s="2" t="s">
        <v>32</v>
      </c>
      <c r="B38" s="6">
        <v>571</v>
      </c>
    </row>
    <row r="39" spans="1:6" x14ac:dyDescent="0.35">
      <c r="A39" s="2" t="s">
        <v>13</v>
      </c>
      <c r="B39" s="6"/>
    </row>
    <row r="40" spans="1:6" x14ac:dyDescent="0.35">
      <c r="A40" s="3">
        <v>1990</v>
      </c>
      <c r="B40" s="6">
        <v>81</v>
      </c>
    </row>
    <row r="41" spans="1:6" x14ac:dyDescent="0.35">
      <c r="A41" s="3">
        <v>1995</v>
      </c>
      <c r="B41" s="6">
        <v>86</v>
      </c>
    </row>
    <row r="42" spans="1:6" x14ac:dyDescent="0.35">
      <c r="A42" s="3">
        <v>2000</v>
      </c>
      <c r="B42" s="6">
        <v>86</v>
      </c>
    </row>
    <row r="43" spans="1:6" x14ac:dyDescent="0.35">
      <c r="A43" s="3">
        <v>2009</v>
      </c>
      <c r="B43" s="6">
        <v>86</v>
      </c>
    </row>
    <row r="44" spans="1:6" x14ac:dyDescent="0.35">
      <c r="A44" s="3">
        <v>2020</v>
      </c>
      <c r="B44" s="6"/>
    </row>
    <row r="45" spans="1:6" x14ac:dyDescent="0.35">
      <c r="A45" s="4">
        <v>1</v>
      </c>
      <c r="B45" s="6"/>
    </row>
    <row r="46" spans="1:6" x14ac:dyDescent="0.35">
      <c r="A46" s="5" t="s">
        <v>9</v>
      </c>
      <c r="B46" s="6">
        <v>33</v>
      </c>
    </row>
    <row r="47" spans="1:6" x14ac:dyDescent="0.35">
      <c r="A47" s="5" t="s">
        <v>10</v>
      </c>
      <c r="B47" s="6">
        <v>20</v>
      </c>
    </row>
    <row r="48" spans="1:6" x14ac:dyDescent="0.35">
      <c r="A48" s="5" t="s">
        <v>11</v>
      </c>
      <c r="B48" s="6">
        <v>2</v>
      </c>
    </row>
    <row r="49" spans="1:6" x14ac:dyDescent="0.35">
      <c r="A49" s="4" t="s">
        <v>54</v>
      </c>
      <c r="B49" s="6">
        <v>55</v>
      </c>
    </row>
    <row r="50" spans="1:6" x14ac:dyDescent="0.35">
      <c r="A50" s="4">
        <v>3</v>
      </c>
      <c r="B50" s="6"/>
    </row>
    <row r="51" spans="1:6" x14ac:dyDescent="0.35">
      <c r="A51" s="5" t="s">
        <v>9</v>
      </c>
      <c r="B51" s="6">
        <v>19</v>
      </c>
    </row>
    <row r="52" spans="1:6" x14ac:dyDescent="0.35">
      <c r="A52" s="5" t="s">
        <v>10</v>
      </c>
      <c r="B52" s="6">
        <v>8</v>
      </c>
    </row>
    <row r="53" spans="1:6" x14ac:dyDescent="0.35">
      <c r="A53" s="5" t="s">
        <v>11</v>
      </c>
      <c r="B53" s="6">
        <v>5</v>
      </c>
    </row>
    <row r="54" spans="1:6" x14ac:dyDescent="0.35">
      <c r="A54" s="4" t="s">
        <v>55</v>
      </c>
      <c r="B54" s="6">
        <v>32</v>
      </c>
      <c r="F54">
        <v>0</v>
      </c>
    </row>
    <row r="55" spans="1:6" x14ac:dyDescent="0.35">
      <c r="A55" s="3" t="s">
        <v>30</v>
      </c>
      <c r="B55" s="6">
        <v>87</v>
      </c>
    </row>
    <row r="56" spans="1:6" x14ac:dyDescent="0.35">
      <c r="A56" s="2" t="s">
        <v>33</v>
      </c>
      <c r="B56" s="6">
        <v>426</v>
      </c>
    </row>
    <row r="57" spans="1:6" x14ac:dyDescent="0.35">
      <c r="A57" s="2" t="s">
        <v>14</v>
      </c>
      <c r="B57" s="6"/>
    </row>
    <row r="58" spans="1:6" x14ac:dyDescent="0.35">
      <c r="A58" s="3">
        <v>1990</v>
      </c>
      <c r="B58" s="6">
        <v>125</v>
      </c>
    </row>
    <row r="59" spans="1:6" x14ac:dyDescent="0.35">
      <c r="A59" s="3">
        <v>1995</v>
      </c>
      <c r="B59" s="6">
        <v>127</v>
      </c>
    </row>
    <row r="60" spans="1:6" x14ac:dyDescent="0.35">
      <c r="A60" s="3">
        <v>2000</v>
      </c>
      <c r="B60" s="6">
        <v>127</v>
      </c>
    </row>
    <row r="61" spans="1:6" x14ac:dyDescent="0.35">
      <c r="A61" s="3">
        <v>2009</v>
      </c>
      <c r="B61" s="6">
        <v>129</v>
      </c>
    </row>
    <row r="62" spans="1:6" x14ac:dyDescent="0.35">
      <c r="A62" s="3">
        <v>2020</v>
      </c>
      <c r="B62" s="6"/>
    </row>
    <row r="63" spans="1:6" x14ac:dyDescent="0.35">
      <c r="A63" s="4">
        <v>1</v>
      </c>
      <c r="B63" s="6"/>
    </row>
    <row r="64" spans="1:6" x14ac:dyDescent="0.35">
      <c r="A64" s="5" t="s">
        <v>9</v>
      </c>
      <c r="B64" s="6">
        <v>49</v>
      </c>
    </row>
    <row r="65" spans="1:6" x14ac:dyDescent="0.35">
      <c r="A65" s="5" t="s">
        <v>10</v>
      </c>
      <c r="B65" s="6">
        <v>1</v>
      </c>
    </row>
    <row r="66" spans="1:6" x14ac:dyDescent="0.35">
      <c r="A66" s="5" t="s">
        <v>11</v>
      </c>
      <c r="B66" s="6">
        <v>12</v>
      </c>
    </row>
    <row r="67" spans="1:6" x14ac:dyDescent="0.35">
      <c r="A67" s="4" t="s">
        <v>54</v>
      </c>
      <c r="B67" s="6">
        <v>62</v>
      </c>
      <c r="F67">
        <v>0</v>
      </c>
    </row>
    <row r="68" spans="1:6" x14ac:dyDescent="0.35">
      <c r="A68" s="4">
        <v>3</v>
      </c>
      <c r="B68" s="6"/>
    </row>
    <row r="69" spans="1:6" x14ac:dyDescent="0.35">
      <c r="A69" s="5" t="s">
        <v>9</v>
      </c>
      <c r="B69" s="6">
        <v>50</v>
      </c>
    </row>
    <row r="70" spans="1:6" x14ac:dyDescent="0.35">
      <c r="A70" s="5" t="s">
        <v>11</v>
      </c>
      <c r="B70" s="6">
        <v>19</v>
      </c>
    </row>
    <row r="71" spans="1:6" x14ac:dyDescent="0.35">
      <c r="A71" s="4" t="s">
        <v>55</v>
      </c>
      <c r="B71" s="6">
        <v>69</v>
      </c>
    </row>
    <row r="72" spans="1:6" x14ac:dyDescent="0.35">
      <c r="A72" s="3" t="s">
        <v>30</v>
      </c>
      <c r="B72" s="6">
        <v>131</v>
      </c>
    </row>
    <row r="73" spans="1:6" x14ac:dyDescent="0.35">
      <c r="A73" s="2" t="s">
        <v>34</v>
      </c>
      <c r="B73" s="6">
        <v>639</v>
      </c>
    </row>
    <row r="74" spans="1:6" x14ac:dyDescent="0.35">
      <c r="A74" s="2" t="s">
        <v>15</v>
      </c>
      <c r="B74" s="6"/>
    </row>
    <row r="75" spans="1:6" x14ac:dyDescent="0.35">
      <c r="A75" s="3">
        <v>1990</v>
      </c>
      <c r="B75" s="6">
        <v>177</v>
      </c>
    </row>
    <row r="76" spans="1:6" x14ac:dyDescent="0.35">
      <c r="A76" s="3">
        <v>1995</v>
      </c>
      <c r="B76" s="6">
        <v>178</v>
      </c>
    </row>
    <row r="77" spans="1:6" x14ac:dyDescent="0.35">
      <c r="A77" s="3">
        <v>2000</v>
      </c>
      <c r="B77" s="6">
        <v>179</v>
      </c>
    </row>
    <row r="78" spans="1:6" x14ac:dyDescent="0.35">
      <c r="A78" s="3">
        <v>2009</v>
      </c>
      <c r="B78" s="6">
        <v>179</v>
      </c>
    </row>
    <row r="79" spans="1:6" x14ac:dyDescent="0.35">
      <c r="A79" s="3">
        <v>2020</v>
      </c>
      <c r="B79" s="6"/>
    </row>
    <row r="80" spans="1:6" x14ac:dyDescent="0.35">
      <c r="A80" s="4">
        <v>1</v>
      </c>
      <c r="B80" s="6"/>
    </row>
    <row r="81" spans="1:20" x14ac:dyDescent="0.35">
      <c r="A81" s="5" t="s">
        <v>9</v>
      </c>
      <c r="B81" s="6">
        <v>89</v>
      </c>
    </row>
    <row r="82" spans="1:20" x14ac:dyDescent="0.35">
      <c r="A82" s="5" t="s">
        <v>10</v>
      </c>
      <c r="B82" s="6">
        <v>1</v>
      </c>
      <c r="F82">
        <v>0</v>
      </c>
    </row>
    <row r="83" spans="1:20" x14ac:dyDescent="0.35">
      <c r="A83" s="5" t="s">
        <v>11</v>
      </c>
      <c r="B83" s="6">
        <v>2</v>
      </c>
      <c r="G83" t="s">
        <v>9</v>
      </c>
      <c r="K83" t="s">
        <v>10</v>
      </c>
      <c r="O83" t="s">
        <v>47</v>
      </c>
      <c r="S83" t="s">
        <v>48</v>
      </c>
    </row>
    <row r="84" spans="1:20" x14ac:dyDescent="0.35">
      <c r="A84" s="4" t="s">
        <v>54</v>
      </c>
      <c r="B84" s="6">
        <v>92</v>
      </c>
      <c r="F84" t="s">
        <v>52</v>
      </c>
      <c r="G84">
        <v>1990</v>
      </c>
      <c r="H84">
        <v>2020</v>
      </c>
      <c r="J84" t="s">
        <v>52</v>
      </c>
      <c r="K84">
        <v>1990</v>
      </c>
      <c r="L84">
        <v>2020</v>
      </c>
      <c r="N84" t="s">
        <v>52</v>
      </c>
      <c r="O84">
        <v>1990</v>
      </c>
      <c r="P84">
        <v>2020</v>
      </c>
      <c r="R84" t="s">
        <v>52</v>
      </c>
      <c r="S84">
        <v>1990</v>
      </c>
      <c r="T84">
        <v>2020</v>
      </c>
    </row>
    <row r="85" spans="1:20" x14ac:dyDescent="0.35">
      <c r="A85" s="4">
        <v>3</v>
      </c>
      <c r="B85" s="6"/>
      <c r="F85" t="s">
        <v>50</v>
      </c>
      <c r="G85">
        <v>37.200000000000003</v>
      </c>
      <c r="H85">
        <v>65.333333330000002</v>
      </c>
      <c r="J85" t="s">
        <v>50</v>
      </c>
      <c r="K85">
        <v>2.8</v>
      </c>
      <c r="L85">
        <v>121.66666669999999</v>
      </c>
      <c r="N85" t="s">
        <v>50</v>
      </c>
      <c r="O85">
        <v>3</v>
      </c>
      <c r="P85">
        <v>96.5</v>
      </c>
      <c r="R85" t="s">
        <v>50</v>
      </c>
      <c r="S85">
        <v>43</v>
      </c>
      <c r="T85">
        <v>39</v>
      </c>
    </row>
    <row r="86" spans="1:20" x14ac:dyDescent="0.35">
      <c r="A86" s="5" t="s">
        <v>9</v>
      </c>
      <c r="B86" s="6">
        <v>86</v>
      </c>
      <c r="F86" t="s">
        <v>51</v>
      </c>
      <c r="G86">
        <v>7.4966659260000004</v>
      </c>
      <c r="H86">
        <v>3.0550504630000002</v>
      </c>
      <c r="J86" t="s">
        <v>51</v>
      </c>
      <c r="K86">
        <v>6.260990337</v>
      </c>
      <c r="L86">
        <v>154.13738459999999</v>
      </c>
      <c r="N86" t="s">
        <v>51</v>
      </c>
      <c r="O86">
        <v>5.61248608</v>
      </c>
      <c r="P86">
        <v>138.252185</v>
      </c>
      <c r="R86" t="s">
        <v>51</v>
      </c>
      <c r="S86">
        <v>7.0710678119999999</v>
      </c>
      <c r="T86">
        <v>31.192947920000002</v>
      </c>
    </row>
    <row r="87" spans="1:20" x14ac:dyDescent="0.35">
      <c r="A87" s="5" t="s">
        <v>11</v>
      </c>
      <c r="B87" s="6">
        <v>2</v>
      </c>
      <c r="F87" t="s">
        <v>48</v>
      </c>
      <c r="G87">
        <v>186</v>
      </c>
      <c r="H87">
        <v>196</v>
      </c>
      <c r="J87" t="s">
        <v>48</v>
      </c>
      <c r="K87">
        <v>14</v>
      </c>
      <c r="L87">
        <v>365</v>
      </c>
      <c r="N87" t="s">
        <v>48</v>
      </c>
      <c r="O87">
        <v>15</v>
      </c>
      <c r="P87">
        <v>386</v>
      </c>
      <c r="R87" t="s">
        <v>48</v>
      </c>
      <c r="S87">
        <v>215</v>
      </c>
      <c r="T87">
        <v>117</v>
      </c>
    </row>
    <row r="88" spans="1:20" x14ac:dyDescent="0.35">
      <c r="A88" s="4" t="s">
        <v>55</v>
      </c>
      <c r="B88" s="6">
        <v>88</v>
      </c>
    </row>
    <row r="89" spans="1:20" x14ac:dyDescent="0.35">
      <c r="A89" s="3" t="s">
        <v>30</v>
      </c>
      <c r="B89" s="6">
        <v>180</v>
      </c>
    </row>
    <row r="90" spans="1:20" x14ac:dyDescent="0.35">
      <c r="A90" s="2" t="s">
        <v>35</v>
      </c>
      <c r="B90" s="6">
        <v>893</v>
      </c>
    </row>
    <row r="91" spans="1:20" x14ac:dyDescent="0.35">
      <c r="A91" s="2" t="s">
        <v>16</v>
      </c>
      <c r="B91" s="6"/>
      <c r="G91">
        <v>1990</v>
      </c>
      <c r="H91">
        <v>2020</v>
      </c>
      <c r="K91">
        <v>1990</v>
      </c>
      <c r="L91">
        <v>2020</v>
      </c>
      <c r="O91">
        <v>1990</v>
      </c>
      <c r="P91">
        <v>2020</v>
      </c>
      <c r="S91">
        <v>1990</v>
      </c>
      <c r="T91">
        <v>2020</v>
      </c>
    </row>
    <row r="92" spans="1:20" x14ac:dyDescent="0.35">
      <c r="A92" s="3">
        <v>1990</v>
      </c>
      <c r="B92" s="6">
        <v>68</v>
      </c>
      <c r="G92">
        <v>37.200000000000003</v>
      </c>
      <c r="H92">
        <v>28</v>
      </c>
      <c r="K92">
        <v>2.8</v>
      </c>
      <c r="L92">
        <v>5.8</v>
      </c>
      <c r="O92">
        <v>3</v>
      </c>
      <c r="P92">
        <v>2.4</v>
      </c>
      <c r="S92">
        <v>43</v>
      </c>
      <c r="T92">
        <v>36.200000000000003</v>
      </c>
    </row>
    <row r="93" spans="1:20" x14ac:dyDescent="0.35">
      <c r="A93" s="3">
        <v>1995</v>
      </c>
      <c r="B93" s="6">
        <v>70</v>
      </c>
      <c r="G93">
        <v>7.4966659260000004</v>
      </c>
      <c r="H93">
        <v>9.4339811319999995</v>
      </c>
      <c r="K93">
        <v>6.260990337</v>
      </c>
      <c r="L93">
        <v>6.6858058600000003</v>
      </c>
      <c r="O93">
        <v>5.61248608</v>
      </c>
      <c r="P93">
        <v>2.5099800800000001</v>
      </c>
      <c r="S93">
        <v>7.0710678119999999</v>
      </c>
      <c r="T93">
        <v>7.5960516059999996</v>
      </c>
    </row>
    <row r="94" spans="1:20" x14ac:dyDescent="0.35">
      <c r="A94" s="3">
        <v>2000</v>
      </c>
      <c r="B94" s="6">
        <v>70</v>
      </c>
      <c r="G94">
        <v>186</v>
      </c>
      <c r="H94">
        <v>140</v>
      </c>
      <c r="K94">
        <v>14</v>
      </c>
      <c r="L94">
        <v>29</v>
      </c>
      <c r="O94">
        <v>15</v>
      </c>
      <c r="P94">
        <v>12</v>
      </c>
      <c r="S94">
        <v>215</v>
      </c>
      <c r="T94">
        <v>181</v>
      </c>
    </row>
    <row r="95" spans="1:20" x14ac:dyDescent="0.35">
      <c r="A95" s="3">
        <v>2009</v>
      </c>
      <c r="B95" s="6">
        <v>72</v>
      </c>
    </row>
    <row r="96" spans="1:20" x14ac:dyDescent="0.35">
      <c r="A96" s="3">
        <v>2020</v>
      </c>
      <c r="B96" s="6"/>
    </row>
    <row r="97" spans="1:6" x14ac:dyDescent="0.35">
      <c r="A97" s="4">
        <v>1</v>
      </c>
      <c r="B97" s="6"/>
    </row>
    <row r="98" spans="1:6" x14ac:dyDescent="0.35">
      <c r="A98" s="5" t="s">
        <v>9</v>
      </c>
      <c r="B98" s="6">
        <v>25</v>
      </c>
    </row>
    <row r="99" spans="1:6" x14ac:dyDescent="0.35">
      <c r="A99" s="5" t="s">
        <v>10</v>
      </c>
      <c r="B99" s="6">
        <v>16</v>
      </c>
      <c r="F99">
        <v>0</v>
      </c>
    </row>
    <row r="100" spans="1:6" x14ac:dyDescent="0.35">
      <c r="A100" s="5" t="s">
        <v>11</v>
      </c>
      <c r="B100" s="6">
        <v>1</v>
      </c>
    </row>
    <row r="101" spans="1:6" x14ac:dyDescent="0.35">
      <c r="A101" s="4" t="s">
        <v>54</v>
      </c>
      <c r="B101" s="6">
        <v>42</v>
      </c>
    </row>
    <row r="102" spans="1:6" x14ac:dyDescent="0.35">
      <c r="A102" s="4">
        <v>3</v>
      </c>
      <c r="B102" s="6"/>
    </row>
    <row r="103" spans="1:6" x14ac:dyDescent="0.35">
      <c r="A103" s="5" t="s">
        <v>9</v>
      </c>
      <c r="B103" s="6">
        <v>29</v>
      </c>
    </row>
    <row r="104" spans="1:6" x14ac:dyDescent="0.35">
      <c r="A104" s="5" t="s">
        <v>10</v>
      </c>
      <c r="B104" s="6">
        <v>1</v>
      </c>
    </row>
    <row r="105" spans="1:6" x14ac:dyDescent="0.35">
      <c r="A105" s="5" t="s">
        <v>11</v>
      </c>
      <c r="B105" s="6">
        <v>1</v>
      </c>
    </row>
    <row r="106" spans="1:6" x14ac:dyDescent="0.35">
      <c r="A106" s="4" t="s">
        <v>55</v>
      </c>
      <c r="B106" s="6">
        <v>31</v>
      </c>
    </row>
    <row r="107" spans="1:6" x14ac:dyDescent="0.35">
      <c r="A107" s="3" t="s">
        <v>30</v>
      </c>
      <c r="B107" s="6">
        <v>73</v>
      </c>
    </row>
    <row r="108" spans="1:6" x14ac:dyDescent="0.35">
      <c r="A108" s="2" t="s">
        <v>36</v>
      </c>
      <c r="B108" s="6">
        <v>353</v>
      </c>
    </row>
    <row r="109" spans="1:6" x14ac:dyDescent="0.35">
      <c r="A109" s="2" t="s">
        <v>17</v>
      </c>
      <c r="B109" s="6"/>
    </row>
    <row r="110" spans="1:6" x14ac:dyDescent="0.35">
      <c r="A110" s="3">
        <v>1990</v>
      </c>
      <c r="B110" s="6">
        <v>51</v>
      </c>
    </row>
    <row r="111" spans="1:6" x14ac:dyDescent="0.35">
      <c r="A111" s="3">
        <v>1995</v>
      </c>
      <c r="B111" s="6">
        <v>62</v>
      </c>
    </row>
    <row r="112" spans="1:6" x14ac:dyDescent="0.35">
      <c r="A112" s="3">
        <v>2000</v>
      </c>
      <c r="B112" s="6">
        <v>62</v>
      </c>
    </row>
    <row r="113" spans="1:6" x14ac:dyDescent="0.35">
      <c r="A113" s="3">
        <v>2009</v>
      </c>
      <c r="B113" s="6">
        <v>62</v>
      </c>
    </row>
    <row r="114" spans="1:6" x14ac:dyDescent="0.35">
      <c r="A114" s="3">
        <v>2020</v>
      </c>
      <c r="B114" s="6"/>
      <c r="F114">
        <v>0</v>
      </c>
    </row>
    <row r="115" spans="1:6" x14ac:dyDescent="0.35">
      <c r="A115" s="4">
        <v>1</v>
      </c>
      <c r="B115" s="6"/>
    </row>
    <row r="116" spans="1:6" x14ac:dyDescent="0.35">
      <c r="A116" s="5" t="s">
        <v>9</v>
      </c>
      <c r="B116" s="6">
        <v>25</v>
      </c>
    </row>
    <row r="117" spans="1:6" x14ac:dyDescent="0.35">
      <c r="A117" s="5" t="s">
        <v>11</v>
      </c>
      <c r="B117" s="6">
        <v>4</v>
      </c>
    </row>
    <row r="118" spans="1:6" x14ac:dyDescent="0.35">
      <c r="A118" s="4" t="s">
        <v>54</v>
      </c>
      <c r="B118" s="6">
        <v>29</v>
      </c>
    </row>
    <row r="119" spans="1:6" x14ac:dyDescent="0.35">
      <c r="A119" s="4">
        <v>3</v>
      </c>
      <c r="B119" s="6"/>
    </row>
    <row r="120" spans="1:6" x14ac:dyDescent="0.35">
      <c r="A120" s="5" t="s">
        <v>9</v>
      </c>
      <c r="B120" s="6">
        <v>30</v>
      </c>
    </row>
    <row r="121" spans="1:6" x14ac:dyDescent="0.35">
      <c r="A121" s="5" t="s">
        <v>11</v>
      </c>
      <c r="B121" s="6">
        <v>3</v>
      </c>
    </row>
    <row r="122" spans="1:6" x14ac:dyDescent="0.35">
      <c r="A122" s="4" t="s">
        <v>55</v>
      </c>
      <c r="B122" s="6">
        <v>33</v>
      </c>
    </row>
    <row r="123" spans="1:6" x14ac:dyDescent="0.35">
      <c r="A123" s="3" t="s">
        <v>30</v>
      </c>
      <c r="B123" s="6">
        <v>62</v>
      </c>
    </row>
    <row r="124" spans="1:6" x14ac:dyDescent="0.35">
      <c r="A124" s="2" t="s">
        <v>37</v>
      </c>
      <c r="B124" s="6">
        <v>299</v>
      </c>
    </row>
    <row r="125" spans="1:6" x14ac:dyDescent="0.35">
      <c r="A125" s="2" t="s">
        <v>18</v>
      </c>
      <c r="B125" s="6"/>
      <c r="F125">
        <v>0</v>
      </c>
    </row>
    <row r="126" spans="1:6" x14ac:dyDescent="0.35">
      <c r="A126" s="3">
        <v>1990</v>
      </c>
      <c r="B126" s="6">
        <v>57</v>
      </c>
    </row>
    <row r="127" spans="1:6" x14ac:dyDescent="0.35">
      <c r="A127" s="3">
        <v>1995</v>
      </c>
      <c r="B127" s="6">
        <v>57</v>
      </c>
    </row>
    <row r="128" spans="1:6" x14ac:dyDescent="0.35">
      <c r="A128" s="3">
        <v>2000</v>
      </c>
      <c r="B128" s="6">
        <v>57</v>
      </c>
    </row>
    <row r="129" spans="1:6" x14ac:dyDescent="0.35">
      <c r="A129" s="3">
        <v>2009</v>
      </c>
      <c r="B129" s="6">
        <v>58</v>
      </c>
    </row>
    <row r="130" spans="1:6" x14ac:dyDescent="0.35">
      <c r="A130" s="3">
        <v>2020</v>
      </c>
      <c r="B130" s="6"/>
    </row>
    <row r="131" spans="1:6" x14ac:dyDescent="0.35">
      <c r="A131" s="4">
        <v>1</v>
      </c>
      <c r="B131" s="6"/>
    </row>
    <row r="132" spans="1:6" x14ac:dyDescent="0.35">
      <c r="A132" s="5" t="s">
        <v>9</v>
      </c>
      <c r="B132" s="6">
        <v>27</v>
      </c>
    </row>
    <row r="133" spans="1:6" x14ac:dyDescent="0.35">
      <c r="A133" s="5" t="s">
        <v>10</v>
      </c>
      <c r="B133" s="6">
        <v>9</v>
      </c>
    </row>
    <row r="134" spans="1:6" x14ac:dyDescent="0.35">
      <c r="A134" s="5" t="s">
        <v>11</v>
      </c>
      <c r="B134" s="6">
        <v>1</v>
      </c>
    </row>
    <row r="135" spans="1:6" x14ac:dyDescent="0.35">
      <c r="A135" s="4" t="s">
        <v>54</v>
      </c>
      <c r="B135" s="6">
        <v>37</v>
      </c>
    </row>
    <row r="136" spans="1:6" x14ac:dyDescent="0.35">
      <c r="A136" s="4">
        <v>3</v>
      </c>
      <c r="B136" s="6"/>
    </row>
    <row r="137" spans="1:6" x14ac:dyDescent="0.35">
      <c r="A137" s="5" t="s">
        <v>9</v>
      </c>
      <c r="B137" s="6">
        <v>27</v>
      </c>
    </row>
    <row r="138" spans="1:6" x14ac:dyDescent="0.35">
      <c r="A138" s="5" t="s">
        <v>11</v>
      </c>
      <c r="B138" s="6">
        <v>2</v>
      </c>
    </row>
    <row r="139" spans="1:6" x14ac:dyDescent="0.35">
      <c r="A139" s="4" t="s">
        <v>55</v>
      </c>
      <c r="B139" s="6">
        <v>29</v>
      </c>
    </row>
    <row r="140" spans="1:6" x14ac:dyDescent="0.35">
      <c r="A140" s="3" t="s">
        <v>30</v>
      </c>
      <c r="B140" s="6">
        <v>66</v>
      </c>
    </row>
    <row r="141" spans="1:6" x14ac:dyDescent="0.35">
      <c r="A141" s="2" t="s">
        <v>38</v>
      </c>
      <c r="B141" s="6">
        <v>295</v>
      </c>
      <c r="F141">
        <v>0</v>
      </c>
    </row>
    <row r="142" spans="1:6" x14ac:dyDescent="0.35">
      <c r="A142" s="2" t="s">
        <v>19</v>
      </c>
      <c r="B142" s="6"/>
    </row>
    <row r="143" spans="1:6" x14ac:dyDescent="0.35">
      <c r="A143" s="3">
        <v>1990</v>
      </c>
      <c r="B143" s="6">
        <v>60</v>
      </c>
    </row>
    <row r="144" spans="1:6" x14ac:dyDescent="0.35">
      <c r="A144" s="3">
        <v>1995</v>
      </c>
      <c r="B144" s="6">
        <v>69</v>
      </c>
    </row>
    <row r="145" spans="1:6" x14ac:dyDescent="0.35">
      <c r="A145" s="3">
        <v>2000</v>
      </c>
      <c r="B145" s="6">
        <v>69</v>
      </c>
    </row>
    <row r="146" spans="1:6" x14ac:dyDescent="0.35">
      <c r="A146" s="3">
        <v>2009</v>
      </c>
      <c r="B146" s="6">
        <v>69</v>
      </c>
    </row>
    <row r="147" spans="1:6" x14ac:dyDescent="0.35">
      <c r="A147" s="3">
        <v>2020</v>
      </c>
      <c r="B147" s="6"/>
    </row>
    <row r="148" spans="1:6" x14ac:dyDescent="0.35">
      <c r="A148" s="4">
        <v>1</v>
      </c>
      <c r="B148" s="6"/>
    </row>
    <row r="149" spans="1:6" x14ac:dyDescent="0.35">
      <c r="A149" s="5" t="s">
        <v>9</v>
      </c>
      <c r="B149" s="6">
        <v>44</v>
      </c>
    </row>
    <row r="150" spans="1:6" x14ac:dyDescent="0.35">
      <c r="A150" s="5" t="s">
        <v>10</v>
      </c>
      <c r="B150" s="6">
        <v>1</v>
      </c>
    </row>
    <row r="151" spans="1:6" x14ac:dyDescent="0.35">
      <c r="A151" s="4" t="s">
        <v>54</v>
      </c>
      <c r="B151" s="6">
        <v>45</v>
      </c>
    </row>
    <row r="152" spans="1:6" x14ac:dyDescent="0.35">
      <c r="A152" s="4">
        <v>3</v>
      </c>
      <c r="B152" s="6"/>
    </row>
    <row r="153" spans="1:6" x14ac:dyDescent="0.35">
      <c r="A153" s="5" t="s">
        <v>9</v>
      </c>
      <c r="B153" s="6">
        <v>20</v>
      </c>
    </row>
    <row r="154" spans="1:6" x14ac:dyDescent="0.35">
      <c r="A154" s="5" t="s">
        <v>11</v>
      </c>
      <c r="B154" s="6">
        <v>6</v>
      </c>
    </row>
    <row r="155" spans="1:6" x14ac:dyDescent="0.35">
      <c r="A155" s="4" t="s">
        <v>55</v>
      </c>
      <c r="B155" s="6">
        <v>26</v>
      </c>
    </row>
    <row r="156" spans="1:6" x14ac:dyDescent="0.35">
      <c r="A156" s="3" t="s">
        <v>30</v>
      </c>
      <c r="B156" s="6">
        <v>71</v>
      </c>
      <c r="F156">
        <v>0</v>
      </c>
    </row>
    <row r="157" spans="1:6" x14ac:dyDescent="0.35">
      <c r="A157" s="2" t="s">
        <v>39</v>
      </c>
      <c r="B157" s="6">
        <v>338</v>
      </c>
    </row>
    <row r="158" spans="1:6" x14ac:dyDescent="0.35">
      <c r="A158" s="2" t="s">
        <v>20</v>
      </c>
      <c r="B158" s="6"/>
    </row>
    <row r="159" spans="1:6" x14ac:dyDescent="0.35">
      <c r="A159" s="3">
        <v>1990</v>
      </c>
      <c r="B159" s="6">
        <v>85</v>
      </c>
    </row>
    <row r="160" spans="1:6" x14ac:dyDescent="0.35">
      <c r="A160" s="3">
        <v>1995</v>
      </c>
      <c r="B160" s="6">
        <v>87</v>
      </c>
    </row>
    <row r="161" spans="1:20" x14ac:dyDescent="0.35">
      <c r="A161" s="3">
        <v>2000</v>
      </c>
      <c r="B161" s="6">
        <v>87</v>
      </c>
    </row>
    <row r="162" spans="1:20" x14ac:dyDescent="0.35">
      <c r="A162" s="3">
        <v>2009</v>
      </c>
      <c r="B162" s="6">
        <v>87</v>
      </c>
    </row>
    <row r="163" spans="1:20" x14ac:dyDescent="0.35">
      <c r="A163" s="3">
        <v>2020</v>
      </c>
      <c r="B163" s="6"/>
    </row>
    <row r="164" spans="1:20" x14ac:dyDescent="0.35">
      <c r="A164" s="4">
        <v>1</v>
      </c>
      <c r="B164" s="6"/>
    </row>
    <row r="165" spans="1:20" x14ac:dyDescent="0.35">
      <c r="A165" s="5" t="s">
        <v>9</v>
      </c>
      <c r="B165" s="6">
        <v>19</v>
      </c>
    </row>
    <row r="166" spans="1:20" x14ac:dyDescent="0.35">
      <c r="A166" s="5" t="s">
        <v>10</v>
      </c>
      <c r="B166" s="6">
        <v>3</v>
      </c>
    </row>
    <row r="167" spans="1:20" x14ac:dyDescent="0.35">
      <c r="A167" s="5" t="s">
        <v>11</v>
      </c>
      <c r="B167" s="6">
        <v>6</v>
      </c>
    </row>
    <row r="168" spans="1:20" x14ac:dyDescent="0.35">
      <c r="A168" s="4" t="s">
        <v>54</v>
      </c>
      <c r="B168" s="6">
        <v>28</v>
      </c>
    </row>
    <row r="169" spans="1:20" x14ac:dyDescent="0.35">
      <c r="A169" s="4">
        <v>3</v>
      </c>
      <c r="B169" s="6"/>
    </row>
    <row r="170" spans="1:20" x14ac:dyDescent="0.35">
      <c r="A170" s="5" t="s">
        <v>9</v>
      </c>
      <c r="B170" s="6">
        <v>44</v>
      </c>
      <c r="G170" t="s">
        <v>9</v>
      </c>
      <c r="K170" t="s">
        <v>10</v>
      </c>
      <c r="O170" t="s">
        <v>47</v>
      </c>
      <c r="S170" t="s">
        <v>48</v>
      </c>
    </row>
    <row r="171" spans="1:20" x14ac:dyDescent="0.35">
      <c r="A171" s="5" t="s">
        <v>11</v>
      </c>
      <c r="B171" s="6">
        <v>27</v>
      </c>
      <c r="F171" t="s">
        <v>53</v>
      </c>
      <c r="G171">
        <v>1990</v>
      </c>
      <c r="H171">
        <v>2020</v>
      </c>
      <c r="J171" t="s">
        <v>53</v>
      </c>
      <c r="K171">
        <v>1990</v>
      </c>
      <c r="L171">
        <v>2020</v>
      </c>
      <c r="N171" t="s">
        <v>53</v>
      </c>
      <c r="O171">
        <v>1990</v>
      </c>
      <c r="P171">
        <v>2020</v>
      </c>
      <c r="R171" t="s">
        <v>53</v>
      </c>
      <c r="S171">
        <v>1990</v>
      </c>
      <c r="T171">
        <v>2020</v>
      </c>
    </row>
    <row r="172" spans="1:20" x14ac:dyDescent="0.35">
      <c r="A172" s="4" t="s">
        <v>55</v>
      </c>
      <c r="B172" s="6">
        <v>71</v>
      </c>
      <c r="F172" t="s">
        <v>50</v>
      </c>
      <c r="G172">
        <v>28.2</v>
      </c>
      <c r="H172">
        <v>10</v>
      </c>
      <c r="J172" t="s">
        <v>50</v>
      </c>
      <c r="K172">
        <v>5.4</v>
      </c>
      <c r="L172">
        <v>17.25</v>
      </c>
      <c r="N172" t="s">
        <v>50</v>
      </c>
      <c r="O172">
        <v>2</v>
      </c>
      <c r="P172">
        <v>1254</v>
      </c>
      <c r="R172" t="s">
        <v>50</v>
      </c>
      <c r="S172">
        <v>35.6</v>
      </c>
      <c r="T172">
        <v>25.333333329999999</v>
      </c>
    </row>
    <row r="173" spans="1:20" x14ac:dyDescent="0.35">
      <c r="A173" s="3" t="s">
        <v>30</v>
      </c>
      <c r="B173" s="6">
        <v>99</v>
      </c>
      <c r="F173" t="s">
        <v>51</v>
      </c>
      <c r="G173">
        <v>10.98635517</v>
      </c>
      <c r="H173" t="e">
        <v>#DIV/0!</v>
      </c>
      <c r="J173" t="s">
        <v>51</v>
      </c>
      <c r="K173">
        <v>7.7974354760000004</v>
      </c>
      <c r="L173">
        <v>20.998015779999999</v>
      </c>
      <c r="N173" t="s">
        <v>51</v>
      </c>
      <c r="O173">
        <v>2.549509757</v>
      </c>
      <c r="P173">
        <v>2766.0773669999999</v>
      </c>
      <c r="R173" t="s">
        <v>51</v>
      </c>
      <c r="S173">
        <v>7.1274118719999997</v>
      </c>
      <c r="T173">
        <v>24.785748590000001</v>
      </c>
    </row>
    <row r="174" spans="1:20" x14ac:dyDescent="0.35">
      <c r="A174" s="2" t="s">
        <v>40</v>
      </c>
      <c r="B174" s="6">
        <v>445</v>
      </c>
      <c r="F174" t="s">
        <v>48</v>
      </c>
      <c r="G174">
        <v>141</v>
      </c>
      <c r="H174">
        <v>10</v>
      </c>
      <c r="J174" t="s">
        <v>48</v>
      </c>
      <c r="K174">
        <v>27</v>
      </c>
      <c r="L174">
        <v>69</v>
      </c>
      <c r="N174" t="s">
        <v>48</v>
      </c>
      <c r="O174">
        <v>10</v>
      </c>
      <c r="P174">
        <v>6270</v>
      </c>
      <c r="R174" t="s">
        <v>48</v>
      </c>
      <c r="S174">
        <v>178</v>
      </c>
      <c r="T174">
        <v>76</v>
      </c>
    </row>
    <row r="175" spans="1:20" x14ac:dyDescent="0.35">
      <c r="A175" s="2" t="s">
        <v>21</v>
      </c>
      <c r="B175" s="6"/>
    </row>
    <row r="176" spans="1:20" x14ac:dyDescent="0.35">
      <c r="A176" s="3">
        <v>1990</v>
      </c>
      <c r="B176" s="6">
        <v>37</v>
      </c>
    </row>
    <row r="177" spans="1:20" x14ac:dyDescent="0.35">
      <c r="A177" s="3">
        <v>1995</v>
      </c>
      <c r="B177" s="6">
        <v>38</v>
      </c>
    </row>
    <row r="178" spans="1:20" x14ac:dyDescent="0.35">
      <c r="A178" s="3">
        <v>2000</v>
      </c>
      <c r="B178" s="6">
        <v>38</v>
      </c>
      <c r="F178" t="s">
        <v>50</v>
      </c>
      <c r="G178">
        <v>28.2</v>
      </c>
      <c r="H178">
        <v>23.4</v>
      </c>
      <c r="J178" t="s">
        <v>50</v>
      </c>
      <c r="K178">
        <v>5.4</v>
      </c>
      <c r="L178">
        <v>8.4</v>
      </c>
      <c r="N178" t="s">
        <v>50</v>
      </c>
      <c r="O178">
        <v>2</v>
      </c>
      <c r="P178">
        <v>1</v>
      </c>
      <c r="R178" t="s">
        <v>50</v>
      </c>
      <c r="S178">
        <v>35.6</v>
      </c>
      <c r="T178">
        <v>32.799999999999997</v>
      </c>
    </row>
    <row r="179" spans="1:20" x14ac:dyDescent="0.35">
      <c r="A179" s="3">
        <v>2009</v>
      </c>
      <c r="B179" s="6">
        <v>38</v>
      </c>
      <c r="F179" t="s">
        <v>51</v>
      </c>
      <c r="G179">
        <v>10.98635517</v>
      </c>
      <c r="H179">
        <v>10.78424777</v>
      </c>
      <c r="J179" t="s">
        <v>51</v>
      </c>
      <c r="K179">
        <v>7.7974354760000004</v>
      </c>
      <c r="L179">
        <v>10.114346250000001</v>
      </c>
      <c r="N179" t="s">
        <v>51</v>
      </c>
      <c r="O179">
        <v>2.549509757</v>
      </c>
      <c r="P179">
        <v>1</v>
      </c>
      <c r="R179" t="s">
        <v>51</v>
      </c>
      <c r="S179">
        <v>7.1274118719999997</v>
      </c>
      <c r="T179">
        <v>2.8635642130000001</v>
      </c>
    </row>
    <row r="180" spans="1:20" x14ac:dyDescent="0.35">
      <c r="A180" s="3">
        <v>2020</v>
      </c>
      <c r="B180" s="6"/>
      <c r="F180" t="s">
        <v>48</v>
      </c>
      <c r="G180">
        <v>141</v>
      </c>
      <c r="H180">
        <v>117</v>
      </c>
      <c r="J180" t="s">
        <v>48</v>
      </c>
      <c r="K180">
        <v>27</v>
      </c>
      <c r="L180">
        <v>42</v>
      </c>
      <c r="N180" t="s">
        <v>48</v>
      </c>
      <c r="O180">
        <v>10</v>
      </c>
      <c r="P180">
        <v>5</v>
      </c>
      <c r="R180" t="s">
        <v>48</v>
      </c>
      <c r="S180">
        <v>178</v>
      </c>
      <c r="T180">
        <v>164</v>
      </c>
    </row>
    <row r="181" spans="1:20" x14ac:dyDescent="0.35">
      <c r="A181" s="4">
        <v>1</v>
      </c>
      <c r="B181" s="6"/>
    </row>
    <row r="182" spans="1:20" x14ac:dyDescent="0.35">
      <c r="A182" s="5" t="s">
        <v>9</v>
      </c>
      <c r="B182" s="6">
        <v>10</v>
      </c>
      <c r="G182" t="s">
        <v>9</v>
      </c>
      <c r="K182" t="s">
        <v>10</v>
      </c>
      <c r="O182" t="s">
        <v>47</v>
      </c>
      <c r="S182" t="s">
        <v>48</v>
      </c>
    </row>
    <row r="183" spans="1:20" x14ac:dyDescent="0.35">
      <c r="A183" s="5" t="s">
        <v>10</v>
      </c>
      <c r="B183" s="6">
        <v>23</v>
      </c>
      <c r="F183" t="s">
        <v>48</v>
      </c>
      <c r="G183">
        <v>1990</v>
      </c>
      <c r="J183" t="s">
        <v>48</v>
      </c>
      <c r="K183">
        <v>1990</v>
      </c>
      <c r="N183" t="s">
        <v>48</v>
      </c>
      <c r="O183">
        <v>1990</v>
      </c>
      <c r="R183" t="s">
        <v>48</v>
      </c>
      <c r="S183">
        <v>1990</v>
      </c>
    </row>
    <row r="184" spans="1:20" x14ac:dyDescent="0.35">
      <c r="A184" s="5" t="s">
        <v>11</v>
      </c>
      <c r="B184" s="6">
        <v>2</v>
      </c>
      <c r="F184" t="s">
        <v>50</v>
      </c>
      <c r="G184" t="e">
        <f>AVERAGE(#REF!,#REF!,#REF!,#REF!,#REF!,D16,D33,D47,D63,D77,D93,D109,D123,D139,D153)</f>
        <v>#REF!</v>
      </c>
      <c r="J184" t="s">
        <v>50</v>
      </c>
      <c r="K184" t="e">
        <f>AVERAGE(#REF!,#REF!,#REF!,#REF!,#REF!,D17,F37,F54,F67,F82,D94,F114,F125,F141,D154)</f>
        <v>#REF!</v>
      </c>
      <c r="N184" t="s">
        <v>50</v>
      </c>
      <c r="O184" t="e">
        <f>AVERAGE(#REF!,#REF!,#REF!,#REF!,D1,D18,F37,D48,F67,D78,D95,F114,D124,F141,D160)</f>
        <v>#REF!</v>
      </c>
      <c r="R184" t="s">
        <v>50</v>
      </c>
      <c r="S184" t="e">
        <f>AVERAGE(#REF!,#REF!,#REF!,#REF!,D2,D19,D34,D49,D64,D79,D96,D110,D125,D140,D156)</f>
        <v>#REF!</v>
      </c>
    </row>
    <row r="185" spans="1:20" x14ac:dyDescent="0.35">
      <c r="A185" s="4" t="s">
        <v>54</v>
      </c>
      <c r="B185" s="6">
        <v>35</v>
      </c>
      <c r="F185" t="s">
        <v>51</v>
      </c>
      <c r="G185" t="e">
        <f>STDEV(#REF!,#REF!,#REF!,#REF!,#REF!,D16,D33,D47,D63,D77,D93,D109,D123,D139,D153)</f>
        <v>#REF!</v>
      </c>
      <c r="J185" t="s">
        <v>51</v>
      </c>
      <c r="K185" t="e">
        <f>STDEV(#REF!,#REF!,#REF!,#REF!,#REF!,D17,F37,F54,F67,F82,D94,F114,F125,F141,D154)</f>
        <v>#REF!</v>
      </c>
      <c r="N185" t="s">
        <v>51</v>
      </c>
      <c r="O185" t="e">
        <f>STDEV(#REF!,#REF!,#REF!,#REF!,D1,D18,F37,D48,F67,D78,D95,F114,D124,F141,D160)</f>
        <v>#REF!</v>
      </c>
      <c r="R185" t="s">
        <v>51</v>
      </c>
      <c r="S185" t="e">
        <f>STDEV(#REF!,#REF!,#REF!,#REF!,D2,D19,D34,D49,D64,D79,D96,D110,D125,D140,D156)</f>
        <v>#REF!</v>
      </c>
    </row>
    <row r="186" spans="1:20" x14ac:dyDescent="0.35">
      <c r="A186" s="4">
        <v>3</v>
      </c>
      <c r="B186" s="6"/>
      <c r="F186" t="s">
        <v>48</v>
      </c>
      <c r="G186" t="e">
        <f>SUM(#REF!,#REF!,#REF!,#REF!,#REF!,D16,D33,D47,D63,D77,D93,D109,D123,D139,D153)</f>
        <v>#REF!</v>
      </c>
      <c r="J186" t="s">
        <v>48</v>
      </c>
      <c r="K186" t="e">
        <f>SUM(#REF!,#REF!,#REF!,#REF!,#REF!,D17,F37,F54,F67,F82,D94,F114,F125,F141,D154)</f>
        <v>#REF!</v>
      </c>
      <c r="N186" t="s">
        <v>48</v>
      </c>
      <c r="O186" t="e">
        <f>SUM(#REF!,#REF!,#REF!,#REF!,D1,D18,F37,D48,F67,D78,D95,F114,D124,F141,D160)</f>
        <v>#REF!</v>
      </c>
      <c r="R186" t="s">
        <v>48</v>
      </c>
      <c r="S186" t="e">
        <f>SUM(#REF!,#REF!,#REF!,#REF!,D2,D19,D34,D49,D64,D79,D96,D110,D125,D140,D156)</f>
        <v>#REF!</v>
      </c>
    </row>
    <row r="187" spans="1:20" x14ac:dyDescent="0.35">
      <c r="A187" s="5" t="s">
        <v>9</v>
      </c>
      <c r="B187" s="6">
        <v>14</v>
      </c>
    </row>
    <row r="188" spans="1:20" x14ac:dyDescent="0.35">
      <c r="A188" s="5" t="s">
        <v>10</v>
      </c>
      <c r="B188" s="6">
        <v>1</v>
      </c>
    </row>
    <row r="189" spans="1:20" x14ac:dyDescent="0.35">
      <c r="A189" s="5" t="s">
        <v>11</v>
      </c>
      <c r="B189" s="6">
        <v>1</v>
      </c>
      <c r="G189" t="s">
        <v>9</v>
      </c>
      <c r="K189" t="s">
        <v>10</v>
      </c>
      <c r="O189" t="s">
        <v>47</v>
      </c>
      <c r="S189" t="s">
        <v>48</v>
      </c>
    </row>
    <row r="190" spans="1:20" x14ac:dyDescent="0.35">
      <c r="A190" s="4" t="s">
        <v>55</v>
      </c>
      <c r="B190" s="6">
        <v>16</v>
      </c>
      <c r="F190" t="s">
        <v>48</v>
      </c>
      <c r="G190">
        <v>1990</v>
      </c>
      <c r="J190" t="s">
        <v>48</v>
      </c>
      <c r="K190">
        <v>1990</v>
      </c>
      <c r="N190" t="s">
        <v>48</v>
      </c>
      <c r="O190">
        <v>1990</v>
      </c>
      <c r="R190" t="s">
        <v>48</v>
      </c>
      <c r="S190">
        <v>1990</v>
      </c>
    </row>
    <row r="191" spans="1:20" x14ac:dyDescent="0.35">
      <c r="A191" s="3" t="s">
        <v>30</v>
      </c>
      <c r="B191" s="6">
        <v>51</v>
      </c>
      <c r="F191" t="s">
        <v>50</v>
      </c>
      <c r="G191">
        <v>47.466666666666669</v>
      </c>
      <c r="J191" t="s">
        <v>50</v>
      </c>
      <c r="K191">
        <v>6.2666666666666666</v>
      </c>
      <c r="N191" t="s">
        <v>50</v>
      </c>
      <c r="O191">
        <v>4</v>
      </c>
      <c r="R191" t="s">
        <v>50</v>
      </c>
      <c r="S191">
        <v>57.93333333333333</v>
      </c>
    </row>
    <row r="192" spans="1:20" x14ac:dyDescent="0.35">
      <c r="A192" s="2" t="s">
        <v>41</v>
      </c>
      <c r="B192" s="6">
        <v>202</v>
      </c>
      <c r="F192" t="s">
        <v>51</v>
      </c>
      <c r="G192">
        <v>30.554089430915475</v>
      </c>
      <c r="J192" t="s">
        <v>51</v>
      </c>
      <c r="K192">
        <v>9.6396996594193496</v>
      </c>
      <c r="N192" t="s">
        <v>51</v>
      </c>
      <c r="O192">
        <v>7.1314194139135338</v>
      </c>
      <c r="R192" t="s">
        <v>51</v>
      </c>
      <c r="S192">
        <v>31.205463502100919</v>
      </c>
    </row>
    <row r="193" spans="1:19" x14ac:dyDescent="0.35">
      <c r="A193" s="2" t="s">
        <v>22</v>
      </c>
      <c r="B193" s="6"/>
      <c r="F193" t="s">
        <v>48</v>
      </c>
      <c r="G193">
        <v>712</v>
      </c>
      <c r="J193" t="s">
        <v>48</v>
      </c>
      <c r="K193">
        <v>94</v>
      </c>
      <c r="N193" t="s">
        <v>48</v>
      </c>
      <c r="O193">
        <v>60</v>
      </c>
      <c r="R193" t="s">
        <v>48</v>
      </c>
      <c r="S193">
        <v>869</v>
      </c>
    </row>
    <row r="194" spans="1:19" x14ac:dyDescent="0.35">
      <c r="A194" s="3">
        <v>1990</v>
      </c>
      <c r="B194" s="6">
        <v>64</v>
      </c>
    </row>
    <row r="195" spans="1:19" x14ac:dyDescent="0.35">
      <c r="A195" s="3">
        <v>1995</v>
      </c>
      <c r="B195" s="6">
        <v>65</v>
      </c>
    </row>
    <row r="196" spans="1:19" x14ac:dyDescent="0.35">
      <c r="A196" s="3">
        <v>2000</v>
      </c>
      <c r="B196" s="6">
        <v>66</v>
      </c>
      <c r="G196" t="s">
        <v>9</v>
      </c>
      <c r="K196" t="s">
        <v>10</v>
      </c>
      <c r="O196" t="s">
        <v>47</v>
      </c>
      <c r="S196" t="s">
        <v>48</v>
      </c>
    </row>
    <row r="197" spans="1:19" x14ac:dyDescent="0.35">
      <c r="A197" s="3">
        <v>2009</v>
      </c>
      <c r="B197" s="6">
        <v>67</v>
      </c>
      <c r="F197" t="s">
        <v>48</v>
      </c>
      <c r="G197">
        <v>2020</v>
      </c>
      <c r="J197" t="s">
        <v>48</v>
      </c>
      <c r="K197">
        <v>2020</v>
      </c>
      <c r="N197" t="s">
        <v>48</v>
      </c>
      <c r="O197">
        <v>2020</v>
      </c>
      <c r="R197" t="s">
        <v>48</v>
      </c>
      <c r="S197">
        <v>2020</v>
      </c>
    </row>
    <row r="198" spans="1:19" x14ac:dyDescent="0.35">
      <c r="A198" s="3">
        <v>2020</v>
      </c>
      <c r="B198" s="6"/>
      <c r="F198" t="s">
        <v>50</v>
      </c>
      <c r="G198">
        <f>AVERAGE(B11,B29,B46,B64,B81,B98,B116,B132,B149,B165,B182,B200,B215,B232,B247)</f>
        <v>35.4</v>
      </c>
      <c r="I198" t="s">
        <v>50</v>
      </c>
      <c r="J198">
        <f>AVERAGE(B12,B30,B47,B65,B82,B99,F114,B133,B150,B166,B183,F156,B216,B233,B248)</f>
        <v>8.1333333333333329</v>
      </c>
      <c r="M198" t="s">
        <v>50</v>
      </c>
      <c r="N198">
        <f>AVERAGE(B13,B31,B48,B66,B83,B100,B117,B134,F141,B167,B184,D211,B217,E231,B249)</f>
        <v>2.6</v>
      </c>
      <c r="Q198" t="s">
        <v>50</v>
      </c>
      <c r="R198">
        <f>AVERAGE(B14,B32,B49,B67,B84,B101,B118,B135,B151,B168,B185,B201,B218,B234,B250)</f>
        <v>46.133333333333333</v>
      </c>
    </row>
    <row r="199" spans="1:19" x14ac:dyDescent="0.35">
      <c r="A199" s="4">
        <v>1</v>
      </c>
      <c r="B199" s="6"/>
      <c r="F199" t="s">
        <v>51</v>
      </c>
      <c r="G199">
        <f>STDEV(B11,B29,B46,B64,B81,B98,B116,B132,B149,B165,B182,B200,B215,B232,B247)</f>
        <v>20.194765941415891</v>
      </c>
      <c r="I199" t="s">
        <v>51</v>
      </c>
      <c r="J199">
        <f>STDEV(B12,B30,B47,B65,B82,B99,F114,B133,B150,B166,B183,F156,B216,B233,B248)</f>
        <v>8.7982682278686983</v>
      </c>
      <c r="M199" t="s">
        <v>51</v>
      </c>
      <c r="N199">
        <f>STDEV(B13,B31,B48,B66,B83,B100,B117,B134,F141,B167,B184,D211,B217,E231,B249)</f>
        <v>3.0891515247486878</v>
      </c>
      <c r="Q199" t="s">
        <v>51</v>
      </c>
      <c r="R199">
        <f>STDEV(B14,B32,B49,B67,B84,B101,B118,B135,B151,B168,B185,B201,B218,B234,B250)</f>
        <v>19.167929565018852</v>
      </c>
    </row>
    <row r="200" spans="1:19" x14ac:dyDescent="0.35">
      <c r="A200" s="5" t="s">
        <v>9</v>
      </c>
      <c r="B200" s="6">
        <v>33</v>
      </c>
      <c r="F200" t="s">
        <v>48</v>
      </c>
      <c r="G200">
        <f>SUM(B11,B29,B46,B64,B81,B98,B116,B132,B149,B165,B182,B200,B215,B232,B247)</f>
        <v>531</v>
      </c>
      <c r="I200" t="s">
        <v>48</v>
      </c>
      <c r="J200">
        <f>SUM(B12,B30,B47,B65,B82,B99,F114,B133,B150,B166,B183,F156,B216,B233,B248)</f>
        <v>122</v>
      </c>
      <c r="M200" t="s">
        <v>48</v>
      </c>
      <c r="N200">
        <f>SUM(B13,B31,B48,B66,B83,B100,B117,B134,F141,B167,B184,D211,B217,E231,B249)</f>
        <v>39</v>
      </c>
      <c r="Q200" t="s">
        <v>48</v>
      </c>
      <c r="R200">
        <f>SUM(B14,B32,B49,B67,B84,B101,B118,B135,B151,B168,B185,B201,B218,B234,B250)</f>
        <v>692</v>
      </c>
    </row>
    <row r="201" spans="1:19" x14ac:dyDescent="0.35">
      <c r="A201" s="4" t="s">
        <v>54</v>
      </c>
      <c r="B201" s="6">
        <v>33</v>
      </c>
    </row>
    <row r="202" spans="1:19" x14ac:dyDescent="0.35">
      <c r="A202" s="4">
        <v>3</v>
      </c>
      <c r="B202" s="6"/>
    </row>
    <row r="203" spans="1:19" x14ac:dyDescent="0.35">
      <c r="A203" s="5" t="s">
        <v>9</v>
      </c>
      <c r="B203" s="6">
        <v>33</v>
      </c>
    </row>
    <row r="204" spans="1:19" x14ac:dyDescent="0.35">
      <c r="A204" s="5" t="s">
        <v>11</v>
      </c>
      <c r="B204" s="6">
        <v>1</v>
      </c>
    </row>
    <row r="205" spans="1:19" x14ac:dyDescent="0.35">
      <c r="A205" s="4" t="s">
        <v>55</v>
      </c>
      <c r="B205" s="6">
        <v>34</v>
      </c>
      <c r="G205">
        <v>35.4</v>
      </c>
      <c r="J205">
        <v>8.1333333333333329</v>
      </c>
      <c r="N205">
        <v>2.6</v>
      </c>
    </row>
    <row r="206" spans="1:19" x14ac:dyDescent="0.35">
      <c r="A206" s="3" t="s">
        <v>30</v>
      </c>
      <c r="B206" s="6">
        <v>67</v>
      </c>
      <c r="G206">
        <v>20.194765941415891</v>
      </c>
      <c r="J206">
        <v>8.7982682278686983</v>
      </c>
      <c r="N206">
        <v>3.0891515247486878</v>
      </c>
    </row>
    <row r="207" spans="1:19" x14ac:dyDescent="0.35">
      <c r="A207" s="2" t="s">
        <v>42</v>
      </c>
      <c r="B207" s="6">
        <v>329</v>
      </c>
      <c r="G207">
        <v>531</v>
      </c>
      <c r="J207">
        <v>122</v>
      </c>
      <c r="N207">
        <v>39</v>
      </c>
    </row>
    <row r="208" spans="1:19" x14ac:dyDescent="0.35">
      <c r="A208" s="2" t="s">
        <v>23</v>
      </c>
      <c r="B208" s="6"/>
    </row>
    <row r="209" spans="1:4" x14ac:dyDescent="0.35">
      <c r="A209" s="3">
        <v>1990</v>
      </c>
      <c r="B209" s="6">
        <v>56</v>
      </c>
    </row>
    <row r="210" spans="1:4" x14ac:dyDescent="0.35">
      <c r="A210" s="3">
        <v>1995</v>
      </c>
      <c r="B210" s="6">
        <v>58</v>
      </c>
    </row>
    <row r="211" spans="1:4" x14ac:dyDescent="0.35">
      <c r="A211" s="3">
        <v>2000</v>
      </c>
      <c r="B211" s="6">
        <v>58</v>
      </c>
      <c r="D211">
        <v>0</v>
      </c>
    </row>
    <row r="212" spans="1:4" x14ac:dyDescent="0.35">
      <c r="A212" s="3">
        <v>2009</v>
      </c>
      <c r="B212" s="6">
        <v>59</v>
      </c>
    </row>
    <row r="213" spans="1:4" x14ac:dyDescent="0.35">
      <c r="A213" s="3">
        <v>2020</v>
      </c>
      <c r="B213" s="6"/>
    </row>
    <row r="214" spans="1:4" x14ac:dyDescent="0.35">
      <c r="A214" s="4">
        <v>1</v>
      </c>
      <c r="B214" s="6"/>
    </row>
    <row r="215" spans="1:4" x14ac:dyDescent="0.35">
      <c r="A215" s="5" t="s">
        <v>9</v>
      </c>
      <c r="B215" s="6">
        <v>33</v>
      </c>
    </row>
    <row r="216" spans="1:4" x14ac:dyDescent="0.35">
      <c r="A216" s="5" t="s">
        <v>10</v>
      </c>
      <c r="B216" s="6">
        <v>2</v>
      </c>
    </row>
    <row r="217" spans="1:4" x14ac:dyDescent="0.35">
      <c r="A217" s="5" t="s">
        <v>11</v>
      </c>
      <c r="B217" s="6">
        <v>1</v>
      </c>
    </row>
    <row r="218" spans="1:4" x14ac:dyDescent="0.35">
      <c r="A218" s="4" t="s">
        <v>54</v>
      </c>
      <c r="B218" s="6">
        <v>36</v>
      </c>
    </row>
    <row r="219" spans="1:4" x14ac:dyDescent="0.35">
      <c r="A219" s="4">
        <v>3</v>
      </c>
      <c r="B219" s="6"/>
    </row>
    <row r="220" spans="1:4" x14ac:dyDescent="0.35">
      <c r="A220" s="5" t="s">
        <v>9</v>
      </c>
      <c r="B220" s="6">
        <v>23</v>
      </c>
    </row>
    <row r="221" spans="1:4" x14ac:dyDescent="0.35">
      <c r="A221" s="5" t="s">
        <v>11</v>
      </c>
      <c r="B221" s="6">
        <v>1</v>
      </c>
    </row>
    <row r="222" spans="1:4" x14ac:dyDescent="0.35">
      <c r="A222" s="4" t="s">
        <v>55</v>
      </c>
      <c r="B222" s="6">
        <v>24</v>
      </c>
    </row>
    <row r="223" spans="1:4" x14ac:dyDescent="0.35">
      <c r="A223" s="3" t="s">
        <v>30</v>
      </c>
      <c r="B223" s="6">
        <v>60</v>
      </c>
    </row>
    <row r="224" spans="1:4" x14ac:dyDescent="0.35">
      <c r="A224" s="2" t="s">
        <v>43</v>
      </c>
      <c r="B224" s="6">
        <v>291</v>
      </c>
    </row>
    <row r="225" spans="1:5" x14ac:dyDescent="0.35">
      <c r="A225" s="2" t="s">
        <v>24</v>
      </c>
      <c r="B225" s="6"/>
    </row>
    <row r="226" spans="1:5" x14ac:dyDescent="0.35">
      <c r="A226" s="3">
        <v>1990</v>
      </c>
      <c r="B226" s="6">
        <v>52</v>
      </c>
    </row>
    <row r="227" spans="1:5" x14ac:dyDescent="0.35">
      <c r="A227" s="3">
        <v>1995</v>
      </c>
      <c r="B227" s="6">
        <v>58</v>
      </c>
    </row>
    <row r="228" spans="1:5" x14ac:dyDescent="0.35">
      <c r="A228" s="3">
        <v>2000</v>
      </c>
      <c r="B228" s="6">
        <v>58</v>
      </c>
    </row>
    <row r="229" spans="1:5" x14ac:dyDescent="0.35">
      <c r="A229" s="3">
        <v>2009</v>
      </c>
      <c r="B229" s="6">
        <v>61</v>
      </c>
    </row>
    <row r="230" spans="1:5" x14ac:dyDescent="0.35">
      <c r="A230" s="3">
        <v>2020</v>
      </c>
      <c r="B230" s="6"/>
    </row>
    <row r="231" spans="1:5" x14ac:dyDescent="0.35">
      <c r="A231" s="4">
        <v>1</v>
      </c>
      <c r="B231" s="6"/>
      <c r="E231">
        <v>0</v>
      </c>
    </row>
    <row r="232" spans="1:5" x14ac:dyDescent="0.35">
      <c r="A232" s="5" t="s">
        <v>9</v>
      </c>
      <c r="B232" s="6">
        <v>27</v>
      </c>
    </row>
    <row r="233" spans="1:5" x14ac:dyDescent="0.35">
      <c r="A233" s="5" t="s">
        <v>10</v>
      </c>
      <c r="B233" s="6">
        <v>2</v>
      </c>
    </row>
    <row r="234" spans="1:5" x14ac:dyDescent="0.35">
      <c r="A234" s="4" t="s">
        <v>54</v>
      </c>
      <c r="B234" s="6">
        <v>29</v>
      </c>
    </row>
    <row r="235" spans="1:5" x14ac:dyDescent="0.35">
      <c r="A235" s="4">
        <v>3</v>
      </c>
      <c r="B235" s="6"/>
    </row>
    <row r="236" spans="1:5" x14ac:dyDescent="0.35">
      <c r="A236" s="5" t="s">
        <v>9</v>
      </c>
      <c r="B236" s="6">
        <v>33</v>
      </c>
    </row>
    <row r="237" spans="1:5" x14ac:dyDescent="0.35">
      <c r="A237" s="4" t="s">
        <v>55</v>
      </c>
      <c r="B237" s="6">
        <v>33</v>
      </c>
    </row>
    <row r="238" spans="1:5" x14ac:dyDescent="0.35">
      <c r="A238" s="3" t="s">
        <v>30</v>
      </c>
      <c r="B238" s="6">
        <v>62</v>
      </c>
    </row>
    <row r="239" spans="1:5" x14ac:dyDescent="0.35">
      <c r="A239" s="2" t="s">
        <v>44</v>
      </c>
      <c r="B239" s="6">
        <v>291</v>
      </c>
    </row>
    <row r="240" spans="1:5" x14ac:dyDescent="0.35">
      <c r="A240" s="2" t="s">
        <v>25</v>
      </c>
      <c r="B240" s="6"/>
    </row>
    <row r="241" spans="1:5" x14ac:dyDescent="0.35">
      <c r="A241" s="3">
        <v>1990</v>
      </c>
      <c r="B241" s="6">
        <v>56</v>
      </c>
    </row>
    <row r="242" spans="1:5" x14ac:dyDescent="0.35">
      <c r="A242" s="3">
        <v>1995</v>
      </c>
      <c r="B242" s="6">
        <v>57</v>
      </c>
    </row>
    <row r="243" spans="1:5" x14ac:dyDescent="0.35">
      <c r="A243" s="3">
        <v>2000</v>
      </c>
      <c r="B243" s="6">
        <v>57</v>
      </c>
    </row>
    <row r="244" spans="1:5" x14ac:dyDescent="0.35">
      <c r="A244" s="3">
        <v>2009</v>
      </c>
      <c r="B244" s="6">
        <v>57</v>
      </c>
    </row>
    <row r="245" spans="1:5" x14ac:dyDescent="0.35">
      <c r="A245" s="3">
        <v>2020</v>
      </c>
      <c r="B245" s="6"/>
    </row>
    <row r="246" spans="1:5" x14ac:dyDescent="0.35">
      <c r="A246" s="4">
        <v>1</v>
      </c>
      <c r="B246" s="6"/>
    </row>
    <row r="247" spans="1:5" x14ac:dyDescent="0.35">
      <c r="A247" s="5" t="s">
        <v>9</v>
      </c>
      <c r="B247" s="6">
        <v>14</v>
      </c>
    </row>
    <row r="248" spans="1:5" x14ac:dyDescent="0.35">
      <c r="A248" s="5" t="s">
        <v>10</v>
      </c>
      <c r="B248" s="6">
        <v>15</v>
      </c>
    </row>
    <row r="249" spans="1:5" x14ac:dyDescent="0.35">
      <c r="A249" s="5" t="s">
        <v>11</v>
      </c>
      <c r="B249" s="6">
        <v>2</v>
      </c>
    </row>
    <row r="250" spans="1:5" x14ac:dyDescent="0.35">
      <c r="A250" s="4" t="s">
        <v>54</v>
      </c>
      <c r="B250" s="6">
        <v>31</v>
      </c>
    </row>
    <row r="251" spans="1:5" x14ac:dyDescent="0.35">
      <c r="A251" s="4">
        <v>3</v>
      </c>
      <c r="B251" s="6"/>
    </row>
    <row r="252" spans="1:5" x14ac:dyDescent="0.35">
      <c r="A252" s="5" t="s">
        <v>9</v>
      </c>
      <c r="B252" s="6">
        <v>15</v>
      </c>
    </row>
    <row r="253" spans="1:5" x14ac:dyDescent="0.35">
      <c r="A253" s="5" t="s">
        <v>10</v>
      </c>
      <c r="B253" s="6">
        <v>4</v>
      </c>
      <c r="E253">
        <v>0</v>
      </c>
    </row>
    <row r="254" spans="1:5" x14ac:dyDescent="0.35">
      <c r="A254" s="5" t="s">
        <v>11</v>
      </c>
      <c r="B254" s="6">
        <v>8</v>
      </c>
    </row>
    <row r="255" spans="1:5" x14ac:dyDescent="0.35">
      <c r="A255" s="4" t="s">
        <v>55</v>
      </c>
      <c r="B255" s="6">
        <v>27</v>
      </c>
    </row>
    <row r="256" spans="1:5" x14ac:dyDescent="0.35">
      <c r="A256" s="3" t="s">
        <v>30</v>
      </c>
      <c r="B256" s="6">
        <v>58</v>
      </c>
    </row>
    <row r="257" spans="1:2" x14ac:dyDescent="0.35">
      <c r="A257" s="2" t="s">
        <v>45</v>
      </c>
      <c r="B257" s="6">
        <v>285</v>
      </c>
    </row>
    <row r="258" spans="1:2" x14ac:dyDescent="0.35">
      <c r="A258" s="2" t="s">
        <v>27</v>
      </c>
      <c r="B258" s="6"/>
    </row>
    <row r="259" spans="1:2" x14ac:dyDescent="0.35">
      <c r="A259" s="3" t="s">
        <v>27</v>
      </c>
      <c r="B259" s="6"/>
    </row>
    <row r="260" spans="1:2" x14ac:dyDescent="0.35">
      <c r="A260" s="4" t="s">
        <v>27</v>
      </c>
      <c r="B260" s="6"/>
    </row>
    <row r="261" spans="1:2" x14ac:dyDescent="0.35">
      <c r="A261" s="5" t="s">
        <v>27</v>
      </c>
      <c r="B261" s="6"/>
    </row>
    <row r="262" spans="1:2" x14ac:dyDescent="0.35">
      <c r="A262" s="4" t="s">
        <v>46</v>
      </c>
      <c r="B262" s="6"/>
    </row>
    <row r="263" spans="1:2" x14ac:dyDescent="0.35">
      <c r="A263" s="3" t="s">
        <v>46</v>
      </c>
      <c r="B263" s="6"/>
    </row>
    <row r="264" spans="1:2" x14ac:dyDescent="0.35">
      <c r="A264" s="2" t="s">
        <v>46</v>
      </c>
      <c r="B264" s="6"/>
    </row>
    <row r="265" spans="1:2" x14ac:dyDescent="0.35">
      <c r="A265" s="2" t="s">
        <v>28</v>
      </c>
      <c r="B265" s="6">
        <v>6202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08"/>
  <sheetViews>
    <sheetView workbookViewId="0">
      <selection activeCell="N5" sqref="N5"/>
    </sheetView>
  </sheetViews>
  <sheetFormatPr defaultRowHeight="14.5" x14ac:dyDescent="0.35"/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27" x14ac:dyDescent="0.35">
      <c r="A2">
        <v>1</v>
      </c>
      <c r="B2" t="s">
        <v>8</v>
      </c>
      <c r="C2">
        <v>1</v>
      </c>
      <c r="D2">
        <v>1</v>
      </c>
      <c r="E2">
        <v>1990</v>
      </c>
      <c r="F2" t="s">
        <v>9</v>
      </c>
      <c r="G2">
        <v>1</v>
      </c>
      <c r="H2">
        <v>53</v>
      </c>
      <c r="I2">
        <v>10.300825994787999</v>
      </c>
    </row>
    <row r="3" spans="1:27" x14ac:dyDescent="0.35">
      <c r="A3">
        <v>2</v>
      </c>
      <c r="B3" t="s">
        <v>8</v>
      </c>
      <c r="C3">
        <v>1</v>
      </c>
      <c r="D3">
        <v>1</v>
      </c>
      <c r="E3">
        <v>1990</v>
      </c>
      <c r="F3" t="s">
        <v>9</v>
      </c>
      <c r="G3">
        <v>3</v>
      </c>
      <c r="H3">
        <v>10</v>
      </c>
      <c r="I3">
        <v>0</v>
      </c>
      <c r="N3" t="s">
        <v>9</v>
      </c>
      <c r="R3" t="s">
        <v>10</v>
      </c>
      <c r="V3" t="s">
        <v>47</v>
      </c>
      <c r="Z3" t="s">
        <v>48</v>
      </c>
    </row>
    <row r="4" spans="1:27" x14ac:dyDescent="0.35">
      <c r="A4">
        <v>3</v>
      </c>
      <c r="B4" t="s">
        <v>8</v>
      </c>
      <c r="C4">
        <v>1</v>
      </c>
      <c r="D4">
        <v>1</v>
      </c>
      <c r="E4">
        <v>1990</v>
      </c>
      <c r="F4" t="s">
        <v>9</v>
      </c>
      <c r="G4">
        <v>3</v>
      </c>
      <c r="H4">
        <v>5</v>
      </c>
      <c r="I4">
        <v>0</v>
      </c>
      <c r="M4" t="s">
        <v>49</v>
      </c>
      <c r="N4">
        <v>1990</v>
      </c>
      <c r="O4">
        <v>2020</v>
      </c>
      <c r="Q4" t="s">
        <v>49</v>
      </c>
      <c r="R4">
        <v>1990</v>
      </c>
      <c r="S4">
        <v>2020</v>
      </c>
      <c r="U4" t="s">
        <v>49</v>
      </c>
      <c r="V4">
        <v>1990</v>
      </c>
      <c r="W4">
        <v>2020</v>
      </c>
      <c r="Y4" t="s">
        <v>49</v>
      </c>
      <c r="Z4">
        <v>1990</v>
      </c>
      <c r="AA4">
        <v>2020</v>
      </c>
    </row>
    <row r="5" spans="1:27" x14ac:dyDescent="0.35">
      <c r="A5">
        <v>4</v>
      </c>
      <c r="B5" t="s">
        <v>8</v>
      </c>
      <c r="C5">
        <v>1</v>
      </c>
      <c r="D5">
        <v>1</v>
      </c>
      <c r="E5">
        <v>1990</v>
      </c>
      <c r="F5" t="s">
        <v>10</v>
      </c>
      <c r="G5">
        <v>1</v>
      </c>
      <c r="H5">
        <v>26</v>
      </c>
      <c r="I5">
        <v>2.3407629870779099</v>
      </c>
      <c r="M5" t="s">
        <v>50</v>
      </c>
      <c r="N5">
        <v>77</v>
      </c>
      <c r="O5">
        <v>58.5</v>
      </c>
      <c r="Q5" t="s">
        <v>50</v>
      </c>
      <c r="R5">
        <v>10.6</v>
      </c>
      <c r="S5">
        <v>64.599999999999994</v>
      </c>
      <c r="U5" t="s">
        <v>50</v>
      </c>
      <c r="V5">
        <v>7.6</v>
      </c>
      <c r="W5">
        <v>67.400000000000006</v>
      </c>
      <c r="Y5" t="s">
        <v>50</v>
      </c>
      <c r="Z5">
        <v>95.2</v>
      </c>
      <c r="AA5">
        <v>102.8</v>
      </c>
    </row>
    <row r="6" spans="1:27" x14ac:dyDescent="0.35">
      <c r="A6">
        <v>6</v>
      </c>
      <c r="B6" t="s">
        <v>8</v>
      </c>
      <c r="C6">
        <v>1</v>
      </c>
      <c r="D6">
        <v>1</v>
      </c>
      <c r="E6">
        <v>1990</v>
      </c>
      <c r="F6" t="s">
        <v>11</v>
      </c>
      <c r="G6">
        <v>1</v>
      </c>
      <c r="H6">
        <v>4</v>
      </c>
      <c r="I6">
        <v>0.42030582714214398</v>
      </c>
      <c r="M6" t="s">
        <v>51</v>
      </c>
      <c r="N6">
        <v>37.476659400000003</v>
      </c>
      <c r="O6">
        <v>79.617837199999997</v>
      </c>
      <c r="Q6" t="s">
        <v>51</v>
      </c>
      <c r="R6">
        <v>13.63084737</v>
      </c>
      <c r="S6">
        <v>81.678026419999995</v>
      </c>
      <c r="U6" t="s">
        <v>51</v>
      </c>
      <c r="V6">
        <v>10.87658034</v>
      </c>
      <c r="W6">
        <v>80.506521469999996</v>
      </c>
      <c r="Y6" t="s">
        <v>51</v>
      </c>
      <c r="Z6">
        <v>25.868900249999999</v>
      </c>
      <c r="AA6">
        <v>60.143162539999999</v>
      </c>
    </row>
    <row r="7" spans="1:27" x14ac:dyDescent="0.35">
      <c r="A7">
        <v>7</v>
      </c>
      <c r="B7" t="s">
        <v>8</v>
      </c>
      <c r="C7">
        <v>1</v>
      </c>
      <c r="D7">
        <v>1</v>
      </c>
      <c r="E7">
        <v>1990</v>
      </c>
      <c r="F7" t="s">
        <v>11</v>
      </c>
      <c r="G7">
        <v>3</v>
      </c>
      <c r="H7">
        <v>1</v>
      </c>
      <c r="I7">
        <v>0</v>
      </c>
      <c r="M7" t="s">
        <v>48</v>
      </c>
      <c r="N7">
        <v>385</v>
      </c>
      <c r="O7">
        <v>234</v>
      </c>
      <c r="Q7" t="s">
        <v>48</v>
      </c>
      <c r="R7">
        <v>53</v>
      </c>
      <c r="S7">
        <v>323</v>
      </c>
      <c r="U7" t="s">
        <v>48</v>
      </c>
      <c r="V7">
        <v>38</v>
      </c>
      <c r="W7">
        <v>337</v>
      </c>
      <c r="Y7" t="s">
        <v>48</v>
      </c>
      <c r="Z7">
        <v>476</v>
      </c>
      <c r="AA7">
        <v>514</v>
      </c>
    </row>
    <row r="8" spans="1:27" x14ac:dyDescent="0.35">
      <c r="A8">
        <v>9</v>
      </c>
      <c r="B8" t="s">
        <v>8</v>
      </c>
      <c r="C8">
        <v>1</v>
      </c>
      <c r="D8">
        <v>1</v>
      </c>
      <c r="E8">
        <v>1995</v>
      </c>
      <c r="F8" t="s">
        <v>9</v>
      </c>
      <c r="G8">
        <v>3</v>
      </c>
      <c r="H8">
        <v>15</v>
      </c>
      <c r="I8">
        <v>0</v>
      </c>
    </row>
    <row r="9" spans="1:27" x14ac:dyDescent="0.35">
      <c r="A9">
        <v>10</v>
      </c>
      <c r="B9" t="s">
        <v>8</v>
      </c>
      <c r="C9">
        <v>1</v>
      </c>
      <c r="D9">
        <v>1</v>
      </c>
      <c r="E9">
        <v>1995</v>
      </c>
      <c r="F9" t="s">
        <v>9</v>
      </c>
      <c r="G9">
        <v>1</v>
      </c>
      <c r="H9">
        <v>48</v>
      </c>
      <c r="I9">
        <v>10.974846844634101</v>
      </c>
    </row>
    <row r="10" spans="1:27" x14ac:dyDescent="0.35">
      <c r="A10">
        <v>11</v>
      </c>
      <c r="B10" t="s">
        <v>8</v>
      </c>
      <c r="C10">
        <v>1</v>
      </c>
      <c r="D10">
        <v>1</v>
      </c>
      <c r="E10">
        <v>1995</v>
      </c>
      <c r="F10" t="s">
        <v>9</v>
      </c>
      <c r="G10">
        <v>3</v>
      </c>
      <c r="H10">
        <v>5</v>
      </c>
      <c r="I10">
        <v>0</v>
      </c>
      <c r="N10">
        <v>1990</v>
      </c>
      <c r="O10">
        <v>2020</v>
      </c>
      <c r="R10">
        <v>1990</v>
      </c>
      <c r="S10">
        <v>2020</v>
      </c>
      <c r="V10">
        <v>1990</v>
      </c>
      <c r="W10">
        <v>2020</v>
      </c>
      <c r="Z10">
        <v>1990</v>
      </c>
      <c r="AA10">
        <v>2020</v>
      </c>
    </row>
    <row r="11" spans="1:27" x14ac:dyDescent="0.35">
      <c r="A11">
        <v>12</v>
      </c>
      <c r="B11" t="s">
        <v>8</v>
      </c>
      <c r="C11">
        <v>1</v>
      </c>
      <c r="D11">
        <v>1</v>
      </c>
      <c r="E11">
        <v>1995</v>
      </c>
      <c r="F11" t="s">
        <v>10</v>
      </c>
      <c r="G11">
        <v>1</v>
      </c>
      <c r="H11">
        <v>30</v>
      </c>
      <c r="I11">
        <v>2.67868997165762</v>
      </c>
      <c r="N11">
        <v>77</v>
      </c>
      <c r="O11">
        <v>54.8</v>
      </c>
      <c r="R11">
        <v>10.6</v>
      </c>
      <c r="S11">
        <v>10.199999999999999</v>
      </c>
      <c r="V11">
        <v>7.6</v>
      </c>
      <c r="W11">
        <v>4.4000000000000004</v>
      </c>
      <c r="Z11">
        <v>95.2</v>
      </c>
      <c r="AA11">
        <v>69.400000000000006</v>
      </c>
    </row>
    <row r="12" spans="1:27" x14ac:dyDescent="0.35">
      <c r="A12">
        <v>14</v>
      </c>
      <c r="B12" t="s">
        <v>8</v>
      </c>
      <c r="C12">
        <v>1</v>
      </c>
      <c r="D12">
        <v>1</v>
      </c>
      <c r="E12">
        <v>1995</v>
      </c>
      <c r="F12" t="s">
        <v>11</v>
      </c>
      <c r="G12">
        <v>3</v>
      </c>
      <c r="H12">
        <v>1</v>
      </c>
      <c r="I12">
        <v>0</v>
      </c>
      <c r="N12">
        <v>37.476659400000003</v>
      </c>
      <c r="O12">
        <v>22.432119830000001</v>
      </c>
      <c r="R12">
        <v>13.63084737</v>
      </c>
      <c r="S12">
        <v>10.56882207</v>
      </c>
      <c r="V12">
        <v>10.87658034</v>
      </c>
      <c r="W12">
        <v>4.3358966780000001</v>
      </c>
      <c r="Z12">
        <v>25.868900249999999</v>
      </c>
      <c r="AA12">
        <v>14.064138789999999</v>
      </c>
    </row>
    <row r="13" spans="1:27" x14ac:dyDescent="0.35">
      <c r="A13">
        <v>15</v>
      </c>
      <c r="B13" t="s">
        <v>8</v>
      </c>
      <c r="C13">
        <v>1</v>
      </c>
      <c r="D13">
        <v>1</v>
      </c>
      <c r="E13">
        <v>1995</v>
      </c>
      <c r="F13" t="s">
        <v>11</v>
      </c>
      <c r="G13">
        <v>1</v>
      </c>
      <c r="H13">
        <v>10</v>
      </c>
      <c r="I13">
        <v>1.13993003594771</v>
      </c>
      <c r="N13">
        <v>385</v>
      </c>
      <c r="O13">
        <v>274</v>
      </c>
      <c r="R13">
        <v>53</v>
      </c>
      <c r="S13">
        <v>51</v>
      </c>
      <c r="V13">
        <v>38</v>
      </c>
      <c r="W13">
        <v>22</v>
      </c>
      <c r="Z13">
        <v>476</v>
      </c>
      <c r="AA13">
        <v>347</v>
      </c>
    </row>
    <row r="14" spans="1:27" x14ac:dyDescent="0.35">
      <c r="A14">
        <v>17</v>
      </c>
      <c r="B14" t="s">
        <v>8</v>
      </c>
      <c r="C14">
        <v>1</v>
      </c>
      <c r="D14">
        <v>1</v>
      </c>
      <c r="E14">
        <v>2000</v>
      </c>
      <c r="F14" t="s">
        <v>9</v>
      </c>
      <c r="G14">
        <v>3</v>
      </c>
      <c r="H14">
        <v>20</v>
      </c>
      <c r="I14">
        <v>0</v>
      </c>
    </row>
    <row r="15" spans="1:27" x14ac:dyDescent="0.35">
      <c r="A15">
        <v>18</v>
      </c>
      <c r="B15" t="s">
        <v>8</v>
      </c>
      <c r="C15">
        <v>1</v>
      </c>
      <c r="D15">
        <v>1</v>
      </c>
      <c r="E15">
        <v>2000</v>
      </c>
      <c r="F15" t="s">
        <v>9</v>
      </c>
      <c r="G15">
        <v>1</v>
      </c>
      <c r="H15">
        <v>43</v>
      </c>
      <c r="I15">
        <v>11.5324677596738</v>
      </c>
    </row>
    <row r="16" spans="1:27" x14ac:dyDescent="0.35">
      <c r="A16">
        <v>19</v>
      </c>
      <c r="B16" t="s">
        <v>8</v>
      </c>
      <c r="C16">
        <v>1</v>
      </c>
      <c r="D16">
        <v>1</v>
      </c>
      <c r="E16">
        <v>2000</v>
      </c>
      <c r="F16" t="s">
        <v>9</v>
      </c>
      <c r="G16">
        <v>3</v>
      </c>
      <c r="H16">
        <v>1</v>
      </c>
      <c r="I16">
        <v>0</v>
      </c>
    </row>
    <row r="17" spans="1:13" x14ac:dyDescent="0.35">
      <c r="A17">
        <v>20</v>
      </c>
      <c r="B17" t="s">
        <v>8</v>
      </c>
      <c r="C17">
        <v>1</v>
      </c>
      <c r="D17">
        <v>1</v>
      </c>
      <c r="E17">
        <v>2000</v>
      </c>
      <c r="F17" t="s">
        <v>9</v>
      </c>
      <c r="G17">
        <v>3</v>
      </c>
      <c r="H17">
        <v>4</v>
      </c>
      <c r="I17">
        <v>0</v>
      </c>
    </row>
    <row r="18" spans="1:13" x14ac:dyDescent="0.35">
      <c r="A18">
        <v>21</v>
      </c>
      <c r="B18" t="s">
        <v>8</v>
      </c>
      <c r="C18">
        <v>1</v>
      </c>
      <c r="D18">
        <v>1</v>
      </c>
      <c r="E18">
        <v>2000</v>
      </c>
      <c r="F18" t="s">
        <v>10</v>
      </c>
      <c r="G18">
        <v>1</v>
      </c>
      <c r="H18">
        <v>27</v>
      </c>
      <c r="I18">
        <v>2.0257327151557201</v>
      </c>
      <c r="M18">
        <v>0</v>
      </c>
    </row>
    <row r="19" spans="1:13" x14ac:dyDescent="0.35">
      <c r="A19">
        <v>22</v>
      </c>
      <c r="B19" t="s">
        <v>8</v>
      </c>
      <c r="C19">
        <v>1</v>
      </c>
      <c r="D19">
        <v>1</v>
      </c>
      <c r="E19">
        <v>2000</v>
      </c>
      <c r="F19" t="s">
        <v>10</v>
      </c>
      <c r="G19">
        <v>3</v>
      </c>
      <c r="H19">
        <v>3</v>
      </c>
      <c r="I19">
        <v>0</v>
      </c>
    </row>
    <row r="20" spans="1:13" x14ac:dyDescent="0.35">
      <c r="A20">
        <v>24</v>
      </c>
      <c r="B20" t="s">
        <v>8</v>
      </c>
      <c r="C20">
        <v>1</v>
      </c>
      <c r="D20">
        <v>1</v>
      </c>
      <c r="E20">
        <v>2000</v>
      </c>
      <c r="F20" t="s">
        <v>11</v>
      </c>
      <c r="G20">
        <v>3</v>
      </c>
      <c r="H20">
        <v>1</v>
      </c>
      <c r="I20">
        <v>0</v>
      </c>
    </row>
    <row r="21" spans="1:13" x14ac:dyDescent="0.35">
      <c r="A21">
        <v>25</v>
      </c>
      <c r="B21" t="s">
        <v>8</v>
      </c>
      <c r="C21">
        <v>1</v>
      </c>
      <c r="D21">
        <v>1</v>
      </c>
      <c r="E21">
        <v>2000</v>
      </c>
      <c r="F21" t="s">
        <v>11</v>
      </c>
      <c r="G21">
        <v>1</v>
      </c>
      <c r="H21">
        <v>10</v>
      </c>
      <c r="I21">
        <v>1.1840348552114599</v>
      </c>
    </row>
    <row r="22" spans="1:13" x14ac:dyDescent="0.35">
      <c r="A22">
        <v>26</v>
      </c>
      <c r="B22" t="s">
        <v>8</v>
      </c>
      <c r="C22">
        <v>1</v>
      </c>
      <c r="D22">
        <v>1</v>
      </c>
      <c r="E22">
        <v>2000</v>
      </c>
      <c r="F22" t="s">
        <v>11</v>
      </c>
      <c r="G22">
        <v>3</v>
      </c>
      <c r="H22">
        <v>1</v>
      </c>
      <c r="I22">
        <v>0</v>
      </c>
    </row>
    <row r="23" spans="1:13" x14ac:dyDescent="0.35">
      <c r="A23">
        <v>28</v>
      </c>
      <c r="B23" t="s">
        <v>8</v>
      </c>
      <c r="C23">
        <v>1</v>
      </c>
      <c r="D23">
        <v>1</v>
      </c>
      <c r="E23">
        <v>2009</v>
      </c>
      <c r="F23" t="s">
        <v>9</v>
      </c>
      <c r="G23">
        <v>3</v>
      </c>
      <c r="H23">
        <v>25</v>
      </c>
      <c r="I23">
        <v>0</v>
      </c>
    </row>
    <row r="24" spans="1:13" x14ac:dyDescent="0.35">
      <c r="A24">
        <v>29</v>
      </c>
      <c r="B24" t="s">
        <v>8</v>
      </c>
      <c r="C24">
        <v>1</v>
      </c>
      <c r="D24">
        <v>1</v>
      </c>
      <c r="E24">
        <v>2009</v>
      </c>
      <c r="F24" t="s">
        <v>9</v>
      </c>
      <c r="G24">
        <v>1</v>
      </c>
      <c r="H24">
        <v>38</v>
      </c>
      <c r="I24">
        <v>11.9371637983184</v>
      </c>
    </row>
    <row r="25" spans="1:13" x14ac:dyDescent="0.35">
      <c r="A25">
        <v>30</v>
      </c>
      <c r="B25" t="s">
        <v>8</v>
      </c>
      <c r="C25">
        <v>1</v>
      </c>
      <c r="D25">
        <v>1</v>
      </c>
      <c r="E25">
        <v>2009</v>
      </c>
      <c r="F25" t="s">
        <v>9</v>
      </c>
      <c r="G25">
        <v>1</v>
      </c>
      <c r="H25">
        <v>1</v>
      </c>
      <c r="I25">
        <v>0.14861696746888201</v>
      </c>
    </row>
    <row r="26" spans="1:13" x14ac:dyDescent="0.35">
      <c r="A26">
        <v>31</v>
      </c>
      <c r="B26" t="s">
        <v>8</v>
      </c>
      <c r="C26">
        <v>1</v>
      </c>
      <c r="D26">
        <v>1</v>
      </c>
      <c r="E26">
        <v>2009</v>
      </c>
      <c r="F26" t="s">
        <v>9</v>
      </c>
      <c r="G26">
        <v>3</v>
      </c>
      <c r="H26">
        <v>1</v>
      </c>
      <c r="I26">
        <v>0</v>
      </c>
    </row>
    <row r="27" spans="1:13" x14ac:dyDescent="0.35">
      <c r="A27">
        <v>32</v>
      </c>
      <c r="B27" t="s">
        <v>8</v>
      </c>
      <c r="C27">
        <v>1</v>
      </c>
      <c r="D27">
        <v>1</v>
      </c>
      <c r="E27">
        <v>2009</v>
      </c>
      <c r="F27" t="s">
        <v>9</v>
      </c>
      <c r="G27">
        <v>3</v>
      </c>
      <c r="H27">
        <v>3</v>
      </c>
      <c r="I27">
        <v>0</v>
      </c>
    </row>
    <row r="28" spans="1:13" x14ac:dyDescent="0.35">
      <c r="A28">
        <v>33</v>
      </c>
      <c r="B28" t="s">
        <v>8</v>
      </c>
      <c r="C28">
        <v>1</v>
      </c>
      <c r="D28">
        <v>1</v>
      </c>
      <c r="E28">
        <v>2009</v>
      </c>
      <c r="F28" t="s">
        <v>10</v>
      </c>
      <c r="G28">
        <v>3</v>
      </c>
      <c r="H28">
        <v>3</v>
      </c>
      <c r="I28">
        <v>0</v>
      </c>
    </row>
    <row r="29" spans="1:13" x14ac:dyDescent="0.35">
      <c r="A29">
        <v>34</v>
      </c>
      <c r="B29" t="s">
        <v>8</v>
      </c>
      <c r="C29">
        <v>1</v>
      </c>
      <c r="D29">
        <v>1</v>
      </c>
      <c r="E29">
        <v>2009</v>
      </c>
      <c r="F29" t="s">
        <v>10</v>
      </c>
      <c r="G29">
        <v>1</v>
      </c>
      <c r="H29">
        <v>20</v>
      </c>
      <c r="I29">
        <v>1.82924887122042</v>
      </c>
    </row>
    <row r="30" spans="1:13" x14ac:dyDescent="0.35">
      <c r="A30">
        <v>35</v>
      </c>
      <c r="B30" t="s">
        <v>8</v>
      </c>
      <c r="C30">
        <v>1</v>
      </c>
      <c r="D30">
        <v>1</v>
      </c>
      <c r="E30">
        <v>2009</v>
      </c>
      <c r="F30" t="s">
        <v>10</v>
      </c>
      <c r="G30">
        <v>1</v>
      </c>
      <c r="H30">
        <v>3</v>
      </c>
      <c r="I30">
        <v>0.115605111864961</v>
      </c>
    </row>
    <row r="31" spans="1:13" x14ac:dyDescent="0.35">
      <c r="A31">
        <v>36</v>
      </c>
      <c r="B31" t="s">
        <v>8</v>
      </c>
      <c r="C31">
        <v>1</v>
      </c>
      <c r="D31">
        <v>1</v>
      </c>
      <c r="E31">
        <v>2009</v>
      </c>
      <c r="F31" t="s">
        <v>10</v>
      </c>
      <c r="G31">
        <v>3</v>
      </c>
      <c r="H31">
        <v>5</v>
      </c>
      <c r="I31">
        <v>0</v>
      </c>
    </row>
    <row r="32" spans="1:13" x14ac:dyDescent="0.35">
      <c r="A32">
        <v>38</v>
      </c>
      <c r="B32" t="s">
        <v>8</v>
      </c>
      <c r="C32">
        <v>1</v>
      </c>
      <c r="D32">
        <v>1</v>
      </c>
      <c r="E32">
        <v>2009</v>
      </c>
      <c r="F32" t="s">
        <v>11</v>
      </c>
      <c r="G32">
        <v>3</v>
      </c>
      <c r="H32">
        <v>2</v>
      </c>
      <c r="I32">
        <v>0</v>
      </c>
    </row>
    <row r="33" spans="1:13" x14ac:dyDescent="0.35">
      <c r="A33">
        <v>39</v>
      </c>
      <c r="B33" t="s">
        <v>8</v>
      </c>
      <c r="C33">
        <v>1</v>
      </c>
      <c r="D33">
        <v>1</v>
      </c>
      <c r="E33">
        <v>2009</v>
      </c>
      <c r="F33" t="s">
        <v>11</v>
      </c>
      <c r="G33">
        <v>1</v>
      </c>
      <c r="H33">
        <v>7</v>
      </c>
      <c r="I33">
        <v>1.1536548688530801</v>
      </c>
    </row>
    <row r="34" spans="1:13" x14ac:dyDescent="0.35">
      <c r="A34">
        <v>40</v>
      </c>
      <c r="B34" t="s">
        <v>8</v>
      </c>
      <c r="C34">
        <v>1</v>
      </c>
      <c r="D34">
        <v>1</v>
      </c>
      <c r="E34">
        <v>2009</v>
      </c>
      <c r="F34" t="s">
        <v>11</v>
      </c>
      <c r="G34">
        <v>3</v>
      </c>
      <c r="H34">
        <v>4</v>
      </c>
      <c r="I34">
        <v>0</v>
      </c>
      <c r="M34">
        <v>0</v>
      </c>
    </row>
    <row r="35" spans="1:13" x14ac:dyDescent="0.35">
      <c r="A35">
        <v>41</v>
      </c>
      <c r="B35" t="s">
        <v>8</v>
      </c>
      <c r="C35">
        <v>1</v>
      </c>
      <c r="D35">
        <v>1</v>
      </c>
      <c r="E35">
        <v>2020</v>
      </c>
      <c r="F35" t="s">
        <v>9</v>
      </c>
      <c r="G35">
        <v>3</v>
      </c>
      <c r="H35">
        <v>29</v>
      </c>
      <c r="I35">
        <v>0</v>
      </c>
    </row>
    <row r="36" spans="1:13" x14ac:dyDescent="0.35">
      <c r="A36">
        <v>42</v>
      </c>
      <c r="B36" t="s">
        <v>8</v>
      </c>
      <c r="C36">
        <v>1</v>
      </c>
      <c r="D36">
        <v>1</v>
      </c>
      <c r="E36">
        <v>2020</v>
      </c>
      <c r="F36" t="s">
        <v>9</v>
      </c>
      <c r="G36">
        <v>1</v>
      </c>
      <c r="H36">
        <v>36</v>
      </c>
      <c r="I36">
        <v>13.594791389864</v>
      </c>
    </row>
    <row r="37" spans="1:13" x14ac:dyDescent="0.35">
      <c r="A37">
        <v>43</v>
      </c>
      <c r="B37" t="s">
        <v>8</v>
      </c>
      <c r="C37">
        <v>1</v>
      </c>
      <c r="D37">
        <v>1</v>
      </c>
      <c r="E37">
        <v>2020</v>
      </c>
      <c r="F37" t="s">
        <v>9</v>
      </c>
      <c r="G37">
        <v>1</v>
      </c>
      <c r="H37">
        <v>3</v>
      </c>
      <c r="I37">
        <v>0.82118483071265302</v>
      </c>
    </row>
    <row r="38" spans="1:13" x14ac:dyDescent="0.35">
      <c r="A38">
        <v>44</v>
      </c>
      <c r="B38" t="s">
        <v>8</v>
      </c>
      <c r="C38">
        <v>1</v>
      </c>
      <c r="D38">
        <v>1</v>
      </c>
      <c r="E38">
        <v>2020</v>
      </c>
      <c r="F38" t="s">
        <v>10</v>
      </c>
      <c r="G38">
        <v>3</v>
      </c>
      <c r="H38">
        <v>8</v>
      </c>
      <c r="I38">
        <v>0</v>
      </c>
    </row>
    <row r="39" spans="1:13" x14ac:dyDescent="0.35">
      <c r="A39">
        <v>45</v>
      </c>
      <c r="B39" t="s">
        <v>8</v>
      </c>
      <c r="C39">
        <v>1</v>
      </c>
      <c r="D39">
        <v>1</v>
      </c>
      <c r="E39">
        <v>2020</v>
      </c>
      <c r="F39" t="s">
        <v>10</v>
      </c>
      <c r="G39">
        <v>1</v>
      </c>
      <c r="H39">
        <v>21</v>
      </c>
      <c r="I39">
        <v>1.67695231335602</v>
      </c>
    </row>
    <row r="40" spans="1:13" x14ac:dyDescent="0.35">
      <c r="A40">
        <v>46</v>
      </c>
      <c r="B40" t="s">
        <v>8</v>
      </c>
      <c r="C40">
        <v>1</v>
      </c>
      <c r="D40">
        <v>1</v>
      </c>
      <c r="E40">
        <v>2020</v>
      </c>
      <c r="F40" t="s">
        <v>10</v>
      </c>
      <c r="G40">
        <v>1</v>
      </c>
      <c r="H40">
        <v>2</v>
      </c>
      <c r="I40">
        <v>0.250241206627205</v>
      </c>
    </row>
    <row r="41" spans="1:13" x14ac:dyDescent="0.35">
      <c r="A41">
        <v>47</v>
      </c>
      <c r="B41" t="s">
        <v>8</v>
      </c>
      <c r="C41">
        <v>1</v>
      </c>
      <c r="D41">
        <v>1</v>
      </c>
      <c r="E41">
        <v>2020</v>
      </c>
      <c r="F41" t="s">
        <v>10</v>
      </c>
      <c r="G41">
        <v>3</v>
      </c>
      <c r="H41">
        <v>3</v>
      </c>
      <c r="I41">
        <v>0</v>
      </c>
    </row>
    <row r="42" spans="1:13" x14ac:dyDescent="0.35">
      <c r="A42">
        <v>48</v>
      </c>
      <c r="B42" t="s">
        <v>8</v>
      </c>
      <c r="C42">
        <v>1</v>
      </c>
      <c r="D42">
        <v>1</v>
      </c>
      <c r="E42">
        <v>2020</v>
      </c>
      <c r="F42" t="s">
        <v>11</v>
      </c>
      <c r="G42">
        <v>3</v>
      </c>
      <c r="H42">
        <v>6</v>
      </c>
      <c r="I42">
        <v>0</v>
      </c>
    </row>
    <row r="43" spans="1:13" x14ac:dyDescent="0.35">
      <c r="A43">
        <v>49</v>
      </c>
      <c r="B43" t="s">
        <v>8</v>
      </c>
      <c r="C43">
        <v>1</v>
      </c>
      <c r="D43">
        <v>1</v>
      </c>
      <c r="E43">
        <v>2020</v>
      </c>
      <c r="F43" t="s">
        <v>11</v>
      </c>
      <c r="G43">
        <v>1</v>
      </c>
      <c r="H43">
        <v>4</v>
      </c>
      <c r="I43">
        <v>0.62526333186234295</v>
      </c>
    </row>
    <row r="44" spans="1:13" x14ac:dyDescent="0.35">
      <c r="A44">
        <v>50</v>
      </c>
      <c r="B44" t="s">
        <v>8</v>
      </c>
      <c r="C44">
        <v>1</v>
      </c>
      <c r="D44">
        <v>1</v>
      </c>
      <c r="E44">
        <v>2020</v>
      </c>
      <c r="F44" t="s">
        <v>11</v>
      </c>
      <c r="G44">
        <v>3</v>
      </c>
      <c r="H44">
        <v>3</v>
      </c>
      <c r="I44">
        <v>0</v>
      </c>
    </row>
    <row r="45" spans="1:13" x14ac:dyDescent="0.35">
      <c r="A45">
        <v>51</v>
      </c>
      <c r="B45" t="s">
        <v>12</v>
      </c>
      <c r="C45">
        <v>1</v>
      </c>
      <c r="D45">
        <v>2</v>
      </c>
      <c r="E45">
        <v>1990</v>
      </c>
      <c r="F45" t="s">
        <v>9</v>
      </c>
      <c r="G45">
        <v>1</v>
      </c>
      <c r="H45">
        <v>89</v>
      </c>
      <c r="I45">
        <v>14.14571285857</v>
      </c>
    </row>
    <row r="46" spans="1:13" x14ac:dyDescent="0.35">
      <c r="A46">
        <v>52</v>
      </c>
      <c r="B46" t="s">
        <v>12</v>
      </c>
      <c r="C46">
        <v>1</v>
      </c>
      <c r="D46">
        <v>2</v>
      </c>
      <c r="E46">
        <v>1990</v>
      </c>
      <c r="F46" t="s">
        <v>9</v>
      </c>
      <c r="G46">
        <v>3</v>
      </c>
      <c r="H46">
        <v>11</v>
      </c>
      <c r="I46">
        <v>0</v>
      </c>
    </row>
    <row r="47" spans="1:13" x14ac:dyDescent="0.35">
      <c r="A47">
        <v>53</v>
      </c>
      <c r="B47" t="s">
        <v>12</v>
      </c>
      <c r="C47">
        <v>1</v>
      </c>
      <c r="D47">
        <v>2</v>
      </c>
      <c r="E47">
        <v>1990</v>
      </c>
      <c r="F47" t="s">
        <v>9</v>
      </c>
      <c r="G47">
        <v>3</v>
      </c>
      <c r="H47">
        <v>6</v>
      </c>
      <c r="I47">
        <v>0</v>
      </c>
    </row>
    <row r="48" spans="1:13" x14ac:dyDescent="0.35">
      <c r="A48">
        <v>55</v>
      </c>
      <c r="B48" t="s">
        <v>12</v>
      </c>
      <c r="C48">
        <v>1</v>
      </c>
      <c r="D48">
        <v>2</v>
      </c>
      <c r="E48">
        <v>1990</v>
      </c>
      <c r="F48" t="s">
        <v>10</v>
      </c>
      <c r="G48">
        <v>1</v>
      </c>
      <c r="H48">
        <v>2</v>
      </c>
      <c r="I48">
        <v>0.15224236539112501</v>
      </c>
    </row>
    <row r="49" spans="1:13" x14ac:dyDescent="0.35">
      <c r="A49">
        <v>57</v>
      </c>
      <c r="B49" t="s">
        <v>12</v>
      </c>
      <c r="C49">
        <v>1</v>
      </c>
      <c r="D49">
        <v>2</v>
      </c>
      <c r="E49">
        <v>1990</v>
      </c>
      <c r="F49" t="s">
        <v>11</v>
      </c>
      <c r="G49">
        <v>1</v>
      </c>
      <c r="H49">
        <v>2</v>
      </c>
      <c r="I49">
        <v>0.12948545360668401</v>
      </c>
    </row>
    <row r="50" spans="1:13" x14ac:dyDescent="0.35">
      <c r="A50">
        <v>58</v>
      </c>
      <c r="B50" t="s">
        <v>12</v>
      </c>
      <c r="C50">
        <v>1</v>
      </c>
      <c r="D50">
        <v>2</v>
      </c>
      <c r="E50">
        <v>1990</v>
      </c>
      <c r="F50" t="s">
        <v>11</v>
      </c>
      <c r="G50">
        <v>3</v>
      </c>
      <c r="H50">
        <v>1</v>
      </c>
      <c r="I50">
        <v>0</v>
      </c>
    </row>
    <row r="51" spans="1:13" x14ac:dyDescent="0.35">
      <c r="A51">
        <v>60</v>
      </c>
      <c r="B51" t="s">
        <v>12</v>
      </c>
      <c r="C51">
        <v>1</v>
      </c>
      <c r="D51">
        <v>2</v>
      </c>
      <c r="E51">
        <v>1995</v>
      </c>
      <c r="F51" t="s">
        <v>9</v>
      </c>
      <c r="G51">
        <v>3</v>
      </c>
      <c r="H51">
        <v>17</v>
      </c>
      <c r="I51">
        <v>0</v>
      </c>
      <c r="M51">
        <v>0</v>
      </c>
    </row>
    <row r="52" spans="1:13" x14ac:dyDescent="0.35">
      <c r="A52">
        <v>61</v>
      </c>
      <c r="B52" t="s">
        <v>12</v>
      </c>
      <c r="C52">
        <v>1</v>
      </c>
      <c r="D52">
        <v>2</v>
      </c>
      <c r="E52">
        <v>1995</v>
      </c>
      <c r="F52" t="s">
        <v>9</v>
      </c>
      <c r="G52">
        <v>1</v>
      </c>
      <c r="H52">
        <v>77</v>
      </c>
      <c r="I52">
        <v>14.0774028533085</v>
      </c>
    </row>
    <row r="53" spans="1:13" x14ac:dyDescent="0.35">
      <c r="A53">
        <v>62</v>
      </c>
      <c r="B53" t="s">
        <v>12</v>
      </c>
      <c r="C53">
        <v>1</v>
      </c>
      <c r="D53">
        <v>2</v>
      </c>
      <c r="E53">
        <v>1995</v>
      </c>
      <c r="F53" t="s">
        <v>9</v>
      </c>
      <c r="G53">
        <v>3</v>
      </c>
      <c r="H53">
        <v>4</v>
      </c>
      <c r="I53">
        <v>0</v>
      </c>
    </row>
    <row r="54" spans="1:13" x14ac:dyDescent="0.35">
      <c r="A54">
        <v>63</v>
      </c>
      <c r="B54" t="s">
        <v>12</v>
      </c>
      <c r="C54">
        <v>1</v>
      </c>
      <c r="D54">
        <v>2</v>
      </c>
      <c r="E54">
        <v>1995</v>
      </c>
      <c r="F54" t="s">
        <v>9</v>
      </c>
      <c r="G54">
        <v>3</v>
      </c>
      <c r="H54">
        <v>8</v>
      </c>
      <c r="I54">
        <v>0</v>
      </c>
    </row>
    <row r="55" spans="1:13" x14ac:dyDescent="0.35">
      <c r="A55">
        <v>65</v>
      </c>
      <c r="B55" t="s">
        <v>12</v>
      </c>
      <c r="C55">
        <v>1</v>
      </c>
      <c r="D55">
        <v>2</v>
      </c>
      <c r="E55">
        <v>1995</v>
      </c>
      <c r="F55" t="s">
        <v>10</v>
      </c>
      <c r="G55">
        <v>1</v>
      </c>
      <c r="H55">
        <v>3</v>
      </c>
      <c r="I55">
        <v>0.193349319865184</v>
      </c>
    </row>
    <row r="56" spans="1:13" x14ac:dyDescent="0.35">
      <c r="A56">
        <v>67</v>
      </c>
      <c r="B56" t="s">
        <v>12</v>
      </c>
      <c r="C56">
        <v>1</v>
      </c>
      <c r="D56">
        <v>2</v>
      </c>
      <c r="E56">
        <v>1995</v>
      </c>
      <c r="F56" t="s">
        <v>11</v>
      </c>
      <c r="G56">
        <v>3</v>
      </c>
      <c r="H56">
        <v>1</v>
      </c>
      <c r="I56">
        <v>0</v>
      </c>
    </row>
    <row r="57" spans="1:13" x14ac:dyDescent="0.35">
      <c r="A57">
        <v>68</v>
      </c>
      <c r="B57" t="s">
        <v>12</v>
      </c>
      <c r="C57">
        <v>1</v>
      </c>
      <c r="D57">
        <v>2</v>
      </c>
      <c r="E57">
        <v>1995</v>
      </c>
      <c r="F57" t="s">
        <v>11</v>
      </c>
      <c r="G57">
        <v>1</v>
      </c>
      <c r="H57">
        <v>3</v>
      </c>
      <c r="I57">
        <v>0.160524389024151</v>
      </c>
    </row>
    <row r="58" spans="1:13" x14ac:dyDescent="0.35">
      <c r="A58">
        <v>70</v>
      </c>
      <c r="B58" t="s">
        <v>12</v>
      </c>
      <c r="C58">
        <v>1</v>
      </c>
      <c r="D58">
        <v>2</v>
      </c>
      <c r="E58">
        <v>2000</v>
      </c>
      <c r="F58" t="s">
        <v>9</v>
      </c>
      <c r="G58">
        <v>3</v>
      </c>
      <c r="H58">
        <v>29</v>
      </c>
      <c r="I58">
        <v>0</v>
      </c>
    </row>
    <row r="59" spans="1:13" x14ac:dyDescent="0.35">
      <c r="A59">
        <v>71</v>
      </c>
      <c r="B59" t="s">
        <v>12</v>
      </c>
      <c r="C59">
        <v>1</v>
      </c>
      <c r="D59">
        <v>2</v>
      </c>
      <c r="E59">
        <v>2000</v>
      </c>
      <c r="F59" t="s">
        <v>9</v>
      </c>
      <c r="G59">
        <v>1</v>
      </c>
      <c r="H59">
        <v>72</v>
      </c>
      <c r="I59">
        <v>14.5919925883739</v>
      </c>
    </row>
    <row r="60" spans="1:13" x14ac:dyDescent="0.35">
      <c r="A60">
        <v>72</v>
      </c>
      <c r="B60" t="s">
        <v>12</v>
      </c>
      <c r="C60">
        <v>1</v>
      </c>
      <c r="D60">
        <v>2</v>
      </c>
      <c r="E60">
        <v>2000</v>
      </c>
      <c r="F60" t="s">
        <v>9</v>
      </c>
      <c r="G60">
        <v>3</v>
      </c>
      <c r="H60">
        <v>5</v>
      </c>
      <c r="I60">
        <v>0</v>
      </c>
    </row>
    <row r="61" spans="1:13" x14ac:dyDescent="0.35">
      <c r="A61">
        <v>74</v>
      </c>
      <c r="B61" t="s">
        <v>12</v>
      </c>
      <c r="C61">
        <v>1</v>
      </c>
      <c r="D61">
        <v>2</v>
      </c>
      <c r="E61">
        <v>2000</v>
      </c>
      <c r="F61" t="s">
        <v>10</v>
      </c>
      <c r="G61">
        <v>1</v>
      </c>
      <c r="H61">
        <v>3</v>
      </c>
      <c r="I61">
        <v>0.23929668322026099</v>
      </c>
    </row>
    <row r="62" spans="1:13" x14ac:dyDescent="0.35">
      <c r="A62">
        <v>76</v>
      </c>
      <c r="B62" t="s">
        <v>12</v>
      </c>
      <c r="C62">
        <v>1</v>
      </c>
      <c r="D62">
        <v>2</v>
      </c>
      <c r="E62">
        <v>2000</v>
      </c>
      <c r="F62" t="s">
        <v>11</v>
      </c>
      <c r="G62">
        <v>3</v>
      </c>
      <c r="H62">
        <v>1</v>
      </c>
      <c r="I62">
        <v>0</v>
      </c>
    </row>
    <row r="63" spans="1:13" x14ac:dyDescent="0.35">
      <c r="A63">
        <v>77</v>
      </c>
      <c r="B63" t="s">
        <v>12</v>
      </c>
      <c r="C63">
        <v>1</v>
      </c>
      <c r="D63">
        <v>2</v>
      </c>
      <c r="E63">
        <v>2000</v>
      </c>
      <c r="F63" t="s">
        <v>11</v>
      </c>
      <c r="G63">
        <v>1</v>
      </c>
      <c r="H63">
        <v>4</v>
      </c>
      <c r="I63">
        <v>0.20848786946466999</v>
      </c>
    </row>
    <row r="64" spans="1:13" x14ac:dyDescent="0.35">
      <c r="A64">
        <v>78</v>
      </c>
      <c r="B64" t="s">
        <v>12</v>
      </c>
      <c r="C64">
        <v>1</v>
      </c>
      <c r="D64">
        <v>2</v>
      </c>
      <c r="E64">
        <v>2009</v>
      </c>
      <c r="F64" t="s">
        <v>9</v>
      </c>
      <c r="G64">
        <v>3</v>
      </c>
      <c r="H64">
        <v>34</v>
      </c>
      <c r="I64">
        <v>0</v>
      </c>
      <c r="M64">
        <v>0</v>
      </c>
    </row>
    <row r="65" spans="1:26" x14ac:dyDescent="0.35">
      <c r="A65">
        <v>79</v>
      </c>
      <c r="B65" t="s">
        <v>12</v>
      </c>
      <c r="C65">
        <v>1</v>
      </c>
      <c r="D65">
        <v>2</v>
      </c>
      <c r="E65">
        <v>2009</v>
      </c>
      <c r="F65" t="s">
        <v>9</v>
      </c>
      <c r="G65">
        <v>1</v>
      </c>
      <c r="H65">
        <v>38</v>
      </c>
      <c r="I65">
        <v>10.6139163332466</v>
      </c>
    </row>
    <row r="66" spans="1:26" x14ac:dyDescent="0.35">
      <c r="A66">
        <v>80</v>
      </c>
      <c r="B66" t="s">
        <v>12</v>
      </c>
      <c r="C66">
        <v>1</v>
      </c>
      <c r="D66">
        <v>2</v>
      </c>
      <c r="E66">
        <v>2009</v>
      </c>
      <c r="F66" t="s">
        <v>9</v>
      </c>
      <c r="G66">
        <v>1</v>
      </c>
      <c r="H66">
        <v>28</v>
      </c>
      <c r="I66">
        <v>4.7750299817027804</v>
      </c>
    </row>
    <row r="67" spans="1:26" x14ac:dyDescent="0.35">
      <c r="A67">
        <v>81</v>
      </c>
      <c r="B67" t="s">
        <v>12</v>
      </c>
      <c r="C67">
        <v>1</v>
      </c>
      <c r="D67">
        <v>2</v>
      </c>
      <c r="E67">
        <v>2009</v>
      </c>
      <c r="F67" t="s">
        <v>9</v>
      </c>
      <c r="G67">
        <v>3</v>
      </c>
      <c r="H67">
        <v>3</v>
      </c>
      <c r="I67">
        <v>0</v>
      </c>
    </row>
    <row r="68" spans="1:26" x14ac:dyDescent="0.35">
      <c r="A68">
        <v>82</v>
      </c>
      <c r="B68" t="s">
        <v>12</v>
      </c>
      <c r="C68">
        <v>1</v>
      </c>
      <c r="D68">
        <v>2</v>
      </c>
      <c r="E68">
        <v>2009</v>
      </c>
      <c r="F68" t="s">
        <v>9</v>
      </c>
      <c r="G68">
        <v>3</v>
      </c>
      <c r="H68">
        <v>4</v>
      </c>
      <c r="I68">
        <v>0</v>
      </c>
    </row>
    <row r="69" spans="1:26" x14ac:dyDescent="0.35">
      <c r="A69">
        <v>83</v>
      </c>
      <c r="B69" t="s">
        <v>12</v>
      </c>
      <c r="C69">
        <v>1</v>
      </c>
      <c r="D69">
        <v>2</v>
      </c>
      <c r="E69">
        <v>2009</v>
      </c>
      <c r="F69" t="s">
        <v>10</v>
      </c>
      <c r="G69">
        <v>1</v>
      </c>
      <c r="H69">
        <v>3</v>
      </c>
      <c r="I69">
        <v>0.30467322634146499</v>
      </c>
    </row>
    <row r="70" spans="1:26" x14ac:dyDescent="0.35">
      <c r="A70">
        <v>85</v>
      </c>
      <c r="B70" t="s">
        <v>12</v>
      </c>
      <c r="C70">
        <v>1</v>
      </c>
      <c r="D70">
        <v>2</v>
      </c>
      <c r="E70">
        <v>2009</v>
      </c>
      <c r="F70" t="s">
        <v>11</v>
      </c>
      <c r="G70">
        <v>3</v>
      </c>
      <c r="H70">
        <v>1</v>
      </c>
      <c r="I70">
        <v>0</v>
      </c>
    </row>
    <row r="71" spans="1:26" x14ac:dyDescent="0.35">
      <c r="A71">
        <v>86</v>
      </c>
      <c r="B71" t="s">
        <v>12</v>
      </c>
      <c r="C71">
        <v>1</v>
      </c>
      <c r="D71">
        <v>2</v>
      </c>
      <c r="E71">
        <v>2009</v>
      </c>
      <c r="F71" t="s">
        <v>11</v>
      </c>
      <c r="G71">
        <v>1</v>
      </c>
      <c r="H71">
        <v>2</v>
      </c>
      <c r="I71">
        <v>0.103542181473339</v>
      </c>
    </row>
    <row r="72" spans="1:26" x14ac:dyDescent="0.35">
      <c r="A72">
        <v>87</v>
      </c>
      <c r="B72" t="s">
        <v>12</v>
      </c>
      <c r="C72">
        <v>1</v>
      </c>
      <c r="D72">
        <v>2</v>
      </c>
      <c r="E72">
        <v>2009</v>
      </c>
      <c r="F72" t="s">
        <v>11</v>
      </c>
      <c r="G72">
        <v>1</v>
      </c>
      <c r="H72">
        <v>1</v>
      </c>
      <c r="I72">
        <v>2.5446900494077301E-2</v>
      </c>
    </row>
    <row r="73" spans="1:26" x14ac:dyDescent="0.35">
      <c r="A73">
        <v>88</v>
      </c>
      <c r="B73" t="s">
        <v>12</v>
      </c>
      <c r="C73">
        <v>1</v>
      </c>
      <c r="D73">
        <v>2</v>
      </c>
      <c r="E73">
        <v>2009</v>
      </c>
      <c r="F73" t="s">
        <v>11</v>
      </c>
      <c r="G73">
        <v>3</v>
      </c>
      <c r="H73">
        <v>1</v>
      </c>
      <c r="I73">
        <v>0</v>
      </c>
    </row>
    <row r="74" spans="1:26" x14ac:dyDescent="0.35">
      <c r="A74">
        <v>89</v>
      </c>
      <c r="B74" t="s">
        <v>12</v>
      </c>
      <c r="C74">
        <v>1</v>
      </c>
      <c r="D74">
        <v>2</v>
      </c>
      <c r="E74">
        <v>2020</v>
      </c>
      <c r="F74" t="s">
        <v>9</v>
      </c>
      <c r="G74">
        <v>3</v>
      </c>
      <c r="H74">
        <v>41</v>
      </c>
      <c r="I74">
        <v>0</v>
      </c>
    </row>
    <row r="75" spans="1:26" x14ac:dyDescent="0.35">
      <c r="A75">
        <v>90</v>
      </c>
      <c r="B75" t="s">
        <v>12</v>
      </c>
      <c r="C75">
        <v>1</v>
      </c>
      <c r="D75">
        <v>2</v>
      </c>
      <c r="E75">
        <v>2020</v>
      </c>
      <c r="F75" t="s">
        <v>9</v>
      </c>
      <c r="G75">
        <v>1</v>
      </c>
      <c r="H75">
        <v>33</v>
      </c>
      <c r="I75">
        <v>11.3625052409201</v>
      </c>
    </row>
    <row r="76" spans="1:26" x14ac:dyDescent="0.35">
      <c r="A76">
        <v>91</v>
      </c>
      <c r="B76" t="s">
        <v>12</v>
      </c>
      <c r="C76">
        <v>1</v>
      </c>
      <c r="D76">
        <v>2</v>
      </c>
      <c r="E76">
        <v>2020</v>
      </c>
      <c r="F76" t="s">
        <v>9</v>
      </c>
      <c r="G76">
        <v>1</v>
      </c>
      <c r="H76">
        <v>31</v>
      </c>
      <c r="I76">
        <v>6.52888062923705</v>
      </c>
    </row>
    <row r="77" spans="1:26" x14ac:dyDescent="0.35">
      <c r="A77">
        <v>92</v>
      </c>
      <c r="B77" t="s">
        <v>12</v>
      </c>
      <c r="C77">
        <v>1</v>
      </c>
      <c r="D77">
        <v>2</v>
      </c>
      <c r="E77">
        <v>2020</v>
      </c>
      <c r="F77" t="s">
        <v>9</v>
      </c>
      <c r="G77">
        <v>3</v>
      </c>
      <c r="H77">
        <v>1</v>
      </c>
      <c r="I77">
        <v>0</v>
      </c>
    </row>
    <row r="78" spans="1:26" x14ac:dyDescent="0.35">
      <c r="A78">
        <v>93</v>
      </c>
      <c r="B78" t="s">
        <v>12</v>
      </c>
      <c r="C78">
        <v>1</v>
      </c>
      <c r="D78">
        <v>2</v>
      </c>
      <c r="E78">
        <v>2020</v>
      </c>
      <c r="F78" t="s">
        <v>9</v>
      </c>
      <c r="G78">
        <v>3</v>
      </c>
      <c r="H78">
        <v>1</v>
      </c>
      <c r="I78">
        <v>0</v>
      </c>
    </row>
    <row r="79" spans="1:26" x14ac:dyDescent="0.35">
      <c r="A79">
        <v>94</v>
      </c>
      <c r="B79" t="s">
        <v>12</v>
      </c>
      <c r="C79">
        <v>1</v>
      </c>
      <c r="D79">
        <v>2</v>
      </c>
      <c r="E79">
        <v>2020</v>
      </c>
      <c r="F79" t="s">
        <v>10</v>
      </c>
      <c r="G79">
        <v>1</v>
      </c>
      <c r="H79">
        <v>6</v>
      </c>
      <c r="I79">
        <v>0.48632796755366098</v>
      </c>
      <c r="M79">
        <v>0</v>
      </c>
    </row>
    <row r="80" spans="1:26" x14ac:dyDescent="0.35">
      <c r="A80">
        <v>95</v>
      </c>
      <c r="B80" t="s">
        <v>12</v>
      </c>
      <c r="C80">
        <v>1</v>
      </c>
      <c r="D80">
        <v>2</v>
      </c>
      <c r="E80">
        <v>2020</v>
      </c>
      <c r="F80" t="s">
        <v>11</v>
      </c>
      <c r="G80">
        <v>3</v>
      </c>
      <c r="H80">
        <v>2</v>
      </c>
      <c r="I80">
        <v>0</v>
      </c>
      <c r="N80" t="s">
        <v>9</v>
      </c>
      <c r="R80" t="s">
        <v>10</v>
      </c>
      <c r="V80" t="s">
        <v>47</v>
      </c>
      <c r="Z80" t="s">
        <v>48</v>
      </c>
    </row>
    <row r="81" spans="1:27" x14ac:dyDescent="0.35">
      <c r="A81">
        <v>96</v>
      </c>
      <c r="B81" t="s">
        <v>12</v>
      </c>
      <c r="C81">
        <v>1</v>
      </c>
      <c r="D81">
        <v>2</v>
      </c>
      <c r="E81">
        <v>2020</v>
      </c>
      <c r="F81" t="s">
        <v>11</v>
      </c>
      <c r="G81">
        <v>1</v>
      </c>
      <c r="H81">
        <v>2</v>
      </c>
      <c r="I81">
        <v>0.12709705779179201</v>
      </c>
      <c r="M81" t="s">
        <v>52</v>
      </c>
      <c r="N81">
        <v>1990</v>
      </c>
      <c r="O81">
        <v>2020</v>
      </c>
      <c r="Q81" t="s">
        <v>52</v>
      </c>
      <c r="R81">
        <v>1990</v>
      </c>
      <c r="S81">
        <v>2020</v>
      </c>
      <c r="U81" t="s">
        <v>52</v>
      </c>
      <c r="V81">
        <v>1990</v>
      </c>
      <c r="W81">
        <v>2020</v>
      </c>
      <c r="Y81" t="s">
        <v>52</v>
      </c>
      <c r="Z81">
        <v>1990</v>
      </c>
      <c r="AA81">
        <v>2020</v>
      </c>
    </row>
    <row r="82" spans="1:27" x14ac:dyDescent="0.35">
      <c r="A82">
        <v>97</v>
      </c>
      <c r="B82" t="s">
        <v>12</v>
      </c>
      <c r="C82">
        <v>1</v>
      </c>
      <c r="D82">
        <v>2</v>
      </c>
      <c r="E82">
        <v>2020</v>
      </c>
      <c r="F82" t="s">
        <v>11</v>
      </c>
      <c r="G82">
        <v>3</v>
      </c>
      <c r="H82">
        <v>1</v>
      </c>
      <c r="I82">
        <v>0</v>
      </c>
      <c r="M82" t="s">
        <v>50</v>
      </c>
      <c r="N82">
        <v>37.200000000000003</v>
      </c>
      <c r="O82">
        <v>65.333333330000002</v>
      </c>
      <c r="Q82" t="s">
        <v>50</v>
      </c>
      <c r="R82">
        <v>2.8</v>
      </c>
      <c r="S82">
        <v>121.66666669999999</v>
      </c>
      <c r="U82" t="s">
        <v>50</v>
      </c>
      <c r="V82">
        <v>3</v>
      </c>
      <c r="W82">
        <v>96.5</v>
      </c>
      <c r="Y82" t="s">
        <v>50</v>
      </c>
      <c r="Z82">
        <v>43</v>
      </c>
      <c r="AA82">
        <v>39</v>
      </c>
    </row>
    <row r="83" spans="1:27" x14ac:dyDescent="0.35">
      <c r="A83">
        <v>98</v>
      </c>
      <c r="B83" t="s">
        <v>13</v>
      </c>
      <c r="C83">
        <v>1</v>
      </c>
      <c r="D83">
        <v>3</v>
      </c>
      <c r="E83">
        <v>1990</v>
      </c>
      <c r="F83" t="s">
        <v>9</v>
      </c>
      <c r="G83">
        <v>1</v>
      </c>
      <c r="H83">
        <v>41</v>
      </c>
      <c r="I83">
        <v>7.6313660223466204</v>
      </c>
      <c r="M83" t="s">
        <v>51</v>
      </c>
      <c r="N83">
        <v>7.4966659260000004</v>
      </c>
      <c r="O83">
        <v>3.0550504630000002</v>
      </c>
      <c r="Q83" t="s">
        <v>51</v>
      </c>
      <c r="R83">
        <v>6.260990337</v>
      </c>
      <c r="S83">
        <v>154.13738459999999</v>
      </c>
      <c r="U83" t="s">
        <v>51</v>
      </c>
      <c r="V83">
        <v>5.61248608</v>
      </c>
      <c r="W83">
        <v>138.252185</v>
      </c>
      <c r="Y83" t="s">
        <v>51</v>
      </c>
      <c r="Z83">
        <v>7.0710678119999999</v>
      </c>
      <c r="AA83">
        <v>31.192947920000002</v>
      </c>
    </row>
    <row r="84" spans="1:27" x14ac:dyDescent="0.35">
      <c r="A84">
        <v>99</v>
      </c>
      <c r="B84" t="s">
        <v>13</v>
      </c>
      <c r="C84">
        <v>1</v>
      </c>
      <c r="D84">
        <v>3</v>
      </c>
      <c r="E84">
        <v>1990</v>
      </c>
      <c r="F84" t="s">
        <v>9</v>
      </c>
      <c r="G84">
        <v>3</v>
      </c>
      <c r="H84">
        <v>6</v>
      </c>
      <c r="I84">
        <v>0</v>
      </c>
      <c r="M84" t="s">
        <v>48</v>
      </c>
      <c r="N84">
        <v>186</v>
      </c>
      <c r="O84">
        <v>196</v>
      </c>
      <c r="Q84" t="s">
        <v>48</v>
      </c>
      <c r="R84">
        <v>14</v>
      </c>
      <c r="S84">
        <v>365</v>
      </c>
      <c r="U84" t="s">
        <v>48</v>
      </c>
      <c r="V84">
        <v>15</v>
      </c>
      <c r="W84">
        <v>386</v>
      </c>
      <c r="Y84" t="s">
        <v>48</v>
      </c>
      <c r="Z84">
        <v>215</v>
      </c>
      <c r="AA84">
        <v>117</v>
      </c>
    </row>
    <row r="85" spans="1:27" x14ac:dyDescent="0.35">
      <c r="A85">
        <v>100</v>
      </c>
      <c r="B85" t="s">
        <v>13</v>
      </c>
      <c r="C85">
        <v>1</v>
      </c>
      <c r="D85">
        <v>3</v>
      </c>
      <c r="E85">
        <v>1990</v>
      </c>
      <c r="F85" t="s">
        <v>9</v>
      </c>
      <c r="G85">
        <v>3</v>
      </c>
      <c r="H85">
        <v>2</v>
      </c>
      <c r="I85">
        <v>0</v>
      </c>
    </row>
    <row r="86" spans="1:27" x14ac:dyDescent="0.35">
      <c r="A86">
        <v>102</v>
      </c>
      <c r="B86" t="s">
        <v>13</v>
      </c>
      <c r="C86">
        <v>1</v>
      </c>
      <c r="D86">
        <v>3</v>
      </c>
      <c r="E86">
        <v>1990</v>
      </c>
      <c r="F86" t="s">
        <v>10</v>
      </c>
      <c r="G86">
        <v>1</v>
      </c>
      <c r="H86">
        <v>24</v>
      </c>
      <c r="I86">
        <v>2.4518771922445701</v>
      </c>
    </row>
    <row r="87" spans="1:27" x14ac:dyDescent="0.35">
      <c r="A87">
        <v>103</v>
      </c>
      <c r="B87" t="s">
        <v>13</v>
      </c>
      <c r="C87">
        <v>1</v>
      </c>
      <c r="D87">
        <v>3</v>
      </c>
      <c r="E87">
        <v>1990</v>
      </c>
      <c r="F87" t="s">
        <v>10</v>
      </c>
      <c r="G87">
        <v>1</v>
      </c>
      <c r="H87">
        <v>1</v>
      </c>
      <c r="I87">
        <v>0.21812784652221001</v>
      </c>
    </row>
    <row r="88" spans="1:27" x14ac:dyDescent="0.35">
      <c r="A88">
        <v>105</v>
      </c>
      <c r="B88" t="s">
        <v>13</v>
      </c>
      <c r="C88">
        <v>1</v>
      </c>
      <c r="D88">
        <v>3</v>
      </c>
      <c r="E88">
        <v>1990</v>
      </c>
      <c r="F88" t="s">
        <v>11</v>
      </c>
      <c r="G88">
        <v>1</v>
      </c>
      <c r="H88">
        <v>2</v>
      </c>
      <c r="I88">
        <v>0.28443430106887602</v>
      </c>
      <c r="N88">
        <v>1990</v>
      </c>
      <c r="O88">
        <v>2020</v>
      </c>
      <c r="R88">
        <v>1990</v>
      </c>
      <c r="S88">
        <v>2020</v>
      </c>
      <c r="V88">
        <v>1990</v>
      </c>
      <c r="W88">
        <v>2020</v>
      </c>
      <c r="Z88">
        <v>1990</v>
      </c>
      <c r="AA88">
        <v>2020</v>
      </c>
    </row>
    <row r="89" spans="1:27" x14ac:dyDescent="0.35">
      <c r="A89">
        <v>106</v>
      </c>
      <c r="B89" t="s">
        <v>13</v>
      </c>
      <c r="C89">
        <v>1</v>
      </c>
      <c r="D89">
        <v>3</v>
      </c>
      <c r="E89">
        <v>1990</v>
      </c>
      <c r="F89" t="s">
        <v>11</v>
      </c>
      <c r="G89">
        <v>1</v>
      </c>
      <c r="H89">
        <v>1</v>
      </c>
      <c r="I89">
        <v>2.08672438033068E-2</v>
      </c>
      <c r="N89">
        <v>37.200000000000003</v>
      </c>
      <c r="O89">
        <v>28</v>
      </c>
      <c r="R89">
        <v>2.8</v>
      </c>
      <c r="S89">
        <v>5.8</v>
      </c>
      <c r="V89">
        <v>3</v>
      </c>
      <c r="W89">
        <v>2.4</v>
      </c>
      <c r="Z89">
        <v>43</v>
      </c>
      <c r="AA89">
        <v>36.200000000000003</v>
      </c>
    </row>
    <row r="90" spans="1:27" x14ac:dyDescent="0.35">
      <c r="A90">
        <v>107</v>
      </c>
      <c r="B90" t="s">
        <v>13</v>
      </c>
      <c r="C90">
        <v>1</v>
      </c>
      <c r="D90">
        <v>3</v>
      </c>
      <c r="E90">
        <v>1990</v>
      </c>
      <c r="F90" t="s">
        <v>11</v>
      </c>
      <c r="G90">
        <v>3</v>
      </c>
      <c r="H90">
        <v>4</v>
      </c>
      <c r="I90">
        <v>0</v>
      </c>
      <c r="N90">
        <v>7.4966659260000004</v>
      </c>
      <c r="O90">
        <v>9.4339811319999995</v>
      </c>
      <c r="R90">
        <v>6.260990337</v>
      </c>
      <c r="S90">
        <v>6.6858058600000003</v>
      </c>
      <c r="V90">
        <v>5.61248608</v>
      </c>
      <c r="W90">
        <v>2.5099800800000001</v>
      </c>
      <c r="Z90">
        <v>7.0710678119999999</v>
      </c>
      <c r="AA90">
        <v>7.5960516059999996</v>
      </c>
    </row>
    <row r="91" spans="1:27" x14ac:dyDescent="0.35">
      <c r="A91">
        <v>108</v>
      </c>
      <c r="B91" t="s">
        <v>13</v>
      </c>
      <c r="C91">
        <v>1</v>
      </c>
      <c r="D91">
        <v>3</v>
      </c>
      <c r="E91">
        <v>1995</v>
      </c>
      <c r="F91" t="s">
        <v>9</v>
      </c>
      <c r="G91">
        <v>3</v>
      </c>
      <c r="H91">
        <v>8</v>
      </c>
      <c r="I91">
        <v>0</v>
      </c>
      <c r="N91">
        <v>186</v>
      </c>
      <c r="O91">
        <v>140</v>
      </c>
      <c r="R91">
        <v>14</v>
      </c>
      <c r="S91">
        <v>29</v>
      </c>
      <c r="V91">
        <v>15</v>
      </c>
      <c r="W91">
        <v>12</v>
      </c>
      <c r="Z91">
        <v>215</v>
      </c>
      <c r="AA91">
        <v>181</v>
      </c>
    </row>
    <row r="92" spans="1:27" x14ac:dyDescent="0.35">
      <c r="A92">
        <v>109</v>
      </c>
      <c r="B92" t="s">
        <v>13</v>
      </c>
      <c r="C92">
        <v>1</v>
      </c>
      <c r="D92">
        <v>3</v>
      </c>
      <c r="E92">
        <v>1995</v>
      </c>
      <c r="F92" t="s">
        <v>9</v>
      </c>
      <c r="G92">
        <v>1</v>
      </c>
      <c r="H92">
        <v>42</v>
      </c>
      <c r="I92">
        <v>8.2256791687839605</v>
      </c>
    </row>
    <row r="93" spans="1:27" x14ac:dyDescent="0.35">
      <c r="A93">
        <v>110</v>
      </c>
      <c r="B93" t="s">
        <v>13</v>
      </c>
      <c r="C93">
        <v>1</v>
      </c>
      <c r="D93">
        <v>3</v>
      </c>
      <c r="E93">
        <v>1995</v>
      </c>
      <c r="F93" t="s">
        <v>9</v>
      </c>
      <c r="G93">
        <v>3</v>
      </c>
      <c r="H93">
        <v>2</v>
      </c>
      <c r="I93">
        <v>0</v>
      </c>
    </row>
    <row r="94" spans="1:27" x14ac:dyDescent="0.35">
      <c r="A94">
        <v>111</v>
      </c>
      <c r="B94" t="s">
        <v>13</v>
      </c>
      <c r="C94">
        <v>1</v>
      </c>
      <c r="D94">
        <v>3</v>
      </c>
      <c r="E94">
        <v>1995</v>
      </c>
      <c r="F94" t="s">
        <v>10</v>
      </c>
      <c r="G94">
        <v>1</v>
      </c>
      <c r="H94">
        <v>25</v>
      </c>
      <c r="I94">
        <v>2.61775799674309</v>
      </c>
    </row>
    <row r="95" spans="1:27" x14ac:dyDescent="0.35">
      <c r="A95">
        <v>112</v>
      </c>
      <c r="B95" t="s">
        <v>13</v>
      </c>
      <c r="C95">
        <v>1</v>
      </c>
      <c r="D95">
        <v>3</v>
      </c>
      <c r="E95">
        <v>1995</v>
      </c>
      <c r="F95" t="s">
        <v>10</v>
      </c>
      <c r="G95">
        <v>1</v>
      </c>
      <c r="H95">
        <v>1</v>
      </c>
      <c r="I95">
        <v>9.6761839128729002E-2</v>
      </c>
    </row>
    <row r="96" spans="1:27" x14ac:dyDescent="0.35">
      <c r="A96">
        <v>113</v>
      </c>
      <c r="B96" t="s">
        <v>13</v>
      </c>
      <c r="C96">
        <v>1</v>
      </c>
      <c r="D96">
        <v>3</v>
      </c>
      <c r="E96">
        <v>1995</v>
      </c>
      <c r="F96" t="s">
        <v>10</v>
      </c>
      <c r="G96">
        <v>3</v>
      </c>
      <c r="H96">
        <v>1</v>
      </c>
      <c r="I96">
        <v>0</v>
      </c>
      <c r="M96">
        <v>0</v>
      </c>
    </row>
    <row r="97" spans="1:13" x14ac:dyDescent="0.35">
      <c r="A97">
        <v>115</v>
      </c>
      <c r="B97" t="s">
        <v>13</v>
      </c>
      <c r="C97">
        <v>1</v>
      </c>
      <c r="D97">
        <v>3</v>
      </c>
      <c r="E97">
        <v>1995</v>
      </c>
      <c r="F97" t="s">
        <v>11</v>
      </c>
      <c r="G97">
        <v>3</v>
      </c>
      <c r="H97">
        <v>4</v>
      </c>
      <c r="I97">
        <v>0</v>
      </c>
    </row>
    <row r="98" spans="1:13" x14ac:dyDescent="0.35">
      <c r="A98">
        <v>116</v>
      </c>
      <c r="B98" t="s">
        <v>13</v>
      </c>
      <c r="C98">
        <v>1</v>
      </c>
      <c r="D98">
        <v>3</v>
      </c>
      <c r="E98">
        <v>1995</v>
      </c>
      <c r="F98" t="s">
        <v>11</v>
      </c>
      <c r="G98">
        <v>1</v>
      </c>
      <c r="H98">
        <v>3</v>
      </c>
      <c r="I98">
        <v>0.31567508381433601</v>
      </c>
    </row>
    <row r="99" spans="1:13" x14ac:dyDescent="0.35">
      <c r="A99">
        <v>117</v>
      </c>
      <c r="B99" t="s">
        <v>13</v>
      </c>
      <c r="C99">
        <v>1</v>
      </c>
      <c r="D99">
        <v>3</v>
      </c>
      <c r="E99">
        <v>2000</v>
      </c>
      <c r="F99" t="s">
        <v>9</v>
      </c>
      <c r="G99">
        <v>3</v>
      </c>
      <c r="H99">
        <v>10</v>
      </c>
      <c r="I99">
        <v>0</v>
      </c>
    </row>
    <row r="100" spans="1:13" x14ac:dyDescent="0.35">
      <c r="A100">
        <v>118</v>
      </c>
      <c r="B100" t="s">
        <v>13</v>
      </c>
      <c r="C100">
        <v>1</v>
      </c>
      <c r="D100">
        <v>3</v>
      </c>
      <c r="E100">
        <v>2000</v>
      </c>
      <c r="F100" t="s">
        <v>9</v>
      </c>
      <c r="G100">
        <v>1</v>
      </c>
      <c r="H100">
        <v>39</v>
      </c>
      <c r="I100">
        <v>8.7368681298018007</v>
      </c>
    </row>
    <row r="101" spans="1:13" x14ac:dyDescent="0.35">
      <c r="A101">
        <v>119</v>
      </c>
      <c r="B101" t="s">
        <v>13</v>
      </c>
      <c r="C101">
        <v>1</v>
      </c>
      <c r="D101">
        <v>3</v>
      </c>
      <c r="E101">
        <v>2000</v>
      </c>
      <c r="F101" t="s">
        <v>9</v>
      </c>
      <c r="G101">
        <v>3</v>
      </c>
      <c r="H101">
        <v>3</v>
      </c>
      <c r="I101">
        <v>0</v>
      </c>
    </row>
    <row r="102" spans="1:13" x14ac:dyDescent="0.35">
      <c r="A102">
        <v>120</v>
      </c>
      <c r="B102" t="s">
        <v>13</v>
      </c>
      <c r="C102">
        <v>1</v>
      </c>
      <c r="D102">
        <v>3</v>
      </c>
      <c r="E102">
        <v>2000</v>
      </c>
      <c r="F102" t="s">
        <v>10</v>
      </c>
      <c r="G102">
        <v>3</v>
      </c>
      <c r="H102">
        <v>1</v>
      </c>
      <c r="I102">
        <v>0</v>
      </c>
    </row>
    <row r="103" spans="1:13" x14ac:dyDescent="0.35">
      <c r="A103">
        <v>121</v>
      </c>
      <c r="B103" t="s">
        <v>13</v>
      </c>
      <c r="C103">
        <v>1</v>
      </c>
      <c r="D103">
        <v>3</v>
      </c>
      <c r="E103">
        <v>2000</v>
      </c>
      <c r="F103" t="s">
        <v>10</v>
      </c>
      <c r="G103">
        <v>1</v>
      </c>
      <c r="H103">
        <v>24</v>
      </c>
      <c r="I103">
        <v>3.0525253602678699</v>
      </c>
    </row>
    <row r="104" spans="1:13" x14ac:dyDescent="0.35">
      <c r="A104">
        <v>122</v>
      </c>
      <c r="B104" t="s">
        <v>13</v>
      </c>
      <c r="C104">
        <v>1</v>
      </c>
      <c r="D104">
        <v>3</v>
      </c>
      <c r="E104">
        <v>2000</v>
      </c>
      <c r="F104" t="s">
        <v>10</v>
      </c>
      <c r="G104">
        <v>1</v>
      </c>
      <c r="H104">
        <v>1</v>
      </c>
      <c r="I104">
        <v>0.102921716924255</v>
      </c>
    </row>
    <row r="105" spans="1:13" x14ac:dyDescent="0.35">
      <c r="A105">
        <v>123</v>
      </c>
      <c r="B105" t="s">
        <v>13</v>
      </c>
      <c r="C105">
        <v>1</v>
      </c>
      <c r="D105">
        <v>3</v>
      </c>
      <c r="E105">
        <v>2000</v>
      </c>
      <c r="F105" t="s">
        <v>10</v>
      </c>
      <c r="G105">
        <v>3</v>
      </c>
      <c r="H105">
        <v>1</v>
      </c>
      <c r="I105">
        <v>0</v>
      </c>
    </row>
    <row r="106" spans="1:13" x14ac:dyDescent="0.35">
      <c r="A106">
        <v>125</v>
      </c>
      <c r="B106" t="s">
        <v>13</v>
      </c>
      <c r="C106">
        <v>1</v>
      </c>
      <c r="D106">
        <v>3</v>
      </c>
      <c r="E106">
        <v>2000</v>
      </c>
      <c r="F106" t="s">
        <v>11</v>
      </c>
      <c r="G106">
        <v>3</v>
      </c>
      <c r="H106">
        <v>4</v>
      </c>
      <c r="I106">
        <v>0</v>
      </c>
    </row>
    <row r="107" spans="1:13" x14ac:dyDescent="0.35">
      <c r="A107">
        <v>126</v>
      </c>
      <c r="B107" t="s">
        <v>13</v>
      </c>
      <c r="C107">
        <v>1</v>
      </c>
      <c r="D107">
        <v>3</v>
      </c>
      <c r="E107">
        <v>2000</v>
      </c>
      <c r="F107" t="s">
        <v>11</v>
      </c>
      <c r="G107">
        <v>1</v>
      </c>
      <c r="H107">
        <v>2</v>
      </c>
      <c r="I107">
        <v>0.24904190363169701</v>
      </c>
    </row>
    <row r="108" spans="1:13" x14ac:dyDescent="0.35">
      <c r="A108">
        <v>127</v>
      </c>
      <c r="B108" t="s">
        <v>13</v>
      </c>
      <c r="C108">
        <v>1</v>
      </c>
      <c r="D108">
        <v>3</v>
      </c>
      <c r="E108">
        <v>2000</v>
      </c>
      <c r="F108" t="s">
        <v>11</v>
      </c>
      <c r="G108">
        <v>3</v>
      </c>
      <c r="H108">
        <v>1</v>
      </c>
      <c r="I108">
        <v>0</v>
      </c>
    </row>
    <row r="109" spans="1:13" x14ac:dyDescent="0.35">
      <c r="A109">
        <v>128</v>
      </c>
      <c r="B109" t="s">
        <v>13</v>
      </c>
      <c r="C109">
        <v>1</v>
      </c>
      <c r="D109">
        <v>3</v>
      </c>
      <c r="E109">
        <v>2009</v>
      </c>
      <c r="F109" t="s">
        <v>9</v>
      </c>
      <c r="G109">
        <v>3</v>
      </c>
      <c r="H109">
        <v>13</v>
      </c>
      <c r="I109">
        <v>0</v>
      </c>
    </row>
    <row r="110" spans="1:13" x14ac:dyDescent="0.35">
      <c r="A110">
        <v>129</v>
      </c>
      <c r="B110" t="s">
        <v>13</v>
      </c>
      <c r="C110">
        <v>1</v>
      </c>
      <c r="D110">
        <v>3</v>
      </c>
      <c r="E110">
        <v>2009</v>
      </c>
      <c r="F110" t="s">
        <v>9</v>
      </c>
      <c r="G110">
        <v>1</v>
      </c>
      <c r="H110">
        <v>34</v>
      </c>
      <c r="I110">
        <v>9.6839507153107398</v>
      </c>
    </row>
    <row r="111" spans="1:13" x14ac:dyDescent="0.35">
      <c r="A111">
        <v>130</v>
      </c>
      <c r="B111" t="s">
        <v>13</v>
      </c>
      <c r="C111">
        <v>1</v>
      </c>
      <c r="D111">
        <v>3</v>
      </c>
      <c r="E111">
        <v>2009</v>
      </c>
      <c r="F111" t="s">
        <v>9</v>
      </c>
      <c r="G111">
        <v>1</v>
      </c>
      <c r="H111">
        <v>2</v>
      </c>
      <c r="I111">
        <v>0.12785339622314401</v>
      </c>
      <c r="M111">
        <v>0</v>
      </c>
    </row>
    <row r="112" spans="1:13" x14ac:dyDescent="0.35">
      <c r="A112">
        <v>131</v>
      </c>
      <c r="B112" t="s">
        <v>13</v>
      </c>
      <c r="C112">
        <v>1</v>
      </c>
      <c r="D112">
        <v>3</v>
      </c>
      <c r="E112">
        <v>2009</v>
      </c>
      <c r="F112" t="s">
        <v>9</v>
      </c>
      <c r="G112">
        <v>3</v>
      </c>
      <c r="H112">
        <v>3</v>
      </c>
      <c r="I112">
        <v>0</v>
      </c>
    </row>
    <row r="113" spans="1:13" x14ac:dyDescent="0.35">
      <c r="A113">
        <v>132</v>
      </c>
      <c r="B113" t="s">
        <v>13</v>
      </c>
      <c r="C113">
        <v>1</v>
      </c>
      <c r="D113">
        <v>3</v>
      </c>
      <c r="E113">
        <v>2009</v>
      </c>
      <c r="F113" t="s">
        <v>10</v>
      </c>
      <c r="G113">
        <v>3</v>
      </c>
      <c r="H113">
        <v>2</v>
      </c>
      <c r="I113">
        <v>0</v>
      </c>
    </row>
    <row r="114" spans="1:13" x14ac:dyDescent="0.35">
      <c r="A114">
        <v>133</v>
      </c>
      <c r="B114" t="s">
        <v>13</v>
      </c>
      <c r="C114">
        <v>1</v>
      </c>
      <c r="D114">
        <v>3</v>
      </c>
      <c r="E114">
        <v>2009</v>
      </c>
      <c r="F114" t="s">
        <v>10</v>
      </c>
      <c r="G114">
        <v>1</v>
      </c>
      <c r="H114">
        <v>21</v>
      </c>
      <c r="I114">
        <v>2.7453066584788299</v>
      </c>
    </row>
    <row r="115" spans="1:13" x14ac:dyDescent="0.35">
      <c r="A115">
        <v>134</v>
      </c>
      <c r="B115" t="s">
        <v>13</v>
      </c>
      <c r="C115">
        <v>1</v>
      </c>
      <c r="D115">
        <v>3</v>
      </c>
      <c r="E115">
        <v>2009</v>
      </c>
      <c r="F115" t="s">
        <v>10</v>
      </c>
      <c r="G115">
        <v>1</v>
      </c>
      <c r="H115">
        <v>3</v>
      </c>
      <c r="I115">
        <v>0.191974873079238</v>
      </c>
    </row>
    <row r="116" spans="1:13" x14ac:dyDescent="0.35">
      <c r="A116">
        <v>135</v>
      </c>
      <c r="B116" t="s">
        <v>13</v>
      </c>
      <c r="C116">
        <v>1</v>
      </c>
      <c r="D116">
        <v>3</v>
      </c>
      <c r="E116">
        <v>2009</v>
      </c>
      <c r="F116" t="s">
        <v>10</v>
      </c>
      <c r="G116">
        <v>3</v>
      </c>
      <c r="H116">
        <v>1</v>
      </c>
      <c r="I116">
        <v>0</v>
      </c>
    </row>
    <row r="117" spans="1:13" x14ac:dyDescent="0.35">
      <c r="A117">
        <v>137</v>
      </c>
      <c r="B117" t="s">
        <v>13</v>
      </c>
      <c r="C117">
        <v>1</v>
      </c>
      <c r="D117">
        <v>3</v>
      </c>
      <c r="E117">
        <v>2009</v>
      </c>
      <c r="F117" t="s">
        <v>11</v>
      </c>
      <c r="G117">
        <v>3</v>
      </c>
      <c r="H117">
        <v>5</v>
      </c>
      <c r="I117">
        <v>0</v>
      </c>
    </row>
    <row r="118" spans="1:13" x14ac:dyDescent="0.35">
      <c r="A118">
        <v>138</v>
      </c>
      <c r="B118" t="s">
        <v>13</v>
      </c>
      <c r="C118">
        <v>1</v>
      </c>
      <c r="D118">
        <v>3</v>
      </c>
      <c r="E118">
        <v>2009</v>
      </c>
      <c r="F118" t="s">
        <v>11</v>
      </c>
      <c r="G118">
        <v>1</v>
      </c>
      <c r="H118">
        <v>1</v>
      </c>
      <c r="I118">
        <v>0.23585821006090699</v>
      </c>
    </row>
    <row r="119" spans="1:13" x14ac:dyDescent="0.35">
      <c r="A119">
        <v>139</v>
      </c>
      <c r="B119" t="s">
        <v>13</v>
      </c>
      <c r="C119">
        <v>1</v>
      </c>
      <c r="D119">
        <v>3</v>
      </c>
      <c r="E119">
        <v>2009</v>
      </c>
      <c r="F119" t="s">
        <v>11</v>
      </c>
      <c r="G119">
        <v>1</v>
      </c>
      <c r="H119">
        <v>1</v>
      </c>
      <c r="I119">
        <v>2.1642431790580102E-2</v>
      </c>
    </row>
    <row r="120" spans="1:13" x14ac:dyDescent="0.35">
      <c r="A120">
        <v>140</v>
      </c>
      <c r="B120" t="s">
        <v>13</v>
      </c>
      <c r="C120">
        <v>1</v>
      </c>
      <c r="D120">
        <v>3</v>
      </c>
      <c r="E120">
        <v>2020</v>
      </c>
      <c r="F120" t="s">
        <v>9</v>
      </c>
      <c r="G120">
        <v>3</v>
      </c>
      <c r="H120">
        <v>16</v>
      </c>
      <c r="I120">
        <v>0</v>
      </c>
    </row>
    <row r="121" spans="1:13" x14ac:dyDescent="0.35">
      <c r="A121">
        <v>141</v>
      </c>
      <c r="B121" t="s">
        <v>13</v>
      </c>
      <c r="C121">
        <v>1</v>
      </c>
      <c r="D121">
        <v>3</v>
      </c>
      <c r="E121">
        <v>2020</v>
      </c>
      <c r="F121" t="s">
        <v>9</v>
      </c>
      <c r="G121">
        <v>1</v>
      </c>
      <c r="H121">
        <v>32</v>
      </c>
      <c r="I121">
        <v>10.986516290545801</v>
      </c>
    </row>
    <row r="122" spans="1:13" x14ac:dyDescent="0.35">
      <c r="A122">
        <v>142</v>
      </c>
      <c r="B122" t="s">
        <v>13</v>
      </c>
      <c r="C122">
        <v>1</v>
      </c>
      <c r="D122">
        <v>3</v>
      </c>
      <c r="E122">
        <v>2020</v>
      </c>
      <c r="F122" t="s">
        <v>9</v>
      </c>
      <c r="G122">
        <v>1</v>
      </c>
      <c r="H122">
        <v>1</v>
      </c>
      <c r="I122">
        <v>7.4022991502046095E-2</v>
      </c>
      <c r="M122">
        <v>0</v>
      </c>
    </row>
    <row r="123" spans="1:13" x14ac:dyDescent="0.35">
      <c r="A123">
        <v>143</v>
      </c>
      <c r="B123" t="s">
        <v>13</v>
      </c>
      <c r="C123">
        <v>1</v>
      </c>
      <c r="D123">
        <v>3</v>
      </c>
      <c r="E123">
        <v>2020</v>
      </c>
      <c r="F123" t="s">
        <v>9</v>
      </c>
      <c r="G123">
        <v>3</v>
      </c>
      <c r="H123">
        <v>3</v>
      </c>
      <c r="I123">
        <v>0</v>
      </c>
    </row>
    <row r="124" spans="1:13" x14ac:dyDescent="0.35">
      <c r="A124">
        <v>144</v>
      </c>
      <c r="B124" t="s">
        <v>13</v>
      </c>
      <c r="C124">
        <v>1</v>
      </c>
      <c r="D124">
        <v>3</v>
      </c>
      <c r="E124">
        <v>2020</v>
      </c>
      <c r="F124" t="s">
        <v>10</v>
      </c>
      <c r="G124">
        <v>3</v>
      </c>
      <c r="H124">
        <v>3</v>
      </c>
      <c r="I124">
        <v>0</v>
      </c>
    </row>
    <row r="125" spans="1:13" x14ac:dyDescent="0.35">
      <c r="A125">
        <v>145</v>
      </c>
      <c r="B125" t="s">
        <v>13</v>
      </c>
      <c r="C125">
        <v>1</v>
      </c>
      <c r="D125">
        <v>3</v>
      </c>
      <c r="E125">
        <v>2020</v>
      </c>
      <c r="F125" t="s">
        <v>10</v>
      </c>
      <c r="G125">
        <v>1</v>
      </c>
      <c r="H125">
        <v>18</v>
      </c>
      <c r="I125">
        <v>3.1166908194211098</v>
      </c>
    </row>
    <row r="126" spans="1:13" x14ac:dyDescent="0.35">
      <c r="A126">
        <v>146</v>
      </c>
      <c r="B126" t="s">
        <v>13</v>
      </c>
      <c r="C126">
        <v>1</v>
      </c>
      <c r="D126">
        <v>3</v>
      </c>
      <c r="E126">
        <v>2020</v>
      </c>
      <c r="F126" t="s">
        <v>10</v>
      </c>
      <c r="G126">
        <v>1</v>
      </c>
      <c r="H126">
        <v>2</v>
      </c>
      <c r="I126">
        <v>0.17285435479132699</v>
      </c>
    </row>
    <row r="127" spans="1:13" x14ac:dyDescent="0.35">
      <c r="A127">
        <v>147</v>
      </c>
      <c r="B127" t="s">
        <v>13</v>
      </c>
      <c r="C127">
        <v>1</v>
      </c>
      <c r="D127">
        <v>3</v>
      </c>
      <c r="E127">
        <v>2020</v>
      </c>
      <c r="F127" t="s">
        <v>10</v>
      </c>
      <c r="G127">
        <v>3</v>
      </c>
      <c r="H127">
        <v>5</v>
      </c>
      <c r="I127">
        <v>0</v>
      </c>
    </row>
    <row r="128" spans="1:13" x14ac:dyDescent="0.35">
      <c r="A128">
        <v>148</v>
      </c>
      <c r="B128" t="s">
        <v>13</v>
      </c>
      <c r="C128">
        <v>1</v>
      </c>
      <c r="D128">
        <v>3</v>
      </c>
      <c r="E128">
        <v>2020</v>
      </c>
      <c r="F128" t="s">
        <v>11</v>
      </c>
      <c r="G128">
        <v>3</v>
      </c>
      <c r="H128">
        <v>5</v>
      </c>
      <c r="I128">
        <v>0</v>
      </c>
    </row>
    <row r="129" spans="1:13" x14ac:dyDescent="0.35">
      <c r="A129">
        <v>149</v>
      </c>
      <c r="B129" t="s">
        <v>13</v>
      </c>
      <c r="C129">
        <v>1</v>
      </c>
      <c r="D129">
        <v>3</v>
      </c>
      <c r="E129">
        <v>2020</v>
      </c>
      <c r="F129" t="s">
        <v>11</v>
      </c>
      <c r="G129">
        <v>1</v>
      </c>
      <c r="H129">
        <v>1</v>
      </c>
      <c r="I129">
        <v>0.233282889483127</v>
      </c>
    </row>
    <row r="130" spans="1:13" x14ac:dyDescent="0.35">
      <c r="A130">
        <v>150</v>
      </c>
      <c r="B130" t="s">
        <v>13</v>
      </c>
      <c r="C130">
        <v>1</v>
      </c>
      <c r="D130">
        <v>3</v>
      </c>
      <c r="E130">
        <v>2020</v>
      </c>
      <c r="F130" t="s">
        <v>11</v>
      </c>
      <c r="G130">
        <v>1</v>
      </c>
      <c r="H130">
        <v>1</v>
      </c>
      <c r="I130">
        <v>2.1124069002737798E-2</v>
      </c>
    </row>
    <row r="131" spans="1:13" x14ac:dyDescent="0.35">
      <c r="A131">
        <v>151</v>
      </c>
      <c r="B131" t="s">
        <v>14</v>
      </c>
      <c r="C131">
        <v>1</v>
      </c>
      <c r="D131">
        <v>4</v>
      </c>
      <c r="E131">
        <v>1990</v>
      </c>
      <c r="F131" t="s">
        <v>9</v>
      </c>
      <c r="G131">
        <v>1</v>
      </c>
      <c r="H131">
        <v>66</v>
      </c>
      <c r="I131">
        <v>9.2475866373197704</v>
      </c>
    </row>
    <row r="132" spans="1:13" x14ac:dyDescent="0.35">
      <c r="A132">
        <v>152</v>
      </c>
      <c r="B132" t="s">
        <v>14</v>
      </c>
      <c r="C132">
        <v>1</v>
      </c>
      <c r="D132">
        <v>4</v>
      </c>
      <c r="E132">
        <v>1990</v>
      </c>
      <c r="F132" t="s">
        <v>9</v>
      </c>
      <c r="G132">
        <v>3</v>
      </c>
      <c r="H132">
        <v>19</v>
      </c>
      <c r="I132">
        <v>0</v>
      </c>
    </row>
    <row r="133" spans="1:13" ht="19.5" customHeight="1" x14ac:dyDescent="0.35">
      <c r="A133">
        <v>153</v>
      </c>
      <c r="B133" t="s">
        <v>14</v>
      </c>
      <c r="C133">
        <v>1</v>
      </c>
      <c r="D133">
        <v>4</v>
      </c>
      <c r="E133">
        <v>1990</v>
      </c>
      <c r="F133" t="s">
        <v>9</v>
      </c>
      <c r="G133">
        <v>3</v>
      </c>
      <c r="H133">
        <v>11</v>
      </c>
      <c r="I133">
        <v>0</v>
      </c>
    </row>
    <row r="134" spans="1:13" x14ac:dyDescent="0.35">
      <c r="A134">
        <v>156</v>
      </c>
      <c r="B134" t="s">
        <v>14</v>
      </c>
      <c r="C134">
        <v>1</v>
      </c>
      <c r="D134">
        <v>4</v>
      </c>
      <c r="E134">
        <v>1990</v>
      </c>
      <c r="F134" t="s">
        <v>11</v>
      </c>
      <c r="G134">
        <v>1</v>
      </c>
      <c r="H134">
        <v>27</v>
      </c>
      <c r="I134">
        <v>2.0651934750793002</v>
      </c>
    </row>
    <row r="135" spans="1:13" x14ac:dyDescent="0.35">
      <c r="A135">
        <v>157</v>
      </c>
      <c r="B135" t="s">
        <v>14</v>
      </c>
      <c r="C135">
        <v>1</v>
      </c>
      <c r="D135">
        <v>4</v>
      </c>
      <c r="E135">
        <v>1990</v>
      </c>
      <c r="F135" t="s">
        <v>11</v>
      </c>
      <c r="G135">
        <v>3</v>
      </c>
      <c r="H135">
        <v>2</v>
      </c>
      <c r="I135">
        <v>0</v>
      </c>
    </row>
    <row r="136" spans="1:13" x14ac:dyDescent="0.35">
      <c r="A136">
        <v>159</v>
      </c>
      <c r="B136" t="s">
        <v>14</v>
      </c>
      <c r="C136">
        <v>1</v>
      </c>
      <c r="D136">
        <v>4</v>
      </c>
      <c r="E136">
        <v>1995</v>
      </c>
      <c r="F136" t="s">
        <v>9</v>
      </c>
      <c r="G136">
        <v>3</v>
      </c>
      <c r="H136">
        <v>30</v>
      </c>
      <c r="I136">
        <v>0</v>
      </c>
    </row>
    <row r="137" spans="1:13" x14ac:dyDescent="0.35">
      <c r="A137">
        <v>160</v>
      </c>
      <c r="B137" t="s">
        <v>14</v>
      </c>
      <c r="C137">
        <v>1</v>
      </c>
      <c r="D137">
        <v>4</v>
      </c>
      <c r="E137">
        <v>1995</v>
      </c>
      <c r="F137" t="s">
        <v>9</v>
      </c>
      <c r="G137">
        <v>1</v>
      </c>
      <c r="H137">
        <v>58</v>
      </c>
      <c r="I137">
        <v>9.5983580234636907</v>
      </c>
    </row>
    <row r="138" spans="1:13" x14ac:dyDescent="0.35">
      <c r="A138">
        <v>161</v>
      </c>
      <c r="B138" t="s">
        <v>14</v>
      </c>
      <c r="C138">
        <v>1</v>
      </c>
      <c r="D138">
        <v>4</v>
      </c>
      <c r="E138">
        <v>1995</v>
      </c>
      <c r="F138" t="s">
        <v>9</v>
      </c>
      <c r="G138">
        <v>3</v>
      </c>
      <c r="H138">
        <v>1</v>
      </c>
      <c r="I138">
        <v>0</v>
      </c>
      <c r="M138">
        <v>0</v>
      </c>
    </row>
    <row r="139" spans="1:13" x14ac:dyDescent="0.35">
      <c r="A139">
        <v>162</v>
      </c>
      <c r="B139" t="s">
        <v>14</v>
      </c>
      <c r="C139">
        <v>1</v>
      </c>
      <c r="D139">
        <v>4</v>
      </c>
      <c r="E139">
        <v>1995</v>
      </c>
      <c r="F139" t="s">
        <v>9</v>
      </c>
      <c r="G139">
        <v>3</v>
      </c>
      <c r="H139">
        <v>7</v>
      </c>
      <c r="I139">
        <v>0</v>
      </c>
    </row>
    <row r="140" spans="1:13" x14ac:dyDescent="0.35">
      <c r="A140">
        <v>165</v>
      </c>
      <c r="B140" t="s">
        <v>14</v>
      </c>
      <c r="C140">
        <v>1</v>
      </c>
      <c r="D140">
        <v>4</v>
      </c>
      <c r="E140">
        <v>1995</v>
      </c>
      <c r="F140" t="s">
        <v>11</v>
      </c>
      <c r="G140">
        <v>3</v>
      </c>
      <c r="H140">
        <v>2</v>
      </c>
      <c r="I140">
        <v>0</v>
      </c>
    </row>
    <row r="141" spans="1:13" x14ac:dyDescent="0.35">
      <c r="A141">
        <v>166</v>
      </c>
      <c r="B141" t="s">
        <v>14</v>
      </c>
      <c r="C141">
        <v>1</v>
      </c>
      <c r="D141">
        <v>4</v>
      </c>
      <c r="E141">
        <v>1995</v>
      </c>
      <c r="F141" t="s">
        <v>11</v>
      </c>
      <c r="G141">
        <v>1</v>
      </c>
      <c r="H141">
        <v>23</v>
      </c>
      <c r="I141">
        <v>1.82338194693984</v>
      </c>
    </row>
    <row r="142" spans="1:13" x14ac:dyDescent="0.35">
      <c r="A142">
        <v>167</v>
      </c>
      <c r="B142" t="s">
        <v>14</v>
      </c>
      <c r="C142">
        <v>1</v>
      </c>
      <c r="D142">
        <v>4</v>
      </c>
      <c r="E142">
        <v>1995</v>
      </c>
      <c r="F142" t="s">
        <v>11</v>
      </c>
      <c r="G142">
        <v>3</v>
      </c>
      <c r="H142">
        <v>6</v>
      </c>
      <c r="I142">
        <v>0</v>
      </c>
    </row>
    <row r="143" spans="1:13" x14ac:dyDescent="0.35">
      <c r="A143">
        <v>168</v>
      </c>
      <c r="B143" t="s">
        <v>14</v>
      </c>
      <c r="C143">
        <v>1</v>
      </c>
      <c r="D143">
        <v>4</v>
      </c>
      <c r="E143">
        <v>2000</v>
      </c>
      <c r="F143" t="s">
        <v>9</v>
      </c>
      <c r="G143">
        <v>3</v>
      </c>
      <c r="H143">
        <v>38</v>
      </c>
      <c r="I143">
        <v>0</v>
      </c>
    </row>
    <row r="144" spans="1:13" x14ac:dyDescent="0.35">
      <c r="A144">
        <v>169</v>
      </c>
      <c r="B144" t="s">
        <v>14</v>
      </c>
      <c r="C144">
        <v>1</v>
      </c>
      <c r="D144">
        <v>4</v>
      </c>
      <c r="E144">
        <v>2000</v>
      </c>
      <c r="F144" t="s">
        <v>9</v>
      </c>
      <c r="G144">
        <v>1</v>
      </c>
      <c r="H144">
        <v>54</v>
      </c>
      <c r="I144">
        <v>10.306645009780601</v>
      </c>
    </row>
    <row r="145" spans="1:13" x14ac:dyDescent="0.35">
      <c r="A145">
        <v>170</v>
      </c>
      <c r="B145" t="s">
        <v>14</v>
      </c>
      <c r="C145">
        <v>1</v>
      </c>
      <c r="D145">
        <v>4</v>
      </c>
      <c r="E145">
        <v>2000</v>
      </c>
      <c r="F145" t="s">
        <v>9</v>
      </c>
      <c r="G145">
        <v>3</v>
      </c>
      <c r="H145">
        <v>1</v>
      </c>
      <c r="I145">
        <v>0</v>
      </c>
    </row>
    <row r="146" spans="1:13" x14ac:dyDescent="0.35">
      <c r="A146">
        <v>171</v>
      </c>
      <c r="B146" t="s">
        <v>14</v>
      </c>
      <c r="C146">
        <v>1</v>
      </c>
      <c r="D146">
        <v>4</v>
      </c>
      <c r="E146">
        <v>2000</v>
      </c>
      <c r="F146" t="s">
        <v>9</v>
      </c>
      <c r="G146">
        <v>3</v>
      </c>
      <c r="H146">
        <v>3</v>
      </c>
      <c r="I146">
        <v>0</v>
      </c>
    </row>
    <row r="147" spans="1:13" x14ac:dyDescent="0.35">
      <c r="A147">
        <v>174</v>
      </c>
      <c r="B147" t="s">
        <v>14</v>
      </c>
      <c r="C147">
        <v>1</v>
      </c>
      <c r="D147">
        <v>4</v>
      </c>
      <c r="E147">
        <v>2000</v>
      </c>
      <c r="F147" t="s">
        <v>11</v>
      </c>
      <c r="G147">
        <v>3</v>
      </c>
      <c r="H147">
        <v>8</v>
      </c>
      <c r="I147">
        <v>0</v>
      </c>
    </row>
    <row r="148" spans="1:13" x14ac:dyDescent="0.35">
      <c r="A148">
        <v>175</v>
      </c>
      <c r="B148" t="s">
        <v>14</v>
      </c>
      <c r="C148">
        <v>1</v>
      </c>
      <c r="D148">
        <v>4</v>
      </c>
      <c r="E148">
        <v>2000</v>
      </c>
      <c r="F148" t="s">
        <v>11</v>
      </c>
      <c r="G148">
        <v>1</v>
      </c>
      <c r="H148">
        <v>19</v>
      </c>
      <c r="I148">
        <v>1.5909252963246101</v>
      </c>
    </row>
    <row r="149" spans="1:13" x14ac:dyDescent="0.35">
      <c r="A149">
        <v>176</v>
      </c>
      <c r="B149" t="s">
        <v>14</v>
      </c>
      <c r="C149">
        <v>1</v>
      </c>
      <c r="D149">
        <v>4</v>
      </c>
      <c r="E149">
        <v>2000</v>
      </c>
      <c r="F149" t="s">
        <v>11</v>
      </c>
      <c r="G149">
        <v>3</v>
      </c>
      <c r="H149">
        <v>4</v>
      </c>
      <c r="I149">
        <v>0</v>
      </c>
    </row>
    <row r="150" spans="1:13" x14ac:dyDescent="0.35">
      <c r="A150">
        <v>177</v>
      </c>
      <c r="B150" t="s">
        <v>14</v>
      </c>
      <c r="C150">
        <v>1</v>
      </c>
      <c r="D150">
        <v>4</v>
      </c>
      <c r="E150">
        <v>2009</v>
      </c>
      <c r="F150" t="s">
        <v>9</v>
      </c>
      <c r="G150">
        <v>3</v>
      </c>
      <c r="H150">
        <v>42</v>
      </c>
      <c r="I150">
        <v>0</v>
      </c>
    </row>
    <row r="151" spans="1:13" x14ac:dyDescent="0.35">
      <c r="A151">
        <v>178</v>
      </c>
      <c r="B151" t="s">
        <v>14</v>
      </c>
      <c r="C151">
        <v>1</v>
      </c>
      <c r="D151">
        <v>4</v>
      </c>
      <c r="E151">
        <v>2009</v>
      </c>
      <c r="F151" t="s">
        <v>9</v>
      </c>
      <c r="G151">
        <v>1</v>
      </c>
      <c r="H151">
        <v>28</v>
      </c>
      <c r="I151">
        <v>9.6271098794293408</v>
      </c>
    </row>
    <row r="152" spans="1:13" x14ac:dyDescent="0.35">
      <c r="A152">
        <v>179</v>
      </c>
      <c r="B152" t="s">
        <v>14</v>
      </c>
      <c r="C152">
        <v>1</v>
      </c>
      <c r="D152">
        <v>4</v>
      </c>
      <c r="E152">
        <v>2009</v>
      </c>
      <c r="F152" t="s">
        <v>9</v>
      </c>
      <c r="G152">
        <v>1</v>
      </c>
      <c r="H152">
        <v>21</v>
      </c>
      <c r="I152">
        <v>1.6750092382997801</v>
      </c>
    </row>
    <row r="153" spans="1:13" x14ac:dyDescent="0.35">
      <c r="A153">
        <v>180</v>
      </c>
      <c r="B153" t="s">
        <v>14</v>
      </c>
      <c r="C153">
        <v>1</v>
      </c>
      <c r="D153">
        <v>4</v>
      </c>
      <c r="E153">
        <v>2009</v>
      </c>
      <c r="F153" t="s">
        <v>9</v>
      </c>
      <c r="G153">
        <v>3</v>
      </c>
      <c r="H153">
        <v>1</v>
      </c>
      <c r="I153">
        <v>0</v>
      </c>
      <c r="M153">
        <v>0</v>
      </c>
    </row>
    <row r="154" spans="1:13" x14ac:dyDescent="0.35">
      <c r="A154">
        <v>181</v>
      </c>
      <c r="B154" t="s">
        <v>14</v>
      </c>
      <c r="C154">
        <v>1</v>
      </c>
      <c r="D154">
        <v>4</v>
      </c>
      <c r="E154">
        <v>2009</v>
      </c>
      <c r="F154" t="s">
        <v>9</v>
      </c>
      <c r="G154">
        <v>3</v>
      </c>
      <c r="H154">
        <v>6</v>
      </c>
      <c r="I154">
        <v>0</v>
      </c>
    </row>
    <row r="155" spans="1:13" x14ac:dyDescent="0.35">
      <c r="A155">
        <v>184</v>
      </c>
      <c r="B155" t="s">
        <v>14</v>
      </c>
      <c r="C155">
        <v>1</v>
      </c>
      <c r="D155">
        <v>4</v>
      </c>
      <c r="E155">
        <v>2009</v>
      </c>
      <c r="F155" t="s">
        <v>11</v>
      </c>
      <c r="G155">
        <v>3</v>
      </c>
      <c r="H155">
        <v>12</v>
      </c>
      <c r="I155">
        <v>0</v>
      </c>
    </row>
    <row r="156" spans="1:13" x14ac:dyDescent="0.35">
      <c r="A156">
        <v>185</v>
      </c>
      <c r="B156" t="s">
        <v>14</v>
      </c>
      <c r="C156">
        <v>1</v>
      </c>
      <c r="D156">
        <v>4</v>
      </c>
      <c r="E156">
        <v>2009</v>
      </c>
      <c r="F156" t="s">
        <v>11</v>
      </c>
      <c r="G156">
        <v>1</v>
      </c>
      <c r="H156">
        <v>14</v>
      </c>
      <c r="I156">
        <v>1.1143441199787101</v>
      </c>
    </row>
    <row r="157" spans="1:13" x14ac:dyDescent="0.35">
      <c r="A157">
        <v>186</v>
      </c>
      <c r="B157" t="s">
        <v>14</v>
      </c>
      <c r="C157">
        <v>1</v>
      </c>
      <c r="D157">
        <v>4</v>
      </c>
      <c r="E157">
        <v>2009</v>
      </c>
      <c r="F157" t="s">
        <v>11</v>
      </c>
      <c r="G157">
        <v>1</v>
      </c>
      <c r="H157">
        <v>1</v>
      </c>
      <c r="I157">
        <v>5.8106897720796802E-2</v>
      </c>
    </row>
    <row r="158" spans="1:13" x14ac:dyDescent="0.35">
      <c r="A158">
        <v>187</v>
      </c>
      <c r="B158" t="s">
        <v>14</v>
      </c>
      <c r="C158">
        <v>1</v>
      </c>
      <c r="D158">
        <v>4</v>
      </c>
      <c r="E158">
        <v>2009</v>
      </c>
      <c r="F158" t="s">
        <v>11</v>
      </c>
      <c r="G158">
        <v>3</v>
      </c>
      <c r="H158">
        <v>4</v>
      </c>
      <c r="I158">
        <v>0</v>
      </c>
    </row>
    <row r="159" spans="1:13" x14ac:dyDescent="0.35">
      <c r="A159">
        <v>188</v>
      </c>
      <c r="B159" t="s">
        <v>14</v>
      </c>
      <c r="C159">
        <v>1</v>
      </c>
      <c r="D159">
        <v>4</v>
      </c>
      <c r="E159">
        <v>2020</v>
      </c>
      <c r="F159" t="s">
        <v>9</v>
      </c>
      <c r="G159">
        <v>3</v>
      </c>
      <c r="H159">
        <v>49</v>
      </c>
      <c r="I159">
        <v>0</v>
      </c>
    </row>
    <row r="160" spans="1:13" x14ac:dyDescent="0.35">
      <c r="A160">
        <v>189</v>
      </c>
      <c r="B160" t="s">
        <v>14</v>
      </c>
      <c r="C160">
        <v>1</v>
      </c>
      <c r="D160">
        <v>4</v>
      </c>
      <c r="E160">
        <v>2020</v>
      </c>
      <c r="F160" t="s">
        <v>9</v>
      </c>
      <c r="G160">
        <v>1</v>
      </c>
      <c r="H160">
        <v>28</v>
      </c>
      <c r="I160">
        <v>11.725360763206</v>
      </c>
    </row>
    <row r="161" spans="1:27" x14ac:dyDescent="0.35">
      <c r="A161">
        <v>190</v>
      </c>
      <c r="B161" t="s">
        <v>14</v>
      </c>
      <c r="C161">
        <v>1</v>
      </c>
      <c r="D161">
        <v>4</v>
      </c>
      <c r="E161">
        <v>2020</v>
      </c>
      <c r="F161" t="s">
        <v>9</v>
      </c>
      <c r="G161">
        <v>1</v>
      </c>
      <c r="H161">
        <v>21</v>
      </c>
      <c r="I161">
        <v>1.8620879392284</v>
      </c>
    </row>
    <row r="162" spans="1:27" x14ac:dyDescent="0.35">
      <c r="A162">
        <v>191</v>
      </c>
      <c r="B162" t="s">
        <v>14</v>
      </c>
      <c r="C162">
        <v>1</v>
      </c>
      <c r="D162">
        <v>4</v>
      </c>
      <c r="E162">
        <v>2020</v>
      </c>
      <c r="F162" t="s">
        <v>9</v>
      </c>
      <c r="G162">
        <v>3</v>
      </c>
      <c r="H162">
        <v>1</v>
      </c>
      <c r="I162">
        <v>0</v>
      </c>
    </row>
    <row r="163" spans="1:27" x14ac:dyDescent="0.35">
      <c r="A163">
        <v>192</v>
      </c>
      <c r="B163" t="s">
        <v>14</v>
      </c>
      <c r="C163">
        <v>1</v>
      </c>
      <c r="D163">
        <v>4</v>
      </c>
      <c r="E163">
        <v>2020</v>
      </c>
      <c r="F163" t="s">
        <v>10</v>
      </c>
      <c r="G163">
        <v>1</v>
      </c>
      <c r="H163">
        <v>1</v>
      </c>
      <c r="I163">
        <v>2.7171634860898099E-2</v>
      </c>
    </row>
    <row r="164" spans="1:27" x14ac:dyDescent="0.35">
      <c r="A164">
        <v>193</v>
      </c>
      <c r="B164" t="s">
        <v>14</v>
      </c>
      <c r="C164">
        <v>1</v>
      </c>
      <c r="D164">
        <v>4</v>
      </c>
      <c r="E164">
        <v>2020</v>
      </c>
      <c r="F164" t="s">
        <v>11</v>
      </c>
      <c r="G164">
        <v>3</v>
      </c>
      <c r="H164">
        <v>16</v>
      </c>
      <c r="I164">
        <v>0</v>
      </c>
    </row>
    <row r="165" spans="1:27" x14ac:dyDescent="0.35">
      <c r="A165">
        <v>194</v>
      </c>
      <c r="B165" t="s">
        <v>14</v>
      </c>
      <c r="C165">
        <v>1</v>
      </c>
      <c r="D165">
        <v>4</v>
      </c>
      <c r="E165">
        <v>2020</v>
      </c>
      <c r="F165" t="s">
        <v>11</v>
      </c>
      <c r="G165">
        <v>1</v>
      </c>
      <c r="H165">
        <v>11</v>
      </c>
      <c r="I165">
        <v>1.0500522117211599</v>
      </c>
    </row>
    <row r="166" spans="1:27" x14ac:dyDescent="0.35">
      <c r="A166">
        <v>195</v>
      </c>
      <c r="B166" t="s">
        <v>14</v>
      </c>
      <c r="C166">
        <v>1</v>
      </c>
      <c r="D166">
        <v>4</v>
      </c>
      <c r="E166">
        <v>2020</v>
      </c>
      <c r="F166" t="s">
        <v>11</v>
      </c>
      <c r="G166">
        <v>1</v>
      </c>
      <c r="H166">
        <v>1</v>
      </c>
      <c r="I166">
        <v>5.5154586024585797E-2</v>
      </c>
    </row>
    <row r="167" spans="1:27" x14ac:dyDescent="0.35">
      <c r="A167">
        <v>196</v>
      </c>
      <c r="B167" t="s">
        <v>14</v>
      </c>
      <c r="C167">
        <v>1</v>
      </c>
      <c r="D167">
        <v>4</v>
      </c>
      <c r="E167">
        <v>2020</v>
      </c>
      <c r="F167" t="s">
        <v>11</v>
      </c>
      <c r="G167">
        <v>3</v>
      </c>
      <c r="H167">
        <v>3</v>
      </c>
      <c r="I167">
        <v>0</v>
      </c>
      <c r="N167" t="s">
        <v>9</v>
      </c>
      <c r="R167" t="s">
        <v>10</v>
      </c>
      <c r="V167" t="s">
        <v>47</v>
      </c>
      <c r="Z167" t="s">
        <v>48</v>
      </c>
    </row>
    <row r="168" spans="1:27" x14ac:dyDescent="0.35">
      <c r="A168">
        <v>197</v>
      </c>
      <c r="B168" t="s">
        <v>15</v>
      </c>
      <c r="C168">
        <v>1</v>
      </c>
      <c r="D168">
        <v>5</v>
      </c>
      <c r="E168">
        <v>1990</v>
      </c>
      <c r="F168" t="s">
        <v>9</v>
      </c>
      <c r="G168">
        <v>1</v>
      </c>
      <c r="H168">
        <v>135</v>
      </c>
      <c r="I168">
        <v>11.5364261664173</v>
      </c>
      <c r="M168" t="s">
        <v>53</v>
      </c>
      <c r="N168">
        <v>1990</v>
      </c>
      <c r="O168">
        <v>2020</v>
      </c>
      <c r="Q168" t="s">
        <v>53</v>
      </c>
      <c r="R168">
        <v>1990</v>
      </c>
      <c r="S168">
        <v>2020</v>
      </c>
      <c r="U168" t="s">
        <v>53</v>
      </c>
      <c r="V168">
        <v>1990</v>
      </c>
      <c r="W168">
        <v>2020</v>
      </c>
      <c r="Y168" t="s">
        <v>53</v>
      </c>
      <c r="Z168">
        <v>1990</v>
      </c>
      <c r="AA168">
        <v>2020</v>
      </c>
    </row>
    <row r="169" spans="1:27" x14ac:dyDescent="0.35">
      <c r="A169">
        <v>198</v>
      </c>
      <c r="B169" t="s">
        <v>15</v>
      </c>
      <c r="C169">
        <v>1</v>
      </c>
      <c r="D169">
        <v>5</v>
      </c>
      <c r="E169">
        <v>1990</v>
      </c>
      <c r="F169" t="s">
        <v>9</v>
      </c>
      <c r="G169">
        <v>1</v>
      </c>
      <c r="H169">
        <v>1</v>
      </c>
      <c r="I169">
        <v>9.5114859180084596E-2</v>
      </c>
      <c r="M169" t="s">
        <v>50</v>
      </c>
      <c r="N169">
        <v>28.2</v>
      </c>
      <c r="O169">
        <v>10</v>
      </c>
      <c r="Q169" t="s">
        <v>50</v>
      </c>
      <c r="R169">
        <v>5.4</v>
      </c>
      <c r="S169">
        <v>17.25</v>
      </c>
      <c r="U169" t="s">
        <v>50</v>
      </c>
      <c r="V169">
        <v>2</v>
      </c>
      <c r="W169">
        <v>1254</v>
      </c>
      <c r="Y169" t="s">
        <v>50</v>
      </c>
      <c r="Z169">
        <v>35.6</v>
      </c>
      <c r="AA169">
        <v>25.333333329999999</v>
      </c>
    </row>
    <row r="170" spans="1:27" x14ac:dyDescent="0.35">
      <c r="A170">
        <v>199</v>
      </c>
      <c r="B170" t="s">
        <v>15</v>
      </c>
      <c r="C170">
        <v>1</v>
      </c>
      <c r="D170">
        <v>5</v>
      </c>
      <c r="E170">
        <v>1990</v>
      </c>
      <c r="F170" t="s">
        <v>9</v>
      </c>
      <c r="G170">
        <v>3</v>
      </c>
      <c r="H170">
        <v>17</v>
      </c>
      <c r="I170">
        <v>0</v>
      </c>
      <c r="M170" t="s">
        <v>51</v>
      </c>
      <c r="N170">
        <v>10.98635517</v>
      </c>
      <c r="O170" t="e">
        <v>#DIV/0!</v>
      </c>
      <c r="Q170" t="s">
        <v>51</v>
      </c>
      <c r="R170">
        <v>7.7974354760000004</v>
      </c>
      <c r="S170">
        <v>20.998015779999999</v>
      </c>
      <c r="U170" t="s">
        <v>51</v>
      </c>
      <c r="V170">
        <v>2.549509757</v>
      </c>
      <c r="W170">
        <v>2766.0773669999999</v>
      </c>
      <c r="Y170" t="s">
        <v>51</v>
      </c>
      <c r="Z170">
        <v>7.1274118719999997</v>
      </c>
      <c r="AA170">
        <v>24.785748590000001</v>
      </c>
    </row>
    <row r="171" spans="1:27" x14ac:dyDescent="0.35">
      <c r="A171">
        <v>200</v>
      </c>
      <c r="B171" t="s">
        <v>15</v>
      </c>
      <c r="C171">
        <v>1</v>
      </c>
      <c r="D171">
        <v>5</v>
      </c>
      <c r="E171">
        <v>1990</v>
      </c>
      <c r="F171" t="s">
        <v>9</v>
      </c>
      <c r="G171">
        <v>3</v>
      </c>
      <c r="H171">
        <v>21</v>
      </c>
      <c r="I171">
        <v>0</v>
      </c>
      <c r="M171" t="s">
        <v>48</v>
      </c>
      <c r="N171">
        <v>141</v>
      </c>
      <c r="O171">
        <v>10</v>
      </c>
      <c r="Q171" t="s">
        <v>48</v>
      </c>
      <c r="R171">
        <v>27</v>
      </c>
      <c r="S171">
        <v>69</v>
      </c>
      <c r="U171" t="s">
        <v>48</v>
      </c>
      <c r="V171">
        <v>10</v>
      </c>
      <c r="W171">
        <v>6270</v>
      </c>
      <c r="Y171" t="s">
        <v>48</v>
      </c>
      <c r="Z171">
        <v>178</v>
      </c>
      <c r="AA171">
        <v>76</v>
      </c>
    </row>
    <row r="172" spans="1:27" x14ac:dyDescent="0.35">
      <c r="A172">
        <v>203</v>
      </c>
      <c r="B172" t="s">
        <v>15</v>
      </c>
      <c r="C172">
        <v>1</v>
      </c>
      <c r="D172">
        <v>5</v>
      </c>
      <c r="E172">
        <v>1990</v>
      </c>
      <c r="F172" t="s">
        <v>11</v>
      </c>
      <c r="G172">
        <v>1</v>
      </c>
      <c r="H172">
        <v>2</v>
      </c>
      <c r="I172">
        <v>0.123108020519896</v>
      </c>
    </row>
    <row r="173" spans="1:27" x14ac:dyDescent="0.35">
      <c r="A173">
        <v>204</v>
      </c>
      <c r="B173" t="s">
        <v>15</v>
      </c>
      <c r="C173">
        <v>1</v>
      </c>
      <c r="D173">
        <v>5</v>
      </c>
      <c r="E173">
        <v>1990</v>
      </c>
      <c r="F173" t="s">
        <v>11</v>
      </c>
      <c r="G173">
        <v>3</v>
      </c>
      <c r="H173">
        <v>1</v>
      </c>
      <c r="I173">
        <v>0</v>
      </c>
    </row>
    <row r="174" spans="1:27" x14ac:dyDescent="0.35">
      <c r="A174">
        <v>206</v>
      </c>
      <c r="B174" t="s">
        <v>15</v>
      </c>
      <c r="C174">
        <v>1</v>
      </c>
      <c r="D174">
        <v>5</v>
      </c>
      <c r="E174">
        <v>1995</v>
      </c>
      <c r="F174" t="s">
        <v>9</v>
      </c>
      <c r="G174">
        <v>3</v>
      </c>
      <c r="H174">
        <v>38</v>
      </c>
      <c r="I174">
        <v>0</v>
      </c>
    </row>
    <row r="175" spans="1:27" x14ac:dyDescent="0.35">
      <c r="A175">
        <v>207</v>
      </c>
      <c r="B175" t="s">
        <v>15</v>
      </c>
      <c r="C175">
        <v>1</v>
      </c>
      <c r="D175">
        <v>5</v>
      </c>
      <c r="E175">
        <v>1995</v>
      </c>
      <c r="F175" t="s">
        <v>9</v>
      </c>
      <c r="G175">
        <v>1</v>
      </c>
      <c r="H175">
        <v>120</v>
      </c>
      <c r="I175">
        <v>11.839039293376199</v>
      </c>
      <c r="M175" t="s">
        <v>50</v>
      </c>
      <c r="N175">
        <v>28.2</v>
      </c>
      <c r="O175">
        <v>23.4</v>
      </c>
      <c r="Q175" t="s">
        <v>50</v>
      </c>
      <c r="R175">
        <v>5.4</v>
      </c>
      <c r="S175">
        <v>8.4</v>
      </c>
      <c r="U175" t="s">
        <v>50</v>
      </c>
      <c r="V175">
        <v>2</v>
      </c>
      <c r="W175">
        <v>1</v>
      </c>
      <c r="Y175" t="s">
        <v>50</v>
      </c>
      <c r="Z175">
        <v>35.6</v>
      </c>
      <c r="AA175">
        <v>32.799999999999997</v>
      </c>
    </row>
    <row r="176" spans="1:27" x14ac:dyDescent="0.35">
      <c r="A176">
        <v>208</v>
      </c>
      <c r="B176" t="s">
        <v>15</v>
      </c>
      <c r="C176">
        <v>1</v>
      </c>
      <c r="D176">
        <v>5</v>
      </c>
      <c r="E176">
        <v>1995</v>
      </c>
      <c r="F176" t="s">
        <v>9</v>
      </c>
      <c r="G176">
        <v>3</v>
      </c>
      <c r="H176">
        <v>3</v>
      </c>
      <c r="I176">
        <v>0</v>
      </c>
      <c r="M176" t="s">
        <v>51</v>
      </c>
      <c r="N176">
        <v>10.98635517</v>
      </c>
      <c r="O176">
        <v>10.78424777</v>
      </c>
      <c r="Q176" t="s">
        <v>51</v>
      </c>
      <c r="R176">
        <v>7.7974354760000004</v>
      </c>
      <c r="S176">
        <v>10.114346250000001</v>
      </c>
      <c r="U176" t="s">
        <v>51</v>
      </c>
      <c r="V176">
        <v>2.549509757</v>
      </c>
      <c r="W176">
        <v>1</v>
      </c>
      <c r="Y176" t="s">
        <v>51</v>
      </c>
      <c r="Z176">
        <v>7.1274118719999997</v>
      </c>
      <c r="AA176">
        <v>2.8635642130000001</v>
      </c>
    </row>
    <row r="177" spans="1:27" x14ac:dyDescent="0.35">
      <c r="A177">
        <v>209</v>
      </c>
      <c r="B177" t="s">
        <v>15</v>
      </c>
      <c r="C177">
        <v>1</v>
      </c>
      <c r="D177">
        <v>5</v>
      </c>
      <c r="E177">
        <v>1995</v>
      </c>
      <c r="F177" t="s">
        <v>9</v>
      </c>
      <c r="G177">
        <v>3</v>
      </c>
      <c r="H177">
        <v>14</v>
      </c>
      <c r="I177">
        <v>0</v>
      </c>
      <c r="M177" t="s">
        <v>48</v>
      </c>
      <c r="N177">
        <v>141</v>
      </c>
      <c r="O177">
        <v>117</v>
      </c>
      <c r="Q177" t="s">
        <v>48</v>
      </c>
      <c r="R177">
        <v>27</v>
      </c>
      <c r="S177">
        <v>42</v>
      </c>
      <c r="U177" t="s">
        <v>48</v>
      </c>
      <c r="V177">
        <v>10</v>
      </c>
      <c r="W177">
        <v>5</v>
      </c>
      <c r="Y177" t="s">
        <v>48</v>
      </c>
      <c r="Z177">
        <v>178</v>
      </c>
      <c r="AA177">
        <v>164</v>
      </c>
    </row>
    <row r="178" spans="1:27" x14ac:dyDescent="0.35">
      <c r="A178">
        <v>211</v>
      </c>
      <c r="B178" t="s">
        <v>15</v>
      </c>
      <c r="C178">
        <v>1</v>
      </c>
      <c r="D178">
        <v>5</v>
      </c>
      <c r="E178">
        <v>1995</v>
      </c>
      <c r="F178" t="s">
        <v>11</v>
      </c>
      <c r="G178">
        <v>3</v>
      </c>
      <c r="H178">
        <v>1</v>
      </c>
      <c r="I178">
        <v>0</v>
      </c>
    </row>
    <row r="179" spans="1:27" x14ac:dyDescent="0.35">
      <c r="A179">
        <v>212</v>
      </c>
      <c r="B179" t="s">
        <v>15</v>
      </c>
      <c r="C179">
        <v>1</v>
      </c>
      <c r="D179">
        <v>5</v>
      </c>
      <c r="E179">
        <v>1995</v>
      </c>
      <c r="F179" t="s">
        <v>11</v>
      </c>
      <c r="G179">
        <v>1</v>
      </c>
      <c r="H179">
        <v>2</v>
      </c>
      <c r="I179">
        <v>0.128316781139548</v>
      </c>
      <c r="N179" t="s">
        <v>9</v>
      </c>
      <c r="R179" t="s">
        <v>10</v>
      </c>
      <c r="V179" t="s">
        <v>47</v>
      </c>
      <c r="Z179" t="s">
        <v>48</v>
      </c>
    </row>
    <row r="180" spans="1:27" x14ac:dyDescent="0.35">
      <c r="A180">
        <v>214</v>
      </c>
      <c r="B180" t="s">
        <v>15</v>
      </c>
      <c r="C180">
        <v>1</v>
      </c>
      <c r="D180">
        <v>5</v>
      </c>
      <c r="E180">
        <v>2000</v>
      </c>
      <c r="F180" t="s">
        <v>9</v>
      </c>
      <c r="G180">
        <v>3</v>
      </c>
      <c r="H180">
        <v>55</v>
      </c>
      <c r="I180">
        <v>0</v>
      </c>
      <c r="M180" t="s">
        <v>48</v>
      </c>
      <c r="N180">
        <v>1990</v>
      </c>
      <c r="Q180" t="s">
        <v>48</v>
      </c>
      <c r="R180">
        <v>1990</v>
      </c>
      <c r="U180" t="s">
        <v>48</v>
      </c>
      <c r="V180">
        <v>1990</v>
      </c>
      <c r="Y180" t="s">
        <v>48</v>
      </c>
      <c r="Z180">
        <v>1990</v>
      </c>
    </row>
    <row r="181" spans="1:27" x14ac:dyDescent="0.35">
      <c r="A181">
        <v>215</v>
      </c>
      <c r="B181" t="s">
        <v>15</v>
      </c>
      <c r="C181">
        <v>1</v>
      </c>
      <c r="D181">
        <v>5</v>
      </c>
      <c r="E181">
        <v>2000</v>
      </c>
      <c r="F181" t="s">
        <v>9</v>
      </c>
      <c r="G181">
        <v>1</v>
      </c>
      <c r="H181">
        <v>114</v>
      </c>
      <c r="I181">
        <v>12.3260811878604</v>
      </c>
      <c r="M181" t="s">
        <v>50</v>
      </c>
      <c r="N181" t="e">
        <f>AVERAGE(#REF!,#REF!,#REF!,#REF!,#REF!,K13,K30,K44,K60,K74,K90,K106,K120,K136,K150)</f>
        <v>#REF!</v>
      </c>
      <c r="Q181" t="s">
        <v>50</v>
      </c>
      <c r="R181" t="e">
        <f>AVERAGE(#REF!,#REF!,#REF!,#REF!,#REF!,K14,M34,M51,M64,M79,K91,M111,M122,M138,K151)</f>
        <v>#REF!</v>
      </c>
      <c r="U181" t="s">
        <v>50</v>
      </c>
      <c r="V181" t="e">
        <f>AVERAGE(#REF!,#REF!,#REF!,#REF!,#REF!,K15,M34,K45,M64,K75,K92,M111,K121,M138,K157)</f>
        <v>#REF!</v>
      </c>
      <c r="Y181" t="s">
        <v>50</v>
      </c>
      <c r="Z181" t="e">
        <f>AVERAGE(#REF!,#REF!,#REF!,#REF!,#REF!,K16,K31,K46,K61,K76,K93,K107,K122,K137,K153)</f>
        <v>#REF!</v>
      </c>
    </row>
    <row r="182" spans="1:27" x14ac:dyDescent="0.35">
      <c r="A182">
        <v>216</v>
      </c>
      <c r="B182" t="s">
        <v>15</v>
      </c>
      <c r="C182">
        <v>1</v>
      </c>
      <c r="D182">
        <v>5</v>
      </c>
      <c r="E182">
        <v>2000</v>
      </c>
      <c r="F182" t="s">
        <v>9</v>
      </c>
      <c r="G182">
        <v>3</v>
      </c>
      <c r="H182">
        <v>1</v>
      </c>
      <c r="I182">
        <v>0</v>
      </c>
      <c r="M182" t="s">
        <v>51</v>
      </c>
      <c r="N182" t="e">
        <f>STDEV(#REF!,#REF!,#REF!,#REF!,#REF!,K13,K30,K44,K60,K74,K90,K106,K120,K136,K150)</f>
        <v>#REF!</v>
      </c>
      <c r="Q182" t="s">
        <v>51</v>
      </c>
      <c r="R182" t="e">
        <f>STDEV(#REF!,#REF!,#REF!,#REF!,#REF!,K14,M34,M51,M64,M79,K91,M111,M122,M138,K151)</f>
        <v>#REF!</v>
      </c>
      <c r="U182" t="s">
        <v>51</v>
      </c>
      <c r="V182" t="e">
        <f>STDEV(#REF!,#REF!,#REF!,#REF!,#REF!,K15,M34,K45,M64,K75,K92,M111,K121,M138,K157)</f>
        <v>#REF!</v>
      </c>
      <c r="Y182" t="s">
        <v>51</v>
      </c>
      <c r="Z182" t="e">
        <f>STDEV(#REF!,#REF!,#REF!,#REF!,#REF!,K16,K31,K46,K61,K76,K93,K107,K122,K137,K153)</f>
        <v>#REF!</v>
      </c>
    </row>
    <row r="183" spans="1:27" x14ac:dyDescent="0.35">
      <c r="A183">
        <v>217</v>
      </c>
      <c r="B183" t="s">
        <v>15</v>
      </c>
      <c r="C183">
        <v>1</v>
      </c>
      <c r="D183">
        <v>5</v>
      </c>
      <c r="E183">
        <v>2000</v>
      </c>
      <c r="F183" t="s">
        <v>9</v>
      </c>
      <c r="G183">
        <v>3</v>
      </c>
      <c r="H183">
        <v>5</v>
      </c>
      <c r="I183">
        <v>0</v>
      </c>
      <c r="M183" t="s">
        <v>48</v>
      </c>
      <c r="N183" t="e">
        <f>SUM(#REF!,#REF!,#REF!,#REF!,#REF!,K13,K30,K44,K60,K74,K90,K106,K120,K136,K150)</f>
        <v>#REF!</v>
      </c>
      <c r="Q183" t="s">
        <v>48</v>
      </c>
      <c r="R183" t="e">
        <f>SUM(#REF!,#REF!,#REF!,#REF!,#REF!,K14,M34,M51,M64,M79,K91,M111,M122,M138,K151)</f>
        <v>#REF!</v>
      </c>
      <c r="U183" t="s">
        <v>48</v>
      </c>
      <c r="V183" t="e">
        <f>SUM(#REF!,#REF!,#REF!,#REF!,#REF!,K15,M34,K45,M64,K75,K92,M111,K121,M138,K157)</f>
        <v>#REF!</v>
      </c>
      <c r="Y183" t="s">
        <v>48</v>
      </c>
      <c r="Z183" t="e">
        <f>SUM(#REF!,#REF!,#REF!,#REF!,#REF!,K16,K31,K46,K61,K76,K93,K107,K122,K137,K153)</f>
        <v>#REF!</v>
      </c>
    </row>
    <row r="184" spans="1:27" x14ac:dyDescent="0.35">
      <c r="A184">
        <v>219</v>
      </c>
      <c r="B184" t="s">
        <v>15</v>
      </c>
      <c r="C184">
        <v>1</v>
      </c>
      <c r="D184">
        <v>5</v>
      </c>
      <c r="E184">
        <v>2000</v>
      </c>
      <c r="F184" t="s">
        <v>11</v>
      </c>
      <c r="G184">
        <v>3</v>
      </c>
      <c r="H184">
        <v>1</v>
      </c>
      <c r="I184">
        <v>0</v>
      </c>
    </row>
    <row r="185" spans="1:27" x14ac:dyDescent="0.35">
      <c r="A185">
        <v>220</v>
      </c>
      <c r="B185" t="s">
        <v>15</v>
      </c>
      <c r="C185">
        <v>1</v>
      </c>
      <c r="D185">
        <v>5</v>
      </c>
      <c r="E185">
        <v>2000</v>
      </c>
      <c r="F185" t="s">
        <v>11</v>
      </c>
      <c r="G185">
        <v>1</v>
      </c>
      <c r="H185">
        <v>3</v>
      </c>
      <c r="I185">
        <v>0.16823621359054999</v>
      </c>
    </row>
    <row r="186" spans="1:27" x14ac:dyDescent="0.35">
      <c r="A186">
        <v>221</v>
      </c>
      <c r="B186" t="s">
        <v>15</v>
      </c>
      <c r="C186">
        <v>1</v>
      </c>
      <c r="D186">
        <v>5</v>
      </c>
      <c r="E186">
        <v>2009</v>
      </c>
      <c r="F186" t="s">
        <v>9</v>
      </c>
      <c r="G186">
        <v>3</v>
      </c>
      <c r="H186">
        <v>61</v>
      </c>
      <c r="I186">
        <v>0</v>
      </c>
    </row>
    <row r="187" spans="1:27" x14ac:dyDescent="0.35">
      <c r="A187">
        <v>222</v>
      </c>
      <c r="B187" t="s">
        <v>15</v>
      </c>
      <c r="C187">
        <v>1</v>
      </c>
      <c r="D187">
        <v>5</v>
      </c>
      <c r="E187">
        <v>2009</v>
      </c>
      <c r="F187" t="s">
        <v>9</v>
      </c>
      <c r="G187">
        <v>1</v>
      </c>
      <c r="H187">
        <v>65</v>
      </c>
      <c r="I187">
        <v>11.000203424339301</v>
      </c>
    </row>
    <row r="188" spans="1:27" x14ac:dyDescent="0.35">
      <c r="A188">
        <v>223</v>
      </c>
      <c r="B188" t="s">
        <v>15</v>
      </c>
      <c r="C188">
        <v>1</v>
      </c>
      <c r="D188">
        <v>5</v>
      </c>
      <c r="E188">
        <v>2009</v>
      </c>
      <c r="F188" t="s">
        <v>9</v>
      </c>
      <c r="G188">
        <v>1</v>
      </c>
      <c r="H188">
        <v>33</v>
      </c>
      <c r="I188">
        <v>1.97772289622357</v>
      </c>
    </row>
    <row r="189" spans="1:27" x14ac:dyDescent="0.35">
      <c r="A189">
        <v>224</v>
      </c>
      <c r="B189" t="s">
        <v>15</v>
      </c>
      <c r="C189">
        <v>1</v>
      </c>
      <c r="D189">
        <v>5</v>
      </c>
      <c r="E189">
        <v>2009</v>
      </c>
      <c r="F189" t="s">
        <v>9</v>
      </c>
      <c r="G189">
        <v>3</v>
      </c>
      <c r="H189">
        <v>1</v>
      </c>
      <c r="I189">
        <v>0</v>
      </c>
    </row>
    <row r="190" spans="1:27" x14ac:dyDescent="0.35">
      <c r="A190">
        <v>225</v>
      </c>
      <c r="B190" t="s">
        <v>15</v>
      </c>
      <c r="C190">
        <v>1</v>
      </c>
      <c r="D190">
        <v>5</v>
      </c>
      <c r="E190">
        <v>2009</v>
      </c>
      <c r="F190" t="s">
        <v>9</v>
      </c>
      <c r="G190">
        <v>3</v>
      </c>
      <c r="H190">
        <v>15</v>
      </c>
      <c r="I190">
        <v>0</v>
      </c>
    </row>
    <row r="191" spans="1:27" x14ac:dyDescent="0.35">
      <c r="A191">
        <v>227</v>
      </c>
      <c r="B191" t="s">
        <v>15</v>
      </c>
      <c r="C191">
        <v>1</v>
      </c>
      <c r="D191">
        <v>5</v>
      </c>
      <c r="E191">
        <v>2009</v>
      </c>
      <c r="F191" t="s">
        <v>11</v>
      </c>
      <c r="G191">
        <v>3</v>
      </c>
      <c r="H191">
        <v>1</v>
      </c>
      <c r="I191">
        <v>0</v>
      </c>
    </row>
    <row r="192" spans="1:27" x14ac:dyDescent="0.35">
      <c r="A192">
        <v>228</v>
      </c>
      <c r="B192" t="s">
        <v>15</v>
      </c>
      <c r="C192">
        <v>1</v>
      </c>
      <c r="D192">
        <v>5</v>
      </c>
      <c r="E192">
        <v>2009</v>
      </c>
      <c r="F192" t="s">
        <v>11</v>
      </c>
      <c r="G192">
        <v>1</v>
      </c>
      <c r="H192">
        <v>2</v>
      </c>
      <c r="I192">
        <v>0.131573827323158</v>
      </c>
    </row>
    <row r="193" spans="1:9" x14ac:dyDescent="0.35">
      <c r="A193">
        <v>229</v>
      </c>
      <c r="B193" t="s">
        <v>15</v>
      </c>
      <c r="C193">
        <v>1</v>
      </c>
      <c r="D193">
        <v>5</v>
      </c>
      <c r="E193">
        <v>2009</v>
      </c>
      <c r="F193" t="s">
        <v>11</v>
      </c>
      <c r="G193">
        <v>3</v>
      </c>
      <c r="H193">
        <v>1</v>
      </c>
      <c r="I193">
        <v>0</v>
      </c>
    </row>
    <row r="194" spans="1:9" x14ac:dyDescent="0.35">
      <c r="A194">
        <v>230</v>
      </c>
      <c r="B194" t="s">
        <v>15</v>
      </c>
      <c r="C194">
        <v>1</v>
      </c>
      <c r="D194">
        <v>5</v>
      </c>
      <c r="E194">
        <v>2020</v>
      </c>
      <c r="F194" t="s">
        <v>9</v>
      </c>
      <c r="G194">
        <v>3</v>
      </c>
      <c r="H194">
        <v>77</v>
      </c>
      <c r="I194">
        <v>0</v>
      </c>
    </row>
    <row r="195" spans="1:9" x14ac:dyDescent="0.35">
      <c r="A195">
        <v>231</v>
      </c>
      <c r="B195" t="s">
        <v>15</v>
      </c>
      <c r="C195">
        <v>1</v>
      </c>
      <c r="D195">
        <v>5</v>
      </c>
      <c r="E195">
        <v>2020</v>
      </c>
      <c r="F195" t="s">
        <v>9</v>
      </c>
      <c r="G195">
        <v>1</v>
      </c>
      <c r="H195">
        <v>63</v>
      </c>
      <c r="I195">
        <v>11.7841470303382</v>
      </c>
    </row>
    <row r="196" spans="1:9" x14ac:dyDescent="0.35">
      <c r="A196">
        <v>232</v>
      </c>
      <c r="B196" t="s">
        <v>15</v>
      </c>
      <c r="C196">
        <v>1</v>
      </c>
      <c r="D196">
        <v>5</v>
      </c>
      <c r="E196">
        <v>2020</v>
      </c>
      <c r="F196" t="s">
        <v>9</v>
      </c>
      <c r="G196">
        <v>1</v>
      </c>
      <c r="H196">
        <v>26</v>
      </c>
      <c r="I196">
        <v>1.6062876844006599</v>
      </c>
    </row>
    <row r="197" spans="1:9" x14ac:dyDescent="0.35">
      <c r="A197">
        <v>233</v>
      </c>
      <c r="B197" t="s">
        <v>15</v>
      </c>
      <c r="C197">
        <v>1</v>
      </c>
      <c r="D197">
        <v>5</v>
      </c>
      <c r="E197">
        <v>2020</v>
      </c>
      <c r="F197" t="s">
        <v>9</v>
      </c>
      <c r="G197">
        <v>3</v>
      </c>
      <c r="H197">
        <v>1</v>
      </c>
      <c r="I197">
        <v>0</v>
      </c>
    </row>
    <row r="198" spans="1:9" x14ac:dyDescent="0.35">
      <c r="A198">
        <v>234</v>
      </c>
      <c r="B198" t="s">
        <v>15</v>
      </c>
      <c r="C198">
        <v>1</v>
      </c>
      <c r="D198">
        <v>5</v>
      </c>
      <c r="E198">
        <v>2020</v>
      </c>
      <c r="F198" t="s">
        <v>9</v>
      </c>
      <c r="G198">
        <v>3</v>
      </c>
      <c r="H198">
        <v>8</v>
      </c>
      <c r="I198">
        <v>0</v>
      </c>
    </row>
    <row r="199" spans="1:9" x14ac:dyDescent="0.35">
      <c r="A199">
        <v>235</v>
      </c>
      <c r="B199" t="s">
        <v>15</v>
      </c>
      <c r="C199">
        <v>1</v>
      </c>
      <c r="D199">
        <v>5</v>
      </c>
      <c r="E199">
        <v>2020</v>
      </c>
      <c r="F199" t="s">
        <v>10</v>
      </c>
      <c r="G199">
        <v>1</v>
      </c>
      <c r="H199">
        <v>1</v>
      </c>
      <c r="I199">
        <v>3.8707563084879798E-2</v>
      </c>
    </row>
    <row r="200" spans="1:9" x14ac:dyDescent="0.35">
      <c r="A200">
        <v>236</v>
      </c>
      <c r="B200" t="s">
        <v>15</v>
      </c>
      <c r="C200">
        <v>1</v>
      </c>
      <c r="D200">
        <v>5</v>
      </c>
      <c r="E200">
        <v>2020</v>
      </c>
      <c r="F200" t="s">
        <v>11</v>
      </c>
      <c r="G200">
        <v>3</v>
      </c>
      <c r="H200">
        <v>2</v>
      </c>
      <c r="I200">
        <v>0</v>
      </c>
    </row>
    <row r="201" spans="1:9" x14ac:dyDescent="0.35">
      <c r="A201">
        <v>237</v>
      </c>
      <c r="B201" t="s">
        <v>15</v>
      </c>
      <c r="C201">
        <v>1</v>
      </c>
      <c r="D201">
        <v>5</v>
      </c>
      <c r="E201">
        <v>2020</v>
      </c>
      <c r="F201" t="s">
        <v>11</v>
      </c>
      <c r="G201">
        <v>1</v>
      </c>
      <c r="H201">
        <v>2</v>
      </c>
      <c r="I201">
        <v>2.8352873698647901E-2</v>
      </c>
    </row>
    <row r="202" spans="1:9" x14ac:dyDescent="0.35">
      <c r="A202">
        <v>238</v>
      </c>
      <c r="B202" t="s">
        <v>16</v>
      </c>
      <c r="C202">
        <v>2</v>
      </c>
      <c r="D202">
        <v>1</v>
      </c>
      <c r="E202">
        <v>1990</v>
      </c>
      <c r="F202" t="s">
        <v>9</v>
      </c>
      <c r="G202">
        <v>1</v>
      </c>
      <c r="H202">
        <v>31</v>
      </c>
      <c r="I202">
        <v>6.1158821466071496</v>
      </c>
    </row>
    <row r="203" spans="1:9" x14ac:dyDescent="0.35">
      <c r="A203">
        <v>239</v>
      </c>
      <c r="B203" t="s">
        <v>16</v>
      </c>
      <c r="C203">
        <v>2</v>
      </c>
      <c r="D203">
        <v>1</v>
      </c>
      <c r="E203">
        <v>1990</v>
      </c>
      <c r="F203" t="s">
        <v>9</v>
      </c>
      <c r="G203">
        <v>3</v>
      </c>
      <c r="H203">
        <v>21</v>
      </c>
      <c r="I203">
        <v>0</v>
      </c>
    </row>
    <row r="204" spans="1:9" x14ac:dyDescent="0.35">
      <c r="A204">
        <v>241</v>
      </c>
      <c r="B204" t="s">
        <v>16</v>
      </c>
      <c r="C204">
        <v>2</v>
      </c>
      <c r="D204">
        <v>1</v>
      </c>
      <c r="E204">
        <v>1990</v>
      </c>
      <c r="F204" t="s">
        <v>10</v>
      </c>
      <c r="G204">
        <v>1</v>
      </c>
      <c r="H204">
        <v>13</v>
      </c>
      <c r="I204">
        <v>1.3428313682761299</v>
      </c>
    </row>
    <row r="205" spans="1:9" x14ac:dyDescent="0.35">
      <c r="A205">
        <v>242</v>
      </c>
      <c r="B205" t="s">
        <v>16</v>
      </c>
      <c r="C205">
        <v>2</v>
      </c>
      <c r="D205">
        <v>1</v>
      </c>
      <c r="E205">
        <v>1990</v>
      </c>
      <c r="F205" t="s">
        <v>10</v>
      </c>
      <c r="G205">
        <v>1</v>
      </c>
      <c r="H205">
        <v>1</v>
      </c>
      <c r="I205">
        <v>2.5164942553417599E-2</v>
      </c>
    </row>
    <row r="206" spans="1:9" x14ac:dyDescent="0.35">
      <c r="A206">
        <v>243</v>
      </c>
      <c r="B206" t="s">
        <v>16</v>
      </c>
      <c r="C206">
        <v>2</v>
      </c>
      <c r="D206">
        <v>1</v>
      </c>
      <c r="E206">
        <v>1990</v>
      </c>
      <c r="F206" t="s">
        <v>10</v>
      </c>
      <c r="G206">
        <v>3</v>
      </c>
      <c r="H206">
        <v>1</v>
      </c>
      <c r="I206">
        <v>0</v>
      </c>
    </row>
    <row r="207" spans="1:9" x14ac:dyDescent="0.35">
      <c r="A207">
        <v>245</v>
      </c>
      <c r="B207" t="s">
        <v>16</v>
      </c>
      <c r="C207">
        <v>2</v>
      </c>
      <c r="D207">
        <v>1</v>
      </c>
      <c r="E207">
        <v>1990</v>
      </c>
      <c r="F207" t="s">
        <v>11</v>
      </c>
      <c r="G207">
        <v>1</v>
      </c>
      <c r="H207">
        <v>1</v>
      </c>
      <c r="I207">
        <v>2.6302199094017101E-2</v>
      </c>
    </row>
    <row r="208" spans="1:9" x14ac:dyDescent="0.35">
      <c r="A208">
        <v>247</v>
      </c>
      <c r="B208" t="s">
        <v>16</v>
      </c>
      <c r="C208">
        <v>2</v>
      </c>
      <c r="D208">
        <v>1</v>
      </c>
      <c r="E208">
        <v>1995</v>
      </c>
      <c r="F208" t="s">
        <v>9</v>
      </c>
      <c r="G208">
        <v>3</v>
      </c>
      <c r="H208">
        <v>21</v>
      </c>
      <c r="I208">
        <v>0</v>
      </c>
    </row>
    <row r="209" spans="1:9" x14ac:dyDescent="0.35">
      <c r="A209">
        <v>248</v>
      </c>
      <c r="B209" t="s">
        <v>16</v>
      </c>
      <c r="C209">
        <v>2</v>
      </c>
      <c r="D209">
        <v>1</v>
      </c>
      <c r="E209">
        <v>1995</v>
      </c>
      <c r="F209" t="s">
        <v>9</v>
      </c>
      <c r="G209">
        <v>1</v>
      </c>
      <c r="H209">
        <v>30</v>
      </c>
      <c r="I209">
        <v>6.4122560705560003</v>
      </c>
    </row>
    <row r="210" spans="1:9" x14ac:dyDescent="0.35">
      <c r="A210">
        <v>249</v>
      </c>
      <c r="B210" t="s">
        <v>16</v>
      </c>
      <c r="C210">
        <v>2</v>
      </c>
      <c r="D210">
        <v>1</v>
      </c>
      <c r="E210">
        <v>1995</v>
      </c>
      <c r="F210" t="s">
        <v>9</v>
      </c>
      <c r="G210">
        <v>3</v>
      </c>
      <c r="H210">
        <v>1</v>
      </c>
      <c r="I210">
        <v>0</v>
      </c>
    </row>
    <row r="211" spans="1:9" x14ac:dyDescent="0.35">
      <c r="A211">
        <v>251</v>
      </c>
      <c r="B211" t="s">
        <v>16</v>
      </c>
      <c r="C211">
        <v>2</v>
      </c>
      <c r="D211">
        <v>1</v>
      </c>
      <c r="E211">
        <v>1995</v>
      </c>
      <c r="F211" t="s">
        <v>10</v>
      </c>
      <c r="G211">
        <v>3</v>
      </c>
      <c r="H211">
        <v>1</v>
      </c>
      <c r="I211">
        <v>0</v>
      </c>
    </row>
    <row r="212" spans="1:9" x14ac:dyDescent="0.35">
      <c r="A212">
        <v>252</v>
      </c>
      <c r="B212" t="s">
        <v>16</v>
      </c>
      <c r="C212">
        <v>2</v>
      </c>
      <c r="D212">
        <v>1</v>
      </c>
      <c r="E212">
        <v>1995</v>
      </c>
      <c r="F212" t="s">
        <v>10</v>
      </c>
      <c r="G212">
        <v>1</v>
      </c>
      <c r="H212">
        <v>15</v>
      </c>
      <c r="I212">
        <v>1.5761276095280401</v>
      </c>
    </row>
    <row r="213" spans="1:9" x14ac:dyDescent="0.35">
      <c r="A213">
        <v>254</v>
      </c>
      <c r="B213" t="s">
        <v>16</v>
      </c>
      <c r="C213">
        <v>2</v>
      </c>
      <c r="D213">
        <v>1</v>
      </c>
      <c r="E213">
        <v>1995</v>
      </c>
      <c r="F213" t="s">
        <v>11</v>
      </c>
      <c r="G213">
        <v>1</v>
      </c>
      <c r="H213">
        <v>1</v>
      </c>
      <c r="I213">
        <v>4.3005261834990698E-2</v>
      </c>
    </row>
    <row r="214" spans="1:9" x14ac:dyDescent="0.35">
      <c r="A214">
        <v>255</v>
      </c>
      <c r="B214" t="s">
        <v>16</v>
      </c>
      <c r="C214">
        <v>2</v>
      </c>
      <c r="D214">
        <v>1</v>
      </c>
      <c r="E214">
        <v>1995</v>
      </c>
      <c r="F214" t="s">
        <v>11</v>
      </c>
      <c r="G214">
        <v>3</v>
      </c>
      <c r="H214">
        <v>1</v>
      </c>
      <c r="I214">
        <v>0</v>
      </c>
    </row>
    <row r="215" spans="1:9" x14ac:dyDescent="0.35">
      <c r="A215">
        <v>256</v>
      </c>
      <c r="B215" t="s">
        <v>16</v>
      </c>
      <c r="C215">
        <v>2</v>
      </c>
      <c r="D215">
        <v>1</v>
      </c>
      <c r="E215">
        <v>2000</v>
      </c>
      <c r="F215" t="s">
        <v>9</v>
      </c>
      <c r="G215">
        <v>3</v>
      </c>
      <c r="H215">
        <v>22</v>
      </c>
      <c r="I215">
        <v>0</v>
      </c>
    </row>
    <row r="216" spans="1:9" x14ac:dyDescent="0.35">
      <c r="A216">
        <v>257</v>
      </c>
      <c r="B216" t="s">
        <v>16</v>
      </c>
      <c r="C216">
        <v>2</v>
      </c>
      <c r="D216">
        <v>1</v>
      </c>
      <c r="E216">
        <v>2000</v>
      </c>
      <c r="F216" t="s">
        <v>9</v>
      </c>
      <c r="G216">
        <v>1</v>
      </c>
      <c r="H216">
        <v>29</v>
      </c>
      <c r="I216">
        <v>7.0692416342379598</v>
      </c>
    </row>
    <row r="217" spans="1:9" x14ac:dyDescent="0.35">
      <c r="A217">
        <v>258</v>
      </c>
      <c r="B217" t="s">
        <v>16</v>
      </c>
      <c r="C217">
        <v>2</v>
      </c>
      <c r="D217">
        <v>1</v>
      </c>
      <c r="E217">
        <v>2000</v>
      </c>
      <c r="F217" t="s">
        <v>9</v>
      </c>
      <c r="G217">
        <v>3</v>
      </c>
      <c r="H217">
        <v>1</v>
      </c>
      <c r="I217">
        <v>0</v>
      </c>
    </row>
    <row r="218" spans="1:9" x14ac:dyDescent="0.35">
      <c r="A218">
        <v>260</v>
      </c>
      <c r="B218" t="s">
        <v>16</v>
      </c>
      <c r="C218">
        <v>2</v>
      </c>
      <c r="D218">
        <v>1</v>
      </c>
      <c r="E218">
        <v>2000</v>
      </c>
      <c r="F218" t="s">
        <v>10</v>
      </c>
      <c r="G218">
        <v>3</v>
      </c>
      <c r="H218">
        <v>1</v>
      </c>
      <c r="I218">
        <v>0</v>
      </c>
    </row>
    <row r="219" spans="1:9" x14ac:dyDescent="0.35">
      <c r="A219">
        <v>261</v>
      </c>
      <c r="B219" t="s">
        <v>16</v>
      </c>
      <c r="C219">
        <v>2</v>
      </c>
      <c r="D219">
        <v>1</v>
      </c>
      <c r="E219">
        <v>2000</v>
      </c>
      <c r="F219" t="s">
        <v>10</v>
      </c>
      <c r="G219">
        <v>1</v>
      </c>
      <c r="H219">
        <v>15</v>
      </c>
      <c r="I219">
        <v>1.81339482389408</v>
      </c>
    </row>
    <row r="220" spans="1:9" x14ac:dyDescent="0.35">
      <c r="A220">
        <v>263</v>
      </c>
      <c r="B220" t="s">
        <v>16</v>
      </c>
      <c r="C220">
        <v>2</v>
      </c>
      <c r="D220">
        <v>1</v>
      </c>
      <c r="E220">
        <v>2000</v>
      </c>
      <c r="F220" t="s">
        <v>11</v>
      </c>
      <c r="G220">
        <v>3</v>
      </c>
      <c r="H220">
        <v>1</v>
      </c>
      <c r="I220">
        <v>0</v>
      </c>
    </row>
    <row r="221" spans="1:9" x14ac:dyDescent="0.35">
      <c r="A221">
        <v>264</v>
      </c>
      <c r="B221" t="s">
        <v>16</v>
      </c>
      <c r="C221">
        <v>2</v>
      </c>
      <c r="D221">
        <v>1</v>
      </c>
      <c r="E221">
        <v>2000</v>
      </c>
      <c r="F221" t="s">
        <v>11</v>
      </c>
      <c r="G221">
        <v>1</v>
      </c>
      <c r="H221">
        <v>1</v>
      </c>
      <c r="I221">
        <v>7.6944672669884598E-2</v>
      </c>
    </row>
    <row r="222" spans="1:9" x14ac:dyDescent="0.35">
      <c r="A222">
        <v>265</v>
      </c>
      <c r="B222" t="s">
        <v>16</v>
      </c>
      <c r="C222">
        <v>2</v>
      </c>
      <c r="D222">
        <v>1</v>
      </c>
      <c r="E222">
        <v>2009</v>
      </c>
      <c r="F222" t="s">
        <v>9</v>
      </c>
      <c r="G222">
        <v>3</v>
      </c>
      <c r="H222">
        <v>23</v>
      </c>
      <c r="I222">
        <v>0</v>
      </c>
    </row>
    <row r="223" spans="1:9" x14ac:dyDescent="0.35">
      <c r="A223">
        <v>266</v>
      </c>
      <c r="B223" t="s">
        <v>16</v>
      </c>
      <c r="C223">
        <v>2</v>
      </c>
      <c r="D223">
        <v>1</v>
      </c>
      <c r="E223">
        <v>2009</v>
      </c>
      <c r="F223" t="s">
        <v>9</v>
      </c>
      <c r="G223">
        <v>1</v>
      </c>
      <c r="H223">
        <v>24</v>
      </c>
      <c r="I223">
        <v>8.0240242633408503</v>
      </c>
    </row>
    <row r="224" spans="1:9" x14ac:dyDescent="0.35">
      <c r="A224">
        <v>267</v>
      </c>
      <c r="B224" t="s">
        <v>16</v>
      </c>
      <c r="C224">
        <v>2</v>
      </c>
      <c r="D224">
        <v>1</v>
      </c>
      <c r="E224">
        <v>2009</v>
      </c>
      <c r="F224" t="s">
        <v>9</v>
      </c>
      <c r="G224">
        <v>1</v>
      </c>
      <c r="H224">
        <v>3</v>
      </c>
      <c r="I224">
        <v>0.32731939698486701</v>
      </c>
    </row>
    <row r="225" spans="1:9" x14ac:dyDescent="0.35">
      <c r="A225">
        <v>268</v>
      </c>
      <c r="B225" t="s">
        <v>16</v>
      </c>
      <c r="C225">
        <v>2</v>
      </c>
      <c r="D225">
        <v>1</v>
      </c>
      <c r="E225">
        <v>2009</v>
      </c>
      <c r="F225" t="s">
        <v>9</v>
      </c>
      <c r="G225">
        <v>3</v>
      </c>
      <c r="H225">
        <v>2</v>
      </c>
      <c r="I225">
        <v>0</v>
      </c>
    </row>
    <row r="226" spans="1:9" x14ac:dyDescent="0.35">
      <c r="A226">
        <v>269</v>
      </c>
      <c r="B226" t="s">
        <v>16</v>
      </c>
      <c r="C226">
        <v>2</v>
      </c>
      <c r="D226">
        <v>1</v>
      </c>
      <c r="E226">
        <v>2009</v>
      </c>
      <c r="F226" t="s">
        <v>9</v>
      </c>
      <c r="G226">
        <v>3</v>
      </c>
      <c r="H226">
        <v>2</v>
      </c>
      <c r="I226">
        <v>0</v>
      </c>
    </row>
    <row r="227" spans="1:9" x14ac:dyDescent="0.35">
      <c r="A227">
        <v>270</v>
      </c>
      <c r="B227" t="s">
        <v>16</v>
      </c>
      <c r="C227">
        <v>2</v>
      </c>
      <c r="D227">
        <v>1</v>
      </c>
      <c r="E227">
        <v>2009</v>
      </c>
      <c r="F227" t="s">
        <v>10</v>
      </c>
      <c r="G227">
        <v>3</v>
      </c>
      <c r="H227">
        <v>1</v>
      </c>
      <c r="I227">
        <v>0</v>
      </c>
    </row>
    <row r="228" spans="1:9" x14ac:dyDescent="0.35">
      <c r="A228">
        <v>271</v>
      </c>
      <c r="B228" t="s">
        <v>16</v>
      </c>
      <c r="C228">
        <v>2</v>
      </c>
      <c r="D228">
        <v>1</v>
      </c>
      <c r="E228">
        <v>2009</v>
      </c>
      <c r="F228" t="s">
        <v>10</v>
      </c>
      <c r="G228">
        <v>1</v>
      </c>
      <c r="H228">
        <v>13</v>
      </c>
      <c r="I228">
        <v>2.0371979575450001</v>
      </c>
    </row>
    <row r="229" spans="1:9" x14ac:dyDescent="0.35">
      <c r="A229">
        <v>272</v>
      </c>
      <c r="B229" t="s">
        <v>16</v>
      </c>
      <c r="C229">
        <v>2</v>
      </c>
      <c r="D229">
        <v>1</v>
      </c>
      <c r="E229">
        <v>2009</v>
      </c>
      <c r="F229" t="s">
        <v>10</v>
      </c>
      <c r="G229">
        <v>1</v>
      </c>
      <c r="H229">
        <v>2</v>
      </c>
      <c r="I229">
        <v>8.9240866316035103E-2</v>
      </c>
    </row>
    <row r="230" spans="1:9" x14ac:dyDescent="0.35">
      <c r="A230">
        <v>274</v>
      </c>
      <c r="B230" t="s">
        <v>16</v>
      </c>
      <c r="C230">
        <v>2</v>
      </c>
      <c r="D230">
        <v>1</v>
      </c>
      <c r="E230">
        <v>2009</v>
      </c>
      <c r="F230" t="s">
        <v>11</v>
      </c>
      <c r="G230">
        <v>3</v>
      </c>
      <c r="H230">
        <v>1</v>
      </c>
      <c r="I230">
        <v>0</v>
      </c>
    </row>
    <row r="231" spans="1:9" x14ac:dyDescent="0.35">
      <c r="A231">
        <v>275</v>
      </c>
      <c r="B231" t="s">
        <v>16</v>
      </c>
      <c r="C231">
        <v>2</v>
      </c>
      <c r="D231">
        <v>1</v>
      </c>
      <c r="E231">
        <v>2009</v>
      </c>
      <c r="F231" t="s">
        <v>11</v>
      </c>
      <c r="G231">
        <v>1</v>
      </c>
      <c r="H231">
        <v>1</v>
      </c>
      <c r="I231">
        <v>0.13920475587872699</v>
      </c>
    </row>
    <row r="232" spans="1:9" x14ac:dyDescent="0.35">
      <c r="A232">
        <v>276</v>
      </c>
      <c r="B232" t="s">
        <v>16</v>
      </c>
      <c r="C232">
        <v>2</v>
      </c>
      <c r="D232">
        <v>1</v>
      </c>
      <c r="E232">
        <v>2020</v>
      </c>
      <c r="F232" t="s">
        <v>9</v>
      </c>
      <c r="G232">
        <v>3</v>
      </c>
      <c r="H232">
        <v>27</v>
      </c>
      <c r="I232">
        <v>0</v>
      </c>
    </row>
    <row r="233" spans="1:9" x14ac:dyDescent="0.35">
      <c r="A233">
        <v>277</v>
      </c>
      <c r="B233" t="s">
        <v>16</v>
      </c>
      <c r="C233">
        <v>2</v>
      </c>
      <c r="D233">
        <v>1</v>
      </c>
      <c r="E233">
        <v>2020</v>
      </c>
      <c r="F233" t="s">
        <v>9</v>
      </c>
      <c r="G233">
        <v>1</v>
      </c>
      <c r="H233">
        <v>24</v>
      </c>
      <c r="I233">
        <v>9.7987947763553702</v>
      </c>
    </row>
    <row r="234" spans="1:9" x14ac:dyDescent="0.35">
      <c r="A234">
        <v>278</v>
      </c>
      <c r="B234" t="s">
        <v>16</v>
      </c>
      <c r="C234">
        <v>2</v>
      </c>
      <c r="D234">
        <v>1</v>
      </c>
      <c r="E234">
        <v>2020</v>
      </c>
      <c r="F234" t="s">
        <v>9</v>
      </c>
      <c r="G234">
        <v>1</v>
      </c>
      <c r="H234">
        <v>1</v>
      </c>
      <c r="I234">
        <v>0.112220831178881</v>
      </c>
    </row>
    <row r="235" spans="1:9" x14ac:dyDescent="0.35">
      <c r="A235">
        <v>279</v>
      </c>
      <c r="B235" t="s">
        <v>16</v>
      </c>
      <c r="C235">
        <v>2</v>
      </c>
      <c r="D235">
        <v>1</v>
      </c>
      <c r="E235">
        <v>2020</v>
      </c>
      <c r="F235" t="s">
        <v>9</v>
      </c>
      <c r="G235">
        <v>3</v>
      </c>
      <c r="H235">
        <v>2</v>
      </c>
      <c r="I235">
        <v>0</v>
      </c>
    </row>
    <row r="236" spans="1:9" x14ac:dyDescent="0.35">
      <c r="A236">
        <v>280</v>
      </c>
      <c r="B236" t="s">
        <v>16</v>
      </c>
      <c r="C236">
        <v>2</v>
      </c>
      <c r="D236">
        <v>1</v>
      </c>
      <c r="E236">
        <v>2020</v>
      </c>
      <c r="F236" t="s">
        <v>10</v>
      </c>
      <c r="G236">
        <v>3</v>
      </c>
      <c r="H236">
        <v>1</v>
      </c>
      <c r="I236">
        <v>0</v>
      </c>
    </row>
    <row r="237" spans="1:9" x14ac:dyDescent="0.35">
      <c r="A237">
        <v>281</v>
      </c>
      <c r="B237" t="s">
        <v>16</v>
      </c>
      <c r="C237">
        <v>2</v>
      </c>
      <c r="D237">
        <v>1</v>
      </c>
      <c r="E237">
        <v>2020</v>
      </c>
      <c r="F237" t="s">
        <v>10</v>
      </c>
      <c r="G237">
        <v>1</v>
      </c>
      <c r="H237">
        <v>13</v>
      </c>
      <c r="I237">
        <v>2.26367537194229</v>
      </c>
    </row>
    <row r="238" spans="1:9" x14ac:dyDescent="0.35">
      <c r="A238">
        <v>282</v>
      </c>
      <c r="B238" t="s">
        <v>16</v>
      </c>
      <c r="C238">
        <v>2</v>
      </c>
      <c r="D238">
        <v>1</v>
      </c>
      <c r="E238">
        <v>2020</v>
      </c>
      <c r="F238" t="s">
        <v>10</v>
      </c>
      <c r="G238">
        <v>1</v>
      </c>
      <c r="H238">
        <v>3</v>
      </c>
      <c r="I238">
        <v>0.16883311619473201</v>
      </c>
    </row>
    <row r="239" spans="1:9" x14ac:dyDescent="0.35">
      <c r="A239">
        <v>283</v>
      </c>
      <c r="B239" t="s">
        <v>16</v>
      </c>
      <c r="C239">
        <v>2</v>
      </c>
      <c r="D239">
        <v>1</v>
      </c>
      <c r="E239">
        <v>2020</v>
      </c>
      <c r="F239" t="s">
        <v>11</v>
      </c>
      <c r="G239">
        <v>3</v>
      </c>
      <c r="H239">
        <v>1</v>
      </c>
      <c r="I239">
        <v>0</v>
      </c>
    </row>
    <row r="240" spans="1:9" x14ac:dyDescent="0.35">
      <c r="A240">
        <v>284</v>
      </c>
      <c r="B240" t="s">
        <v>16</v>
      </c>
      <c r="C240">
        <v>2</v>
      </c>
      <c r="D240">
        <v>1</v>
      </c>
      <c r="E240">
        <v>2020</v>
      </c>
      <c r="F240" t="s">
        <v>11</v>
      </c>
      <c r="G240">
        <v>1</v>
      </c>
      <c r="H240">
        <v>1</v>
      </c>
      <c r="I240">
        <v>0.23931396197985599</v>
      </c>
    </row>
    <row r="241" spans="1:9" x14ac:dyDescent="0.35">
      <c r="A241">
        <v>285</v>
      </c>
      <c r="B241" t="s">
        <v>17</v>
      </c>
      <c r="C241">
        <v>2</v>
      </c>
      <c r="D241">
        <v>2</v>
      </c>
      <c r="E241">
        <v>1990</v>
      </c>
      <c r="F241" t="s">
        <v>9</v>
      </c>
      <c r="G241">
        <v>1</v>
      </c>
      <c r="H241">
        <v>37</v>
      </c>
      <c r="I241">
        <v>7.1433934310387999</v>
      </c>
    </row>
    <row r="242" spans="1:9" x14ac:dyDescent="0.35">
      <c r="A242">
        <v>286</v>
      </c>
      <c r="B242" t="s">
        <v>17</v>
      </c>
      <c r="C242">
        <v>2</v>
      </c>
      <c r="D242">
        <v>2</v>
      </c>
      <c r="E242">
        <v>1990</v>
      </c>
      <c r="F242" t="s">
        <v>9</v>
      </c>
      <c r="G242">
        <v>3</v>
      </c>
      <c r="H242">
        <v>8</v>
      </c>
      <c r="I242">
        <v>0</v>
      </c>
    </row>
    <row r="243" spans="1:9" x14ac:dyDescent="0.35">
      <c r="A243">
        <v>287</v>
      </c>
      <c r="B243" t="s">
        <v>17</v>
      </c>
      <c r="C243">
        <v>2</v>
      </c>
      <c r="D243">
        <v>2</v>
      </c>
      <c r="E243">
        <v>1990</v>
      </c>
      <c r="F243" t="s">
        <v>9</v>
      </c>
      <c r="G243">
        <v>3</v>
      </c>
      <c r="H243">
        <v>6</v>
      </c>
      <c r="I243">
        <v>0</v>
      </c>
    </row>
    <row r="244" spans="1:9" x14ac:dyDescent="0.35">
      <c r="A244">
        <v>291</v>
      </c>
      <c r="B244" t="s">
        <v>17</v>
      </c>
      <c r="C244">
        <v>2</v>
      </c>
      <c r="D244">
        <v>2</v>
      </c>
      <c r="E244">
        <v>1995</v>
      </c>
      <c r="F244" t="s">
        <v>9</v>
      </c>
      <c r="G244">
        <v>3</v>
      </c>
      <c r="H244">
        <v>14</v>
      </c>
      <c r="I244">
        <v>0</v>
      </c>
    </row>
    <row r="245" spans="1:9" x14ac:dyDescent="0.35">
      <c r="A245">
        <v>292</v>
      </c>
      <c r="B245" t="s">
        <v>17</v>
      </c>
      <c r="C245">
        <v>2</v>
      </c>
      <c r="D245">
        <v>2</v>
      </c>
      <c r="E245">
        <v>1995</v>
      </c>
      <c r="F245" t="s">
        <v>9</v>
      </c>
      <c r="G245">
        <v>1</v>
      </c>
      <c r="H245">
        <v>34</v>
      </c>
      <c r="I245">
        <v>7.8310487930014396</v>
      </c>
    </row>
    <row r="246" spans="1:9" x14ac:dyDescent="0.35">
      <c r="A246">
        <v>293</v>
      </c>
      <c r="B246" t="s">
        <v>17</v>
      </c>
      <c r="C246">
        <v>2</v>
      </c>
      <c r="D246">
        <v>2</v>
      </c>
      <c r="E246">
        <v>1995</v>
      </c>
      <c r="F246" t="s">
        <v>9</v>
      </c>
      <c r="G246">
        <v>1</v>
      </c>
      <c r="H246">
        <v>1</v>
      </c>
      <c r="I246">
        <v>0.19634954084936199</v>
      </c>
    </row>
    <row r="247" spans="1:9" x14ac:dyDescent="0.35">
      <c r="A247">
        <v>294</v>
      </c>
      <c r="B247" t="s">
        <v>17</v>
      </c>
      <c r="C247">
        <v>2</v>
      </c>
      <c r="D247">
        <v>2</v>
      </c>
      <c r="E247">
        <v>1995</v>
      </c>
      <c r="F247" t="s">
        <v>9</v>
      </c>
      <c r="G247">
        <v>3</v>
      </c>
      <c r="H247">
        <v>1</v>
      </c>
      <c r="I247">
        <v>0</v>
      </c>
    </row>
    <row r="248" spans="1:9" x14ac:dyDescent="0.35">
      <c r="A248">
        <v>295</v>
      </c>
      <c r="B248" t="s">
        <v>17</v>
      </c>
      <c r="C248">
        <v>2</v>
      </c>
      <c r="D248">
        <v>2</v>
      </c>
      <c r="E248">
        <v>1995</v>
      </c>
      <c r="F248" t="s">
        <v>9</v>
      </c>
      <c r="G248">
        <v>3</v>
      </c>
      <c r="H248">
        <v>5</v>
      </c>
      <c r="I248">
        <v>0</v>
      </c>
    </row>
    <row r="249" spans="1:9" x14ac:dyDescent="0.35">
      <c r="A249">
        <v>297</v>
      </c>
      <c r="B249" t="s">
        <v>17</v>
      </c>
      <c r="C249">
        <v>2</v>
      </c>
      <c r="D249">
        <v>2</v>
      </c>
      <c r="E249">
        <v>1995</v>
      </c>
      <c r="F249" t="s">
        <v>11</v>
      </c>
      <c r="G249">
        <v>1</v>
      </c>
      <c r="H249">
        <v>7</v>
      </c>
      <c r="I249">
        <v>0.62384490277924698</v>
      </c>
    </row>
    <row r="250" spans="1:9" x14ac:dyDescent="0.35">
      <c r="A250">
        <v>298</v>
      </c>
      <c r="B250" t="s">
        <v>17</v>
      </c>
      <c r="C250">
        <v>2</v>
      </c>
      <c r="D250">
        <v>2</v>
      </c>
      <c r="E250">
        <v>2000</v>
      </c>
      <c r="F250" t="s">
        <v>9</v>
      </c>
      <c r="G250">
        <v>3</v>
      </c>
      <c r="H250">
        <v>20</v>
      </c>
      <c r="I250">
        <v>0</v>
      </c>
    </row>
    <row r="251" spans="1:9" x14ac:dyDescent="0.35">
      <c r="A251">
        <v>299</v>
      </c>
      <c r="B251" t="s">
        <v>17</v>
      </c>
      <c r="C251">
        <v>2</v>
      </c>
      <c r="D251">
        <v>2</v>
      </c>
      <c r="E251">
        <v>2000</v>
      </c>
      <c r="F251" t="s">
        <v>9</v>
      </c>
      <c r="G251">
        <v>1</v>
      </c>
      <c r="H251">
        <v>32</v>
      </c>
      <c r="I251">
        <v>8.6670682242243409</v>
      </c>
    </row>
    <row r="252" spans="1:9" x14ac:dyDescent="0.35">
      <c r="A252">
        <v>300</v>
      </c>
      <c r="B252" t="s">
        <v>17</v>
      </c>
      <c r="C252">
        <v>2</v>
      </c>
      <c r="D252">
        <v>2</v>
      </c>
      <c r="E252">
        <v>2000</v>
      </c>
      <c r="F252" t="s">
        <v>9</v>
      </c>
      <c r="G252">
        <v>1</v>
      </c>
      <c r="H252">
        <v>1</v>
      </c>
      <c r="I252">
        <v>0.213189262870767</v>
      </c>
    </row>
    <row r="253" spans="1:9" x14ac:dyDescent="0.35">
      <c r="A253">
        <v>301</v>
      </c>
      <c r="B253" t="s">
        <v>17</v>
      </c>
      <c r="C253">
        <v>2</v>
      </c>
      <c r="D253">
        <v>2</v>
      </c>
      <c r="E253">
        <v>2000</v>
      </c>
      <c r="F253" t="s">
        <v>9</v>
      </c>
      <c r="G253">
        <v>3</v>
      </c>
      <c r="H253">
        <v>1</v>
      </c>
      <c r="I253">
        <v>0</v>
      </c>
    </row>
    <row r="254" spans="1:9" x14ac:dyDescent="0.35">
      <c r="A254">
        <v>302</v>
      </c>
      <c r="B254" t="s">
        <v>17</v>
      </c>
      <c r="C254">
        <v>2</v>
      </c>
      <c r="D254">
        <v>2</v>
      </c>
      <c r="E254">
        <v>2000</v>
      </c>
      <c r="F254" t="s">
        <v>9</v>
      </c>
      <c r="G254">
        <v>3</v>
      </c>
      <c r="H254">
        <v>1</v>
      </c>
      <c r="I254">
        <v>0</v>
      </c>
    </row>
    <row r="255" spans="1:9" x14ac:dyDescent="0.35">
      <c r="A255">
        <v>304</v>
      </c>
      <c r="B255" t="s">
        <v>17</v>
      </c>
      <c r="C255">
        <v>2</v>
      </c>
      <c r="D255">
        <v>2</v>
      </c>
      <c r="E255">
        <v>2000</v>
      </c>
      <c r="F255" t="s">
        <v>11</v>
      </c>
      <c r="G255">
        <v>1</v>
      </c>
      <c r="H255">
        <v>6</v>
      </c>
      <c r="I255">
        <v>0.55828143489515503</v>
      </c>
    </row>
    <row r="256" spans="1:9" x14ac:dyDescent="0.35">
      <c r="A256">
        <v>305</v>
      </c>
      <c r="B256" t="s">
        <v>17</v>
      </c>
      <c r="C256">
        <v>2</v>
      </c>
      <c r="D256">
        <v>2</v>
      </c>
      <c r="E256">
        <v>2000</v>
      </c>
      <c r="F256" t="s">
        <v>11</v>
      </c>
      <c r="G256">
        <v>3</v>
      </c>
      <c r="H256">
        <v>1</v>
      </c>
      <c r="I256">
        <v>0</v>
      </c>
    </row>
    <row r="257" spans="1:9" x14ac:dyDescent="0.35">
      <c r="A257">
        <v>306</v>
      </c>
      <c r="B257" t="s">
        <v>17</v>
      </c>
      <c r="C257">
        <v>2</v>
      </c>
      <c r="D257">
        <v>2</v>
      </c>
      <c r="E257">
        <v>2009</v>
      </c>
      <c r="F257" t="s">
        <v>9</v>
      </c>
      <c r="G257">
        <v>3</v>
      </c>
      <c r="H257">
        <v>22</v>
      </c>
      <c r="I257">
        <v>0</v>
      </c>
    </row>
    <row r="258" spans="1:9" x14ac:dyDescent="0.35">
      <c r="A258">
        <v>307</v>
      </c>
      <c r="B258" t="s">
        <v>17</v>
      </c>
      <c r="C258">
        <v>2</v>
      </c>
      <c r="D258">
        <v>2</v>
      </c>
      <c r="E258">
        <v>2009</v>
      </c>
      <c r="F258" t="s">
        <v>9</v>
      </c>
      <c r="G258">
        <v>1</v>
      </c>
      <c r="H258">
        <v>21</v>
      </c>
      <c r="I258">
        <v>8.2471362466079796</v>
      </c>
    </row>
    <row r="259" spans="1:9" x14ac:dyDescent="0.35">
      <c r="A259">
        <v>308</v>
      </c>
      <c r="B259" t="s">
        <v>17</v>
      </c>
      <c r="C259">
        <v>2</v>
      </c>
      <c r="D259">
        <v>2</v>
      </c>
      <c r="E259">
        <v>2009</v>
      </c>
      <c r="F259" t="s">
        <v>9</v>
      </c>
      <c r="G259">
        <v>1</v>
      </c>
      <c r="H259">
        <v>8</v>
      </c>
      <c r="I259">
        <v>1.4685343443279</v>
      </c>
    </row>
    <row r="260" spans="1:9" x14ac:dyDescent="0.35">
      <c r="A260">
        <v>309</v>
      </c>
      <c r="B260" t="s">
        <v>17</v>
      </c>
      <c r="C260">
        <v>2</v>
      </c>
      <c r="D260">
        <v>2</v>
      </c>
      <c r="E260">
        <v>2009</v>
      </c>
      <c r="F260" t="s">
        <v>9</v>
      </c>
      <c r="G260">
        <v>3</v>
      </c>
      <c r="H260">
        <v>1</v>
      </c>
      <c r="I260">
        <v>0</v>
      </c>
    </row>
    <row r="261" spans="1:9" x14ac:dyDescent="0.35">
      <c r="A261">
        <v>310</v>
      </c>
      <c r="B261" t="s">
        <v>17</v>
      </c>
      <c r="C261">
        <v>2</v>
      </c>
      <c r="D261">
        <v>2</v>
      </c>
      <c r="E261">
        <v>2009</v>
      </c>
      <c r="F261" t="s">
        <v>9</v>
      </c>
      <c r="G261">
        <v>3</v>
      </c>
      <c r="H261">
        <v>3</v>
      </c>
      <c r="I261">
        <v>0</v>
      </c>
    </row>
    <row r="262" spans="1:9" x14ac:dyDescent="0.35">
      <c r="A262">
        <v>312</v>
      </c>
      <c r="B262" t="s">
        <v>17</v>
      </c>
      <c r="C262">
        <v>2</v>
      </c>
      <c r="D262">
        <v>2</v>
      </c>
      <c r="E262">
        <v>2009</v>
      </c>
      <c r="F262" t="s">
        <v>11</v>
      </c>
      <c r="G262">
        <v>3</v>
      </c>
      <c r="H262">
        <v>1</v>
      </c>
      <c r="I262">
        <v>0</v>
      </c>
    </row>
    <row r="263" spans="1:9" x14ac:dyDescent="0.35">
      <c r="A263">
        <v>313</v>
      </c>
      <c r="B263" t="s">
        <v>17</v>
      </c>
      <c r="C263">
        <v>2</v>
      </c>
      <c r="D263">
        <v>2</v>
      </c>
      <c r="E263">
        <v>2009</v>
      </c>
      <c r="F263" t="s">
        <v>11</v>
      </c>
      <c r="G263">
        <v>1</v>
      </c>
      <c r="H263">
        <v>4</v>
      </c>
      <c r="I263">
        <v>0.22863647394846801</v>
      </c>
    </row>
    <row r="264" spans="1:9" x14ac:dyDescent="0.35">
      <c r="A264">
        <v>314</v>
      </c>
      <c r="B264" t="s">
        <v>17</v>
      </c>
      <c r="C264">
        <v>2</v>
      </c>
      <c r="D264">
        <v>2</v>
      </c>
      <c r="E264">
        <v>2009</v>
      </c>
      <c r="F264" t="s">
        <v>11</v>
      </c>
      <c r="G264">
        <v>3</v>
      </c>
      <c r="H264">
        <v>2</v>
      </c>
      <c r="I264">
        <v>0</v>
      </c>
    </row>
    <row r="265" spans="1:9" x14ac:dyDescent="0.35">
      <c r="A265">
        <v>315</v>
      </c>
      <c r="B265" t="s">
        <v>17</v>
      </c>
      <c r="C265">
        <v>2</v>
      </c>
      <c r="D265">
        <v>2</v>
      </c>
      <c r="E265">
        <v>2020</v>
      </c>
      <c r="F265" t="s">
        <v>9</v>
      </c>
      <c r="G265">
        <v>3</v>
      </c>
      <c r="H265">
        <v>26</v>
      </c>
      <c r="I265">
        <v>0</v>
      </c>
    </row>
    <row r="266" spans="1:9" x14ac:dyDescent="0.35">
      <c r="A266">
        <v>316</v>
      </c>
      <c r="B266" t="s">
        <v>17</v>
      </c>
      <c r="C266">
        <v>2</v>
      </c>
      <c r="D266">
        <v>2</v>
      </c>
      <c r="E266">
        <v>2020</v>
      </c>
      <c r="F266" t="s">
        <v>9</v>
      </c>
      <c r="G266">
        <v>1</v>
      </c>
      <c r="H266">
        <v>20</v>
      </c>
      <c r="I266">
        <v>8.4965543559599404</v>
      </c>
    </row>
    <row r="267" spans="1:9" x14ac:dyDescent="0.35">
      <c r="A267">
        <v>317</v>
      </c>
      <c r="B267" t="s">
        <v>17</v>
      </c>
      <c r="C267">
        <v>2</v>
      </c>
      <c r="D267">
        <v>2</v>
      </c>
      <c r="E267">
        <v>2020</v>
      </c>
      <c r="F267" t="s">
        <v>9</v>
      </c>
      <c r="G267">
        <v>1</v>
      </c>
      <c r="H267">
        <v>5</v>
      </c>
      <c r="I267">
        <v>0.75365158423475997</v>
      </c>
    </row>
    <row r="268" spans="1:9" x14ac:dyDescent="0.35">
      <c r="A268">
        <v>318</v>
      </c>
      <c r="B268" t="s">
        <v>17</v>
      </c>
      <c r="C268">
        <v>2</v>
      </c>
      <c r="D268">
        <v>2</v>
      </c>
      <c r="E268">
        <v>2020</v>
      </c>
      <c r="F268" t="s">
        <v>9</v>
      </c>
      <c r="G268">
        <v>3</v>
      </c>
      <c r="H268">
        <v>1</v>
      </c>
      <c r="I268">
        <v>0</v>
      </c>
    </row>
    <row r="269" spans="1:9" x14ac:dyDescent="0.35">
      <c r="A269">
        <v>319</v>
      </c>
      <c r="B269" t="s">
        <v>17</v>
      </c>
      <c r="C269">
        <v>2</v>
      </c>
      <c r="D269">
        <v>2</v>
      </c>
      <c r="E269">
        <v>2020</v>
      </c>
      <c r="F269" t="s">
        <v>9</v>
      </c>
      <c r="G269">
        <v>3</v>
      </c>
      <c r="H269">
        <v>3</v>
      </c>
      <c r="I269">
        <v>0</v>
      </c>
    </row>
    <row r="270" spans="1:9" x14ac:dyDescent="0.35">
      <c r="A270">
        <v>321</v>
      </c>
      <c r="B270" t="s">
        <v>17</v>
      </c>
      <c r="C270">
        <v>2</v>
      </c>
      <c r="D270">
        <v>2</v>
      </c>
      <c r="E270">
        <v>2020</v>
      </c>
      <c r="F270" t="s">
        <v>11</v>
      </c>
      <c r="G270">
        <v>3</v>
      </c>
      <c r="H270">
        <v>3</v>
      </c>
      <c r="I270">
        <v>0</v>
      </c>
    </row>
    <row r="271" spans="1:9" x14ac:dyDescent="0.35">
      <c r="A271">
        <v>322</v>
      </c>
      <c r="B271" t="s">
        <v>17</v>
      </c>
      <c r="C271">
        <v>2</v>
      </c>
      <c r="D271">
        <v>2</v>
      </c>
      <c r="E271">
        <v>2020</v>
      </c>
      <c r="F271" t="s">
        <v>11</v>
      </c>
      <c r="G271">
        <v>1</v>
      </c>
      <c r="H271">
        <v>4</v>
      </c>
      <c r="I271">
        <v>0.26696940210940701</v>
      </c>
    </row>
    <row r="272" spans="1:9" x14ac:dyDescent="0.35">
      <c r="A272">
        <v>323</v>
      </c>
      <c r="B272" t="s">
        <v>18</v>
      </c>
      <c r="C272">
        <v>2</v>
      </c>
      <c r="D272">
        <v>3</v>
      </c>
      <c r="E272">
        <v>1990</v>
      </c>
      <c r="F272" t="s">
        <v>9</v>
      </c>
      <c r="G272">
        <v>1</v>
      </c>
      <c r="H272">
        <v>33</v>
      </c>
      <c r="I272">
        <v>8.4066804587242103</v>
      </c>
    </row>
    <row r="273" spans="1:9" x14ac:dyDescent="0.35">
      <c r="A273">
        <v>324</v>
      </c>
      <c r="B273" t="s">
        <v>18</v>
      </c>
      <c r="C273">
        <v>2</v>
      </c>
      <c r="D273">
        <v>3</v>
      </c>
      <c r="E273">
        <v>1990</v>
      </c>
      <c r="F273" t="s">
        <v>9</v>
      </c>
      <c r="G273">
        <v>3</v>
      </c>
      <c r="H273">
        <v>14</v>
      </c>
      <c r="I273">
        <v>0</v>
      </c>
    </row>
    <row r="274" spans="1:9" x14ac:dyDescent="0.35">
      <c r="A274">
        <v>325</v>
      </c>
      <c r="B274" t="s">
        <v>18</v>
      </c>
      <c r="C274">
        <v>2</v>
      </c>
      <c r="D274">
        <v>3</v>
      </c>
      <c r="E274">
        <v>1990</v>
      </c>
      <c r="F274" t="s">
        <v>9</v>
      </c>
      <c r="G274">
        <v>3</v>
      </c>
      <c r="H274">
        <v>7</v>
      </c>
      <c r="I274">
        <v>0</v>
      </c>
    </row>
    <row r="275" spans="1:9" x14ac:dyDescent="0.35">
      <c r="A275">
        <v>327</v>
      </c>
      <c r="B275" t="s">
        <v>18</v>
      </c>
      <c r="C275">
        <v>2</v>
      </c>
      <c r="D275">
        <v>3</v>
      </c>
      <c r="E275">
        <v>1990</v>
      </c>
      <c r="F275" t="s">
        <v>11</v>
      </c>
      <c r="G275">
        <v>1</v>
      </c>
      <c r="H275">
        <v>1</v>
      </c>
      <c r="I275">
        <v>9.6211275016187398E-2</v>
      </c>
    </row>
    <row r="276" spans="1:9" x14ac:dyDescent="0.35">
      <c r="A276">
        <v>328</v>
      </c>
      <c r="B276" t="s">
        <v>18</v>
      </c>
      <c r="C276">
        <v>2</v>
      </c>
      <c r="D276">
        <v>3</v>
      </c>
      <c r="E276">
        <v>1990</v>
      </c>
      <c r="F276" t="s">
        <v>11</v>
      </c>
      <c r="G276">
        <v>3</v>
      </c>
      <c r="H276">
        <v>2</v>
      </c>
      <c r="I276">
        <v>0</v>
      </c>
    </row>
    <row r="277" spans="1:9" x14ac:dyDescent="0.35">
      <c r="A277">
        <v>329</v>
      </c>
      <c r="B277" t="s">
        <v>18</v>
      </c>
      <c r="C277">
        <v>2</v>
      </c>
      <c r="D277">
        <v>3</v>
      </c>
      <c r="E277">
        <v>1995</v>
      </c>
      <c r="F277" t="s">
        <v>9</v>
      </c>
      <c r="G277">
        <v>3</v>
      </c>
      <c r="H277">
        <v>21</v>
      </c>
      <c r="I277">
        <v>0</v>
      </c>
    </row>
    <row r="278" spans="1:9" x14ac:dyDescent="0.35">
      <c r="A278">
        <v>330</v>
      </c>
      <c r="B278" t="s">
        <v>18</v>
      </c>
      <c r="C278">
        <v>2</v>
      </c>
      <c r="D278">
        <v>3</v>
      </c>
      <c r="E278">
        <v>1995</v>
      </c>
      <c r="F278" t="s">
        <v>9</v>
      </c>
      <c r="G278">
        <v>1</v>
      </c>
      <c r="H278">
        <v>30</v>
      </c>
      <c r="I278">
        <v>9.0351034473978995</v>
      </c>
    </row>
    <row r="279" spans="1:9" x14ac:dyDescent="0.35">
      <c r="A279">
        <v>331</v>
      </c>
      <c r="B279" t="s">
        <v>18</v>
      </c>
      <c r="C279">
        <v>2</v>
      </c>
      <c r="D279">
        <v>3</v>
      </c>
      <c r="E279">
        <v>1995</v>
      </c>
      <c r="F279" t="s">
        <v>9</v>
      </c>
      <c r="G279">
        <v>3</v>
      </c>
      <c r="H279">
        <v>1</v>
      </c>
      <c r="I279">
        <v>0</v>
      </c>
    </row>
    <row r="280" spans="1:9" x14ac:dyDescent="0.35">
      <c r="A280">
        <v>332</v>
      </c>
      <c r="B280" t="s">
        <v>18</v>
      </c>
      <c r="C280">
        <v>2</v>
      </c>
      <c r="D280">
        <v>3</v>
      </c>
      <c r="E280">
        <v>1995</v>
      </c>
      <c r="F280" t="s">
        <v>9</v>
      </c>
      <c r="G280">
        <v>3</v>
      </c>
      <c r="H280">
        <v>2</v>
      </c>
      <c r="I280">
        <v>0</v>
      </c>
    </row>
    <row r="281" spans="1:9" x14ac:dyDescent="0.35">
      <c r="A281">
        <v>334</v>
      </c>
      <c r="B281" t="s">
        <v>18</v>
      </c>
      <c r="C281">
        <v>2</v>
      </c>
      <c r="D281">
        <v>3</v>
      </c>
      <c r="E281">
        <v>1995</v>
      </c>
      <c r="F281" t="s">
        <v>11</v>
      </c>
      <c r="G281">
        <v>3</v>
      </c>
      <c r="H281">
        <v>2</v>
      </c>
      <c r="I281">
        <v>0</v>
      </c>
    </row>
    <row r="282" spans="1:9" x14ac:dyDescent="0.35">
      <c r="A282">
        <v>335</v>
      </c>
      <c r="B282" t="s">
        <v>18</v>
      </c>
      <c r="C282">
        <v>2</v>
      </c>
      <c r="D282">
        <v>3</v>
      </c>
      <c r="E282">
        <v>1995</v>
      </c>
      <c r="F282" t="s">
        <v>11</v>
      </c>
      <c r="G282">
        <v>1</v>
      </c>
      <c r="H282">
        <v>1</v>
      </c>
      <c r="I282">
        <v>0.115209271190608</v>
      </c>
    </row>
    <row r="283" spans="1:9" x14ac:dyDescent="0.35">
      <c r="A283">
        <v>336</v>
      </c>
      <c r="B283" t="s">
        <v>18</v>
      </c>
      <c r="C283">
        <v>2</v>
      </c>
      <c r="D283">
        <v>3</v>
      </c>
      <c r="E283">
        <v>2000</v>
      </c>
      <c r="F283" t="s">
        <v>9</v>
      </c>
      <c r="G283">
        <v>3</v>
      </c>
      <c r="H283">
        <v>24</v>
      </c>
      <c r="I283">
        <v>0</v>
      </c>
    </row>
    <row r="284" spans="1:9" x14ac:dyDescent="0.35">
      <c r="A284">
        <v>337</v>
      </c>
      <c r="B284" t="s">
        <v>18</v>
      </c>
      <c r="C284">
        <v>2</v>
      </c>
      <c r="D284">
        <v>3</v>
      </c>
      <c r="E284">
        <v>2000</v>
      </c>
      <c r="F284" t="s">
        <v>9</v>
      </c>
      <c r="G284">
        <v>1</v>
      </c>
      <c r="H284">
        <v>30</v>
      </c>
      <c r="I284">
        <v>10.0134378112266</v>
      </c>
    </row>
    <row r="285" spans="1:9" x14ac:dyDescent="0.35">
      <c r="A285">
        <v>339</v>
      </c>
      <c r="B285" t="s">
        <v>18</v>
      </c>
      <c r="C285">
        <v>2</v>
      </c>
      <c r="D285">
        <v>3</v>
      </c>
      <c r="E285">
        <v>2000</v>
      </c>
      <c r="F285" t="s">
        <v>11</v>
      </c>
      <c r="G285">
        <v>3</v>
      </c>
      <c r="H285">
        <v>2</v>
      </c>
      <c r="I285">
        <v>0</v>
      </c>
    </row>
    <row r="286" spans="1:9" x14ac:dyDescent="0.35">
      <c r="A286">
        <v>340</v>
      </c>
      <c r="B286" t="s">
        <v>18</v>
      </c>
      <c r="C286">
        <v>2</v>
      </c>
      <c r="D286">
        <v>3</v>
      </c>
      <c r="E286">
        <v>2000</v>
      </c>
      <c r="F286" t="s">
        <v>11</v>
      </c>
      <c r="G286">
        <v>1</v>
      </c>
      <c r="H286">
        <v>1</v>
      </c>
      <c r="I286">
        <v>0.13920475587872699</v>
      </c>
    </row>
    <row r="287" spans="1:9" x14ac:dyDescent="0.35">
      <c r="A287">
        <v>341</v>
      </c>
      <c r="B287" t="s">
        <v>18</v>
      </c>
      <c r="C287">
        <v>2</v>
      </c>
      <c r="D287">
        <v>3</v>
      </c>
      <c r="E287">
        <v>2009</v>
      </c>
      <c r="F287" t="s">
        <v>9</v>
      </c>
      <c r="G287">
        <v>3</v>
      </c>
      <c r="H287">
        <v>24</v>
      </c>
      <c r="I287">
        <v>0</v>
      </c>
    </row>
    <row r="288" spans="1:9" x14ac:dyDescent="0.35">
      <c r="A288">
        <v>342</v>
      </c>
      <c r="B288" t="s">
        <v>18</v>
      </c>
      <c r="C288">
        <v>2</v>
      </c>
      <c r="D288">
        <v>3</v>
      </c>
      <c r="E288">
        <v>2009</v>
      </c>
      <c r="F288" t="s">
        <v>9</v>
      </c>
      <c r="G288">
        <v>1</v>
      </c>
      <c r="H288">
        <v>25</v>
      </c>
      <c r="I288">
        <v>9.7613157723475794</v>
      </c>
    </row>
    <row r="289" spans="1:9" x14ac:dyDescent="0.35">
      <c r="A289">
        <v>343</v>
      </c>
      <c r="B289" t="s">
        <v>18</v>
      </c>
      <c r="C289">
        <v>2</v>
      </c>
      <c r="D289">
        <v>3</v>
      </c>
      <c r="E289">
        <v>2009</v>
      </c>
      <c r="F289" t="s">
        <v>9</v>
      </c>
      <c r="G289">
        <v>1</v>
      </c>
      <c r="H289">
        <v>4</v>
      </c>
      <c r="I289">
        <v>0.64004216910299205</v>
      </c>
    </row>
    <row r="290" spans="1:9" x14ac:dyDescent="0.35">
      <c r="A290">
        <v>344</v>
      </c>
      <c r="B290" t="s">
        <v>18</v>
      </c>
      <c r="C290">
        <v>2</v>
      </c>
      <c r="D290">
        <v>3</v>
      </c>
      <c r="E290">
        <v>2009</v>
      </c>
      <c r="F290" t="s">
        <v>9</v>
      </c>
      <c r="G290">
        <v>3</v>
      </c>
      <c r="H290">
        <v>1</v>
      </c>
      <c r="I290">
        <v>0</v>
      </c>
    </row>
    <row r="291" spans="1:9" x14ac:dyDescent="0.35">
      <c r="A291">
        <v>345</v>
      </c>
      <c r="B291" t="s">
        <v>18</v>
      </c>
      <c r="C291">
        <v>2</v>
      </c>
      <c r="D291">
        <v>3</v>
      </c>
      <c r="E291">
        <v>2009</v>
      </c>
      <c r="F291" t="s">
        <v>10</v>
      </c>
      <c r="G291">
        <v>1</v>
      </c>
      <c r="H291">
        <v>1</v>
      </c>
      <c r="I291">
        <v>4.4862728491425599E-2</v>
      </c>
    </row>
    <row r="292" spans="1:9" x14ac:dyDescent="0.35">
      <c r="A292">
        <v>347</v>
      </c>
      <c r="B292" t="s">
        <v>18</v>
      </c>
      <c r="C292">
        <v>2</v>
      </c>
      <c r="D292">
        <v>3</v>
      </c>
      <c r="E292">
        <v>2009</v>
      </c>
      <c r="F292" t="s">
        <v>11</v>
      </c>
      <c r="G292">
        <v>3</v>
      </c>
      <c r="H292">
        <v>2</v>
      </c>
      <c r="I292">
        <v>0</v>
      </c>
    </row>
    <row r="293" spans="1:9" x14ac:dyDescent="0.35">
      <c r="A293">
        <v>348</v>
      </c>
      <c r="B293" t="s">
        <v>18</v>
      </c>
      <c r="C293">
        <v>2</v>
      </c>
      <c r="D293">
        <v>3</v>
      </c>
      <c r="E293">
        <v>2009</v>
      </c>
      <c r="F293" t="s">
        <v>11</v>
      </c>
      <c r="G293">
        <v>1</v>
      </c>
      <c r="H293">
        <v>1</v>
      </c>
      <c r="I293">
        <v>0.17202104733996301</v>
      </c>
    </row>
    <row r="294" spans="1:9" x14ac:dyDescent="0.35">
      <c r="A294">
        <v>349</v>
      </c>
      <c r="B294" t="s">
        <v>18</v>
      </c>
      <c r="C294">
        <v>2</v>
      </c>
      <c r="D294">
        <v>3</v>
      </c>
      <c r="E294">
        <v>2020</v>
      </c>
      <c r="F294" t="s">
        <v>9</v>
      </c>
      <c r="G294">
        <v>3</v>
      </c>
      <c r="H294">
        <v>25</v>
      </c>
      <c r="I294">
        <v>0</v>
      </c>
    </row>
    <row r="295" spans="1:9" x14ac:dyDescent="0.35">
      <c r="A295">
        <v>350</v>
      </c>
      <c r="B295" t="s">
        <v>18</v>
      </c>
      <c r="C295">
        <v>2</v>
      </c>
      <c r="D295">
        <v>3</v>
      </c>
      <c r="E295">
        <v>2020</v>
      </c>
      <c r="F295" t="s">
        <v>9</v>
      </c>
      <c r="G295">
        <v>1</v>
      </c>
      <c r="H295">
        <v>23</v>
      </c>
      <c r="I295">
        <v>11.293300667150501</v>
      </c>
    </row>
    <row r="296" spans="1:9" x14ac:dyDescent="0.35">
      <c r="A296">
        <v>351</v>
      </c>
      <c r="B296" t="s">
        <v>18</v>
      </c>
      <c r="C296">
        <v>2</v>
      </c>
      <c r="D296">
        <v>3</v>
      </c>
      <c r="E296">
        <v>2020</v>
      </c>
      <c r="F296" t="s">
        <v>9</v>
      </c>
      <c r="G296">
        <v>1</v>
      </c>
      <c r="H296">
        <v>4</v>
      </c>
      <c r="I296">
        <v>0.69860931014754002</v>
      </c>
    </row>
    <row r="297" spans="1:9" x14ac:dyDescent="0.35">
      <c r="A297">
        <v>352</v>
      </c>
      <c r="B297" t="s">
        <v>18</v>
      </c>
      <c r="C297">
        <v>2</v>
      </c>
      <c r="D297">
        <v>3</v>
      </c>
      <c r="E297">
        <v>2020</v>
      </c>
      <c r="F297" t="s">
        <v>9</v>
      </c>
      <c r="G297">
        <v>3</v>
      </c>
      <c r="H297">
        <v>2</v>
      </c>
      <c r="I297">
        <v>0</v>
      </c>
    </row>
    <row r="298" spans="1:9" x14ac:dyDescent="0.35">
      <c r="A298">
        <v>353</v>
      </c>
      <c r="B298" t="s">
        <v>18</v>
      </c>
      <c r="C298">
        <v>2</v>
      </c>
      <c r="D298">
        <v>3</v>
      </c>
      <c r="E298">
        <v>2020</v>
      </c>
      <c r="F298" t="s">
        <v>10</v>
      </c>
      <c r="G298">
        <v>1</v>
      </c>
      <c r="H298">
        <v>9</v>
      </c>
      <c r="I298">
        <v>0.35091118701699903</v>
      </c>
    </row>
    <row r="299" spans="1:9" x14ac:dyDescent="0.35">
      <c r="A299">
        <v>354</v>
      </c>
      <c r="B299" t="s">
        <v>18</v>
      </c>
      <c r="C299">
        <v>2</v>
      </c>
      <c r="D299">
        <v>3</v>
      </c>
      <c r="E299">
        <v>2020</v>
      </c>
      <c r="F299" t="s">
        <v>11</v>
      </c>
      <c r="G299">
        <v>3</v>
      </c>
      <c r="H299">
        <v>2</v>
      </c>
      <c r="I299">
        <v>0</v>
      </c>
    </row>
    <row r="300" spans="1:9" x14ac:dyDescent="0.35">
      <c r="A300">
        <v>355</v>
      </c>
      <c r="B300" t="s">
        <v>18</v>
      </c>
      <c r="C300">
        <v>2</v>
      </c>
      <c r="D300">
        <v>3</v>
      </c>
      <c r="E300">
        <v>2020</v>
      </c>
      <c r="F300" t="s">
        <v>11</v>
      </c>
      <c r="G300">
        <v>1</v>
      </c>
      <c r="H300">
        <v>1</v>
      </c>
      <c r="I300">
        <v>0.18322475214082701</v>
      </c>
    </row>
    <row r="301" spans="1:9" x14ac:dyDescent="0.35">
      <c r="A301">
        <v>356</v>
      </c>
      <c r="B301" t="s">
        <v>19</v>
      </c>
      <c r="C301">
        <v>2</v>
      </c>
      <c r="D301">
        <v>4</v>
      </c>
      <c r="E301">
        <v>1990</v>
      </c>
      <c r="F301" t="s">
        <v>9</v>
      </c>
      <c r="G301">
        <v>1</v>
      </c>
      <c r="H301">
        <v>49</v>
      </c>
      <c r="I301">
        <v>6.6462866590906797</v>
      </c>
    </row>
    <row r="302" spans="1:9" x14ac:dyDescent="0.35">
      <c r="A302">
        <v>357</v>
      </c>
      <c r="B302" t="s">
        <v>19</v>
      </c>
      <c r="C302">
        <v>2</v>
      </c>
      <c r="D302">
        <v>4</v>
      </c>
      <c r="E302">
        <v>1990</v>
      </c>
      <c r="F302" t="s">
        <v>9</v>
      </c>
      <c r="G302">
        <v>1</v>
      </c>
      <c r="H302">
        <v>1</v>
      </c>
      <c r="I302">
        <v>3.17308711994203E-2</v>
      </c>
    </row>
    <row r="303" spans="1:9" x14ac:dyDescent="0.35">
      <c r="A303">
        <v>358</v>
      </c>
      <c r="B303" t="s">
        <v>19</v>
      </c>
      <c r="C303">
        <v>2</v>
      </c>
      <c r="D303">
        <v>4</v>
      </c>
      <c r="E303">
        <v>1990</v>
      </c>
      <c r="F303" t="s">
        <v>9</v>
      </c>
      <c r="G303">
        <v>3</v>
      </c>
      <c r="H303">
        <v>5</v>
      </c>
      <c r="I303">
        <v>0</v>
      </c>
    </row>
    <row r="304" spans="1:9" x14ac:dyDescent="0.35">
      <c r="A304">
        <v>359</v>
      </c>
      <c r="B304" t="s">
        <v>19</v>
      </c>
      <c r="C304">
        <v>2</v>
      </c>
      <c r="D304">
        <v>4</v>
      </c>
      <c r="E304">
        <v>1990</v>
      </c>
      <c r="F304" t="s">
        <v>9</v>
      </c>
      <c r="G304">
        <v>3</v>
      </c>
      <c r="H304">
        <v>5</v>
      </c>
      <c r="I304">
        <v>0</v>
      </c>
    </row>
    <row r="305" spans="1:9" x14ac:dyDescent="0.35">
      <c r="A305">
        <v>363</v>
      </c>
      <c r="B305" t="s">
        <v>19</v>
      </c>
      <c r="C305">
        <v>2</v>
      </c>
      <c r="D305">
        <v>4</v>
      </c>
      <c r="E305">
        <v>1995</v>
      </c>
      <c r="F305" t="s">
        <v>9</v>
      </c>
      <c r="G305">
        <v>3</v>
      </c>
      <c r="H305">
        <v>10</v>
      </c>
      <c r="I305">
        <v>0</v>
      </c>
    </row>
    <row r="306" spans="1:9" x14ac:dyDescent="0.35">
      <c r="A306">
        <v>364</v>
      </c>
      <c r="B306" t="s">
        <v>19</v>
      </c>
      <c r="C306">
        <v>2</v>
      </c>
      <c r="D306">
        <v>4</v>
      </c>
      <c r="E306">
        <v>1995</v>
      </c>
      <c r="F306" t="s">
        <v>9</v>
      </c>
      <c r="G306">
        <v>1</v>
      </c>
      <c r="H306">
        <v>51</v>
      </c>
      <c r="I306">
        <v>7.7847974805571303</v>
      </c>
    </row>
    <row r="307" spans="1:9" x14ac:dyDescent="0.35">
      <c r="A307">
        <v>365</v>
      </c>
      <c r="B307" t="s">
        <v>19</v>
      </c>
      <c r="C307">
        <v>2</v>
      </c>
      <c r="D307">
        <v>4</v>
      </c>
      <c r="E307">
        <v>1995</v>
      </c>
      <c r="F307" t="s">
        <v>9</v>
      </c>
      <c r="G307">
        <v>3</v>
      </c>
      <c r="H307">
        <v>2</v>
      </c>
      <c r="I307">
        <v>0</v>
      </c>
    </row>
    <row r="308" spans="1:9" x14ac:dyDescent="0.35">
      <c r="A308">
        <v>368</v>
      </c>
      <c r="B308" t="s">
        <v>19</v>
      </c>
      <c r="C308">
        <v>2</v>
      </c>
      <c r="D308">
        <v>4</v>
      </c>
      <c r="E308">
        <v>1995</v>
      </c>
      <c r="F308" t="s">
        <v>11</v>
      </c>
      <c r="G308">
        <v>1</v>
      </c>
      <c r="H308">
        <v>6</v>
      </c>
      <c r="I308">
        <v>0.31436111268697198</v>
      </c>
    </row>
    <row r="309" spans="1:9" x14ac:dyDescent="0.35">
      <c r="A309">
        <v>369</v>
      </c>
      <c r="B309" t="s">
        <v>19</v>
      </c>
      <c r="C309">
        <v>2</v>
      </c>
      <c r="D309">
        <v>4</v>
      </c>
      <c r="E309">
        <v>2000</v>
      </c>
      <c r="F309" t="s">
        <v>9</v>
      </c>
      <c r="G309">
        <v>3</v>
      </c>
      <c r="H309">
        <v>12</v>
      </c>
      <c r="I309">
        <v>0</v>
      </c>
    </row>
    <row r="310" spans="1:9" x14ac:dyDescent="0.35">
      <c r="A310">
        <v>370</v>
      </c>
      <c r="B310" t="s">
        <v>19</v>
      </c>
      <c r="C310">
        <v>2</v>
      </c>
      <c r="D310">
        <v>4</v>
      </c>
      <c r="E310">
        <v>2000</v>
      </c>
      <c r="F310" t="s">
        <v>9</v>
      </c>
      <c r="G310">
        <v>1</v>
      </c>
      <c r="H310">
        <v>50</v>
      </c>
      <c r="I310">
        <v>8.7278446903025309</v>
      </c>
    </row>
    <row r="311" spans="1:9" x14ac:dyDescent="0.35">
      <c r="A311">
        <v>371</v>
      </c>
      <c r="B311" t="s">
        <v>19</v>
      </c>
      <c r="C311">
        <v>2</v>
      </c>
      <c r="D311">
        <v>4</v>
      </c>
      <c r="E311">
        <v>2000</v>
      </c>
      <c r="F311" t="s">
        <v>9</v>
      </c>
      <c r="G311">
        <v>3</v>
      </c>
      <c r="H311">
        <v>1</v>
      </c>
      <c r="I311">
        <v>0</v>
      </c>
    </row>
    <row r="312" spans="1:9" x14ac:dyDescent="0.35">
      <c r="A312">
        <v>374</v>
      </c>
      <c r="B312" t="s">
        <v>19</v>
      </c>
      <c r="C312">
        <v>2</v>
      </c>
      <c r="D312">
        <v>4</v>
      </c>
      <c r="E312">
        <v>2000</v>
      </c>
      <c r="F312" t="s">
        <v>11</v>
      </c>
      <c r="G312">
        <v>1</v>
      </c>
      <c r="H312">
        <v>6</v>
      </c>
      <c r="I312">
        <v>0.34175344443178501</v>
      </c>
    </row>
    <row r="313" spans="1:9" x14ac:dyDescent="0.35">
      <c r="A313">
        <v>375</v>
      </c>
      <c r="B313" t="s">
        <v>19</v>
      </c>
      <c r="C313">
        <v>2</v>
      </c>
      <c r="D313">
        <v>4</v>
      </c>
      <c r="E313">
        <v>2009</v>
      </c>
      <c r="F313" t="s">
        <v>9</v>
      </c>
      <c r="G313">
        <v>3</v>
      </c>
      <c r="H313">
        <v>13</v>
      </c>
      <c r="I313">
        <v>0</v>
      </c>
    </row>
    <row r="314" spans="1:9" x14ac:dyDescent="0.35">
      <c r="A314">
        <v>376</v>
      </c>
      <c r="B314" t="s">
        <v>19</v>
      </c>
      <c r="C314">
        <v>2</v>
      </c>
      <c r="D314">
        <v>4</v>
      </c>
      <c r="E314">
        <v>2009</v>
      </c>
      <c r="F314" t="s">
        <v>9</v>
      </c>
      <c r="G314">
        <v>1</v>
      </c>
      <c r="H314">
        <v>39</v>
      </c>
      <c r="I314">
        <v>9.3519723364205998</v>
      </c>
    </row>
    <row r="315" spans="1:9" x14ac:dyDescent="0.35">
      <c r="A315">
        <v>377</v>
      </c>
      <c r="B315" t="s">
        <v>19</v>
      </c>
      <c r="C315">
        <v>2</v>
      </c>
      <c r="D315">
        <v>4</v>
      </c>
      <c r="E315">
        <v>2009</v>
      </c>
      <c r="F315" t="s">
        <v>9</v>
      </c>
      <c r="G315">
        <v>1</v>
      </c>
      <c r="H315">
        <v>9</v>
      </c>
      <c r="I315">
        <v>0.83468111275247503</v>
      </c>
    </row>
    <row r="316" spans="1:9" x14ac:dyDescent="0.35">
      <c r="A316">
        <v>378</v>
      </c>
      <c r="B316" t="s">
        <v>19</v>
      </c>
      <c r="C316">
        <v>2</v>
      </c>
      <c r="D316">
        <v>4</v>
      </c>
      <c r="E316">
        <v>2009</v>
      </c>
      <c r="F316" t="s">
        <v>9</v>
      </c>
      <c r="G316">
        <v>3</v>
      </c>
      <c r="H316">
        <v>2</v>
      </c>
      <c r="I316">
        <v>0</v>
      </c>
    </row>
    <row r="317" spans="1:9" x14ac:dyDescent="0.35">
      <c r="A317">
        <v>381</v>
      </c>
      <c r="B317" t="s">
        <v>19</v>
      </c>
      <c r="C317">
        <v>2</v>
      </c>
      <c r="D317">
        <v>4</v>
      </c>
      <c r="E317">
        <v>2009</v>
      </c>
      <c r="F317" t="s">
        <v>11</v>
      </c>
      <c r="G317">
        <v>1</v>
      </c>
      <c r="H317">
        <v>6</v>
      </c>
      <c r="I317">
        <v>0.37043697075722298</v>
      </c>
    </row>
    <row r="318" spans="1:9" x14ac:dyDescent="0.35">
      <c r="A318">
        <v>382</v>
      </c>
      <c r="B318" t="s">
        <v>19</v>
      </c>
      <c r="C318">
        <v>2</v>
      </c>
      <c r="D318">
        <v>4</v>
      </c>
      <c r="E318">
        <v>2020</v>
      </c>
      <c r="F318" t="s">
        <v>9</v>
      </c>
      <c r="G318">
        <v>3</v>
      </c>
      <c r="H318">
        <v>15</v>
      </c>
      <c r="I318">
        <v>0</v>
      </c>
    </row>
    <row r="319" spans="1:9" x14ac:dyDescent="0.35">
      <c r="A319">
        <v>383</v>
      </c>
      <c r="B319" t="s">
        <v>19</v>
      </c>
      <c r="C319">
        <v>2</v>
      </c>
      <c r="D319">
        <v>4</v>
      </c>
      <c r="E319">
        <v>2020</v>
      </c>
      <c r="F319" t="s">
        <v>9</v>
      </c>
      <c r="G319">
        <v>1</v>
      </c>
      <c r="H319">
        <v>35</v>
      </c>
      <c r="I319">
        <v>9.9231814250852803</v>
      </c>
    </row>
    <row r="320" spans="1:9" x14ac:dyDescent="0.35">
      <c r="A320">
        <v>384</v>
      </c>
      <c r="B320" t="s">
        <v>19</v>
      </c>
      <c r="C320">
        <v>2</v>
      </c>
      <c r="D320">
        <v>4</v>
      </c>
      <c r="E320">
        <v>2020</v>
      </c>
      <c r="F320" t="s">
        <v>9</v>
      </c>
      <c r="G320">
        <v>1</v>
      </c>
      <c r="H320">
        <v>9</v>
      </c>
      <c r="I320">
        <v>1.2209430711039899</v>
      </c>
    </row>
    <row r="321" spans="1:9" x14ac:dyDescent="0.35">
      <c r="A321">
        <v>385</v>
      </c>
      <c r="B321" t="s">
        <v>19</v>
      </c>
      <c r="C321">
        <v>2</v>
      </c>
      <c r="D321">
        <v>4</v>
      </c>
      <c r="E321">
        <v>2020</v>
      </c>
      <c r="F321" t="s">
        <v>9</v>
      </c>
      <c r="G321">
        <v>3</v>
      </c>
      <c r="H321">
        <v>1</v>
      </c>
      <c r="I321">
        <v>0</v>
      </c>
    </row>
    <row r="322" spans="1:9" x14ac:dyDescent="0.35">
      <c r="A322">
        <v>386</v>
      </c>
      <c r="B322" t="s">
        <v>19</v>
      </c>
      <c r="C322">
        <v>2</v>
      </c>
      <c r="D322">
        <v>4</v>
      </c>
      <c r="E322">
        <v>2020</v>
      </c>
      <c r="F322" t="s">
        <v>9</v>
      </c>
      <c r="G322">
        <v>3</v>
      </c>
      <c r="H322">
        <v>4</v>
      </c>
      <c r="I322">
        <v>0</v>
      </c>
    </row>
    <row r="323" spans="1:9" x14ac:dyDescent="0.35">
      <c r="A323">
        <v>387</v>
      </c>
      <c r="B323" t="s">
        <v>19</v>
      </c>
      <c r="C323">
        <v>2</v>
      </c>
      <c r="D323">
        <v>4</v>
      </c>
      <c r="E323">
        <v>2020</v>
      </c>
      <c r="F323" t="s">
        <v>10</v>
      </c>
      <c r="G323">
        <v>1</v>
      </c>
      <c r="H323">
        <v>1</v>
      </c>
      <c r="I323">
        <v>2.1382464998495498E-2</v>
      </c>
    </row>
    <row r="324" spans="1:9" x14ac:dyDescent="0.35">
      <c r="A324">
        <v>388</v>
      </c>
      <c r="B324" t="s">
        <v>19</v>
      </c>
      <c r="C324">
        <v>2</v>
      </c>
      <c r="D324">
        <v>4</v>
      </c>
      <c r="E324">
        <v>2020</v>
      </c>
      <c r="F324" t="s">
        <v>11</v>
      </c>
      <c r="G324">
        <v>3</v>
      </c>
      <c r="H324">
        <v>6</v>
      </c>
      <c r="I324">
        <v>0</v>
      </c>
    </row>
    <row r="325" spans="1:9" x14ac:dyDescent="0.35">
      <c r="A325">
        <v>389</v>
      </c>
      <c r="B325" t="s">
        <v>20</v>
      </c>
      <c r="C325">
        <v>2</v>
      </c>
      <c r="D325">
        <v>5</v>
      </c>
      <c r="E325">
        <v>1990</v>
      </c>
      <c r="F325" t="s">
        <v>9</v>
      </c>
      <c r="G325">
        <v>1</v>
      </c>
      <c r="H325">
        <v>34</v>
      </c>
      <c r="I325">
        <v>4.7874455558697697</v>
      </c>
    </row>
    <row r="326" spans="1:9" x14ac:dyDescent="0.35">
      <c r="A326">
        <v>390</v>
      </c>
      <c r="B326" t="s">
        <v>20</v>
      </c>
      <c r="C326">
        <v>2</v>
      </c>
      <c r="D326">
        <v>5</v>
      </c>
      <c r="E326">
        <v>1990</v>
      </c>
      <c r="F326" t="s">
        <v>9</v>
      </c>
      <c r="G326">
        <v>1</v>
      </c>
      <c r="H326">
        <v>1</v>
      </c>
      <c r="I326">
        <v>2.8055207794720202E-2</v>
      </c>
    </row>
    <row r="327" spans="1:9" x14ac:dyDescent="0.35">
      <c r="A327">
        <v>391</v>
      </c>
      <c r="B327" t="s">
        <v>20</v>
      </c>
      <c r="C327">
        <v>2</v>
      </c>
      <c r="D327">
        <v>5</v>
      </c>
      <c r="E327">
        <v>1990</v>
      </c>
      <c r="F327" t="s">
        <v>9</v>
      </c>
      <c r="G327">
        <v>3</v>
      </c>
      <c r="H327">
        <v>13</v>
      </c>
      <c r="I327">
        <v>0</v>
      </c>
    </row>
    <row r="328" spans="1:9" x14ac:dyDescent="0.35">
      <c r="A328">
        <v>392</v>
      </c>
      <c r="B328" t="s">
        <v>20</v>
      </c>
      <c r="C328">
        <v>2</v>
      </c>
      <c r="D328">
        <v>5</v>
      </c>
      <c r="E328">
        <v>1990</v>
      </c>
      <c r="F328" t="s">
        <v>9</v>
      </c>
      <c r="G328">
        <v>3</v>
      </c>
      <c r="H328">
        <v>11</v>
      </c>
      <c r="I328">
        <v>0</v>
      </c>
    </row>
    <row r="329" spans="1:9" x14ac:dyDescent="0.35">
      <c r="A329">
        <v>395</v>
      </c>
      <c r="B329" t="s">
        <v>20</v>
      </c>
      <c r="C329">
        <v>2</v>
      </c>
      <c r="D329">
        <v>5</v>
      </c>
      <c r="E329">
        <v>1990</v>
      </c>
      <c r="F329" t="s">
        <v>11</v>
      </c>
      <c r="G329">
        <v>1</v>
      </c>
      <c r="H329">
        <v>12</v>
      </c>
      <c r="I329">
        <v>0.98885084523657696</v>
      </c>
    </row>
    <row r="330" spans="1:9" x14ac:dyDescent="0.35">
      <c r="A330">
        <v>396</v>
      </c>
      <c r="B330" t="s">
        <v>20</v>
      </c>
      <c r="C330">
        <v>2</v>
      </c>
      <c r="D330">
        <v>5</v>
      </c>
      <c r="E330">
        <v>1990</v>
      </c>
      <c r="F330" t="s">
        <v>11</v>
      </c>
      <c r="G330">
        <v>1</v>
      </c>
      <c r="H330">
        <v>1</v>
      </c>
      <c r="I330">
        <v>0.16982271788061301</v>
      </c>
    </row>
    <row r="331" spans="1:9" x14ac:dyDescent="0.35">
      <c r="A331">
        <v>397</v>
      </c>
      <c r="B331" t="s">
        <v>20</v>
      </c>
      <c r="C331">
        <v>2</v>
      </c>
      <c r="D331">
        <v>5</v>
      </c>
      <c r="E331">
        <v>1990</v>
      </c>
      <c r="F331" t="s">
        <v>11</v>
      </c>
      <c r="G331">
        <v>3</v>
      </c>
      <c r="H331">
        <v>13</v>
      </c>
      <c r="I331">
        <v>0</v>
      </c>
    </row>
    <row r="332" spans="1:9" x14ac:dyDescent="0.35">
      <c r="A332">
        <v>399</v>
      </c>
      <c r="B332" t="s">
        <v>20</v>
      </c>
      <c r="C332">
        <v>2</v>
      </c>
      <c r="D332">
        <v>5</v>
      </c>
      <c r="E332">
        <v>1995</v>
      </c>
      <c r="F332" t="s">
        <v>9</v>
      </c>
      <c r="G332">
        <v>3</v>
      </c>
      <c r="H332">
        <v>24</v>
      </c>
      <c r="I332">
        <v>0</v>
      </c>
    </row>
    <row r="333" spans="1:9" x14ac:dyDescent="0.35">
      <c r="A333">
        <v>400</v>
      </c>
      <c r="B333" t="s">
        <v>20</v>
      </c>
      <c r="C333">
        <v>2</v>
      </c>
      <c r="D333">
        <v>5</v>
      </c>
      <c r="E333">
        <v>1995</v>
      </c>
      <c r="F333" t="s">
        <v>9</v>
      </c>
      <c r="G333">
        <v>1</v>
      </c>
      <c r="H333">
        <v>23</v>
      </c>
      <c r="I333">
        <v>4.7032202422251901</v>
      </c>
    </row>
    <row r="334" spans="1:9" x14ac:dyDescent="0.35">
      <c r="A334">
        <v>401</v>
      </c>
      <c r="B334" t="s">
        <v>20</v>
      </c>
      <c r="C334">
        <v>2</v>
      </c>
      <c r="D334">
        <v>5</v>
      </c>
      <c r="E334">
        <v>1995</v>
      </c>
      <c r="F334" t="s">
        <v>9</v>
      </c>
      <c r="G334">
        <v>3</v>
      </c>
      <c r="H334">
        <v>1</v>
      </c>
      <c r="I334">
        <v>0</v>
      </c>
    </row>
    <row r="335" spans="1:9" x14ac:dyDescent="0.35">
      <c r="A335">
        <v>402</v>
      </c>
      <c r="B335" t="s">
        <v>20</v>
      </c>
      <c r="C335">
        <v>2</v>
      </c>
      <c r="D335">
        <v>5</v>
      </c>
      <c r="E335">
        <v>1995</v>
      </c>
      <c r="F335" t="s">
        <v>9</v>
      </c>
      <c r="G335">
        <v>3</v>
      </c>
      <c r="H335">
        <v>11</v>
      </c>
      <c r="I335">
        <v>0</v>
      </c>
    </row>
    <row r="336" spans="1:9" x14ac:dyDescent="0.35">
      <c r="A336">
        <v>405</v>
      </c>
      <c r="B336" t="s">
        <v>20</v>
      </c>
      <c r="C336">
        <v>2</v>
      </c>
      <c r="D336">
        <v>5</v>
      </c>
      <c r="E336">
        <v>1995</v>
      </c>
      <c r="F336" t="s">
        <v>11</v>
      </c>
      <c r="G336">
        <v>3</v>
      </c>
      <c r="H336">
        <v>13</v>
      </c>
      <c r="I336">
        <v>0</v>
      </c>
    </row>
    <row r="337" spans="1:9" x14ac:dyDescent="0.35">
      <c r="A337">
        <v>406</v>
      </c>
      <c r="B337" t="s">
        <v>20</v>
      </c>
      <c r="C337">
        <v>2</v>
      </c>
      <c r="D337">
        <v>5</v>
      </c>
      <c r="E337">
        <v>1995</v>
      </c>
      <c r="F337" t="s">
        <v>11</v>
      </c>
      <c r="G337">
        <v>1</v>
      </c>
      <c r="H337">
        <v>11</v>
      </c>
      <c r="I337">
        <v>0.78111617261060495</v>
      </c>
    </row>
    <row r="338" spans="1:9" x14ac:dyDescent="0.35">
      <c r="A338">
        <v>407</v>
      </c>
      <c r="B338" t="s">
        <v>20</v>
      </c>
      <c r="C338">
        <v>2</v>
      </c>
      <c r="D338">
        <v>5</v>
      </c>
      <c r="E338">
        <v>1995</v>
      </c>
      <c r="F338" t="s">
        <v>11</v>
      </c>
      <c r="G338">
        <v>3</v>
      </c>
      <c r="H338">
        <v>4</v>
      </c>
      <c r="I338">
        <v>0</v>
      </c>
    </row>
    <row r="339" spans="1:9" x14ac:dyDescent="0.35">
      <c r="A339">
        <v>409</v>
      </c>
      <c r="B339" t="s">
        <v>20</v>
      </c>
      <c r="C339">
        <v>2</v>
      </c>
      <c r="D339">
        <v>5</v>
      </c>
      <c r="E339">
        <v>2000</v>
      </c>
      <c r="F339" t="s">
        <v>9</v>
      </c>
      <c r="G339">
        <v>3</v>
      </c>
      <c r="H339">
        <v>36</v>
      </c>
      <c r="I339">
        <v>0</v>
      </c>
    </row>
    <row r="340" spans="1:9" x14ac:dyDescent="0.35">
      <c r="A340">
        <v>410</v>
      </c>
      <c r="B340" t="s">
        <v>20</v>
      </c>
      <c r="C340">
        <v>2</v>
      </c>
      <c r="D340">
        <v>5</v>
      </c>
      <c r="E340">
        <v>2000</v>
      </c>
      <c r="F340" t="s">
        <v>9</v>
      </c>
      <c r="G340">
        <v>1</v>
      </c>
      <c r="H340">
        <v>20</v>
      </c>
      <c r="I340">
        <v>5.0922711494549304</v>
      </c>
    </row>
    <row r="341" spans="1:9" x14ac:dyDescent="0.35">
      <c r="A341">
        <v>411</v>
      </c>
      <c r="B341" t="s">
        <v>20</v>
      </c>
      <c r="C341">
        <v>2</v>
      </c>
      <c r="D341">
        <v>5</v>
      </c>
      <c r="E341">
        <v>2000</v>
      </c>
      <c r="F341" t="s">
        <v>9</v>
      </c>
      <c r="G341">
        <v>3</v>
      </c>
      <c r="H341">
        <v>3</v>
      </c>
      <c r="I341">
        <v>0</v>
      </c>
    </row>
    <row r="342" spans="1:9" x14ac:dyDescent="0.35">
      <c r="A342">
        <v>414</v>
      </c>
      <c r="B342" t="s">
        <v>20</v>
      </c>
      <c r="C342">
        <v>2</v>
      </c>
      <c r="D342">
        <v>5</v>
      </c>
      <c r="E342">
        <v>2000</v>
      </c>
      <c r="F342" t="s">
        <v>11</v>
      </c>
      <c r="G342">
        <v>3</v>
      </c>
      <c r="H342">
        <v>17</v>
      </c>
      <c r="I342">
        <v>0</v>
      </c>
    </row>
    <row r="343" spans="1:9" x14ac:dyDescent="0.35">
      <c r="A343">
        <v>415</v>
      </c>
      <c r="B343" t="s">
        <v>20</v>
      </c>
      <c r="C343">
        <v>2</v>
      </c>
      <c r="D343">
        <v>5</v>
      </c>
      <c r="E343">
        <v>2000</v>
      </c>
      <c r="F343" t="s">
        <v>11</v>
      </c>
      <c r="G343">
        <v>1</v>
      </c>
      <c r="H343">
        <v>9</v>
      </c>
      <c r="I343">
        <v>0.58926146545036695</v>
      </c>
    </row>
    <row r="344" spans="1:9" x14ac:dyDescent="0.35">
      <c r="A344">
        <v>416</v>
      </c>
      <c r="B344" t="s">
        <v>20</v>
      </c>
      <c r="C344">
        <v>2</v>
      </c>
      <c r="D344">
        <v>5</v>
      </c>
      <c r="E344">
        <v>2000</v>
      </c>
      <c r="F344" t="s">
        <v>11</v>
      </c>
      <c r="G344">
        <v>3</v>
      </c>
      <c r="H344">
        <v>2</v>
      </c>
      <c r="I344">
        <v>0</v>
      </c>
    </row>
    <row r="345" spans="1:9" x14ac:dyDescent="0.35">
      <c r="A345">
        <v>418</v>
      </c>
      <c r="B345" t="s">
        <v>20</v>
      </c>
      <c r="C345">
        <v>2</v>
      </c>
      <c r="D345">
        <v>5</v>
      </c>
      <c r="E345">
        <v>2009</v>
      </c>
      <c r="F345" t="s">
        <v>9</v>
      </c>
      <c r="G345">
        <v>3</v>
      </c>
      <c r="H345">
        <v>39</v>
      </c>
      <c r="I345">
        <v>0</v>
      </c>
    </row>
    <row r="346" spans="1:9" x14ac:dyDescent="0.35">
      <c r="A346">
        <v>419</v>
      </c>
      <c r="B346" t="s">
        <v>20</v>
      </c>
      <c r="C346">
        <v>2</v>
      </c>
      <c r="D346">
        <v>5</v>
      </c>
      <c r="E346">
        <v>2009</v>
      </c>
      <c r="F346" t="s">
        <v>9</v>
      </c>
      <c r="G346">
        <v>1</v>
      </c>
      <c r="H346">
        <v>18</v>
      </c>
      <c r="I346">
        <v>5.7470693792518297</v>
      </c>
    </row>
    <row r="347" spans="1:9" x14ac:dyDescent="0.35">
      <c r="A347">
        <v>420</v>
      </c>
      <c r="B347" t="s">
        <v>20</v>
      </c>
      <c r="C347">
        <v>2</v>
      </c>
      <c r="D347">
        <v>5</v>
      </c>
      <c r="E347">
        <v>2009</v>
      </c>
      <c r="F347" t="s">
        <v>9</v>
      </c>
      <c r="G347">
        <v>1</v>
      </c>
      <c r="H347">
        <v>1</v>
      </c>
      <c r="I347">
        <v>5.8106897720796802E-2</v>
      </c>
    </row>
    <row r="348" spans="1:9" x14ac:dyDescent="0.35">
      <c r="A348">
        <v>421</v>
      </c>
      <c r="B348" t="s">
        <v>20</v>
      </c>
      <c r="C348">
        <v>2</v>
      </c>
      <c r="D348">
        <v>5</v>
      </c>
      <c r="E348">
        <v>2009</v>
      </c>
      <c r="F348" t="s">
        <v>9</v>
      </c>
      <c r="G348">
        <v>3</v>
      </c>
      <c r="H348">
        <v>1</v>
      </c>
      <c r="I348">
        <v>0</v>
      </c>
    </row>
    <row r="349" spans="1:9" x14ac:dyDescent="0.35">
      <c r="A349">
        <v>424</v>
      </c>
      <c r="B349" t="s">
        <v>20</v>
      </c>
      <c r="C349">
        <v>2</v>
      </c>
      <c r="D349">
        <v>5</v>
      </c>
      <c r="E349">
        <v>2009</v>
      </c>
      <c r="F349" t="s">
        <v>11</v>
      </c>
      <c r="G349">
        <v>3</v>
      </c>
      <c r="H349">
        <v>19</v>
      </c>
      <c r="I349">
        <v>0</v>
      </c>
    </row>
    <row r="350" spans="1:9" x14ac:dyDescent="0.35">
      <c r="A350">
        <v>425</v>
      </c>
      <c r="B350" t="s">
        <v>20</v>
      </c>
      <c r="C350">
        <v>2</v>
      </c>
      <c r="D350">
        <v>5</v>
      </c>
      <c r="E350">
        <v>2009</v>
      </c>
      <c r="F350" t="s">
        <v>11</v>
      </c>
      <c r="G350">
        <v>1</v>
      </c>
      <c r="H350">
        <v>7</v>
      </c>
      <c r="I350">
        <v>0.48344869788664602</v>
      </c>
    </row>
    <row r="351" spans="1:9" x14ac:dyDescent="0.35">
      <c r="A351">
        <v>426</v>
      </c>
      <c r="B351" t="s">
        <v>20</v>
      </c>
      <c r="C351">
        <v>2</v>
      </c>
      <c r="D351">
        <v>5</v>
      </c>
      <c r="E351">
        <v>2009</v>
      </c>
      <c r="F351" t="s">
        <v>11</v>
      </c>
      <c r="G351">
        <v>1</v>
      </c>
      <c r="H351">
        <v>1</v>
      </c>
      <c r="I351">
        <v>4.4862728491425599E-2</v>
      </c>
    </row>
    <row r="352" spans="1:9" x14ac:dyDescent="0.35">
      <c r="A352">
        <v>427</v>
      </c>
      <c r="B352" t="s">
        <v>20</v>
      </c>
      <c r="C352">
        <v>2</v>
      </c>
      <c r="D352">
        <v>5</v>
      </c>
      <c r="E352">
        <v>2009</v>
      </c>
      <c r="F352" t="s">
        <v>11</v>
      </c>
      <c r="G352">
        <v>3</v>
      </c>
      <c r="H352">
        <v>1</v>
      </c>
      <c r="I352">
        <v>0</v>
      </c>
    </row>
    <row r="353" spans="1:9" x14ac:dyDescent="0.35">
      <c r="A353">
        <v>429</v>
      </c>
      <c r="B353" t="s">
        <v>20</v>
      </c>
      <c r="C353">
        <v>2</v>
      </c>
      <c r="D353">
        <v>5</v>
      </c>
      <c r="E353">
        <v>2020</v>
      </c>
      <c r="F353" t="s">
        <v>9</v>
      </c>
      <c r="G353">
        <v>3</v>
      </c>
      <c r="H353">
        <v>40</v>
      </c>
      <c r="I353">
        <v>0</v>
      </c>
    </row>
    <row r="354" spans="1:9" x14ac:dyDescent="0.35">
      <c r="A354">
        <v>430</v>
      </c>
      <c r="B354" t="s">
        <v>20</v>
      </c>
      <c r="C354">
        <v>2</v>
      </c>
      <c r="D354">
        <v>5</v>
      </c>
      <c r="E354">
        <v>2020</v>
      </c>
      <c r="F354" t="s">
        <v>9</v>
      </c>
      <c r="G354">
        <v>1</v>
      </c>
      <c r="H354">
        <v>16</v>
      </c>
      <c r="I354">
        <v>5.5147495999745404</v>
      </c>
    </row>
    <row r="355" spans="1:9" x14ac:dyDescent="0.35">
      <c r="A355">
        <v>431</v>
      </c>
      <c r="B355" t="s">
        <v>20</v>
      </c>
      <c r="C355">
        <v>2</v>
      </c>
      <c r="D355">
        <v>5</v>
      </c>
      <c r="E355">
        <v>2020</v>
      </c>
      <c r="F355" t="s">
        <v>9</v>
      </c>
      <c r="G355">
        <v>1</v>
      </c>
      <c r="H355">
        <v>3</v>
      </c>
      <c r="I355">
        <v>0.49115423926773799</v>
      </c>
    </row>
    <row r="356" spans="1:9" x14ac:dyDescent="0.35">
      <c r="A356">
        <v>432</v>
      </c>
      <c r="B356" t="s">
        <v>20</v>
      </c>
      <c r="C356">
        <v>2</v>
      </c>
      <c r="D356">
        <v>5</v>
      </c>
      <c r="E356">
        <v>2020</v>
      </c>
      <c r="F356" t="s">
        <v>9</v>
      </c>
      <c r="G356">
        <v>3</v>
      </c>
      <c r="H356">
        <v>4</v>
      </c>
      <c r="I356">
        <v>0</v>
      </c>
    </row>
    <row r="357" spans="1:9" x14ac:dyDescent="0.35">
      <c r="A357">
        <v>433</v>
      </c>
      <c r="B357" t="s">
        <v>20</v>
      </c>
      <c r="C357">
        <v>2</v>
      </c>
      <c r="D357">
        <v>5</v>
      </c>
      <c r="E357">
        <v>2020</v>
      </c>
      <c r="F357" t="s">
        <v>10</v>
      </c>
      <c r="G357">
        <v>1</v>
      </c>
      <c r="H357">
        <v>3</v>
      </c>
      <c r="I357">
        <v>0.13525498851500101</v>
      </c>
    </row>
    <row r="358" spans="1:9" x14ac:dyDescent="0.35">
      <c r="A358">
        <v>434</v>
      </c>
      <c r="B358" t="s">
        <v>20</v>
      </c>
      <c r="C358">
        <v>2</v>
      </c>
      <c r="D358">
        <v>5</v>
      </c>
      <c r="E358">
        <v>2020</v>
      </c>
      <c r="F358" t="s">
        <v>11</v>
      </c>
      <c r="G358">
        <v>3</v>
      </c>
      <c r="H358">
        <v>20</v>
      </c>
      <c r="I358">
        <v>0</v>
      </c>
    </row>
    <row r="359" spans="1:9" x14ac:dyDescent="0.35">
      <c r="A359">
        <v>435</v>
      </c>
      <c r="B359" t="s">
        <v>20</v>
      </c>
      <c r="C359">
        <v>2</v>
      </c>
      <c r="D359">
        <v>5</v>
      </c>
      <c r="E359">
        <v>2020</v>
      </c>
      <c r="F359" t="s">
        <v>11</v>
      </c>
      <c r="G359">
        <v>1</v>
      </c>
      <c r="H359">
        <v>6</v>
      </c>
      <c r="I359">
        <v>0.465417291231918</v>
      </c>
    </row>
    <row r="360" spans="1:9" x14ac:dyDescent="0.35">
      <c r="A360">
        <v>436</v>
      </c>
      <c r="B360" t="s">
        <v>20</v>
      </c>
      <c r="C360">
        <v>2</v>
      </c>
      <c r="D360">
        <v>5</v>
      </c>
      <c r="E360">
        <v>2020</v>
      </c>
      <c r="F360" t="s">
        <v>11</v>
      </c>
      <c r="G360">
        <v>3</v>
      </c>
      <c r="H360">
        <v>7</v>
      </c>
      <c r="I360">
        <v>0</v>
      </c>
    </row>
    <row r="361" spans="1:9" x14ac:dyDescent="0.35">
      <c r="A361">
        <v>437</v>
      </c>
      <c r="B361" t="s">
        <v>21</v>
      </c>
      <c r="C361">
        <v>3</v>
      </c>
      <c r="D361">
        <v>1</v>
      </c>
      <c r="E361">
        <v>1990</v>
      </c>
      <c r="F361" t="s">
        <v>9</v>
      </c>
      <c r="G361">
        <v>1</v>
      </c>
      <c r="H361">
        <v>17</v>
      </c>
      <c r="I361">
        <v>9.3103156032321603</v>
      </c>
    </row>
    <row r="362" spans="1:9" x14ac:dyDescent="0.35">
      <c r="A362">
        <v>438</v>
      </c>
      <c r="B362" t="s">
        <v>21</v>
      </c>
      <c r="C362">
        <v>3</v>
      </c>
      <c r="D362">
        <v>1</v>
      </c>
      <c r="E362">
        <v>1990</v>
      </c>
      <c r="F362" t="s">
        <v>9</v>
      </c>
      <c r="G362">
        <v>3</v>
      </c>
      <c r="H362">
        <v>7</v>
      </c>
      <c r="I362">
        <v>0</v>
      </c>
    </row>
    <row r="363" spans="1:9" x14ac:dyDescent="0.35">
      <c r="A363">
        <v>439</v>
      </c>
      <c r="B363" t="s">
        <v>21</v>
      </c>
      <c r="C363">
        <v>3</v>
      </c>
      <c r="D363">
        <v>1</v>
      </c>
      <c r="E363">
        <v>1990</v>
      </c>
      <c r="F363" t="s">
        <v>10</v>
      </c>
      <c r="G363">
        <v>1</v>
      </c>
      <c r="H363">
        <v>10</v>
      </c>
      <c r="I363">
        <v>2.9762631986019801</v>
      </c>
    </row>
    <row r="364" spans="1:9" x14ac:dyDescent="0.35">
      <c r="A364">
        <v>441</v>
      </c>
      <c r="B364" t="s">
        <v>21</v>
      </c>
      <c r="C364">
        <v>3</v>
      </c>
      <c r="D364">
        <v>1</v>
      </c>
      <c r="E364">
        <v>1990</v>
      </c>
      <c r="F364" t="s">
        <v>11</v>
      </c>
      <c r="G364">
        <v>1</v>
      </c>
      <c r="H364">
        <v>3</v>
      </c>
      <c r="I364">
        <v>0.29418894625827202</v>
      </c>
    </row>
    <row r="365" spans="1:9" x14ac:dyDescent="0.35">
      <c r="A365">
        <v>442</v>
      </c>
      <c r="B365" t="s">
        <v>21</v>
      </c>
      <c r="C365">
        <v>3</v>
      </c>
      <c r="D365">
        <v>1</v>
      </c>
      <c r="E365">
        <v>1995</v>
      </c>
      <c r="F365" t="s">
        <v>9</v>
      </c>
      <c r="G365">
        <v>3</v>
      </c>
      <c r="H365">
        <v>7</v>
      </c>
      <c r="I365">
        <v>0</v>
      </c>
    </row>
    <row r="366" spans="1:9" x14ac:dyDescent="0.35">
      <c r="A366">
        <v>443</v>
      </c>
      <c r="B366" t="s">
        <v>21</v>
      </c>
      <c r="C366">
        <v>3</v>
      </c>
      <c r="D366">
        <v>1</v>
      </c>
      <c r="E366">
        <v>1995</v>
      </c>
      <c r="F366" t="s">
        <v>9</v>
      </c>
      <c r="G366">
        <v>1</v>
      </c>
      <c r="H366">
        <v>17</v>
      </c>
      <c r="I366">
        <v>9.9896936539507504</v>
      </c>
    </row>
    <row r="367" spans="1:9" x14ac:dyDescent="0.35">
      <c r="A367">
        <v>444</v>
      </c>
      <c r="B367" t="s">
        <v>21</v>
      </c>
      <c r="C367">
        <v>3</v>
      </c>
      <c r="D367">
        <v>1</v>
      </c>
      <c r="E367">
        <v>1995</v>
      </c>
      <c r="F367" t="s">
        <v>10</v>
      </c>
      <c r="G367">
        <v>1</v>
      </c>
      <c r="H367">
        <v>11</v>
      </c>
      <c r="I367">
        <v>3.1216411840450098</v>
      </c>
    </row>
    <row r="368" spans="1:9" x14ac:dyDescent="0.35">
      <c r="A368">
        <v>446</v>
      </c>
      <c r="B368" t="s">
        <v>21</v>
      </c>
      <c r="C368">
        <v>3</v>
      </c>
      <c r="D368">
        <v>1</v>
      </c>
      <c r="E368">
        <v>1995</v>
      </c>
      <c r="F368" t="s">
        <v>11</v>
      </c>
      <c r="G368">
        <v>1</v>
      </c>
      <c r="H368">
        <v>3</v>
      </c>
      <c r="I368">
        <v>0.34709807893370498</v>
      </c>
    </row>
    <row r="369" spans="1:9" x14ac:dyDescent="0.35">
      <c r="A369">
        <v>447</v>
      </c>
      <c r="B369" t="s">
        <v>21</v>
      </c>
      <c r="C369">
        <v>3</v>
      </c>
      <c r="D369">
        <v>1</v>
      </c>
      <c r="E369">
        <v>2000</v>
      </c>
      <c r="F369" t="s">
        <v>9</v>
      </c>
      <c r="G369">
        <v>3</v>
      </c>
      <c r="H369">
        <v>7</v>
      </c>
      <c r="I369">
        <v>0</v>
      </c>
    </row>
    <row r="370" spans="1:9" x14ac:dyDescent="0.35">
      <c r="A370">
        <v>448</v>
      </c>
      <c r="B370" t="s">
        <v>21</v>
      </c>
      <c r="C370">
        <v>3</v>
      </c>
      <c r="D370">
        <v>1</v>
      </c>
      <c r="E370">
        <v>2000</v>
      </c>
      <c r="F370" t="s">
        <v>9</v>
      </c>
      <c r="G370">
        <v>1</v>
      </c>
      <c r="H370">
        <v>13</v>
      </c>
      <c r="I370">
        <v>9.6069102240649205</v>
      </c>
    </row>
    <row r="371" spans="1:9" x14ac:dyDescent="0.35">
      <c r="A371">
        <v>449</v>
      </c>
      <c r="B371" t="s">
        <v>21</v>
      </c>
      <c r="C371">
        <v>3</v>
      </c>
      <c r="D371">
        <v>1</v>
      </c>
      <c r="E371">
        <v>2000</v>
      </c>
      <c r="F371" t="s">
        <v>9</v>
      </c>
      <c r="G371">
        <v>3</v>
      </c>
      <c r="H371">
        <v>2</v>
      </c>
      <c r="I371">
        <v>0</v>
      </c>
    </row>
    <row r="372" spans="1:9" x14ac:dyDescent="0.35">
      <c r="A372">
        <v>450</v>
      </c>
      <c r="B372" t="s">
        <v>21</v>
      </c>
      <c r="C372">
        <v>3</v>
      </c>
      <c r="D372">
        <v>1</v>
      </c>
      <c r="E372">
        <v>2000</v>
      </c>
      <c r="F372" t="s">
        <v>9</v>
      </c>
      <c r="G372">
        <v>3</v>
      </c>
      <c r="H372">
        <v>2</v>
      </c>
      <c r="I372">
        <v>0</v>
      </c>
    </row>
    <row r="373" spans="1:9" x14ac:dyDescent="0.35">
      <c r="A373">
        <v>451</v>
      </c>
      <c r="B373" t="s">
        <v>21</v>
      </c>
      <c r="C373">
        <v>3</v>
      </c>
      <c r="D373">
        <v>1</v>
      </c>
      <c r="E373">
        <v>2000</v>
      </c>
      <c r="F373" t="s">
        <v>10</v>
      </c>
      <c r="G373">
        <v>1</v>
      </c>
      <c r="H373">
        <v>10</v>
      </c>
      <c r="I373">
        <v>3.2951764790440001</v>
      </c>
    </row>
    <row r="374" spans="1:9" x14ac:dyDescent="0.35">
      <c r="A374">
        <v>452</v>
      </c>
      <c r="B374" t="s">
        <v>21</v>
      </c>
      <c r="C374">
        <v>3</v>
      </c>
      <c r="D374">
        <v>1</v>
      </c>
      <c r="E374">
        <v>2000</v>
      </c>
      <c r="F374" t="s">
        <v>10</v>
      </c>
      <c r="G374">
        <v>3</v>
      </c>
      <c r="H374">
        <v>1</v>
      </c>
      <c r="I374">
        <v>0</v>
      </c>
    </row>
    <row r="375" spans="1:9" x14ac:dyDescent="0.35">
      <c r="A375">
        <v>454</v>
      </c>
      <c r="B375" t="s">
        <v>21</v>
      </c>
      <c r="C375">
        <v>3</v>
      </c>
      <c r="D375">
        <v>1</v>
      </c>
      <c r="E375">
        <v>2000</v>
      </c>
      <c r="F375" t="s">
        <v>11</v>
      </c>
      <c r="G375">
        <v>1</v>
      </c>
      <c r="H375">
        <v>2</v>
      </c>
      <c r="I375">
        <v>0.29937257413669499</v>
      </c>
    </row>
    <row r="376" spans="1:9" x14ac:dyDescent="0.35">
      <c r="A376">
        <v>455</v>
      </c>
      <c r="B376" t="s">
        <v>21</v>
      </c>
      <c r="C376">
        <v>3</v>
      </c>
      <c r="D376">
        <v>1</v>
      </c>
      <c r="E376">
        <v>2000</v>
      </c>
      <c r="F376" t="s">
        <v>11</v>
      </c>
      <c r="G376">
        <v>3</v>
      </c>
      <c r="H376">
        <v>1</v>
      </c>
      <c r="I376">
        <v>0</v>
      </c>
    </row>
    <row r="377" spans="1:9" x14ac:dyDescent="0.35">
      <c r="A377">
        <v>456</v>
      </c>
      <c r="B377" t="s">
        <v>21</v>
      </c>
      <c r="C377">
        <v>3</v>
      </c>
      <c r="D377">
        <v>1</v>
      </c>
      <c r="E377">
        <v>2009</v>
      </c>
      <c r="F377" t="s">
        <v>9</v>
      </c>
      <c r="G377">
        <v>3</v>
      </c>
      <c r="H377">
        <v>11</v>
      </c>
      <c r="I377">
        <v>0</v>
      </c>
    </row>
    <row r="378" spans="1:9" x14ac:dyDescent="0.35">
      <c r="A378">
        <v>457</v>
      </c>
      <c r="B378" t="s">
        <v>21</v>
      </c>
      <c r="C378">
        <v>3</v>
      </c>
      <c r="D378">
        <v>1</v>
      </c>
      <c r="E378">
        <v>2009</v>
      </c>
      <c r="F378" t="s">
        <v>9</v>
      </c>
      <c r="G378">
        <v>1</v>
      </c>
      <c r="H378">
        <v>12</v>
      </c>
      <c r="I378">
        <v>10.338335825673701</v>
      </c>
    </row>
    <row r="379" spans="1:9" x14ac:dyDescent="0.35">
      <c r="A379">
        <v>458</v>
      </c>
      <c r="B379" t="s">
        <v>21</v>
      </c>
      <c r="C379">
        <v>3</v>
      </c>
      <c r="D379">
        <v>1</v>
      </c>
      <c r="E379">
        <v>2009</v>
      </c>
      <c r="F379" t="s">
        <v>9</v>
      </c>
      <c r="G379">
        <v>3</v>
      </c>
      <c r="H379">
        <v>1</v>
      </c>
      <c r="I379">
        <v>0</v>
      </c>
    </row>
    <row r="380" spans="1:9" x14ac:dyDescent="0.35">
      <c r="A380">
        <v>459</v>
      </c>
      <c r="B380" t="s">
        <v>21</v>
      </c>
      <c r="C380">
        <v>3</v>
      </c>
      <c r="D380">
        <v>1</v>
      </c>
      <c r="E380">
        <v>2009</v>
      </c>
      <c r="F380" t="s">
        <v>10</v>
      </c>
      <c r="G380">
        <v>3</v>
      </c>
      <c r="H380">
        <v>1</v>
      </c>
      <c r="I380">
        <v>0</v>
      </c>
    </row>
    <row r="381" spans="1:9" x14ac:dyDescent="0.35">
      <c r="A381">
        <v>460</v>
      </c>
      <c r="B381" t="s">
        <v>21</v>
      </c>
      <c r="C381">
        <v>3</v>
      </c>
      <c r="D381">
        <v>1</v>
      </c>
      <c r="E381">
        <v>2009</v>
      </c>
      <c r="F381" t="s">
        <v>10</v>
      </c>
      <c r="G381">
        <v>1</v>
      </c>
      <c r="H381">
        <v>7</v>
      </c>
      <c r="I381">
        <v>3.5474510815162401</v>
      </c>
    </row>
    <row r="382" spans="1:9" x14ac:dyDescent="0.35">
      <c r="A382">
        <v>461</v>
      </c>
      <c r="B382" t="s">
        <v>21</v>
      </c>
      <c r="C382">
        <v>3</v>
      </c>
      <c r="D382">
        <v>1</v>
      </c>
      <c r="E382">
        <v>2009</v>
      </c>
      <c r="F382" t="s">
        <v>10</v>
      </c>
      <c r="G382">
        <v>1</v>
      </c>
      <c r="H382">
        <v>3</v>
      </c>
      <c r="I382">
        <v>0.112353563468495</v>
      </c>
    </row>
    <row r="383" spans="1:9" x14ac:dyDescent="0.35">
      <c r="A383">
        <v>463</v>
      </c>
      <c r="B383" t="s">
        <v>21</v>
      </c>
      <c r="C383">
        <v>3</v>
      </c>
      <c r="D383">
        <v>1</v>
      </c>
      <c r="E383">
        <v>2009</v>
      </c>
      <c r="F383" t="s">
        <v>11</v>
      </c>
      <c r="G383">
        <v>3</v>
      </c>
      <c r="H383">
        <v>1</v>
      </c>
      <c r="I383">
        <v>0</v>
      </c>
    </row>
    <row r="384" spans="1:9" x14ac:dyDescent="0.35">
      <c r="A384">
        <v>464</v>
      </c>
      <c r="B384" t="s">
        <v>21</v>
      </c>
      <c r="C384">
        <v>3</v>
      </c>
      <c r="D384">
        <v>1</v>
      </c>
      <c r="E384">
        <v>2009</v>
      </c>
      <c r="F384" t="s">
        <v>11</v>
      </c>
      <c r="G384">
        <v>1</v>
      </c>
      <c r="H384">
        <v>1</v>
      </c>
      <c r="I384">
        <v>0.38374632803415698</v>
      </c>
    </row>
    <row r="385" spans="1:9" x14ac:dyDescent="0.35">
      <c r="A385">
        <v>465</v>
      </c>
      <c r="B385" t="s">
        <v>21</v>
      </c>
      <c r="C385">
        <v>3</v>
      </c>
      <c r="D385">
        <v>1</v>
      </c>
      <c r="E385">
        <v>2009</v>
      </c>
      <c r="F385" t="s">
        <v>11</v>
      </c>
      <c r="G385">
        <v>1</v>
      </c>
      <c r="H385">
        <v>1</v>
      </c>
      <c r="I385">
        <v>5.5990249670440702E-2</v>
      </c>
    </row>
    <row r="386" spans="1:9" x14ac:dyDescent="0.35">
      <c r="A386">
        <v>466</v>
      </c>
      <c r="B386" t="s">
        <v>21</v>
      </c>
      <c r="C386">
        <v>3</v>
      </c>
      <c r="D386">
        <v>1</v>
      </c>
      <c r="E386">
        <v>2020</v>
      </c>
      <c r="F386" t="s">
        <v>9</v>
      </c>
      <c r="G386">
        <v>3</v>
      </c>
      <c r="H386">
        <v>12</v>
      </c>
      <c r="I386">
        <v>0</v>
      </c>
    </row>
    <row r="387" spans="1:9" x14ac:dyDescent="0.35">
      <c r="A387">
        <v>467</v>
      </c>
      <c r="B387" t="s">
        <v>21</v>
      </c>
      <c r="C387">
        <v>3</v>
      </c>
      <c r="D387">
        <v>1</v>
      </c>
      <c r="E387">
        <v>2020</v>
      </c>
      <c r="F387" t="s">
        <v>9</v>
      </c>
      <c r="G387">
        <v>1</v>
      </c>
      <c r="H387">
        <v>10</v>
      </c>
      <c r="I387">
        <v>10.4053986186517</v>
      </c>
    </row>
    <row r="388" spans="1:9" x14ac:dyDescent="0.35">
      <c r="A388">
        <v>468</v>
      </c>
      <c r="B388" t="s">
        <v>21</v>
      </c>
      <c r="C388">
        <v>3</v>
      </c>
      <c r="D388">
        <v>1</v>
      </c>
      <c r="E388">
        <v>2020</v>
      </c>
      <c r="F388" t="s">
        <v>9</v>
      </c>
      <c r="G388">
        <v>3</v>
      </c>
      <c r="H388">
        <v>2</v>
      </c>
      <c r="I388">
        <v>0</v>
      </c>
    </row>
    <row r="389" spans="1:9" x14ac:dyDescent="0.35">
      <c r="A389">
        <v>469</v>
      </c>
      <c r="B389" t="s">
        <v>21</v>
      </c>
      <c r="C389">
        <v>3</v>
      </c>
      <c r="D389">
        <v>1</v>
      </c>
      <c r="E389">
        <v>2020</v>
      </c>
      <c r="F389" t="s">
        <v>10</v>
      </c>
      <c r="G389">
        <v>3</v>
      </c>
      <c r="H389">
        <v>1</v>
      </c>
      <c r="I389">
        <v>0</v>
      </c>
    </row>
    <row r="390" spans="1:9" x14ac:dyDescent="0.35">
      <c r="A390">
        <v>470</v>
      </c>
      <c r="B390" t="s">
        <v>21</v>
      </c>
      <c r="C390">
        <v>3</v>
      </c>
      <c r="D390">
        <v>1</v>
      </c>
      <c r="E390">
        <v>2020</v>
      </c>
      <c r="F390" t="s">
        <v>10</v>
      </c>
      <c r="G390">
        <v>1</v>
      </c>
      <c r="H390">
        <v>20</v>
      </c>
      <c r="I390">
        <v>4.4375035501864</v>
      </c>
    </row>
    <row r="391" spans="1:9" x14ac:dyDescent="0.35">
      <c r="A391">
        <v>471</v>
      </c>
      <c r="B391" t="s">
        <v>21</v>
      </c>
      <c r="C391">
        <v>3</v>
      </c>
      <c r="D391">
        <v>1</v>
      </c>
      <c r="E391">
        <v>2020</v>
      </c>
      <c r="F391" t="s">
        <v>10</v>
      </c>
      <c r="G391">
        <v>1</v>
      </c>
      <c r="H391">
        <v>3</v>
      </c>
      <c r="I391">
        <v>0.115859580869901</v>
      </c>
    </row>
    <row r="392" spans="1:9" x14ac:dyDescent="0.35">
      <c r="A392">
        <v>472</v>
      </c>
      <c r="B392" t="s">
        <v>21</v>
      </c>
      <c r="C392">
        <v>3</v>
      </c>
      <c r="D392">
        <v>1</v>
      </c>
      <c r="E392">
        <v>2020</v>
      </c>
      <c r="F392" t="s">
        <v>11</v>
      </c>
      <c r="G392">
        <v>3</v>
      </c>
      <c r="H392">
        <v>1</v>
      </c>
      <c r="I392">
        <v>0</v>
      </c>
    </row>
    <row r="393" spans="1:9" x14ac:dyDescent="0.35">
      <c r="A393">
        <v>473</v>
      </c>
      <c r="B393" t="s">
        <v>21</v>
      </c>
      <c r="C393">
        <v>3</v>
      </c>
      <c r="D393">
        <v>1</v>
      </c>
      <c r="E393">
        <v>2020</v>
      </c>
      <c r="F393" t="s">
        <v>11</v>
      </c>
      <c r="G393">
        <v>1</v>
      </c>
      <c r="H393">
        <v>1</v>
      </c>
      <c r="I393">
        <v>0.56745017305465595</v>
      </c>
    </row>
    <row r="394" spans="1:9" x14ac:dyDescent="0.35">
      <c r="A394">
        <v>474</v>
      </c>
      <c r="B394" t="s">
        <v>21</v>
      </c>
      <c r="C394">
        <v>3</v>
      </c>
      <c r="D394">
        <v>1</v>
      </c>
      <c r="E394">
        <v>2020</v>
      </c>
      <c r="F394" t="s">
        <v>11</v>
      </c>
      <c r="G394">
        <v>1</v>
      </c>
      <c r="H394">
        <v>1</v>
      </c>
      <c r="I394">
        <v>5.9395736106932003E-2</v>
      </c>
    </row>
    <row r="395" spans="1:9" x14ac:dyDescent="0.35">
      <c r="A395">
        <v>475</v>
      </c>
      <c r="B395" t="s">
        <v>22</v>
      </c>
      <c r="C395">
        <v>3</v>
      </c>
      <c r="D395">
        <v>2</v>
      </c>
      <c r="E395">
        <v>1990</v>
      </c>
      <c r="F395" t="s">
        <v>9</v>
      </c>
      <c r="G395">
        <v>1</v>
      </c>
      <c r="H395">
        <v>44</v>
      </c>
      <c r="I395">
        <v>4.9040968180883704</v>
      </c>
    </row>
    <row r="396" spans="1:9" x14ac:dyDescent="0.35">
      <c r="A396">
        <v>476</v>
      </c>
      <c r="B396" t="s">
        <v>22</v>
      </c>
      <c r="C396">
        <v>3</v>
      </c>
      <c r="D396">
        <v>2</v>
      </c>
      <c r="E396">
        <v>1990</v>
      </c>
      <c r="F396" t="s">
        <v>9</v>
      </c>
      <c r="G396">
        <v>3</v>
      </c>
      <c r="H396">
        <v>7</v>
      </c>
      <c r="I396">
        <v>0</v>
      </c>
    </row>
    <row r="397" spans="1:9" x14ac:dyDescent="0.35">
      <c r="A397">
        <v>477</v>
      </c>
      <c r="B397" t="s">
        <v>22</v>
      </c>
      <c r="C397">
        <v>3</v>
      </c>
      <c r="D397">
        <v>2</v>
      </c>
      <c r="E397">
        <v>1990</v>
      </c>
      <c r="F397" t="s">
        <v>9</v>
      </c>
      <c r="G397">
        <v>3</v>
      </c>
      <c r="H397">
        <v>13</v>
      </c>
      <c r="I397">
        <v>0</v>
      </c>
    </row>
    <row r="398" spans="1:9" x14ac:dyDescent="0.35">
      <c r="A398">
        <v>481</v>
      </c>
      <c r="B398" t="s">
        <v>22</v>
      </c>
      <c r="C398">
        <v>3</v>
      </c>
      <c r="D398">
        <v>2</v>
      </c>
      <c r="E398">
        <v>1995</v>
      </c>
      <c r="F398" t="s">
        <v>9</v>
      </c>
      <c r="G398">
        <v>3</v>
      </c>
      <c r="H398">
        <v>20</v>
      </c>
      <c r="I398">
        <v>0</v>
      </c>
    </row>
    <row r="399" spans="1:9" x14ac:dyDescent="0.35">
      <c r="A399">
        <v>482</v>
      </c>
      <c r="B399" t="s">
        <v>22</v>
      </c>
      <c r="C399">
        <v>3</v>
      </c>
      <c r="D399">
        <v>2</v>
      </c>
      <c r="E399">
        <v>1995</v>
      </c>
      <c r="F399" t="s">
        <v>9</v>
      </c>
      <c r="G399">
        <v>1</v>
      </c>
      <c r="H399">
        <v>43</v>
      </c>
      <c r="I399">
        <v>5.7576290575587104</v>
      </c>
    </row>
    <row r="400" spans="1:9" x14ac:dyDescent="0.35">
      <c r="A400">
        <v>483</v>
      </c>
      <c r="B400" t="s">
        <v>22</v>
      </c>
      <c r="C400">
        <v>3</v>
      </c>
      <c r="D400">
        <v>2</v>
      </c>
      <c r="E400">
        <v>1995</v>
      </c>
      <c r="F400" t="s">
        <v>9</v>
      </c>
      <c r="G400">
        <v>3</v>
      </c>
      <c r="H400">
        <v>2</v>
      </c>
      <c r="I400">
        <v>0</v>
      </c>
    </row>
    <row r="401" spans="1:9" x14ac:dyDescent="0.35">
      <c r="A401">
        <v>487</v>
      </c>
      <c r="B401" t="s">
        <v>22</v>
      </c>
      <c r="C401">
        <v>3</v>
      </c>
      <c r="D401">
        <v>2</v>
      </c>
      <c r="E401">
        <v>2000</v>
      </c>
      <c r="F401" t="s">
        <v>9</v>
      </c>
      <c r="G401">
        <v>3</v>
      </c>
      <c r="H401">
        <v>22</v>
      </c>
      <c r="I401">
        <v>0</v>
      </c>
    </row>
    <row r="402" spans="1:9" x14ac:dyDescent="0.35">
      <c r="A402">
        <v>488</v>
      </c>
      <c r="B402" t="s">
        <v>22</v>
      </c>
      <c r="C402">
        <v>3</v>
      </c>
      <c r="D402">
        <v>2</v>
      </c>
      <c r="E402">
        <v>2000</v>
      </c>
      <c r="F402" t="s">
        <v>9</v>
      </c>
      <c r="G402">
        <v>1</v>
      </c>
      <c r="H402">
        <v>41</v>
      </c>
      <c r="I402">
        <v>6.3608627563359201</v>
      </c>
    </row>
    <row r="403" spans="1:9" x14ac:dyDescent="0.35">
      <c r="A403">
        <v>489</v>
      </c>
      <c r="B403" t="s">
        <v>22</v>
      </c>
      <c r="C403">
        <v>3</v>
      </c>
      <c r="D403">
        <v>2</v>
      </c>
      <c r="E403">
        <v>2000</v>
      </c>
      <c r="F403" t="s">
        <v>9</v>
      </c>
      <c r="G403">
        <v>3</v>
      </c>
      <c r="H403">
        <v>1</v>
      </c>
      <c r="I403">
        <v>0</v>
      </c>
    </row>
    <row r="404" spans="1:9" x14ac:dyDescent="0.35">
      <c r="A404">
        <v>490</v>
      </c>
      <c r="B404" t="s">
        <v>22</v>
      </c>
      <c r="C404">
        <v>3</v>
      </c>
      <c r="D404">
        <v>2</v>
      </c>
      <c r="E404">
        <v>2000</v>
      </c>
      <c r="F404" t="s">
        <v>9</v>
      </c>
      <c r="G404">
        <v>3</v>
      </c>
      <c r="H404">
        <v>1</v>
      </c>
      <c r="I404">
        <v>0</v>
      </c>
    </row>
    <row r="405" spans="1:9" x14ac:dyDescent="0.35">
      <c r="A405">
        <v>493</v>
      </c>
      <c r="B405" t="s">
        <v>22</v>
      </c>
      <c r="C405">
        <v>3</v>
      </c>
      <c r="D405">
        <v>2</v>
      </c>
      <c r="E405">
        <v>2000</v>
      </c>
      <c r="F405" t="s">
        <v>11</v>
      </c>
      <c r="G405">
        <v>1</v>
      </c>
      <c r="H405">
        <v>1</v>
      </c>
      <c r="I405">
        <v>3.0171855845076399E-2</v>
      </c>
    </row>
    <row r="406" spans="1:9" x14ac:dyDescent="0.35">
      <c r="A406">
        <v>494</v>
      </c>
      <c r="B406" t="s">
        <v>22</v>
      </c>
      <c r="C406">
        <v>3</v>
      </c>
      <c r="D406">
        <v>2</v>
      </c>
      <c r="E406">
        <v>2009</v>
      </c>
      <c r="F406" t="s">
        <v>9</v>
      </c>
      <c r="G406">
        <v>3</v>
      </c>
      <c r="H406">
        <v>24</v>
      </c>
      <c r="I406">
        <v>0</v>
      </c>
    </row>
    <row r="407" spans="1:9" x14ac:dyDescent="0.35">
      <c r="A407">
        <v>495</v>
      </c>
      <c r="B407" t="s">
        <v>22</v>
      </c>
      <c r="C407">
        <v>3</v>
      </c>
      <c r="D407">
        <v>2</v>
      </c>
      <c r="E407">
        <v>2009</v>
      </c>
      <c r="F407" t="s">
        <v>9</v>
      </c>
      <c r="G407">
        <v>1</v>
      </c>
      <c r="H407">
        <v>28</v>
      </c>
      <c r="I407">
        <v>6.0400370313660199</v>
      </c>
    </row>
    <row r="408" spans="1:9" x14ac:dyDescent="0.35">
      <c r="A408">
        <v>496</v>
      </c>
      <c r="B408" t="s">
        <v>22</v>
      </c>
      <c r="C408">
        <v>3</v>
      </c>
      <c r="D408">
        <v>2</v>
      </c>
      <c r="E408">
        <v>2009</v>
      </c>
      <c r="F408" t="s">
        <v>9</v>
      </c>
      <c r="G408">
        <v>1</v>
      </c>
      <c r="H408">
        <v>7</v>
      </c>
      <c r="I408">
        <v>0.62854079839819998</v>
      </c>
    </row>
    <row r="409" spans="1:9" x14ac:dyDescent="0.35">
      <c r="A409">
        <v>497</v>
      </c>
      <c r="B409" t="s">
        <v>22</v>
      </c>
      <c r="C409">
        <v>3</v>
      </c>
      <c r="D409">
        <v>2</v>
      </c>
      <c r="E409">
        <v>2009</v>
      </c>
      <c r="F409" t="s">
        <v>9</v>
      </c>
      <c r="G409">
        <v>3</v>
      </c>
      <c r="H409">
        <v>1</v>
      </c>
      <c r="I409">
        <v>0</v>
      </c>
    </row>
    <row r="410" spans="1:9" x14ac:dyDescent="0.35">
      <c r="A410">
        <v>498</v>
      </c>
      <c r="B410" t="s">
        <v>22</v>
      </c>
      <c r="C410">
        <v>3</v>
      </c>
      <c r="D410">
        <v>2</v>
      </c>
      <c r="E410">
        <v>2009</v>
      </c>
      <c r="F410" t="s">
        <v>9</v>
      </c>
      <c r="G410">
        <v>3</v>
      </c>
      <c r="H410">
        <v>6</v>
      </c>
      <c r="I410">
        <v>0</v>
      </c>
    </row>
    <row r="411" spans="1:9" x14ac:dyDescent="0.35">
      <c r="A411">
        <v>500</v>
      </c>
      <c r="B411" t="s">
        <v>22</v>
      </c>
      <c r="C411">
        <v>3</v>
      </c>
      <c r="D411">
        <v>2</v>
      </c>
      <c r="E411">
        <v>2009</v>
      </c>
      <c r="F411" t="s">
        <v>11</v>
      </c>
      <c r="G411">
        <v>1</v>
      </c>
      <c r="H411">
        <v>1</v>
      </c>
      <c r="I411">
        <v>4.22732707467042E-2</v>
      </c>
    </row>
    <row r="412" spans="1:9" x14ac:dyDescent="0.35">
      <c r="A412">
        <v>501</v>
      </c>
      <c r="B412" t="s">
        <v>22</v>
      </c>
      <c r="C412">
        <v>3</v>
      </c>
      <c r="D412">
        <v>2</v>
      </c>
      <c r="E412">
        <v>2020</v>
      </c>
      <c r="F412" t="s">
        <v>9</v>
      </c>
      <c r="G412">
        <v>3</v>
      </c>
      <c r="H412">
        <v>31</v>
      </c>
      <c r="I412">
        <v>0</v>
      </c>
    </row>
    <row r="413" spans="1:9" x14ac:dyDescent="0.35">
      <c r="A413">
        <v>502</v>
      </c>
      <c r="B413" t="s">
        <v>22</v>
      </c>
      <c r="C413">
        <v>3</v>
      </c>
      <c r="D413">
        <v>2</v>
      </c>
      <c r="E413">
        <v>2020</v>
      </c>
      <c r="F413" t="s">
        <v>9</v>
      </c>
      <c r="G413">
        <v>1</v>
      </c>
      <c r="H413">
        <v>28</v>
      </c>
      <c r="I413">
        <v>7.2751903114403698</v>
      </c>
    </row>
    <row r="414" spans="1:9" x14ac:dyDescent="0.35">
      <c r="A414">
        <v>503</v>
      </c>
      <c r="B414" t="s">
        <v>22</v>
      </c>
      <c r="C414">
        <v>3</v>
      </c>
      <c r="D414">
        <v>2</v>
      </c>
      <c r="E414">
        <v>2020</v>
      </c>
      <c r="F414" t="s">
        <v>9</v>
      </c>
      <c r="G414">
        <v>1</v>
      </c>
      <c r="H414">
        <v>5</v>
      </c>
      <c r="I414">
        <v>0.54475452232695998</v>
      </c>
    </row>
    <row r="415" spans="1:9" x14ac:dyDescent="0.35">
      <c r="A415">
        <v>504</v>
      </c>
      <c r="B415" t="s">
        <v>22</v>
      </c>
      <c r="C415">
        <v>3</v>
      </c>
      <c r="D415">
        <v>2</v>
      </c>
      <c r="E415">
        <v>2020</v>
      </c>
      <c r="F415" t="s">
        <v>9</v>
      </c>
      <c r="G415">
        <v>3</v>
      </c>
      <c r="H415">
        <v>2</v>
      </c>
      <c r="I415">
        <v>0</v>
      </c>
    </row>
    <row r="416" spans="1:9" x14ac:dyDescent="0.35">
      <c r="A416">
        <v>506</v>
      </c>
      <c r="B416" t="s">
        <v>22</v>
      </c>
      <c r="C416">
        <v>3</v>
      </c>
      <c r="D416">
        <v>2</v>
      </c>
      <c r="E416">
        <v>2020</v>
      </c>
      <c r="F416" t="s">
        <v>11</v>
      </c>
      <c r="G416">
        <v>3</v>
      </c>
      <c r="H416">
        <v>1</v>
      </c>
      <c r="I416">
        <v>0</v>
      </c>
    </row>
    <row r="417" spans="1:9" x14ac:dyDescent="0.35">
      <c r="A417">
        <v>507</v>
      </c>
      <c r="B417" t="s">
        <v>23</v>
      </c>
      <c r="C417">
        <v>3</v>
      </c>
      <c r="D417">
        <v>3</v>
      </c>
      <c r="E417">
        <v>1990</v>
      </c>
      <c r="F417" t="s">
        <v>9</v>
      </c>
      <c r="G417">
        <v>1</v>
      </c>
      <c r="H417">
        <v>33</v>
      </c>
      <c r="I417">
        <v>6.3494901909299299</v>
      </c>
    </row>
    <row r="418" spans="1:9" x14ac:dyDescent="0.35">
      <c r="A418">
        <v>508</v>
      </c>
      <c r="B418" t="s">
        <v>23</v>
      </c>
      <c r="C418">
        <v>3</v>
      </c>
      <c r="D418">
        <v>3</v>
      </c>
      <c r="E418">
        <v>1990</v>
      </c>
      <c r="F418" t="s">
        <v>9</v>
      </c>
      <c r="G418">
        <v>3</v>
      </c>
      <c r="H418">
        <v>10</v>
      </c>
      <c r="I418">
        <v>0</v>
      </c>
    </row>
    <row r="419" spans="1:9" x14ac:dyDescent="0.35">
      <c r="A419">
        <v>509</v>
      </c>
      <c r="B419" t="s">
        <v>23</v>
      </c>
      <c r="C419">
        <v>3</v>
      </c>
      <c r="D419">
        <v>3</v>
      </c>
      <c r="E419">
        <v>1990</v>
      </c>
      <c r="F419" t="s">
        <v>9</v>
      </c>
      <c r="G419">
        <v>3</v>
      </c>
      <c r="H419">
        <v>11</v>
      </c>
      <c r="I419">
        <v>0</v>
      </c>
    </row>
    <row r="420" spans="1:9" x14ac:dyDescent="0.35">
      <c r="A420">
        <v>512</v>
      </c>
      <c r="B420" t="s">
        <v>23</v>
      </c>
      <c r="C420">
        <v>3</v>
      </c>
      <c r="D420">
        <v>3</v>
      </c>
      <c r="E420">
        <v>1990</v>
      </c>
      <c r="F420" t="s">
        <v>11</v>
      </c>
      <c r="G420">
        <v>1</v>
      </c>
      <c r="H420">
        <v>1</v>
      </c>
      <c r="I420">
        <v>7.1157859001972204E-2</v>
      </c>
    </row>
    <row r="421" spans="1:9" x14ac:dyDescent="0.35">
      <c r="A421">
        <v>513</v>
      </c>
      <c r="B421" t="s">
        <v>23</v>
      </c>
      <c r="C421">
        <v>3</v>
      </c>
      <c r="D421">
        <v>3</v>
      </c>
      <c r="E421">
        <v>1990</v>
      </c>
      <c r="F421" t="s">
        <v>11</v>
      </c>
      <c r="G421">
        <v>3</v>
      </c>
      <c r="H421">
        <v>1</v>
      </c>
      <c r="I421">
        <v>0</v>
      </c>
    </row>
    <row r="422" spans="1:9" x14ac:dyDescent="0.35">
      <c r="A422">
        <v>514</v>
      </c>
      <c r="B422" t="s">
        <v>23</v>
      </c>
      <c r="C422">
        <v>3</v>
      </c>
      <c r="D422">
        <v>3</v>
      </c>
      <c r="E422">
        <v>1995</v>
      </c>
      <c r="F422" t="s">
        <v>9</v>
      </c>
      <c r="G422">
        <v>3</v>
      </c>
      <c r="H422">
        <v>21</v>
      </c>
      <c r="I422">
        <v>0</v>
      </c>
    </row>
    <row r="423" spans="1:9" x14ac:dyDescent="0.35">
      <c r="A423">
        <v>515</v>
      </c>
      <c r="B423" t="s">
        <v>23</v>
      </c>
      <c r="C423">
        <v>3</v>
      </c>
      <c r="D423">
        <v>3</v>
      </c>
      <c r="E423">
        <v>1995</v>
      </c>
      <c r="F423" t="s">
        <v>9</v>
      </c>
      <c r="G423">
        <v>1</v>
      </c>
      <c r="H423">
        <v>35</v>
      </c>
      <c r="I423">
        <v>7.5954481935381297</v>
      </c>
    </row>
    <row r="424" spans="1:9" x14ac:dyDescent="0.35">
      <c r="A424">
        <v>517</v>
      </c>
      <c r="B424" t="s">
        <v>23</v>
      </c>
      <c r="C424">
        <v>3</v>
      </c>
      <c r="D424">
        <v>3</v>
      </c>
      <c r="E424">
        <v>1995</v>
      </c>
      <c r="F424" t="s">
        <v>11</v>
      </c>
      <c r="G424">
        <v>3</v>
      </c>
      <c r="H424">
        <v>1</v>
      </c>
      <c r="I424">
        <v>0</v>
      </c>
    </row>
    <row r="425" spans="1:9" x14ac:dyDescent="0.35">
      <c r="A425">
        <v>518</v>
      </c>
      <c r="B425" t="s">
        <v>23</v>
      </c>
      <c r="C425">
        <v>3</v>
      </c>
      <c r="D425">
        <v>3</v>
      </c>
      <c r="E425">
        <v>1995</v>
      </c>
      <c r="F425" t="s">
        <v>11</v>
      </c>
      <c r="G425">
        <v>1</v>
      </c>
      <c r="H425">
        <v>1</v>
      </c>
      <c r="I425">
        <v>0.10009821052684099</v>
      </c>
    </row>
    <row r="426" spans="1:9" x14ac:dyDescent="0.35">
      <c r="A426">
        <v>519</v>
      </c>
      <c r="B426" t="s">
        <v>23</v>
      </c>
      <c r="C426">
        <v>3</v>
      </c>
      <c r="D426">
        <v>3</v>
      </c>
      <c r="E426">
        <v>2000</v>
      </c>
      <c r="F426" t="s">
        <v>9</v>
      </c>
      <c r="G426">
        <v>3</v>
      </c>
      <c r="H426">
        <v>21</v>
      </c>
      <c r="I426">
        <v>0</v>
      </c>
    </row>
    <row r="427" spans="1:9" x14ac:dyDescent="0.35">
      <c r="A427">
        <v>520</v>
      </c>
      <c r="B427" t="s">
        <v>23</v>
      </c>
      <c r="C427">
        <v>3</v>
      </c>
      <c r="D427">
        <v>3</v>
      </c>
      <c r="E427">
        <v>2000</v>
      </c>
      <c r="F427" t="s">
        <v>9</v>
      </c>
      <c r="G427">
        <v>1</v>
      </c>
      <c r="H427">
        <v>35</v>
      </c>
      <c r="I427">
        <v>8.9093423518820494</v>
      </c>
    </row>
    <row r="428" spans="1:9" x14ac:dyDescent="0.35">
      <c r="A428">
        <v>522</v>
      </c>
      <c r="B428" t="s">
        <v>23</v>
      </c>
      <c r="C428">
        <v>3</v>
      </c>
      <c r="D428">
        <v>3</v>
      </c>
      <c r="E428">
        <v>2000</v>
      </c>
      <c r="F428" t="s">
        <v>11</v>
      </c>
      <c r="G428">
        <v>3</v>
      </c>
      <c r="H428">
        <v>1</v>
      </c>
      <c r="I428">
        <v>0</v>
      </c>
    </row>
    <row r="429" spans="1:9" x14ac:dyDescent="0.35">
      <c r="A429">
        <v>523</v>
      </c>
      <c r="B429" t="s">
        <v>23</v>
      </c>
      <c r="C429">
        <v>3</v>
      </c>
      <c r="D429">
        <v>3</v>
      </c>
      <c r="E429">
        <v>2000</v>
      </c>
      <c r="F429" t="s">
        <v>11</v>
      </c>
      <c r="G429">
        <v>1</v>
      </c>
      <c r="H429">
        <v>1</v>
      </c>
      <c r="I429">
        <v>0.112815377588573</v>
      </c>
    </row>
    <row r="430" spans="1:9" x14ac:dyDescent="0.35">
      <c r="A430">
        <v>524</v>
      </c>
      <c r="B430" t="s">
        <v>23</v>
      </c>
      <c r="C430">
        <v>3</v>
      </c>
      <c r="D430">
        <v>3</v>
      </c>
      <c r="E430">
        <v>2009</v>
      </c>
      <c r="F430" t="s">
        <v>9</v>
      </c>
      <c r="G430">
        <v>3</v>
      </c>
      <c r="H430">
        <v>21</v>
      </c>
      <c r="I430">
        <v>0</v>
      </c>
    </row>
    <row r="431" spans="1:9" x14ac:dyDescent="0.35">
      <c r="A431">
        <v>525</v>
      </c>
      <c r="B431" t="s">
        <v>23</v>
      </c>
      <c r="C431">
        <v>3</v>
      </c>
      <c r="D431">
        <v>3</v>
      </c>
      <c r="E431">
        <v>2009</v>
      </c>
      <c r="F431" t="s">
        <v>9</v>
      </c>
      <c r="G431">
        <v>1</v>
      </c>
      <c r="H431">
        <v>32</v>
      </c>
      <c r="I431">
        <v>10.2319795625809</v>
      </c>
    </row>
    <row r="432" spans="1:9" x14ac:dyDescent="0.35">
      <c r="A432">
        <v>526</v>
      </c>
      <c r="B432" t="s">
        <v>23</v>
      </c>
      <c r="C432">
        <v>3</v>
      </c>
      <c r="D432">
        <v>3</v>
      </c>
      <c r="E432">
        <v>2009</v>
      </c>
      <c r="F432" t="s">
        <v>9</v>
      </c>
      <c r="G432">
        <v>1</v>
      </c>
      <c r="H432">
        <v>2</v>
      </c>
      <c r="I432">
        <v>8.5000501631852202E-2</v>
      </c>
    </row>
    <row r="433" spans="1:9" x14ac:dyDescent="0.35">
      <c r="A433">
        <v>527</v>
      </c>
      <c r="B433" t="s">
        <v>23</v>
      </c>
      <c r="C433">
        <v>3</v>
      </c>
      <c r="D433">
        <v>3</v>
      </c>
      <c r="E433">
        <v>2009</v>
      </c>
      <c r="F433" t="s">
        <v>9</v>
      </c>
      <c r="G433">
        <v>3</v>
      </c>
      <c r="H433">
        <v>1</v>
      </c>
      <c r="I433">
        <v>0</v>
      </c>
    </row>
    <row r="434" spans="1:9" x14ac:dyDescent="0.35">
      <c r="A434">
        <v>528</v>
      </c>
      <c r="B434" t="s">
        <v>23</v>
      </c>
      <c r="C434">
        <v>3</v>
      </c>
      <c r="D434">
        <v>3</v>
      </c>
      <c r="E434">
        <v>2009</v>
      </c>
      <c r="F434" t="s">
        <v>10</v>
      </c>
      <c r="G434">
        <v>1</v>
      </c>
      <c r="H434">
        <v>1</v>
      </c>
      <c r="I434">
        <v>3.4306977175363899E-2</v>
      </c>
    </row>
    <row r="435" spans="1:9" x14ac:dyDescent="0.35">
      <c r="A435">
        <v>530</v>
      </c>
      <c r="B435" t="s">
        <v>23</v>
      </c>
      <c r="C435">
        <v>3</v>
      </c>
      <c r="D435">
        <v>3</v>
      </c>
      <c r="E435">
        <v>2009</v>
      </c>
      <c r="F435" t="s">
        <v>11</v>
      </c>
      <c r="G435">
        <v>3</v>
      </c>
      <c r="H435">
        <v>1</v>
      </c>
      <c r="I435">
        <v>0</v>
      </c>
    </row>
    <row r="436" spans="1:9" x14ac:dyDescent="0.35">
      <c r="A436">
        <v>531</v>
      </c>
      <c r="B436" t="s">
        <v>23</v>
      </c>
      <c r="C436">
        <v>3</v>
      </c>
      <c r="D436">
        <v>3</v>
      </c>
      <c r="E436">
        <v>2009</v>
      </c>
      <c r="F436" t="s">
        <v>11</v>
      </c>
      <c r="G436">
        <v>1</v>
      </c>
      <c r="H436">
        <v>1</v>
      </c>
      <c r="I436">
        <v>0.14998670186584701</v>
      </c>
    </row>
    <row r="437" spans="1:9" x14ac:dyDescent="0.35">
      <c r="A437">
        <v>532</v>
      </c>
      <c r="B437" t="s">
        <v>23</v>
      </c>
      <c r="C437">
        <v>3</v>
      </c>
      <c r="D437">
        <v>3</v>
      </c>
      <c r="E437">
        <v>2020</v>
      </c>
      <c r="F437" t="s">
        <v>9</v>
      </c>
      <c r="G437">
        <v>3</v>
      </c>
      <c r="H437">
        <v>22</v>
      </c>
      <c r="I437">
        <v>0</v>
      </c>
    </row>
    <row r="438" spans="1:9" x14ac:dyDescent="0.35">
      <c r="A438">
        <v>533</v>
      </c>
      <c r="B438" t="s">
        <v>23</v>
      </c>
      <c r="C438">
        <v>3</v>
      </c>
      <c r="D438">
        <v>3</v>
      </c>
      <c r="E438">
        <v>2020</v>
      </c>
      <c r="F438" t="s">
        <v>9</v>
      </c>
      <c r="G438">
        <v>1</v>
      </c>
      <c r="H438">
        <v>31</v>
      </c>
      <c r="I438">
        <v>11.984345022188201</v>
      </c>
    </row>
    <row r="439" spans="1:9" x14ac:dyDescent="0.35">
      <c r="A439">
        <v>534</v>
      </c>
      <c r="B439" t="s">
        <v>23</v>
      </c>
      <c r="C439">
        <v>3</v>
      </c>
      <c r="D439">
        <v>3</v>
      </c>
      <c r="E439">
        <v>2020</v>
      </c>
      <c r="F439" t="s">
        <v>9</v>
      </c>
      <c r="G439">
        <v>1</v>
      </c>
      <c r="H439">
        <v>2</v>
      </c>
      <c r="I439">
        <v>8.75781784041227E-2</v>
      </c>
    </row>
    <row r="440" spans="1:9" x14ac:dyDescent="0.35">
      <c r="A440">
        <v>535</v>
      </c>
      <c r="B440" t="s">
        <v>23</v>
      </c>
      <c r="C440">
        <v>3</v>
      </c>
      <c r="D440">
        <v>3</v>
      </c>
      <c r="E440">
        <v>2020</v>
      </c>
      <c r="F440" t="s">
        <v>9</v>
      </c>
      <c r="G440">
        <v>3</v>
      </c>
      <c r="H440">
        <v>1</v>
      </c>
      <c r="I440">
        <v>0</v>
      </c>
    </row>
    <row r="441" spans="1:9" x14ac:dyDescent="0.35">
      <c r="A441">
        <v>536</v>
      </c>
      <c r="B441" t="s">
        <v>23</v>
      </c>
      <c r="C441">
        <v>3</v>
      </c>
      <c r="D441">
        <v>3</v>
      </c>
      <c r="E441">
        <v>2020</v>
      </c>
      <c r="F441" t="s">
        <v>10</v>
      </c>
      <c r="G441">
        <v>1</v>
      </c>
      <c r="H441">
        <v>2</v>
      </c>
      <c r="I441">
        <v>9.1854671403821794E-2</v>
      </c>
    </row>
    <row r="442" spans="1:9" x14ac:dyDescent="0.35">
      <c r="A442">
        <v>537</v>
      </c>
      <c r="B442" t="s">
        <v>23</v>
      </c>
      <c r="C442">
        <v>3</v>
      </c>
      <c r="D442">
        <v>3</v>
      </c>
      <c r="E442">
        <v>2020</v>
      </c>
      <c r="F442" t="s">
        <v>11</v>
      </c>
      <c r="G442">
        <v>3</v>
      </c>
      <c r="H442">
        <v>1</v>
      </c>
      <c r="I442">
        <v>0</v>
      </c>
    </row>
    <row r="443" spans="1:9" x14ac:dyDescent="0.35">
      <c r="A443">
        <v>538</v>
      </c>
      <c r="B443" t="s">
        <v>23</v>
      </c>
      <c r="C443">
        <v>3</v>
      </c>
      <c r="D443">
        <v>3</v>
      </c>
      <c r="E443">
        <v>2020</v>
      </c>
      <c r="F443" t="s">
        <v>11</v>
      </c>
      <c r="G443">
        <v>1</v>
      </c>
      <c r="H443">
        <v>1</v>
      </c>
      <c r="I443">
        <v>0.154830252339519</v>
      </c>
    </row>
    <row r="444" spans="1:9" x14ac:dyDescent="0.35">
      <c r="A444">
        <v>539</v>
      </c>
      <c r="B444" t="s">
        <v>24</v>
      </c>
      <c r="C444">
        <v>3</v>
      </c>
      <c r="D444">
        <v>4</v>
      </c>
      <c r="E444">
        <v>1990</v>
      </c>
      <c r="F444" t="s">
        <v>9</v>
      </c>
      <c r="G444">
        <v>1</v>
      </c>
      <c r="H444">
        <v>28</v>
      </c>
      <c r="I444">
        <v>6.5454988689763702</v>
      </c>
    </row>
    <row r="445" spans="1:9" x14ac:dyDescent="0.35">
      <c r="A445">
        <v>540</v>
      </c>
      <c r="B445" t="s">
        <v>24</v>
      </c>
      <c r="C445">
        <v>3</v>
      </c>
      <c r="D445">
        <v>4</v>
      </c>
      <c r="E445">
        <v>1990</v>
      </c>
      <c r="F445" t="s">
        <v>9</v>
      </c>
      <c r="G445">
        <v>3</v>
      </c>
      <c r="H445">
        <v>19</v>
      </c>
      <c r="I445">
        <v>0</v>
      </c>
    </row>
    <row r="446" spans="1:9" x14ac:dyDescent="0.35">
      <c r="A446">
        <v>541</v>
      </c>
      <c r="B446" t="s">
        <v>24</v>
      </c>
      <c r="C446">
        <v>3</v>
      </c>
      <c r="D446">
        <v>4</v>
      </c>
      <c r="E446">
        <v>1990</v>
      </c>
      <c r="F446" t="s">
        <v>9</v>
      </c>
      <c r="G446">
        <v>3</v>
      </c>
      <c r="H446">
        <v>5</v>
      </c>
      <c r="I446">
        <v>0</v>
      </c>
    </row>
    <row r="447" spans="1:9" x14ac:dyDescent="0.35">
      <c r="A447">
        <v>545</v>
      </c>
      <c r="B447" t="s">
        <v>24</v>
      </c>
      <c r="C447">
        <v>3</v>
      </c>
      <c r="D447">
        <v>4</v>
      </c>
      <c r="E447">
        <v>1995</v>
      </c>
      <c r="F447" t="s">
        <v>9</v>
      </c>
      <c r="G447">
        <v>3</v>
      </c>
      <c r="H447">
        <v>24</v>
      </c>
      <c r="I447">
        <v>0</v>
      </c>
    </row>
    <row r="448" spans="1:9" x14ac:dyDescent="0.35">
      <c r="A448">
        <v>546</v>
      </c>
      <c r="B448" t="s">
        <v>24</v>
      </c>
      <c r="C448">
        <v>3</v>
      </c>
      <c r="D448">
        <v>4</v>
      </c>
      <c r="E448">
        <v>1995</v>
      </c>
      <c r="F448" t="s">
        <v>9</v>
      </c>
      <c r="G448">
        <v>1</v>
      </c>
      <c r="H448">
        <v>30</v>
      </c>
      <c r="I448">
        <v>8.18044651775757</v>
      </c>
    </row>
    <row r="449" spans="1:9" x14ac:dyDescent="0.35">
      <c r="A449">
        <v>547</v>
      </c>
      <c r="B449" t="s">
        <v>24</v>
      </c>
      <c r="C449">
        <v>3</v>
      </c>
      <c r="D449">
        <v>4</v>
      </c>
      <c r="E449">
        <v>1995</v>
      </c>
      <c r="F449" t="s">
        <v>9</v>
      </c>
      <c r="G449">
        <v>3</v>
      </c>
      <c r="H449">
        <v>1</v>
      </c>
      <c r="I449">
        <v>0</v>
      </c>
    </row>
    <row r="450" spans="1:9" x14ac:dyDescent="0.35">
      <c r="A450">
        <v>548</v>
      </c>
      <c r="B450" t="s">
        <v>24</v>
      </c>
      <c r="C450">
        <v>3</v>
      </c>
      <c r="D450">
        <v>4</v>
      </c>
      <c r="E450">
        <v>1995</v>
      </c>
      <c r="F450" t="s">
        <v>9</v>
      </c>
      <c r="G450">
        <v>3</v>
      </c>
      <c r="H450">
        <v>2</v>
      </c>
      <c r="I450">
        <v>0</v>
      </c>
    </row>
    <row r="451" spans="1:9" x14ac:dyDescent="0.35">
      <c r="A451">
        <v>550</v>
      </c>
      <c r="B451" t="s">
        <v>24</v>
      </c>
      <c r="C451">
        <v>3</v>
      </c>
      <c r="D451">
        <v>4</v>
      </c>
      <c r="E451">
        <v>1995</v>
      </c>
      <c r="F451" t="s">
        <v>10</v>
      </c>
      <c r="G451">
        <v>1</v>
      </c>
      <c r="H451">
        <v>1</v>
      </c>
      <c r="I451">
        <v>0.43474615777436998</v>
      </c>
    </row>
    <row r="452" spans="1:9" x14ac:dyDescent="0.35">
      <c r="A452">
        <v>553</v>
      </c>
      <c r="B452" t="s">
        <v>24</v>
      </c>
      <c r="C452">
        <v>3</v>
      </c>
      <c r="D452">
        <v>4</v>
      </c>
      <c r="E452">
        <v>2000</v>
      </c>
      <c r="F452" t="s">
        <v>9</v>
      </c>
      <c r="G452">
        <v>3</v>
      </c>
      <c r="H452">
        <v>27</v>
      </c>
      <c r="I452">
        <v>0</v>
      </c>
    </row>
    <row r="453" spans="1:9" x14ac:dyDescent="0.35">
      <c r="A453">
        <v>554</v>
      </c>
      <c r="B453" t="s">
        <v>24</v>
      </c>
      <c r="C453">
        <v>3</v>
      </c>
      <c r="D453">
        <v>4</v>
      </c>
      <c r="E453">
        <v>2000</v>
      </c>
      <c r="F453" t="s">
        <v>9</v>
      </c>
      <c r="G453">
        <v>1</v>
      </c>
      <c r="H453">
        <v>30</v>
      </c>
      <c r="I453">
        <v>8.9124101171082799</v>
      </c>
    </row>
    <row r="454" spans="1:9" x14ac:dyDescent="0.35">
      <c r="A454">
        <v>556</v>
      </c>
      <c r="B454" t="s">
        <v>24</v>
      </c>
      <c r="C454">
        <v>3</v>
      </c>
      <c r="D454">
        <v>4</v>
      </c>
      <c r="E454">
        <v>2000</v>
      </c>
      <c r="F454" t="s">
        <v>10</v>
      </c>
      <c r="G454">
        <v>1</v>
      </c>
      <c r="H454">
        <v>1</v>
      </c>
      <c r="I454">
        <v>0.47294792444202199</v>
      </c>
    </row>
    <row r="455" spans="1:9" x14ac:dyDescent="0.35">
      <c r="A455">
        <v>559</v>
      </c>
      <c r="B455" t="s">
        <v>24</v>
      </c>
      <c r="C455">
        <v>3</v>
      </c>
      <c r="D455">
        <v>4</v>
      </c>
      <c r="E455">
        <v>2009</v>
      </c>
      <c r="F455" t="s">
        <v>9</v>
      </c>
      <c r="G455">
        <v>3</v>
      </c>
      <c r="H455">
        <v>27</v>
      </c>
      <c r="I455">
        <v>0</v>
      </c>
    </row>
    <row r="456" spans="1:9" x14ac:dyDescent="0.35">
      <c r="A456">
        <v>560</v>
      </c>
      <c r="B456" t="s">
        <v>24</v>
      </c>
      <c r="C456">
        <v>3</v>
      </c>
      <c r="D456">
        <v>4</v>
      </c>
      <c r="E456">
        <v>2009</v>
      </c>
      <c r="F456" t="s">
        <v>9</v>
      </c>
      <c r="G456">
        <v>1</v>
      </c>
      <c r="H456">
        <v>26</v>
      </c>
      <c r="I456">
        <v>9.7282652358841109</v>
      </c>
    </row>
    <row r="457" spans="1:9" x14ac:dyDescent="0.35">
      <c r="A457">
        <v>561</v>
      </c>
      <c r="B457" t="s">
        <v>24</v>
      </c>
      <c r="C457">
        <v>3</v>
      </c>
      <c r="D457">
        <v>4</v>
      </c>
      <c r="E457">
        <v>2009</v>
      </c>
      <c r="F457" t="s">
        <v>9</v>
      </c>
      <c r="G457">
        <v>1</v>
      </c>
      <c r="H457">
        <v>2</v>
      </c>
      <c r="I457">
        <v>0.13210397108345101</v>
      </c>
    </row>
    <row r="458" spans="1:9" x14ac:dyDescent="0.35">
      <c r="A458">
        <v>562</v>
      </c>
      <c r="B458" t="s">
        <v>24</v>
      </c>
      <c r="C458">
        <v>3</v>
      </c>
      <c r="D458">
        <v>4</v>
      </c>
      <c r="E458">
        <v>2009</v>
      </c>
      <c r="F458" t="s">
        <v>9</v>
      </c>
      <c r="G458">
        <v>3</v>
      </c>
      <c r="H458">
        <v>5</v>
      </c>
      <c r="I458">
        <v>0</v>
      </c>
    </row>
    <row r="459" spans="1:9" x14ac:dyDescent="0.35">
      <c r="A459">
        <v>563</v>
      </c>
      <c r="B459" t="s">
        <v>24</v>
      </c>
      <c r="C459">
        <v>3</v>
      </c>
      <c r="D459">
        <v>4</v>
      </c>
      <c r="E459">
        <v>2009</v>
      </c>
      <c r="F459" t="s">
        <v>10</v>
      </c>
      <c r="G459">
        <v>1</v>
      </c>
      <c r="H459">
        <v>1</v>
      </c>
      <c r="I459">
        <v>0.53845641445467596</v>
      </c>
    </row>
    <row r="460" spans="1:9" x14ac:dyDescent="0.35">
      <c r="A460">
        <v>566</v>
      </c>
      <c r="B460" t="s">
        <v>24</v>
      </c>
      <c r="C460">
        <v>3</v>
      </c>
      <c r="D460">
        <v>4</v>
      </c>
      <c r="E460">
        <v>2020</v>
      </c>
      <c r="F460" t="s">
        <v>9</v>
      </c>
      <c r="G460">
        <v>3</v>
      </c>
      <c r="H460">
        <v>32</v>
      </c>
      <c r="I460">
        <v>0</v>
      </c>
    </row>
    <row r="461" spans="1:9" x14ac:dyDescent="0.35">
      <c r="A461">
        <v>567</v>
      </c>
      <c r="B461" t="s">
        <v>24</v>
      </c>
      <c r="C461">
        <v>3</v>
      </c>
      <c r="D461">
        <v>4</v>
      </c>
      <c r="E461">
        <v>2020</v>
      </c>
      <c r="F461" t="s">
        <v>9</v>
      </c>
      <c r="G461">
        <v>1</v>
      </c>
      <c r="H461">
        <v>24</v>
      </c>
      <c r="I461">
        <v>11.093546425262801</v>
      </c>
    </row>
    <row r="462" spans="1:9" x14ac:dyDescent="0.35">
      <c r="A462">
        <v>568</v>
      </c>
      <c r="B462" t="s">
        <v>24</v>
      </c>
      <c r="C462">
        <v>3</v>
      </c>
      <c r="D462">
        <v>4</v>
      </c>
      <c r="E462">
        <v>2020</v>
      </c>
      <c r="F462" t="s">
        <v>9</v>
      </c>
      <c r="G462">
        <v>1</v>
      </c>
      <c r="H462">
        <v>3</v>
      </c>
      <c r="I462">
        <v>0.413116292354404</v>
      </c>
    </row>
    <row r="463" spans="1:9" x14ac:dyDescent="0.35">
      <c r="A463">
        <v>569</v>
      </c>
      <c r="B463" t="s">
        <v>24</v>
      </c>
      <c r="C463">
        <v>3</v>
      </c>
      <c r="D463">
        <v>4</v>
      </c>
      <c r="E463">
        <v>2020</v>
      </c>
      <c r="F463" t="s">
        <v>9</v>
      </c>
      <c r="G463">
        <v>3</v>
      </c>
      <c r="H463">
        <v>1</v>
      </c>
      <c r="I463">
        <v>0</v>
      </c>
    </row>
    <row r="464" spans="1:9" x14ac:dyDescent="0.35">
      <c r="A464">
        <v>570</v>
      </c>
      <c r="B464" t="s">
        <v>24</v>
      </c>
      <c r="C464">
        <v>3</v>
      </c>
      <c r="D464">
        <v>4</v>
      </c>
      <c r="E464">
        <v>2020</v>
      </c>
      <c r="F464" t="s">
        <v>10</v>
      </c>
      <c r="G464">
        <v>1</v>
      </c>
      <c r="H464">
        <v>2</v>
      </c>
      <c r="I464">
        <v>0.65694629377379599</v>
      </c>
    </row>
    <row r="465" spans="1:9" x14ac:dyDescent="0.35">
      <c r="A465">
        <v>572</v>
      </c>
      <c r="B465" t="s">
        <v>25</v>
      </c>
      <c r="C465">
        <v>3</v>
      </c>
      <c r="D465">
        <v>5</v>
      </c>
      <c r="E465">
        <v>1990</v>
      </c>
      <c r="F465" t="s">
        <v>9</v>
      </c>
      <c r="G465">
        <v>1</v>
      </c>
      <c r="H465">
        <v>19</v>
      </c>
      <c r="I465">
        <v>3.6075780233132999</v>
      </c>
    </row>
    <row r="466" spans="1:9" x14ac:dyDescent="0.35">
      <c r="A466">
        <v>573</v>
      </c>
      <c r="B466" t="s">
        <v>25</v>
      </c>
      <c r="C466">
        <v>3</v>
      </c>
      <c r="D466">
        <v>5</v>
      </c>
      <c r="E466">
        <v>1990</v>
      </c>
      <c r="F466" t="s">
        <v>9</v>
      </c>
      <c r="G466">
        <v>3</v>
      </c>
      <c r="H466">
        <v>8</v>
      </c>
      <c r="I466">
        <v>0</v>
      </c>
    </row>
    <row r="467" spans="1:9" x14ac:dyDescent="0.35">
      <c r="A467">
        <v>574</v>
      </c>
      <c r="B467" t="s">
        <v>25</v>
      </c>
      <c r="C467">
        <v>3</v>
      </c>
      <c r="D467">
        <v>5</v>
      </c>
      <c r="E467">
        <v>1990</v>
      </c>
      <c r="F467" t="s">
        <v>9</v>
      </c>
      <c r="G467">
        <v>3</v>
      </c>
      <c r="H467">
        <v>2</v>
      </c>
      <c r="I467">
        <v>0</v>
      </c>
    </row>
    <row r="468" spans="1:9" x14ac:dyDescent="0.35">
      <c r="A468">
        <v>575</v>
      </c>
      <c r="B468" t="s">
        <v>25</v>
      </c>
      <c r="C468">
        <v>3</v>
      </c>
      <c r="D468">
        <v>5</v>
      </c>
      <c r="E468">
        <v>1990</v>
      </c>
      <c r="F468" t="s">
        <v>10</v>
      </c>
      <c r="G468">
        <v>1</v>
      </c>
      <c r="H468">
        <v>17</v>
      </c>
      <c r="I468">
        <v>6.9172930077599499</v>
      </c>
    </row>
    <row r="469" spans="1:9" x14ac:dyDescent="0.35">
      <c r="A469">
        <v>576</v>
      </c>
      <c r="B469" t="s">
        <v>25</v>
      </c>
      <c r="C469">
        <v>3</v>
      </c>
      <c r="D469">
        <v>5</v>
      </c>
      <c r="E469">
        <v>1990</v>
      </c>
      <c r="F469" t="s">
        <v>10</v>
      </c>
      <c r="G469">
        <v>3</v>
      </c>
      <c r="H469">
        <v>1</v>
      </c>
      <c r="I469">
        <v>0</v>
      </c>
    </row>
    <row r="470" spans="1:9" x14ac:dyDescent="0.35">
      <c r="A470">
        <v>578</v>
      </c>
      <c r="B470" t="s">
        <v>25</v>
      </c>
      <c r="C470">
        <v>3</v>
      </c>
      <c r="D470">
        <v>5</v>
      </c>
      <c r="E470">
        <v>1990</v>
      </c>
      <c r="F470" t="s">
        <v>11</v>
      </c>
      <c r="G470">
        <v>1</v>
      </c>
      <c r="H470">
        <v>6</v>
      </c>
      <c r="I470">
        <v>1.1374850914650501</v>
      </c>
    </row>
    <row r="471" spans="1:9" x14ac:dyDescent="0.35">
      <c r="A471">
        <v>579</v>
      </c>
      <c r="B471" t="s">
        <v>25</v>
      </c>
      <c r="C471">
        <v>3</v>
      </c>
      <c r="D471">
        <v>5</v>
      </c>
      <c r="E471">
        <v>1990</v>
      </c>
      <c r="F471" t="s">
        <v>11</v>
      </c>
      <c r="G471">
        <v>3</v>
      </c>
      <c r="H471">
        <v>3</v>
      </c>
      <c r="I471">
        <v>0</v>
      </c>
    </row>
    <row r="472" spans="1:9" x14ac:dyDescent="0.35">
      <c r="A472">
        <v>581</v>
      </c>
      <c r="B472" t="s">
        <v>25</v>
      </c>
      <c r="C472">
        <v>3</v>
      </c>
      <c r="D472">
        <v>5</v>
      </c>
      <c r="E472">
        <v>1995</v>
      </c>
      <c r="F472" t="s">
        <v>9</v>
      </c>
      <c r="G472">
        <v>3</v>
      </c>
      <c r="H472">
        <v>10</v>
      </c>
      <c r="I472">
        <v>0</v>
      </c>
    </row>
    <row r="473" spans="1:9" x14ac:dyDescent="0.35">
      <c r="A473">
        <v>582</v>
      </c>
      <c r="B473" t="s">
        <v>25</v>
      </c>
      <c r="C473">
        <v>3</v>
      </c>
      <c r="D473">
        <v>5</v>
      </c>
      <c r="E473">
        <v>1995</v>
      </c>
      <c r="F473" t="s">
        <v>9</v>
      </c>
      <c r="G473">
        <v>1</v>
      </c>
      <c r="H473">
        <v>18</v>
      </c>
      <c r="I473">
        <v>4.0417814709567601</v>
      </c>
    </row>
    <row r="474" spans="1:9" x14ac:dyDescent="0.35">
      <c r="A474">
        <v>583</v>
      </c>
      <c r="B474" t="s">
        <v>25</v>
      </c>
      <c r="C474">
        <v>3</v>
      </c>
      <c r="D474">
        <v>5</v>
      </c>
      <c r="E474">
        <v>1995</v>
      </c>
      <c r="F474" t="s">
        <v>9</v>
      </c>
      <c r="G474">
        <v>3</v>
      </c>
      <c r="H474">
        <v>1</v>
      </c>
      <c r="I474">
        <v>0</v>
      </c>
    </row>
    <row r="475" spans="1:9" x14ac:dyDescent="0.35">
      <c r="A475">
        <v>584</v>
      </c>
      <c r="B475" t="s">
        <v>25</v>
      </c>
      <c r="C475">
        <v>3</v>
      </c>
      <c r="D475">
        <v>5</v>
      </c>
      <c r="E475">
        <v>1995</v>
      </c>
      <c r="F475" t="s">
        <v>10</v>
      </c>
      <c r="G475">
        <v>3</v>
      </c>
      <c r="H475">
        <v>1</v>
      </c>
      <c r="I475">
        <v>0</v>
      </c>
    </row>
    <row r="476" spans="1:9" x14ac:dyDescent="0.35">
      <c r="A476">
        <v>585</v>
      </c>
      <c r="B476" t="s">
        <v>25</v>
      </c>
      <c r="C476">
        <v>3</v>
      </c>
      <c r="D476">
        <v>5</v>
      </c>
      <c r="E476">
        <v>1995</v>
      </c>
      <c r="F476" t="s">
        <v>10</v>
      </c>
      <c r="G476">
        <v>1</v>
      </c>
      <c r="H476">
        <v>17</v>
      </c>
      <c r="I476">
        <v>7.3531583579171604</v>
      </c>
    </row>
    <row r="477" spans="1:9" x14ac:dyDescent="0.35">
      <c r="A477">
        <v>587</v>
      </c>
      <c r="B477" t="s">
        <v>25</v>
      </c>
      <c r="C477">
        <v>3</v>
      </c>
      <c r="D477">
        <v>5</v>
      </c>
      <c r="E477">
        <v>1995</v>
      </c>
      <c r="F477" t="s">
        <v>11</v>
      </c>
      <c r="G477">
        <v>3</v>
      </c>
      <c r="H477">
        <v>3</v>
      </c>
      <c r="I477">
        <v>0</v>
      </c>
    </row>
    <row r="478" spans="1:9" x14ac:dyDescent="0.35">
      <c r="A478">
        <v>588</v>
      </c>
      <c r="B478" t="s">
        <v>25</v>
      </c>
      <c r="C478">
        <v>3</v>
      </c>
      <c r="D478">
        <v>5</v>
      </c>
      <c r="E478">
        <v>1995</v>
      </c>
      <c r="F478" t="s">
        <v>11</v>
      </c>
      <c r="G478">
        <v>1</v>
      </c>
      <c r="H478">
        <v>6</v>
      </c>
      <c r="I478">
        <v>1.09892675403122</v>
      </c>
    </row>
    <row r="479" spans="1:9" x14ac:dyDescent="0.35">
      <c r="A479">
        <v>589</v>
      </c>
      <c r="B479" t="s">
        <v>25</v>
      </c>
      <c r="C479">
        <v>3</v>
      </c>
      <c r="D479">
        <v>5</v>
      </c>
      <c r="E479">
        <v>1995</v>
      </c>
      <c r="F479" t="s">
        <v>11</v>
      </c>
      <c r="G479">
        <v>3</v>
      </c>
      <c r="H479">
        <v>1</v>
      </c>
      <c r="I479">
        <v>0</v>
      </c>
    </row>
    <row r="480" spans="1:9" x14ac:dyDescent="0.35">
      <c r="A480">
        <v>590</v>
      </c>
      <c r="B480" t="s">
        <v>25</v>
      </c>
      <c r="C480">
        <v>3</v>
      </c>
      <c r="D480">
        <v>5</v>
      </c>
      <c r="E480">
        <v>2000</v>
      </c>
      <c r="F480" t="s">
        <v>9</v>
      </c>
      <c r="G480">
        <v>3</v>
      </c>
      <c r="H480">
        <v>11</v>
      </c>
      <c r="I480">
        <v>0</v>
      </c>
    </row>
    <row r="481" spans="1:9" x14ac:dyDescent="0.35">
      <c r="A481">
        <v>591</v>
      </c>
      <c r="B481" t="s">
        <v>25</v>
      </c>
      <c r="C481">
        <v>3</v>
      </c>
      <c r="D481">
        <v>5</v>
      </c>
      <c r="E481">
        <v>2000</v>
      </c>
      <c r="F481" t="s">
        <v>9</v>
      </c>
      <c r="G481">
        <v>1</v>
      </c>
      <c r="H481">
        <v>18</v>
      </c>
      <c r="I481">
        <v>4.5099738095194102</v>
      </c>
    </row>
    <row r="482" spans="1:9" x14ac:dyDescent="0.35">
      <c r="A482">
        <v>592</v>
      </c>
      <c r="B482" t="s">
        <v>25</v>
      </c>
      <c r="C482">
        <v>3</v>
      </c>
      <c r="D482">
        <v>5</v>
      </c>
      <c r="E482">
        <v>2000</v>
      </c>
      <c r="F482" t="s">
        <v>10</v>
      </c>
      <c r="G482">
        <v>3</v>
      </c>
      <c r="H482">
        <v>1</v>
      </c>
      <c r="I482">
        <v>0</v>
      </c>
    </row>
    <row r="483" spans="1:9" x14ac:dyDescent="0.35">
      <c r="A483">
        <v>593</v>
      </c>
      <c r="B483" t="s">
        <v>25</v>
      </c>
      <c r="C483">
        <v>3</v>
      </c>
      <c r="D483">
        <v>5</v>
      </c>
      <c r="E483">
        <v>2000</v>
      </c>
      <c r="F483" t="s">
        <v>10</v>
      </c>
      <c r="G483">
        <v>1</v>
      </c>
      <c r="H483">
        <v>16</v>
      </c>
      <c r="I483">
        <v>7.3246185594556197</v>
      </c>
    </row>
    <row r="484" spans="1:9" x14ac:dyDescent="0.35">
      <c r="A484">
        <v>594</v>
      </c>
      <c r="B484" t="s">
        <v>25</v>
      </c>
      <c r="C484">
        <v>3</v>
      </c>
      <c r="D484">
        <v>5</v>
      </c>
      <c r="E484">
        <v>2000</v>
      </c>
      <c r="F484" t="s">
        <v>10</v>
      </c>
      <c r="G484">
        <v>3</v>
      </c>
      <c r="H484">
        <v>1</v>
      </c>
      <c r="I484">
        <v>0</v>
      </c>
    </row>
    <row r="485" spans="1:9" x14ac:dyDescent="0.35">
      <c r="A485">
        <v>596</v>
      </c>
      <c r="B485" t="s">
        <v>25</v>
      </c>
      <c r="C485">
        <v>3</v>
      </c>
      <c r="D485">
        <v>5</v>
      </c>
      <c r="E485">
        <v>2000</v>
      </c>
      <c r="F485" t="s">
        <v>11</v>
      </c>
      <c r="G485">
        <v>3</v>
      </c>
      <c r="H485">
        <v>4</v>
      </c>
      <c r="I485">
        <v>0</v>
      </c>
    </row>
    <row r="486" spans="1:9" x14ac:dyDescent="0.35">
      <c r="A486">
        <v>597</v>
      </c>
      <c r="B486" t="s">
        <v>25</v>
      </c>
      <c r="C486">
        <v>3</v>
      </c>
      <c r="D486">
        <v>5</v>
      </c>
      <c r="E486">
        <v>2000</v>
      </c>
      <c r="F486" t="s">
        <v>11</v>
      </c>
      <c r="G486">
        <v>1</v>
      </c>
      <c r="H486">
        <v>6</v>
      </c>
      <c r="I486">
        <v>1.1468399689892801</v>
      </c>
    </row>
    <row r="487" spans="1:9" x14ac:dyDescent="0.35">
      <c r="A487">
        <v>598</v>
      </c>
      <c r="B487" t="s">
        <v>25</v>
      </c>
      <c r="C487">
        <v>3</v>
      </c>
      <c r="D487">
        <v>5</v>
      </c>
      <c r="E487">
        <v>2009</v>
      </c>
      <c r="F487" t="s">
        <v>9</v>
      </c>
      <c r="G487">
        <v>3</v>
      </c>
      <c r="H487">
        <v>11</v>
      </c>
      <c r="I487">
        <v>0</v>
      </c>
    </row>
    <row r="488" spans="1:9" x14ac:dyDescent="0.35">
      <c r="A488">
        <v>599</v>
      </c>
      <c r="B488" t="s">
        <v>25</v>
      </c>
      <c r="C488">
        <v>3</v>
      </c>
      <c r="D488">
        <v>5</v>
      </c>
      <c r="E488">
        <v>2009</v>
      </c>
      <c r="F488" t="s">
        <v>9</v>
      </c>
      <c r="G488">
        <v>1</v>
      </c>
      <c r="H488">
        <v>15</v>
      </c>
      <c r="I488">
        <v>4.7771403465678297</v>
      </c>
    </row>
    <row r="489" spans="1:9" x14ac:dyDescent="0.35">
      <c r="A489">
        <v>600</v>
      </c>
      <c r="B489" t="s">
        <v>25</v>
      </c>
      <c r="C489">
        <v>3</v>
      </c>
      <c r="D489">
        <v>5</v>
      </c>
      <c r="E489">
        <v>2009</v>
      </c>
      <c r="F489" t="s">
        <v>9</v>
      </c>
      <c r="G489">
        <v>1</v>
      </c>
      <c r="H489">
        <v>1</v>
      </c>
      <c r="I489">
        <v>9.1863310783619104E-2</v>
      </c>
    </row>
    <row r="490" spans="1:9" x14ac:dyDescent="0.35">
      <c r="A490">
        <v>601</v>
      </c>
      <c r="B490" t="s">
        <v>25</v>
      </c>
      <c r="C490">
        <v>3</v>
      </c>
      <c r="D490">
        <v>5</v>
      </c>
      <c r="E490">
        <v>2009</v>
      </c>
      <c r="F490" t="s">
        <v>9</v>
      </c>
      <c r="G490">
        <v>3</v>
      </c>
      <c r="H490">
        <v>1</v>
      </c>
      <c r="I490">
        <v>0</v>
      </c>
    </row>
    <row r="491" spans="1:9" x14ac:dyDescent="0.35">
      <c r="A491">
        <v>602</v>
      </c>
      <c r="B491" t="s">
        <v>25</v>
      </c>
      <c r="C491">
        <v>3</v>
      </c>
      <c r="D491">
        <v>5</v>
      </c>
      <c r="E491">
        <v>2009</v>
      </c>
      <c r="F491" t="s">
        <v>9</v>
      </c>
      <c r="G491">
        <v>3</v>
      </c>
      <c r="H491">
        <v>1</v>
      </c>
      <c r="I491">
        <v>0</v>
      </c>
    </row>
    <row r="492" spans="1:9" x14ac:dyDescent="0.35">
      <c r="A492">
        <v>603</v>
      </c>
      <c r="B492" t="s">
        <v>25</v>
      </c>
      <c r="C492">
        <v>3</v>
      </c>
      <c r="D492">
        <v>5</v>
      </c>
      <c r="E492">
        <v>2009</v>
      </c>
      <c r="F492" t="s">
        <v>10</v>
      </c>
      <c r="G492">
        <v>3</v>
      </c>
      <c r="H492">
        <v>2</v>
      </c>
      <c r="I492">
        <v>0</v>
      </c>
    </row>
    <row r="493" spans="1:9" x14ac:dyDescent="0.35">
      <c r="A493">
        <v>604</v>
      </c>
      <c r="B493" t="s">
        <v>25</v>
      </c>
      <c r="C493">
        <v>3</v>
      </c>
      <c r="D493">
        <v>5</v>
      </c>
      <c r="E493">
        <v>2009</v>
      </c>
      <c r="F493" t="s">
        <v>10</v>
      </c>
      <c r="G493">
        <v>1</v>
      </c>
      <c r="H493">
        <v>13</v>
      </c>
      <c r="I493">
        <v>6.2440724786423898</v>
      </c>
    </row>
    <row r="494" spans="1:9" x14ac:dyDescent="0.35">
      <c r="A494">
        <v>605</v>
      </c>
      <c r="B494" t="s">
        <v>25</v>
      </c>
      <c r="C494">
        <v>3</v>
      </c>
      <c r="D494">
        <v>5</v>
      </c>
      <c r="E494">
        <v>2009</v>
      </c>
      <c r="F494" t="s">
        <v>10</v>
      </c>
      <c r="G494">
        <v>1</v>
      </c>
      <c r="H494">
        <v>2</v>
      </c>
      <c r="I494">
        <v>0.110976760488059</v>
      </c>
    </row>
    <row r="495" spans="1:9" x14ac:dyDescent="0.35">
      <c r="A495">
        <v>606</v>
      </c>
      <c r="B495" t="s">
        <v>25</v>
      </c>
      <c r="C495">
        <v>3</v>
      </c>
      <c r="D495">
        <v>5</v>
      </c>
      <c r="E495">
        <v>2009</v>
      </c>
      <c r="F495" t="s">
        <v>10</v>
      </c>
      <c r="G495">
        <v>3</v>
      </c>
      <c r="H495">
        <v>1</v>
      </c>
      <c r="I495">
        <v>0</v>
      </c>
    </row>
    <row r="496" spans="1:9" x14ac:dyDescent="0.35">
      <c r="A496">
        <v>608</v>
      </c>
      <c r="B496" t="s">
        <v>25</v>
      </c>
      <c r="C496">
        <v>3</v>
      </c>
      <c r="D496">
        <v>5</v>
      </c>
      <c r="E496">
        <v>2009</v>
      </c>
      <c r="F496" t="s">
        <v>11</v>
      </c>
      <c r="G496">
        <v>3</v>
      </c>
      <c r="H496">
        <v>4</v>
      </c>
      <c r="I496">
        <v>0</v>
      </c>
    </row>
    <row r="497" spans="1:9" x14ac:dyDescent="0.35">
      <c r="A497">
        <v>609</v>
      </c>
      <c r="B497" t="s">
        <v>25</v>
      </c>
      <c r="C497">
        <v>3</v>
      </c>
      <c r="D497">
        <v>5</v>
      </c>
      <c r="E497">
        <v>2009</v>
      </c>
      <c r="F497" t="s">
        <v>11</v>
      </c>
      <c r="G497">
        <v>1</v>
      </c>
      <c r="H497">
        <v>6</v>
      </c>
      <c r="I497">
        <v>1.2151908149552699</v>
      </c>
    </row>
    <row r="498" spans="1:9" x14ac:dyDescent="0.35">
      <c r="A498">
        <v>610</v>
      </c>
      <c r="B498" t="s">
        <v>25</v>
      </c>
      <c r="C498">
        <v>3</v>
      </c>
      <c r="D498">
        <v>5</v>
      </c>
      <c r="E498">
        <v>2020</v>
      </c>
      <c r="F498" t="s">
        <v>9</v>
      </c>
      <c r="G498">
        <v>3</v>
      </c>
      <c r="H498">
        <v>13</v>
      </c>
      <c r="I498">
        <v>0</v>
      </c>
    </row>
    <row r="499" spans="1:9" x14ac:dyDescent="0.35">
      <c r="A499">
        <v>611</v>
      </c>
      <c r="B499" t="s">
        <v>25</v>
      </c>
      <c r="C499">
        <v>3</v>
      </c>
      <c r="D499">
        <v>5</v>
      </c>
      <c r="E499">
        <v>2020</v>
      </c>
      <c r="F499" t="s">
        <v>9</v>
      </c>
      <c r="G499">
        <v>1</v>
      </c>
      <c r="H499">
        <v>13</v>
      </c>
      <c r="I499">
        <v>5.0439660208133299</v>
      </c>
    </row>
    <row r="500" spans="1:9" x14ac:dyDescent="0.35">
      <c r="A500">
        <v>612</v>
      </c>
      <c r="B500" t="s">
        <v>25</v>
      </c>
      <c r="C500">
        <v>3</v>
      </c>
      <c r="D500">
        <v>5</v>
      </c>
      <c r="E500">
        <v>2020</v>
      </c>
      <c r="F500" t="s">
        <v>9</v>
      </c>
      <c r="G500">
        <v>1</v>
      </c>
      <c r="H500">
        <v>1</v>
      </c>
      <c r="I500">
        <v>0.108102988608188</v>
      </c>
    </row>
    <row r="501" spans="1:9" x14ac:dyDescent="0.35">
      <c r="A501">
        <v>613</v>
      </c>
      <c r="B501" t="s">
        <v>25</v>
      </c>
      <c r="C501">
        <v>3</v>
      </c>
      <c r="D501">
        <v>5</v>
      </c>
      <c r="E501">
        <v>2020</v>
      </c>
      <c r="F501" t="s">
        <v>9</v>
      </c>
      <c r="G501">
        <v>3</v>
      </c>
      <c r="H501">
        <v>2</v>
      </c>
      <c r="I501">
        <v>0</v>
      </c>
    </row>
    <row r="502" spans="1:9" x14ac:dyDescent="0.35">
      <c r="A502">
        <v>614</v>
      </c>
      <c r="B502" t="s">
        <v>25</v>
      </c>
      <c r="C502">
        <v>3</v>
      </c>
      <c r="D502">
        <v>5</v>
      </c>
      <c r="E502">
        <v>2020</v>
      </c>
      <c r="F502" t="s">
        <v>10</v>
      </c>
      <c r="G502">
        <v>3</v>
      </c>
      <c r="H502">
        <v>3</v>
      </c>
      <c r="I502">
        <v>0</v>
      </c>
    </row>
    <row r="503" spans="1:9" x14ac:dyDescent="0.35">
      <c r="A503">
        <v>615</v>
      </c>
      <c r="B503" t="s">
        <v>25</v>
      </c>
      <c r="C503">
        <v>3</v>
      </c>
      <c r="D503">
        <v>5</v>
      </c>
      <c r="E503">
        <v>2020</v>
      </c>
      <c r="F503" t="s">
        <v>10</v>
      </c>
      <c r="G503">
        <v>1</v>
      </c>
      <c r="H503">
        <v>13</v>
      </c>
      <c r="I503">
        <v>6.6375522461155301</v>
      </c>
    </row>
    <row r="504" spans="1:9" x14ac:dyDescent="0.35">
      <c r="A504">
        <v>616</v>
      </c>
      <c r="B504" t="s">
        <v>25</v>
      </c>
      <c r="C504">
        <v>3</v>
      </c>
      <c r="D504">
        <v>5</v>
      </c>
      <c r="E504">
        <v>2020</v>
      </c>
      <c r="F504" t="s">
        <v>10</v>
      </c>
      <c r="G504">
        <v>1</v>
      </c>
      <c r="H504">
        <v>2</v>
      </c>
      <c r="I504">
        <v>0.124979624343273</v>
      </c>
    </row>
    <row r="505" spans="1:9" x14ac:dyDescent="0.35">
      <c r="A505">
        <v>617</v>
      </c>
      <c r="B505" t="s">
        <v>25</v>
      </c>
      <c r="C505">
        <v>3</v>
      </c>
      <c r="D505">
        <v>5</v>
      </c>
      <c r="E505">
        <v>2020</v>
      </c>
      <c r="F505" t="s">
        <v>10</v>
      </c>
      <c r="G505">
        <v>3</v>
      </c>
      <c r="H505">
        <v>1</v>
      </c>
      <c r="I505">
        <v>0</v>
      </c>
    </row>
    <row r="506" spans="1:9" x14ac:dyDescent="0.35">
      <c r="A506">
        <v>618</v>
      </c>
      <c r="B506" t="s">
        <v>25</v>
      </c>
      <c r="C506">
        <v>3</v>
      </c>
      <c r="D506">
        <v>5</v>
      </c>
      <c r="E506">
        <v>2020</v>
      </c>
      <c r="F506" t="s">
        <v>11</v>
      </c>
      <c r="G506">
        <v>3</v>
      </c>
      <c r="H506">
        <v>4</v>
      </c>
      <c r="I506">
        <v>0</v>
      </c>
    </row>
    <row r="507" spans="1:9" x14ac:dyDescent="0.35">
      <c r="A507">
        <v>619</v>
      </c>
      <c r="B507" t="s">
        <v>25</v>
      </c>
      <c r="C507">
        <v>3</v>
      </c>
      <c r="D507">
        <v>5</v>
      </c>
      <c r="E507">
        <v>2020</v>
      </c>
      <c r="F507" t="s">
        <v>11</v>
      </c>
      <c r="G507">
        <v>1</v>
      </c>
      <c r="H507">
        <v>2</v>
      </c>
      <c r="I507">
        <v>0.35074703880084901</v>
      </c>
    </row>
    <row r="508" spans="1:9" x14ac:dyDescent="0.35">
      <c r="A508">
        <v>620</v>
      </c>
      <c r="B508" t="s">
        <v>25</v>
      </c>
      <c r="C508">
        <v>3</v>
      </c>
      <c r="D508">
        <v>5</v>
      </c>
      <c r="E508">
        <v>2020</v>
      </c>
      <c r="F508" t="s">
        <v>11</v>
      </c>
      <c r="G508">
        <v>3</v>
      </c>
      <c r="H508">
        <v>4</v>
      </c>
      <c r="I5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LRR Totals</vt:lpstr>
      <vt:lpstr>Pivot Table</vt:lpstr>
      <vt:lpstr>stand_level_df_USE_THIS_FINAL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2021-09-22T20:07:44Z</dcterms:created>
  <dcterms:modified xsi:type="dcterms:W3CDTF">2021-10-08T06:40:41Z</dcterms:modified>
</cp:coreProperties>
</file>