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sstabile\Desktop\"/>
    </mc:Choice>
  </mc:AlternateContent>
  <xr:revisionPtr revIDLastSave="0" documentId="10_ncr:100000_{25640BB5-437A-4987-B522-C1B460CF9B7A}" xr6:coauthVersionLast="31" xr6:coauthVersionMax="31" xr10:uidLastSave="{00000000-0000-0000-0000-000000000000}"/>
  <bookViews>
    <workbookView xWindow="-120" yWindow="-120" windowWidth="20730" windowHeight="11160" xr2:uid="{00000000-000D-0000-FFFF-FFFF00000000}"/>
  </bookViews>
  <sheets>
    <sheet name="DRAS" sheetId="3" r:id="rId1"/>
    <sheet name="Sheet1" sheetId="4" r:id="rId2"/>
  </sheets>
  <definedNames>
    <definedName name="_xlnm.Print_Area" localSheetId="0">DRAS!$A$1:$N$45</definedName>
  </definedNames>
  <calcPr calcId="179017"/>
</workbook>
</file>

<file path=xl/calcChain.xml><?xml version="1.0" encoding="utf-8"?>
<calcChain xmlns="http://schemas.openxmlformats.org/spreadsheetml/2006/main">
  <c r="B18" i="3" l="1"/>
  <c r="B19" i="3"/>
  <c r="B20" i="3"/>
  <c r="B21" i="3"/>
  <c r="B22" i="3"/>
  <c r="B23" i="3"/>
  <c r="B24" i="3"/>
  <c r="B25" i="3"/>
  <c r="B26" i="3"/>
  <c r="B27" i="3"/>
  <c r="B28" i="3"/>
  <c r="B29" i="3"/>
  <c r="B30" i="3"/>
  <c r="B31" i="3"/>
  <c r="B32" i="3"/>
  <c r="B33" i="3"/>
  <c r="B34" i="3"/>
  <c r="B35" i="3"/>
  <c r="B36" i="3"/>
  <c r="B37" i="3"/>
  <c r="B38" i="3"/>
  <c r="B17" i="3" l="1"/>
  <c r="B39" i="3" l="1"/>
  <c r="B40" i="3"/>
  <c r="B41" i="3"/>
  <c r="B42" i="3"/>
  <c r="B43" i="3"/>
  <c r="B44" i="3"/>
  <c r="B45" i="3"/>
  <c r="B46" i="3"/>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 r="D12" i="3" l="1"/>
</calcChain>
</file>

<file path=xl/sharedStrings.xml><?xml version="1.0" encoding="utf-8"?>
<sst xmlns="http://schemas.openxmlformats.org/spreadsheetml/2006/main" count="247" uniqueCount="162">
  <si>
    <t>OWNER Transmittal Document</t>
  </si>
  <si>
    <t>Reference</t>
  </si>
  <si>
    <t>Date</t>
  </si>
  <si>
    <t>MIDOR-TPIT-T-XXXXX</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</si>
  <si>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</si>
  <si>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</si>
  <si>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</si>
  <si>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</si>
  <si>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</si>
  <si>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</si>
  <si>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</si>
  <si>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</si>
  <si>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</si>
  <si>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</si>
  <si>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</si>
  <si>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</si>
  <si>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</si>
  <si>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</si>
  <si>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</si>
  <si>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</si>
  <si>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</si>
  <si>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</si>
  <si>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</si>
  <si>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</si>
  <si>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</si>
  <si>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</si>
  <si>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</si>
  <si>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</si>
  <si>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</si>
  <si>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</si>
  <si>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</si>
  <si>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</si>
  <si>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</si>
  <si>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</si>
  <si>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</si>
  <si>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</si>
  <si>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</si>
  <si>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</si>
  <si>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</si>
  <si>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</si>
  <si>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DRAS  -  Document Review and Approval Sheet</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</si>
  <si>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</si>
  <si>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</si>
  <si>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</si>
  <si>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</si>
  <si>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</si>
  <si>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</si>
  <si>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</si>
  <si>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</si>
  <si>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</si>
  <si>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</si>
  <si>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</si>
  <si>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</si>
  <si>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</si>
  <si>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</si>
  <si>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</si>
  <si>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</si>
  <si>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</si>
  <si>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</si>
  <si>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</si>
  <si>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</si>
  <si>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</si>
  <si>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</si>
  <si>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</si>
  <si>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</si>
  <si>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</si>
  <si>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</si>
  <si>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</si>
  <si>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</si>
  <si>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</si>
  <si>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</si>
  <si>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</si>
  <si>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</si>
  <si>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</si>
  <si>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</si>
  <si>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</si>
  <si>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</si>
  <si>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</si>
  <si>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</si>
  <si>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</si>
  <si>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</si>
  <si>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</si>
  <si>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</si>
  <si>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</si>
  <si>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</si>
  <si>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</si>
  <si>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</si>
  <si>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</si>
  <si>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</si>
  <si>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</si>
  <si>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</si>
  <si>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</si>
  <si>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</si>
  <si>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</si>
  <si>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</si>
  <si>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</si>
  <si>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</si>
  <si>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</si>
  <si>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</si>
  <si>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</si>
  <si>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C</t>
  </si>
  <si>
    <t>TPIT-MIDOR-T-10103</t>
  </si>
  <si>
    <t>K. Barakat</t>
  </si>
  <si>
    <t>2544-17-DW-0510-04</t>
  </si>
  <si>
    <t>UNIT 17 - VACUUM COLUMN - 17-T-51</t>
  </si>
  <si>
    <t>Contract to clarify the change in stress relieving from "Yes" in rev B to be "Yes for the top CS material" in rev C while the top section is having special service "Wet H2S" and the same material of construction and service.</t>
  </si>
  <si>
    <t>Page 1 - Treatment - Stress Relieving</t>
  </si>
  <si>
    <t>Page 1 - "Material Table"</t>
  </si>
  <si>
    <t>MJBazaco</t>
  </si>
  <si>
    <t>Page 1 - "Lining &amp; Painting Data Table"</t>
  </si>
  <si>
    <t>Please check if "HOLDs" in thicknesses column can be removed.</t>
  </si>
  <si>
    <t>Page 1 - "Nozzles Table" &amp;
Page 2 - Note 8</t>
  </si>
  <si>
    <t>"PROJ. FM CL" This information should be provided by Contractor, other Mechanical Data Sheets issued for the project have included this data, please update it.</t>
  </si>
  <si>
    <t>Page 1 - "Design Data Table"</t>
  </si>
  <si>
    <t>Update edition of ASME Code from 2015 to 2017.</t>
  </si>
  <si>
    <t>Page 2 - "General Notes" Note 22</t>
  </si>
  <si>
    <t xml:space="preserve">Please confirm that "soil profile type" is already defined and update the note accordingly. </t>
  </si>
  <si>
    <t xml:space="preserve">Page 2 - "Reference Standards Table" </t>
  </si>
  <si>
    <t xml:space="preserve">For the List of applicable standards and project specifications please remove them from this page and make a reference to a new note 35 to include the Material Requisition 2544-00-MR-0511-001 if this item will be kept within this Material Requisition. </t>
  </si>
  <si>
    <t>In order to avoid any misunderstanding, please next to the thicknesses values make reference to Note 2 or indicate (required thickness+value of c.a. or clad/wo).</t>
  </si>
  <si>
    <t>Page 3 - "Weights &amp; Loaing Data Table"</t>
  </si>
  <si>
    <t>Force units have been specified in kN, please change to kgf, to meet the requirements of Doc. 2544-00-PP-108 "Homogenization Procedure".</t>
  </si>
  <si>
    <t>Page 3 - "Feed Inlet" Detail</t>
  </si>
  <si>
    <t>Page 3 - General</t>
  </si>
  <si>
    <t>Please include where applicable the rest of internal details into this mechanical data sheet as they were included into process data sheet in order to provide the additional mechanical data such as tube schedules, thicknesses, dimensions, etc. so that they can be offered  by manufacturer in a proper way.</t>
  </si>
  <si>
    <t xml:space="preserve">Page 1 - "Design Data Table - Pressure Operation" 
</t>
  </si>
  <si>
    <t>On Process Data Sheet only the operation pressure for the Top of  the Top Section was included, please clarify where does the information provided in the drawing come from.</t>
  </si>
  <si>
    <t>Page 2 - "General Notes" Note 17</t>
  </si>
  <si>
    <t>Page 3 - Sections of Drawing identified as "Sections from 1 to 10" according to table included on "Design Data" of page 1</t>
  </si>
  <si>
    <t>PVHE</t>
  </si>
  <si>
    <t>0001</t>
  </si>
  <si>
    <t>General</t>
  </si>
  <si>
    <t>M. Salman</t>
  </si>
  <si>
    <t>the document should be revised by considering the comments on 17-T-51 process data sheets 2544-17-SP-0510-04_PC (TPIT-MIDOR-T-10037).</t>
  </si>
  <si>
    <t>Page 3/3</t>
  </si>
  <si>
    <t>G.MANSOUR</t>
  </si>
  <si>
    <t>the Nozzle 13N should be modifed at PID</t>
  </si>
  <si>
    <t>the upper chimny tray at nozzle 3N should be detailed as UOP data sheet 2544-17-SP-510-04_PB</t>
  </si>
  <si>
    <t>the Middle chimny tray at nozzle 5Na and 5NB should be detailed as UOP data sheet 2544-17-SP-510-04_PB</t>
  </si>
  <si>
    <t>for FEED INLET section Drawing not cleared please refer to UOP Data Sheet 2544-17-SP-0510.01</t>
  </si>
  <si>
    <t>why to make cylinder wear with false down comer</t>
  </si>
  <si>
    <t>Additionally to the comment 1004, the Feed Inlet Detail is different from the included into data sheet 2544-17-SP-0510-04, also some additional mechanical data should be included into these types of details, such as thicknesses, dimensions, welding details, etc. Please include them.</t>
  </si>
  <si>
    <t>Please check the following specified materials:
- "Elbows &amp; Reducers" in MID &amp; BOT. Considering it as external part should be specified SA-234 Gr WPB  + WO. Please check.</t>
  </si>
  <si>
    <t>Process Data Sheet indicates "Wet H2S Service", however in Project Spec. 2544-00JSS-6300-03 HIC testing is required only when Data Sheet call for "High Severity Service (or HIC Service). Please check this requirement.</t>
  </si>
  <si>
    <t>False downcomer will be deleted.
Cylinder weir is recommended by tower internal supplier and its needed to use to collect the liquids and returns its distribution</t>
  </si>
  <si>
    <t>Material will be updated as follow: SA 234 GR WPB + WOL to avoid any bimetallic joint.</t>
  </si>
  <si>
    <t xml:space="preserve">Noted </t>
  </si>
  <si>
    <t xml:space="preserve">Mehcnaical datasheet refers to process datasheet. All  detail are referenced  in the process datasheet. 
Regarding thicknesses and dimensions. thicknesses shall be furnished by manufacturer and reviewed by contractor.  Dimensions shall be confirmed by internals vendor and reviewed by contractor. </t>
  </si>
  <si>
    <t>Detail will be removed from mechanical datasheet so that the detail is referenced only in the process datasheet. 
Regarding thicknesses and dimensions. thicknesses shall be furnished by manufacturer and reviewed by contractor.  Dimensions shall be confirmed by internals vendor and reviewed by contractor.</t>
  </si>
  <si>
    <t>Contractor confirm that required thickness plus CLAD will be specified for each section</t>
  </si>
  <si>
    <t>Noted. We will delete the part related to HIC testing in note 17 in DS</t>
  </si>
  <si>
    <t>Operating pressure to deleted in mechanical data sheet.
Contractor will specified only operating pressure on top of top section.</t>
  </si>
  <si>
    <t>2544-00-MR-0511-201</t>
  </si>
  <si>
    <t>int.code</t>
  </si>
  <si>
    <t>A</t>
  </si>
  <si>
    <t>Contractor confirms that mechanical data sheet will be updated in case of any modification, an thus formal re-issue, of process data sheet due to Owner comments. For the time being Contractore takes note of the alert from Owner</t>
  </si>
  <si>
    <t xml:space="preserve">
Projection to be specified by Contractor for both nozzle configuration with pads and self-reinforced. Supplier shall confirm projection specified by Contractor.
</t>
  </si>
  <si>
    <t>B</t>
  </si>
  <si>
    <t xml:space="preserve">
Please be informed that unit 17 is not licensed by UOP and latest revision of process data sheet is rev_PC. Moreover Owner shall note that process data sheet is referenced in the mechanical data sheet and included in the material requistion.
All  internals details shall be developed by supplier as specified in process data sheet comment.
Contractor, principle, will not duplicate data to avoid risk of mistakes.</t>
  </si>
  <si>
    <t xml:space="preserve">As can be deducted from relevant issued PDS, only the top section is carbon steel in wet H2S service. That is why stress relieving is required. For the rest of the tower body where clading is applied, stress relieving is neither required due to service nor due to code requirements.  </t>
  </si>
  <si>
    <t>Owner to consider that to avoid repeating same info in different documents, in any case the information relevant to Wind and Earthquake data will be deleted from mechanical data sheet since already specified in 2544-00-JSD-0400-01_4</t>
  </si>
  <si>
    <t xml:space="preserve">
Please be informed that unit 17 is not licensed by UOP and latest revision of process data sheet is rev_PC. Moreover Owner shall note that process data sheet is referenced in the mechanical data sheet and included in the material requistion.
All  internals details shall be developed by supplier as specified in process data sheet comment.
Contractor, principle, will not duplicate data to avoid risk of mistakes. In any case Contractor confirms that Feed Inlet section detail will be removed from MDS since already shown in PDS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</si>
</sst>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9">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22">
    <xf numFmtId="0" fontId="0" fillId="0" borderId="0" xfId="0"/>
    <xf numFmtId="49" fontId="2" fillId="0" borderId="0" xfId="1" applyNumberFormat="1" applyFont="1" applyAlignment="1">
      <alignment vertical="top" wrapText="1"/>
    </xf>
    <xf numFmtId="49" fontId="4" fillId="0" borderId="0" xfId="1" applyNumberFormat="1" applyFont="1" applyAlignment="1">
      <alignment vertical="center" wrapText="1"/>
    </xf>
    <xf numFmtId="49" fontId="4" fillId="0" borderId="0" xfId="1" applyNumberFormat="1" applyFont="1" applyAlignment="1">
      <alignment horizontal="center" vertical="center" wrapText="1"/>
    </xf>
    <xf numFmtId="0" fontId="0" fillId="0" borderId="1" xfId="0" applyBorder="1"/>
    <xf numFmtId="49" fontId="5" fillId="0" borderId="0" xfId="1" applyNumberFormat="1" applyFont="1" applyAlignment="1">
      <alignment horizontal="center" vertical="center" wrapText="1"/>
    </xf>
    <xf numFmtId="49" fontId="13" fillId="0" borderId="0" xfId="1" applyNumberFormat="1" applyFont="1" applyAlignment="1">
      <alignment vertical="center" wrapText="1"/>
    </xf>
    <xf numFmtId="49" fontId="5" fillId="5" borderId="1" xfId="0" applyNumberFormat="1" applyFont="1" applyFill="1" applyBorder="1" applyAlignment="1">
      <alignment horizontal="center" vertical="center" wrapText="1"/>
    </xf>
    <xf numFmtId="14" fontId="5" fillId="0" borderId="1" xfId="0" applyNumberFormat="1" applyFont="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Alignment="1">
      <alignment vertical="center" wrapText="1"/>
    </xf>
    <xf numFmtId="0" fontId="22" fillId="0" borderId="0" xfId="0" applyFont="1"/>
    <xf numFmtId="0" fontId="25" fillId="0" borderId="0" xfId="0" applyFont="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Alignment="1">
      <alignment horizontal="center"/>
    </xf>
    <xf numFmtId="0" fontId="0" fillId="0" borderId="0" xfId="0" applyAlignment="1">
      <alignment horizontal="right"/>
    </xf>
    <xf numFmtId="0" fontId="24" fillId="0" borderId="1" xfId="0" applyFont="1" applyBorder="1"/>
    <xf numFmtId="3" fontId="24" fillId="0" borderId="1" xfId="0" applyNumberFormat="1" applyFont="1" applyBorder="1"/>
    <xf numFmtId="0" fontId="0" fillId="0" borderId="7" xfId="0" applyBorder="1"/>
    <xf numFmtId="3" fontId="0" fillId="0" borderId="1" xfId="0" applyNumberFormat="1" applyBorder="1"/>
    <xf numFmtId="49" fontId="1" fillId="0" borderId="0" xfId="1" applyNumberFormat="1" applyAlignment="1">
      <alignment wrapText="1"/>
    </xf>
    <xf numFmtId="49" fontId="3" fillId="0" borderId="0" xfId="1" applyNumberFormat="1" applyFont="1" applyAlignment="1">
      <alignment horizontal="center" wrapText="1"/>
    </xf>
    <xf numFmtId="0" fontId="1" fillId="0" borderId="0" xfId="1" applyAlignment="1">
      <alignment wrapText="1"/>
    </xf>
    <xf numFmtId="0" fontId="5" fillId="0" borderId="1" xfId="1" applyFont="1" applyBorder="1" applyAlignment="1">
      <alignment wrapText="1"/>
    </xf>
    <xf numFmtId="0" fontId="8" fillId="0" borderId="1" xfId="0" applyFont="1" applyBorder="1" applyAlignment="1" applyProtection="1">
      <alignment wrapText="1"/>
      <protection locked="0"/>
    </xf>
    <xf numFmtId="0" fontId="8" fillId="0" borderId="0" xfId="0" applyFont="1" applyAlignment="1" applyProtection="1">
      <alignment wrapText="1"/>
      <protection locked="0"/>
    </xf>
    <xf numFmtId="0" fontId="4" fillId="0" borderId="0" xfId="1" applyFont="1" applyAlignment="1">
      <alignment wrapText="1"/>
    </xf>
    <xf numFmtId="0" fontId="20" fillId="0" borderId="1" xfId="1" applyFont="1" applyBorder="1" applyAlignment="1">
      <alignment wrapText="1"/>
    </xf>
    <xf numFmtId="0" fontId="6" fillId="0" borderId="0" xfId="1" applyFont="1" applyAlignment="1">
      <alignment horizontal="center" wrapText="1"/>
    </xf>
    <xf numFmtId="0" fontId="15" fillId="0" borderId="0" xfId="1" applyFont="1" applyAlignment="1">
      <alignment wrapText="1"/>
    </xf>
    <xf numFmtId="0" fontId="17" fillId="0" borderId="1" xfId="0" applyFont="1" applyBorder="1" applyAlignment="1" applyProtection="1">
      <alignment wrapText="1"/>
      <protection locked="0"/>
    </xf>
    <xf numFmtId="0" fontId="18" fillId="0" borderId="0" xfId="0" applyFont="1" applyAlignment="1" applyProtection="1">
      <alignment wrapText="1"/>
      <protection locked="0"/>
    </xf>
    <xf numFmtId="0" fontId="5" fillId="0" borderId="0" xfId="1" applyFont="1" applyAlignment="1">
      <alignment horizontal="center" wrapText="1"/>
    </xf>
    <xf numFmtId="0" fontId="11" fillId="5" borderId="1" xfId="1" applyFont="1" applyFill="1" applyBorder="1" applyAlignment="1">
      <alignment horizontal="center" vertical="center" wrapText="1"/>
    </xf>
    <xf numFmtId="49" fontId="11" fillId="5" borderId="1" xfId="1" applyNumberFormat="1" applyFont="1" applyFill="1" applyBorder="1" applyAlignment="1">
      <alignment horizontal="center" vertical="center" wrapText="1"/>
    </xf>
    <xf numFmtId="0" fontId="13" fillId="0" borderId="0" xfId="1" applyFont="1" applyAlignment="1">
      <alignment wrapText="1"/>
    </xf>
    <xf numFmtId="0" fontId="11" fillId="6" borderId="1" xfId="1" applyFont="1" applyFill="1" applyBorder="1" applyAlignment="1">
      <alignment horizontal="left" vertical="center" wrapText="1"/>
    </xf>
    <xf numFmtId="0" fontId="11" fillId="0" borderId="1" xfId="1" applyFont="1" applyBorder="1" applyAlignment="1">
      <alignment horizontal="center" vertical="center" wrapText="1"/>
    </xf>
    <xf numFmtId="0" fontId="11" fillId="3" borderId="1" xfId="1" applyFont="1" applyFill="1" applyBorder="1" applyAlignment="1">
      <alignment horizontal="left" vertical="center" wrapText="1"/>
    </xf>
    <xf numFmtId="0" fontId="16" fillId="0" borderId="0" xfId="0" applyFont="1" applyAlignment="1" applyProtection="1">
      <alignment wrapText="1"/>
      <protection locked="0"/>
    </xf>
    <xf numFmtId="14" fontId="11" fillId="0" borderId="1" xfId="1" applyNumberFormat="1" applyFont="1" applyBorder="1" applyAlignment="1">
      <alignment horizontal="center" vertical="center" wrapText="1"/>
    </xf>
    <xf numFmtId="49" fontId="11" fillId="6" borderId="1" xfId="1" applyNumberFormat="1" applyFont="1" applyFill="1" applyBorder="1" applyAlignment="1">
      <alignment horizontal="left" vertical="center" wrapText="1"/>
    </xf>
    <xf numFmtId="14" fontId="20" fillId="0" borderId="1" xfId="1" applyNumberFormat="1" applyFont="1" applyBorder="1" applyAlignment="1">
      <alignment horizontal="center" vertical="center" wrapText="1"/>
    </xf>
    <xf numFmtId="0" fontId="10" fillId="0" borderId="1" xfId="0" applyFont="1" applyBorder="1" applyAlignment="1" applyProtection="1">
      <alignment wrapText="1"/>
      <protection locked="0"/>
    </xf>
    <xf numFmtId="0" fontId="20" fillId="0" borderId="1" xfId="1" applyFont="1" applyBorder="1" applyAlignment="1">
      <alignment horizontal="center" wrapText="1"/>
    </xf>
    <xf numFmtId="0" fontId="5" fillId="0" borderId="0" xfId="1" applyFont="1" applyAlignment="1">
      <alignment wrapText="1"/>
    </xf>
    <xf numFmtId="0" fontId="8" fillId="0" borderId="0" xfId="0" applyFont="1" applyAlignment="1">
      <alignment wrapText="1"/>
    </xf>
    <xf numFmtId="0" fontId="17" fillId="0" borderId="0" xfId="0" applyFont="1" applyAlignment="1">
      <alignment wrapText="1"/>
    </xf>
    <xf numFmtId="0" fontId="20" fillId="0" borderId="1" xfId="1" applyFont="1" applyFill="1" applyBorder="1" applyAlignment="1">
      <alignment horizontal="center" vertical="center"/>
    </xf>
    <xf numFmtId="0" fontId="20" fillId="0" borderId="1" xfId="1" applyFont="1" applyFill="1" applyBorder="1" applyAlignment="1">
      <alignment horizontal="center" vertical="center" wrapText="1"/>
    </xf>
    <xf numFmtId="0" fontId="20" fillId="0" borderId="1" xfId="1" applyFont="1" applyFill="1" applyBorder="1" applyAlignment="1">
      <alignment horizontal="left" vertical="center" wrapText="1"/>
    </xf>
    <xf numFmtId="0" fontId="20" fillId="0" borderId="1" xfId="1" quotePrefix="1" applyFont="1" applyFill="1" applyBorder="1" applyAlignment="1">
      <alignment horizontal="center" vertical="center"/>
    </xf>
    <xf numFmtId="0" fontId="9" fillId="0" borderId="1" xfId="0" applyFont="1" applyFill="1" applyBorder="1" applyAlignment="1" applyProtection="1">
      <alignment horizontal="justify" vertical="center" wrapText="1"/>
      <protection locked="0"/>
    </xf>
    <xf numFmtId="0" fontId="20" fillId="0" borderId="1" xfId="1" applyFont="1" applyFill="1" applyBorder="1" applyAlignment="1">
      <alignment horizontal="center" wrapText="1"/>
    </xf>
    <xf numFmtId="14" fontId="5" fillId="0" borderId="3" xfId="0" applyNumberFormat="1" applyFont="1" applyBorder="1" applyAlignment="1">
      <alignment horizontal="center" vertical="center" wrapText="1"/>
    </xf>
    <xf numFmtId="49" fontId="11" fillId="0" borderId="1" xfId="1" applyNumberFormat="1" applyFont="1" applyBorder="1" applyAlignment="1">
      <alignment horizontal="center" vertical="center" wrapText="1"/>
    </xf>
    <xf numFmtId="0" fontId="1" fillId="0" borderId="1" xfId="0" applyFont="1" applyFill="1" applyBorder="1" applyAlignment="1" applyProtection="1">
      <alignment horizontal="center" vertical="center" wrapText="1"/>
      <protection locked="0"/>
    </xf>
    <xf numFmtId="0" fontId="22" fillId="0" borderId="0" xfId="0" applyFont="1" applyFill="1" applyAlignment="1">
      <alignment horizontal="center" vertical="center" wrapText="1"/>
    </xf>
    <xf numFmtId="0" fontId="14" fillId="7" borderId="0" xfId="1" applyFont="1" applyFill="1" applyBorder="1" applyAlignment="1">
      <alignment horizontal="center" vertical="center" wrapText="1"/>
    </xf>
    <xf numFmtId="0" fontId="11" fillId="0" borderId="0" xfId="1" applyFont="1" applyBorder="1" applyAlignment="1">
      <alignment horizontal="center" vertical="center" wrapText="1"/>
    </xf>
    <xf numFmtId="14" fontId="20" fillId="0" borderId="0" xfId="1" applyNumberFormat="1" applyFont="1" applyBorder="1" applyAlignment="1">
      <alignment horizontal="center" vertical="center" wrapText="1"/>
    </xf>
    <xf numFmtId="49" fontId="11" fillId="0" borderId="0" xfId="1" applyNumberFormat="1" applyFont="1" applyBorder="1" applyAlignment="1">
      <alignment horizontal="center" vertical="center" wrapText="1"/>
    </xf>
    <xf numFmtId="0" fontId="20" fillId="0" borderId="0" xfId="1" applyFont="1" applyBorder="1" applyAlignment="1">
      <alignment horizontal="center" wrapText="1"/>
    </xf>
    <xf numFmtId="0" fontId="20" fillId="0" borderId="6" xfId="1" applyFont="1" applyFill="1" applyBorder="1" applyAlignment="1">
      <alignment horizontal="center" vertical="center" wrapText="1"/>
    </xf>
    <xf numFmtId="0" fontId="20" fillId="0" borderId="6" xfId="1" applyFont="1" applyFill="1" applyBorder="1" applyAlignment="1">
      <alignment horizontal="center" wrapText="1"/>
    </xf>
    <xf numFmtId="0" fontId="20" fillId="0" borderId="6" xfId="1" applyFont="1" applyBorder="1" applyAlignment="1">
      <alignment horizontal="center" wrapText="1"/>
    </xf>
    <xf numFmtId="0" fontId="20" fillId="0" borderId="7" xfId="1" applyFont="1" applyBorder="1" applyAlignment="1">
      <alignment horizontal="center" wrapText="1"/>
    </xf>
    <xf numFmtId="0" fontId="6" fillId="4" borderId="6" xfId="1" applyFont="1" applyFill="1" applyBorder="1" applyAlignment="1">
      <alignment horizontal="center" vertical="center" wrapText="1"/>
    </xf>
    <xf numFmtId="0" fontId="6" fillId="4" borderId="7" xfId="1" applyFont="1" applyFill="1" applyBorder="1" applyAlignment="1">
      <alignment horizontal="center" vertical="center" wrapText="1"/>
    </xf>
    <xf numFmtId="0" fontId="5" fillId="4" borderId="6"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14" fillId="7" borderId="6" xfId="1" applyFont="1" applyFill="1" applyBorder="1" applyAlignment="1">
      <alignment horizontal="center" vertical="center" wrapText="1"/>
    </xf>
    <xf numFmtId="0" fontId="14" fillId="7" borderId="2" xfId="1" applyFont="1" applyFill="1" applyBorder="1" applyAlignment="1">
      <alignment horizontal="center" vertical="center" wrapText="1"/>
    </xf>
    <xf numFmtId="0" fontId="14" fillId="7" borderId="7" xfId="1" applyFont="1" applyFill="1" applyBorder="1" applyAlignment="1">
      <alignment horizontal="center" vertical="center" wrapText="1"/>
    </xf>
    <xf numFmtId="0" fontId="11" fillId="0" borderId="6" xfId="1" applyFont="1" applyBorder="1" applyAlignment="1">
      <alignment horizontal="center" vertical="center"/>
    </xf>
    <xf numFmtId="0" fontId="11" fillId="0" borderId="7" xfId="1" applyFont="1" applyBorder="1" applyAlignment="1">
      <alignment horizontal="center" vertical="center"/>
    </xf>
    <xf numFmtId="0" fontId="11" fillId="0" borderId="6" xfId="1" applyFont="1" applyBorder="1" applyAlignment="1">
      <alignment horizontal="center" vertical="top" wrapText="1"/>
    </xf>
    <xf numFmtId="0" fontId="11" fillId="0" borderId="7" xfId="1" applyFont="1" applyBorder="1" applyAlignment="1">
      <alignment horizontal="center" vertical="top" wrapText="1"/>
    </xf>
    <xf numFmtId="0" fontId="20" fillId="0" borderId="6" xfId="1" applyFont="1" applyBorder="1" applyAlignment="1">
      <alignment horizontal="center"/>
    </xf>
    <xf numFmtId="0" fontId="20" fillId="0" borderId="7" xfId="1" applyFont="1" applyBorder="1" applyAlignment="1">
      <alignment horizontal="center"/>
    </xf>
    <xf numFmtId="0" fontId="12" fillId="7" borderId="6" xfId="1" applyFont="1" applyFill="1" applyBorder="1" applyAlignment="1">
      <alignment horizontal="center" vertical="center" wrapText="1"/>
    </xf>
    <xf numFmtId="0" fontId="12" fillId="7" borderId="2" xfId="1" applyFont="1" applyFill="1" applyBorder="1" applyAlignment="1">
      <alignment horizontal="center" vertical="center" wrapText="1"/>
    </xf>
    <xf numFmtId="0" fontId="12" fillId="7" borderId="7" xfId="1" applyFont="1" applyFill="1" applyBorder="1" applyAlignment="1">
      <alignment horizontal="center" vertical="center" wrapText="1"/>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4" xfId="0"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Border="1" applyAlignment="1">
      <alignment horizontal="center" vertical="center" wrapText="1"/>
    </xf>
    <xf numFmtId="14" fontId="5" fillId="0" borderId="4" xfId="0" applyNumberFormat="1" applyFont="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center" wrapText="1"/>
    </xf>
  </cellXfs>
  <cellStyles count="2">
    <cellStyle name="Normal" xfId="0" builtinId="0"/>
    <cellStyle name="Normal 2" xfId="1" xr:uid="{00000000-0005-0000-0000-000001000000}"/>
  </cellStyles>
  <dxfs count="38">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488002</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46"/>
  <sheetViews>
    <sheetView tabSelected="1" view="pageBreakPreview" topLeftCell="D30" zoomScaleNormal="100" zoomScaleSheetLayoutView="100" workbookViewId="0">
      <selection activeCell="J21" sqref="J21:K21"/>
    </sheetView>
  </sheetViews>
  <sheetFormatPr defaultColWidth="8.85546875" defaultRowHeight="14.25" x14ac:dyDescent="0.2"/>
  <cols>
    <col min="1" max="1" width="8.85546875" style="51"/>
    <col min="2" max="2" width="10" style="51" customWidth="1"/>
    <col min="3" max="3" width="31.28515625" style="51" customWidth="1"/>
    <col min="4" max="4" width="33.85546875" style="51" customWidth="1"/>
    <col min="5" max="5" width="14.42578125" style="51" customWidth="1"/>
    <col min="6" max="6" width="44.28515625" style="51" customWidth="1"/>
    <col min="7" max="7" width="23.28515625" style="52" customWidth="1"/>
    <col min="8" max="8" width="47.42578125" style="51" customWidth="1"/>
    <col min="9" max="9" width="23.5703125" style="51" customWidth="1"/>
    <col min="10" max="10" width="23.140625" style="51" customWidth="1"/>
    <col min="11" max="11" width="44.28515625" style="51" customWidth="1"/>
    <col min="12" max="12" width="12" style="51" customWidth="1"/>
    <col min="13" max="13" width="44.28515625" style="51" customWidth="1"/>
    <col min="14" max="14" width="12.7109375" style="51" customWidth="1"/>
    <col min="15" max="16" width="8.85546875" style="51"/>
    <col min="17" max="17" width="49" style="51" customWidth="1"/>
    <col min="18" max="19" width="8.85546875" style="51"/>
    <col min="20" max="20" width="47.5703125" style="51" bestFit="1" customWidth="1"/>
    <col min="21" max="24" width="8.85546875" style="51"/>
    <col min="25" max="25" width="46.42578125" style="51" customWidth="1"/>
    <col min="26" max="16384" width="8.85546875" style="51"/>
  </cols>
  <sheetData>
    <row r="1" spans="1:29" s="27" customFormat="1" ht="24.75" customHeight="1" x14ac:dyDescent="0.2">
      <c r="A1" s="88" t="s">
        <v>10</v>
      </c>
      <c r="B1" s="1"/>
      <c r="C1" s="1"/>
      <c r="D1" s="25"/>
      <c r="E1" s="25"/>
      <c r="F1" s="25"/>
      <c r="G1" s="25"/>
      <c r="H1" s="25"/>
      <c r="I1" s="25"/>
      <c r="J1" s="25"/>
      <c r="K1" s="26"/>
      <c r="L1" s="26"/>
      <c r="M1" s="26"/>
      <c r="N1" s="26"/>
    </row>
    <row r="2" spans="1:29" s="27" customFormat="1" ht="24.75" customHeight="1" x14ac:dyDescent="0.25">
      <c r="A2" s="88"/>
      <c r="B2" s="1"/>
      <c r="C2" s="1"/>
      <c r="D2" s="25"/>
      <c r="E2" s="2"/>
      <c r="F2" s="96" t="s">
        <v>40</v>
      </c>
      <c r="G2" s="96"/>
      <c r="H2" s="96"/>
      <c r="I2" s="96"/>
      <c r="J2" s="96"/>
      <c r="K2" s="96"/>
      <c r="L2" s="96"/>
      <c r="M2" s="96"/>
      <c r="N2" s="96"/>
      <c r="T2" s="28" t="s">
        <v>17</v>
      </c>
    </row>
    <row r="3" spans="1:29" s="27" customFormat="1" ht="24.75" customHeight="1" x14ac:dyDescent="0.2">
      <c r="A3" s="88"/>
      <c r="B3" s="1"/>
      <c r="C3" s="1"/>
      <c r="D3" s="25"/>
      <c r="E3" s="2"/>
      <c r="F3" s="2"/>
      <c r="G3" s="2"/>
      <c r="H3" s="2"/>
      <c r="I3" s="2"/>
      <c r="J3" s="2"/>
      <c r="K3" s="26"/>
      <c r="L3" s="26"/>
      <c r="M3" s="26"/>
      <c r="N3" s="26"/>
      <c r="T3" s="29" t="s">
        <v>20</v>
      </c>
      <c r="Z3" s="30"/>
      <c r="AB3" s="30"/>
    </row>
    <row r="4" spans="1:29" s="27" customFormat="1" ht="24.75" customHeight="1" x14ac:dyDescent="0.2">
      <c r="A4" s="88"/>
      <c r="B4" s="25"/>
      <c r="C4" s="25"/>
      <c r="D4" s="25"/>
      <c r="E4" s="25"/>
      <c r="F4" s="25"/>
      <c r="G4" s="25"/>
      <c r="H4" s="25"/>
      <c r="I4" s="25"/>
      <c r="J4" s="25"/>
      <c r="K4" s="25"/>
      <c r="L4" s="25"/>
      <c r="M4" s="25"/>
      <c r="N4" s="25"/>
      <c r="T4" s="29" t="s">
        <v>22</v>
      </c>
      <c r="Z4" s="30"/>
      <c r="AB4" s="30"/>
    </row>
    <row r="5" spans="1:29" s="27" customFormat="1" ht="43.15" customHeight="1" x14ac:dyDescent="0.25">
      <c r="A5" s="88"/>
      <c r="B5" s="89" t="s">
        <v>15</v>
      </c>
      <c r="C5" s="89"/>
      <c r="D5" s="89"/>
      <c r="E5" s="89"/>
      <c r="F5" s="89"/>
      <c r="G5" s="89"/>
      <c r="H5" s="89"/>
      <c r="I5" s="89"/>
      <c r="J5" s="89"/>
      <c r="K5" s="89"/>
      <c r="L5" s="89"/>
      <c r="M5" s="89"/>
      <c r="N5" s="89"/>
      <c r="P5" s="28" t="s">
        <v>39</v>
      </c>
      <c r="Q5" s="29"/>
      <c r="Z5" s="30"/>
      <c r="AB5" s="30"/>
      <c r="AC5" s="30"/>
    </row>
    <row r="6" spans="1:29" s="27" customFormat="1" ht="24.75" customHeight="1" x14ac:dyDescent="0.25">
      <c r="A6" s="88"/>
      <c r="B6" s="3"/>
      <c r="C6" s="3"/>
      <c r="D6" s="3"/>
      <c r="E6" s="3"/>
      <c r="F6" s="25"/>
      <c r="G6" s="25"/>
      <c r="H6" s="31"/>
      <c r="I6" s="31"/>
      <c r="J6" s="31"/>
      <c r="K6" s="31"/>
      <c r="N6" s="31"/>
      <c r="P6" s="32" t="s">
        <v>35</v>
      </c>
      <c r="Q6" s="29" t="s">
        <v>29</v>
      </c>
      <c r="T6" s="28" t="s">
        <v>99</v>
      </c>
      <c r="Z6" s="30"/>
      <c r="AB6" s="30"/>
      <c r="AC6" s="30"/>
    </row>
    <row r="7" spans="1:29" s="34" customFormat="1" ht="18" x14ac:dyDescent="0.25">
      <c r="A7" s="88"/>
      <c r="B7" s="33"/>
      <c r="C7" s="72" t="s">
        <v>0</v>
      </c>
      <c r="D7" s="73"/>
      <c r="E7" s="33"/>
      <c r="G7" s="76" t="s">
        <v>41</v>
      </c>
      <c r="H7" s="77"/>
      <c r="I7" s="63"/>
      <c r="K7" s="76" t="s">
        <v>42</v>
      </c>
      <c r="L7" s="77"/>
      <c r="M7" s="78"/>
      <c r="P7" s="32" t="s">
        <v>36</v>
      </c>
      <c r="Q7" s="29" t="s">
        <v>32</v>
      </c>
      <c r="T7" s="35" t="s">
        <v>19</v>
      </c>
      <c r="Y7" s="36"/>
      <c r="AA7" s="36"/>
      <c r="AB7" s="36"/>
      <c r="AC7" s="36"/>
    </row>
    <row r="8" spans="1:29" s="40" customFormat="1" ht="15.75" customHeight="1" x14ac:dyDescent="0.25">
      <c r="A8" s="88"/>
      <c r="B8" s="37"/>
      <c r="C8" s="38" t="s">
        <v>1</v>
      </c>
      <c r="D8" s="39" t="s">
        <v>2</v>
      </c>
      <c r="E8" s="37"/>
      <c r="G8" s="41" t="s">
        <v>1</v>
      </c>
      <c r="H8" s="42" t="s">
        <v>101</v>
      </c>
      <c r="I8" s="64"/>
      <c r="K8" s="43" t="s">
        <v>7</v>
      </c>
      <c r="L8" s="79" t="s">
        <v>103</v>
      </c>
      <c r="M8" s="80"/>
      <c r="P8" s="32" t="s">
        <v>34</v>
      </c>
      <c r="Q8" s="29" t="s">
        <v>30</v>
      </c>
      <c r="T8" s="35" t="s">
        <v>21</v>
      </c>
      <c r="AA8" s="44"/>
      <c r="AB8" s="44"/>
      <c r="AC8" s="44"/>
    </row>
    <row r="9" spans="1:29" s="40" customFormat="1" ht="15.75" x14ac:dyDescent="0.25">
      <c r="A9" s="88"/>
      <c r="B9" s="37"/>
      <c r="C9" s="42" t="s">
        <v>3</v>
      </c>
      <c r="D9" s="45"/>
      <c r="E9" s="37"/>
      <c r="G9" s="46" t="s">
        <v>2</v>
      </c>
      <c r="H9" s="47">
        <v>43508</v>
      </c>
      <c r="I9" s="65"/>
      <c r="K9" s="43" t="s">
        <v>11</v>
      </c>
      <c r="L9" s="79" t="s">
        <v>100</v>
      </c>
      <c r="M9" s="80"/>
      <c r="P9" s="32" t="s">
        <v>37</v>
      </c>
      <c r="Q9" s="29" t="s">
        <v>33</v>
      </c>
      <c r="T9" s="48" t="s">
        <v>23</v>
      </c>
      <c r="AA9" s="44"/>
      <c r="AB9" s="44"/>
      <c r="AC9" s="44"/>
    </row>
    <row r="10" spans="1:29" s="40" customFormat="1" ht="39.6" customHeight="1" x14ac:dyDescent="0.25">
      <c r="A10" s="88"/>
      <c r="B10" s="37"/>
      <c r="E10" s="37"/>
      <c r="G10" s="41" t="s">
        <v>4</v>
      </c>
      <c r="H10" s="60" t="s">
        <v>152</v>
      </c>
      <c r="I10" s="66"/>
      <c r="K10" s="43" t="s">
        <v>43</v>
      </c>
      <c r="L10" s="81" t="s">
        <v>104</v>
      </c>
      <c r="M10" s="82"/>
      <c r="P10" s="32" t="s">
        <v>38</v>
      </c>
      <c r="Q10" s="29" t="s">
        <v>31</v>
      </c>
      <c r="T10" s="48" t="s">
        <v>24</v>
      </c>
      <c r="AA10" s="44"/>
      <c r="AB10" s="44"/>
      <c r="AC10" s="44"/>
    </row>
    <row r="11" spans="1:29" s="40" customFormat="1" ht="17.25" customHeight="1" x14ac:dyDescent="0.25">
      <c r="A11" s="88"/>
      <c r="B11" s="37"/>
      <c r="C11" s="74" t="s">
        <v>28</v>
      </c>
      <c r="D11" s="75"/>
      <c r="E11" s="37"/>
      <c r="G11" s="41" t="s">
        <v>5</v>
      </c>
      <c r="H11" s="49"/>
      <c r="I11" s="67"/>
      <c r="K11" s="43" t="s">
        <v>44</v>
      </c>
      <c r="L11" s="83" t="s">
        <v>129</v>
      </c>
      <c r="M11" s="84"/>
      <c r="Q11" s="44"/>
      <c r="AA11" s="44"/>
      <c r="AB11" s="44"/>
      <c r="AC11" s="44"/>
    </row>
    <row r="12" spans="1:29" s="40" customFormat="1" ht="17.25" customHeight="1" x14ac:dyDescent="0.25">
      <c r="A12" s="88"/>
      <c r="B12" s="37"/>
      <c r="C12" s="49" t="s">
        <v>37</v>
      </c>
      <c r="D12" s="49" t="str">
        <f>+VLOOKUP(C12,P6:Q10,2,0)</f>
        <v>Reviewed with comments</v>
      </c>
      <c r="E12" s="37"/>
      <c r="F12" s="37"/>
      <c r="G12" s="37"/>
      <c r="N12" s="37"/>
      <c r="AA12" s="44"/>
      <c r="AB12" s="44"/>
      <c r="AC12" s="44"/>
    </row>
    <row r="13" spans="1:29" s="40" customFormat="1" ht="17.25" customHeight="1" x14ac:dyDescent="0.25">
      <c r="A13" s="88"/>
      <c r="B13" s="5"/>
      <c r="F13" s="50"/>
      <c r="G13" s="6"/>
      <c r="AA13" s="44"/>
      <c r="AB13" s="44"/>
      <c r="AC13" s="44"/>
    </row>
    <row r="14" spans="1:29" s="40" customFormat="1" ht="24.75" customHeight="1" x14ac:dyDescent="0.2">
      <c r="A14" s="88"/>
      <c r="B14" s="90" t="s">
        <v>6</v>
      </c>
      <c r="C14" s="93" t="s">
        <v>18</v>
      </c>
      <c r="D14" s="93" t="s">
        <v>8</v>
      </c>
      <c r="E14" s="97" t="s">
        <v>9</v>
      </c>
      <c r="F14" s="97"/>
      <c r="G14" s="85" t="s">
        <v>27</v>
      </c>
      <c r="H14" s="86"/>
      <c r="I14" s="87"/>
      <c r="J14" s="98" t="s">
        <v>14</v>
      </c>
      <c r="K14" s="99"/>
      <c r="L14" s="85" t="s">
        <v>13</v>
      </c>
      <c r="M14" s="86"/>
      <c r="N14" s="106" t="s">
        <v>12</v>
      </c>
      <c r="Z14" s="44"/>
      <c r="AA14" s="44"/>
      <c r="AB14" s="44"/>
    </row>
    <row r="15" spans="1:29" s="40" customFormat="1" ht="24.75" customHeight="1" x14ac:dyDescent="0.2">
      <c r="A15" s="88"/>
      <c r="B15" s="91"/>
      <c r="C15" s="94"/>
      <c r="D15" s="94"/>
      <c r="E15" s="7" t="s">
        <v>2</v>
      </c>
      <c r="F15" s="8">
        <v>43516</v>
      </c>
      <c r="G15" s="9" t="s">
        <v>2</v>
      </c>
      <c r="H15" s="8">
        <v>43536</v>
      </c>
      <c r="I15" s="59"/>
      <c r="J15" s="100" t="s">
        <v>2</v>
      </c>
      <c r="K15" s="102"/>
      <c r="L15" s="104" t="s">
        <v>2</v>
      </c>
      <c r="M15" s="102"/>
      <c r="N15" s="107"/>
      <c r="Z15" s="44"/>
      <c r="AA15" s="44"/>
      <c r="AB15" s="44"/>
    </row>
    <row r="16" spans="1:29" s="40" customFormat="1" ht="15.75" x14ac:dyDescent="0.2">
      <c r="A16" s="88"/>
      <c r="B16" s="92"/>
      <c r="C16" s="95"/>
      <c r="D16" s="95"/>
      <c r="E16" s="7" t="s">
        <v>16</v>
      </c>
      <c r="F16" s="7" t="s">
        <v>25</v>
      </c>
      <c r="G16" s="9" t="s">
        <v>17</v>
      </c>
      <c r="H16" s="9" t="s">
        <v>26</v>
      </c>
      <c r="I16" s="9" t="s">
        <v>153</v>
      </c>
      <c r="J16" s="101"/>
      <c r="K16" s="103"/>
      <c r="L16" s="105"/>
      <c r="M16" s="103"/>
      <c r="N16" s="108"/>
      <c r="O16" s="10"/>
      <c r="R16" s="10"/>
      <c r="S16" s="10"/>
      <c r="T16" s="10"/>
      <c r="U16" s="10"/>
      <c r="V16" s="10"/>
      <c r="W16" s="10"/>
      <c r="Z16" s="10"/>
      <c r="AA16" s="10"/>
      <c r="AB16" s="10"/>
    </row>
    <row r="17" spans="1:28" s="40" customFormat="1" ht="71.25" x14ac:dyDescent="0.2">
      <c r="A17" s="88"/>
      <c r="B17" s="53">
        <f t="shared" ref="B17:B46" si="0">+IF(ISBLANK($F17),"",ROW($B17)-ROW($B$16))</f>
        <v>1</v>
      </c>
      <c r="C17" s="56" t="s">
        <v>130</v>
      </c>
      <c r="D17" s="54" t="s">
        <v>131</v>
      </c>
      <c r="E17" s="53" t="s">
        <v>132</v>
      </c>
      <c r="F17" s="55" t="s">
        <v>133</v>
      </c>
      <c r="G17" s="61" t="s">
        <v>23</v>
      </c>
      <c r="H17" s="54" t="s">
        <v>155</v>
      </c>
      <c r="I17" s="68" t="s">
        <v>100</v>
      </c>
      <c r="J17" s="70"/>
      <c r="K17" s="71"/>
      <c r="L17" s="49"/>
      <c r="M17" s="49"/>
      <c r="N17" s="32" t="s">
        <v>20</v>
      </c>
      <c r="O17" s="10"/>
      <c r="R17" s="10"/>
      <c r="S17" s="10"/>
      <c r="T17" s="10"/>
      <c r="U17" s="10"/>
      <c r="V17" s="10"/>
      <c r="W17" s="10"/>
      <c r="Z17" s="10"/>
      <c r="AA17" s="10"/>
      <c r="AB17" s="10"/>
    </row>
    <row r="18" spans="1:28" s="40" customFormat="1" ht="25.5" x14ac:dyDescent="0.2">
      <c r="A18" s="88"/>
      <c r="B18" s="53">
        <f t="shared" si="0"/>
        <v>2</v>
      </c>
      <c r="C18" s="53">
        <v>1001</v>
      </c>
      <c r="D18" s="54" t="s">
        <v>134</v>
      </c>
      <c r="E18" s="53" t="s">
        <v>135</v>
      </c>
      <c r="F18" s="55" t="s">
        <v>136</v>
      </c>
      <c r="G18" s="61" t="s">
        <v>21</v>
      </c>
      <c r="H18" s="54" t="s">
        <v>146</v>
      </c>
      <c r="I18" s="68" t="s">
        <v>154</v>
      </c>
      <c r="J18" s="70"/>
      <c r="K18" s="71"/>
      <c r="L18" s="49"/>
      <c r="M18" s="49"/>
      <c r="N18" s="32" t="s">
        <v>20</v>
      </c>
      <c r="O18" s="10"/>
      <c r="R18" s="10"/>
      <c r="S18" s="10"/>
      <c r="T18" s="10"/>
      <c r="U18" s="10"/>
      <c r="V18" s="10"/>
      <c r="W18" s="10"/>
      <c r="Z18" s="10"/>
      <c r="AA18" s="10"/>
      <c r="AB18" s="10"/>
    </row>
    <row r="19" spans="1:28" s="27" customFormat="1" ht="171" x14ac:dyDescent="0.2">
      <c r="A19" s="88"/>
      <c r="B19" s="53">
        <f t="shared" si="0"/>
        <v>3</v>
      </c>
      <c r="C19" s="53">
        <v>1002</v>
      </c>
      <c r="D19" s="54" t="s">
        <v>134</v>
      </c>
      <c r="E19" s="53" t="s">
        <v>135</v>
      </c>
      <c r="F19" s="55" t="s">
        <v>137</v>
      </c>
      <c r="G19" s="61" t="s">
        <v>23</v>
      </c>
      <c r="H19" s="54" t="s">
        <v>158</v>
      </c>
      <c r="I19" s="68" t="s">
        <v>157</v>
      </c>
      <c r="J19" s="70"/>
      <c r="K19" s="71"/>
      <c r="L19" s="49"/>
      <c r="M19" s="49"/>
      <c r="N19" s="32" t="s">
        <v>20</v>
      </c>
    </row>
    <row r="20" spans="1:28" s="27" customFormat="1" ht="171" x14ac:dyDescent="0.2">
      <c r="A20" s="88"/>
      <c r="B20" s="53">
        <f t="shared" si="0"/>
        <v>4</v>
      </c>
      <c r="C20" s="53">
        <v>1003</v>
      </c>
      <c r="D20" s="54" t="s">
        <v>134</v>
      </c>
      <c r="E20" s="53" t="s">
        <v>135</v>
      </c>
      <c r="F20" s="55" t="s">
        <v>138</v>
      </c>
      <c r="G20" s="61" t="s">
        <v>23</v>
      </c>
      <c r="H20" s="54" t="s">
        <v>158</v>
      </c>
      <c r="I20" s="68" t="s">
        <v>157</v>
      </c>
      <c r="J20" s="70"/>
      <c r="K20" s="71"/>
      <c r="L20" s="49"/>
      <c r="M20" s="49"/>
      <c r="N20" s="32" t="s">
        <v>20</v>
      </c>
    </row>
    <row r="21" spans="1:28" s="27" customFormat="1" ht="199.5" x14ac:dyDescent="0.2">
      <c r="A21" s="88"/>
      <c r="B21" s="53">
        <f t="shared" si="0"/>
        <v>5</v>
      </c>
      <c r="C21" s="53">
        <v>1004</v>
      </c>
      <c r="D21" s="54" t="s">
        <v>134</v>
      </c>
      <c r="E21" s="53" t="s">
        <v>135</v>
      </c>
      <c r="F21" s="55" t="s">
        <v>139</v>
      </c>
      <c r="G21" s="61" t="s">
        <v>21</v>
      </c>
      <c r="H21" s="54" t="s">
        <v>161</v>
      </c>
      <c r="I21" s="68" t="s">
        <v>154</v>
      </c>
      <c r="J21" s="70"/>
      <c r="K21" s="71"/>
      <c r="L21" s="49"/>
      <c r="M21" s="49"/>
      <c r="N21" s="32" t="s">
        <v>20</v>
      </c>
    </row>
    <row r="22" spans="1:28" s="27" customFormat="1" ht="57" x14ac:dyDescent="0.2">
      <c r="A22" s="88"/>
      <c r="B22" s="53">
        <f t="shared" si="0"/>
        <v>6</v>
      </c>
      <c r="C22" s="53">
        <v>1005</v>
      </c>
      <c r="D22" s="54" t="s">
        <v>134</v>
      </c>
      <c r="E22" s="53" t="s">
        <v>135</v>
      </c>
      <c r="F22" s="55" t="s">
        <v>140</v>
      </c>
      <c r="G22" s="61" t="s">
        <v>21</v>
      </c>
      <c r="H22" s="54" t="s">
        <v>144</v>
      </c>
      <c r="I22" s="68" t="s">
        <v>154</v>
      </c>
      <c r="J22" s="70"/>
      <c r="K22" s="71"/>
      <c r="L22" s="49"/>
      <c r="M22" s="49"/>
      <c r="N22" s="32" t="s">
        <v>20</v>
      </c>
    </row>
    <row r="23" spans="1:28" s="27" customFormat="1" ht="85.5" x14ac:dyDescent="0.2">
      <c r="A23" s="88"/>
      <c r="B23" s="53">
        <f t="shared" si="0"/>
        <v>7</v>
      </c>
      <c r="C23" s="54">
        <v>7001</v>
      </c>
      <c r="D23" s="54" t="s">
        <v>106</v>
      </c>
      <c r="E23" s="54" t="s">
        <v>102</v>
      </c>
      <c r="F23" s="54" t="s">
        <v>105</v>
      </c>
      <c r="G23" s="61" t="s">
        <v>23</v>
      </c>
      <c r="H23" s="54" t="s">
        <v>159</v>
      </c>
      <c r="I23" s="68" t="s">
        <v>157</v>
      </c>
      <c r="J23" s="70"/>
      <c r="K23" s="71"/>
      <c r="L23" s="49"/>
      <c r="M23" s="49"/>
      <c r="N23" s="32" t="s">
        <v>20</v>
      </c>
    </row>
    <row r="24" spans="1:28" s="27" customFormat="1" ht="85.5" x14ac:dyDescent="0.2">
      <c r="A24" s="88"/>
      <c r="B24" s="53">
        <f t="shared" si="0"/>
        <v>8</v>
      </c>
      <c r="C24" s="54">
        <v>20601</v>
      </c>
      <c r="D24" s="55" t="s">
        <v>107</v>
      </c>
      <c r="E24" s="54" t="s">
        <v>108</v>
      </c>
      <c r="F24" s="55" t="s">
        <v>142</v>
      </c>
      <c r="G24" s="61" t="s">
        <v>23</v>
      </c>
      <c r="H24" s="54" t="s">
        <v>145</v>
      </c>
      <c r="I24" s="68" t="s">
        <v>154</v>
      </c>
      <c r="J24" s="70"/>
      <c r="K24" s="71"/>
      <c r="L24" s="49"/>
      <c r="M24" s="49"/>
      <c r="N24" s="32" t="s">
        <v>20</v>
      </c>
    </row>
    <row r="25" spans="1:28" s="27" customFormat="1" ht="28.5" x14ac:dyDescent="0.2">
      <c r="A25" s="88"/>
      <c r="B25" s="53">
        <f t="shared" si="0"/>
        <v>9</v>
      </c>
      <c r="C25" s="54">
        <v>20602</v>
      </c>
      <c r="D25" s="55" t="s">
        <v>109</v>
      </c>
      <c r="E25" s="54" t="s">
        <v>108</v>
      </c>
      <c r="F25" s="55" t="s">
        <v>110</v>
      </c>
      <c r="G25" s="61" t="s">
        <v>21</v>
      </c>
      <c r="H25" s="54"/>
      <c r="I25" s="68" t="s">
        <v>154</v>
      </c>
      <c r="J25" s="70"/>
      <c r="K25" s="71"/>
      <c r="L25" s="49"/>
      <c r="M25" s="49"/>
      <c r="N25" s="32" t="s">
        <v>20</v>
      </c>
    </row>
    <row r="26" spans="1:28" s="27" customFormat="1" ht="85.5" x14ac:dyDescent="0.2">
      <c r="A26" s="88"/>
      <c r="B26" s="53">
        <f t="shared" si="0"/>
        <v>10</v>
      </c>
      <c r="C26" s="54">
        <v>20603</v>
      </c>
      <c r="D26" s="55" t="s">
        <v>111</v>
      </c>
      <c r="E26" s="54" t="s">
        <v>108</v>
      </c>
      <c r="F26" s="55" t="s">
        <v>112</v>
      </c>
      <c r="G26" s="61" t="s">
        <v>23</v>
      </c>
      <c r="H26" s="54" t="s">
        <v>156</v>
      </c>
      <c r="I26" s="68" t="s">
        <v>154</v>
      </c>
      <c r="J26" s="70"/>
      <c r="K26" s="71"/>
      <c r="L26" s="49"/>
      <c r="M26" s="49"/>
      <c r="N26" s="32" t="s">
        <v>20</v>
      </c>
    </row>
    <row r="27" spans="1:28" s="27" customFormat="1" ht="28.5" x14ac:dyDescent="0.2">
      <c r="A27" s="88"/>
      <c r="B27" s="53">
        <f t="shared" si="0"/>
        <v>11</v>
      </c>
      <c r="C27" s="54">
        <v>20604</v>
      </c>
      <c r="D27" s="55" t="s">
        <v>113</v>
      </c>
      <c r="E27" s="54" t="s">
        <v>108</v>
      </c>
      <c r="F27" s="55" t="s">
        <v>114</v>
      </c>
      <c r="G27" s="61" t="s">
        <v>21</v>
      </c>
      <c r="H27" s="54"/>
      <c r="I27" s="68" t="s">
        <v>154</v>
      </c>
      <c r="J27" s="70"/>
      <c r="K27" s="71"/>
      <c r="L27" s="49"/>
      <c r="M27" s="49"/>
      <c r="N27" s="32" t="s">
        <v>20</v>
      </c>
    </row>
    <row r="28" spans="1:28" s="27" customFormat="1" ht="71.25" x14ac:dyDescent="0.2">
      <c r="A28" s="88"/>
      <c r="B28" s="53">
        <f t="shared" si="0"/>
        <v>12</v>
      </c>
      <c r="C28" s="54">
        <v>20605</v>
      </c>
      <c r="D28" s="55" t="s">
        <v>125</v>
      </c>
      <c r="E28" s="54" t="s">
        <v>108</v>
      </c>
      <c r="F28" s="55" t="s">
        <v>126</v>
      </c>
      <c r="G28" s="61" t="s">
        <v>23</v>
      </c>
      <c r="H28" s="54" t="s">
        <v>151</v>
      </c>
      <c r="I28" s="68" t="s">
        <v>100</v>
      </c>
      <c r="J28" s="70"/>
      <c r="K28" s="71"/>
      <c r="L28" s="49"/>
      <c r="M28" s="49"/>
      <c r="N28" s="32" t="s">
        <v>20</v>
      </c>
    </row>
    <row r="29" spans="1:28" s="27" customFormat="1" ht="85.5" x14ac:dyDescent="0.2">
      <c r="A29" s="88"/>
      <c r="B29" s="53">
        <f t="shared" si="0"/>
        <v>13</v>
      </c>
      <c r="C29" s="54">
        <v>20606</v>
      </c>
      <c r="D29" s="55" t="s">
        <v>127</v>
      </c>
      <c r="E29" s="54" t="s">
        <v>108</v>
      </c>
      <c r="F29" s="55" t="s">
        <v>143</v>
      </c>
      <c r="G29" s="61" t="s">
        <v>21</v>
      </c>
      <c r="H29" s="62" t="s">
        <v>150</v>
      </c>
      <c r="I29" s="68" t="s">
        <v>154</v>
      </c>
      <c r="J29" s="70"/>
      <c r="K29" s="71"/>
      <c r="L29" s="49"/>
      <c r="M29" s="49"/>
      <c r="N29" s="32" t="s">
        <v>20</v>
      </c>
    </row>
    <row r="30" spans="1:28" s="27" customFormat="1" ht="85.5" x14ac:dyDescent="0.2">
      <c r="A30" s="88"/>
      <c r="B30" s="53">
        <f t="shared" si="0"/>
        <v>14</v>
      </c>
      <c r="C30" s="54">
        <v>20607</v>
      </c>
      <c r="D30" s="55" t="s">
        <v>115</v>
      </c>
      <c r="E30" s="54" t="s">
        <v>108</v>
      </c>
      <c r="F30" s="55" t="s">
        <v>116</v>
      </c>
      <c r="G30" s="61" t="s">
        <v>21</v>
      </c>
      <c r="H30" s="54" t="s">
        <v>160</v>
      </c>
      <c r="I30" s="68" t="s">
        <v>100</v>
      </c>
      <c r="J30" s="70"/>
      <c r="K30" s="71"/>
      <c r="L30" s="49"/>
      <c r="M30" s="49"/>
      <c r="N30" s="32" t="s">
        <v>20</v>
      </c>
    </row>
    <row r="31" spans="1:28" s="27" customFormat="1" ht="85.5" x14ac:dyDescent="0.2">
      <c r="A31" s="88"/>
      <c r="B31" s="53">
        <f t="shared" si="0"/>
        <v>15</v>
      </c>
      <c r="C31" s="54">
        <v>20608</v>
      </c>
      <c r="D31" s="55" t="s">
        <v>117</v>
      </c>
      <c r="E31" s="54" t="s">
        <v>108</v>
      </c>
      <c r="F31" s="55" t="s">
        <v>118</v>
      </c>
      <c r="G31" s="61" t="s">
        <v>21</v>
      </c>
      <c r="H31" s="54" t="s">
        <v>146</v>
      </c>
      <c r="I31" s="68" t="s">
        <v>154</v>
      </c>
      <c r="J31" s="70"/>
      <c r="K31" s="71"/>
      <c r="L31" s="49"/>
      <c r="M31" s="49"/>
      <c r="N31" s="32" t="s">
        <v>20</v>
      </c>
    </row>
    <row r="32" spans="1:28" s="27" customFormat="1" ht="57" x14ac:dyDescent="0.2">
      <c r="A32" s="88"/>
      <c r="B32" s="53">
        <f t="shared" si="0"/>
        <v>16</v>
      </c>
      <c r="C32" s="54">
        <v>20609</v>
      </c>
      <c r="D32" s="55" t="s">
        <v>128</v>
      </c>
      <c r="E32" s="54" t="s">
        <v>108</v>
      </c>
      <c r="F32" s="55" t="s">
        <v>119</v>
      </c>
      <c r="G32" s="61" t="s">
        <v>21</v>
      </c>
      <c r="H32" s="54" t="s">
        <v>149</v>
      </c>
      <c r="I32" s="68" t="s">
        <v>154</v>
      </c>
      <c r="J32" s="70"/>
      <c r="K32" s="71"/>
      <c r="L32" s="49"/>
      <c r="M32" s="49"/>
      <c r="N32" s="32" t="s">
        <v>20</v>
      </c>
    </row>
    <row r="33" spans="1:14" s="27" customFormat="1" ht="57" x14ac:dyDescent="0.2">
      <c r="A33" s="88"/>
      <c r="B33" s="53">
        <f t="shared" si="0"/>
        <v>17</v>
      </c>
      <c r="C33" s="54">
        <v>20610</v>
      </c>
      <c r="D33" s="55" t="s">
        <v>120</v>
      </c>
      <c r="E33" s="54" t="s">
        <v>108</v>
      </c>
      <c r="F33" s="55" t="s">
        <v>121</v>
      </c>
      <c r="G33" s="61" t="s">
        <v>21</v>
      </c>
      <c r="H33" s="54" t="s">
        <v>146</v>
      </c>
      <c r="I33" s="68" t="s">
        <v>154</v>
      </c>
      <c r="J33" s="70"/>
      <c r="K33" s="71"/>
      <c r="L33" s="49"/>
      <c r="M33" s="49"/>
      <c r="N33" s="32" t="s">
        <v>20</v>
      </c>
    </row>
    <row r="34" spans="1:14" s="27" customFormat="1" ht="114" x14ac:dyDescent="0.2">
      <c r="A34" s="88"/>
      <c r="B34" s="53">
        <f t="shared" si="0"/>
        <v>18</v>
      </c>
      <c r="C34" s="54">
        <v>20611</v>
      </c>
      <c r="D34" s="55" t="s">
        <v>122</v>
      </c>
      <c r="E34" s="54" t="s">
        <v>108</v>
      </c>
      <c r="F34" s="55" t="s">
        <v>141</v>
      </c>
      <c r="G34" s="61" t="s">
        <v>21</v>
      </c>
      <c r="H34" s="54" t="s">
        <v>148</v>
      </c>
      <c r="I34" s="68" t="s">
        <v>154</v>
      </c>
      <c r="J34" s="70"/>
      <c r="K34" s="71"/>
      <c r="L34" s="49"/>
      <c r="M34" s="49"/>
      <c r="N34" s="32" t="s">
        <v>20</v>
      </c>
    </row>
    <row r="35" spans="1:14" s="27" customFormat="1" ht="114" x14ac:dyDescent="0.2">
      <c r="A35" s="88"/>
      <c r="B35" s="53">
        <f t="shared" si="0"/>
        <v>19</v>
      </c>
      <c r="C35" s="54">
        <v>20612</v>
      </c>
      <c r="D35" s="55" t="s">
        <v>123</v>
      </c>
      <c r="E35" s="54" t="s">
        <v>108</v>
      </c>
      <c r="F35" s="55" t="s">
        <v>124</v>
      </c>
      <c r="G35" s="61" t="s">
        <v>23</v>
      </c>
      <c r="H35" s="54" t="s">
        <v>147</v>
      </c>
      <c r="I35" s="68" t="s">
        <v>157</v>
      </c>
      <c r="J35" s="70"/>
      <c r="K35" s="71"/>
      <c r="L35" s="49"/>
      <c r="M35" s="49"/>
      <c r="N35" s="32" t="s">
        <v>20</v>
      </c>
    </row>
    <row r="36" spans="1:14" s="27" customFormat="1" x14ac:dyDescent="0.2">
      <c r="A36" s="88"/>
      <c r="B36" s="53" t="str">
        <f t="shared" si="0"/>
        <v/>
      </c>
      <c r="C36" s="54"/>
      <c r="D36" s="55"/>
      <c r="E36" s="54"/>
      <c r="F36" s="55"/>
      <c r="G36" s="57"/>
      <c r="H36" s="58"/>
      <c r="I36" s="69"/>
      <c r="J36" s="70"/>
      <c r="K36" s="71"/>
      <c r="L36" s="49"/>
      <c r="M36" s="49"/>
      <c r="N36" s="32"/>
    </row>
    <row r="37" spans="1:14" s="27" customFormat="1" ht="24.75" customHeight="1" x14ac:dyDescent="0.2">
      <c r="A37" s="88"/>
      <c r="B37" s="53" t="str">
        <f t="shared" si="0"/>
        <v/>
      </c>
      <c r="C37" s="54"/>
      <c r="D37" s="55"/>
      <c r="E37" s="54"/>
      <c r="F37" s="55"/>
      <c r="G37" s="57"/>
      <c r="H37" s="58"/>
      <c r="I37" s="69"/>
      <c r="J37" s="70"/>
      <c r="K37" s="71"/>
      <c r="L37" s="49"/>
      <c r="M37" s="49"/>
      <c r="N37" s="32"/>
    </row>
    <row r="38" spans="1:14" s="27" customFormat="1" ht="24.75" customHeight="1" x14ac:dyDescent="0.2">
      <c r="A38" s="88"/>
      <c r="B38" s="53" t="str">
        <f t="shared" si="0"/>
        <v/>
      </c>
      <c r="C38" s="54"/>
      <c r="D38" s="55"/>
      <c r="E38" s="54"/>
      <c r="F38" s="55"/>
      <c r="G38" s="57"/>
      <c r="H38" s="58"/>
      <c r="I38" s="69"/>
      <c r="J38" s="70"/>
      <c r="K38" s="71"/>
      <c r="L38" s="49"/>
      <c r="M38" s="49"/>
      <c r="N38" s="32"/>
    </row>
    <row r="39" spans="1:14" s="27" customFormat="1" ht="24.75" customHeight="1" x14ac:dyDescent="0.2">
      <c r="A39" s="88"/>
      <c r="B39" s="53" t="str">
        <f t="shared" si="0"/>
        <v/>
      </c>
      <c r="C39" s="54"/>
      <c r="D39" s="55"/>
      <c r="E39" s="54"/>
      <c r="F39" s="55"/>
      <c r="G39" s="57"/>
      <c r="H39" s="58"/>
      <c r="I39" s="69"/>
      <c r="J39" s="70"/>
      <c r="K39" s="71"/>
      <c r="L39" s="49"/>
      <c r="M39" s="49"/>
      <c r="N39" s="32"/>
    </row>
    <row r="40" spans="1:14" s="27" customFormat="1" ht="24.75" customHeight="1" x14ac:dyDescent="0.2">
      <c r="A40" s="88"/>
      <c r="B40" s="53" t="str">
        <f t="shared" si="0"/>
        <v/>
      </c>
      <c r="C40" s="54"/>
      <c r="D40" s="55"/>
      <c r="E40" s="54"/>
      <c r="F40" s="55"/>
      <c r="G40" s="57"/>
      <c r="H40" s="58"/>
      <c r="I40" s="69"/>
      <c r="J40" s="70"/>
      <c r="K40" s="71"/>
      <c r="L40" s="49"/>
      <c r="M40" s="49"/>
      <c r="N40" s="32"/>
    </row>
    <row r="41" spans="1:14" ht="24.75" customHeight="1" x14ac:dyDescent="0.2">
      <c r="A41" s="88"/>
      <c r="B41" s="53" t="str">
        <f t="shared" si="0"/>
        <v/>
      </c>
      <c r="C41" s="54"/>
      <c r="D41" s="55"/>
      <c r="E41" s="54"/>
      <c r="F41" s="55"/>
      <c r="G41" s="57"/>
      <c r="H41" s="58"/>
      <c r="I41" s="69"/>
      <c r="J41" s="70"/>
      <c r="K41" s="71"/>
      <c r="L41" s="49"/>
      <c r="M41" s="49"/>
      <c r="N41" s="32"/>
    </row>
    <row r="42" spans="1:14" ht="24.75" customHeight="1" x14ac:dyDescent="0.2">
      <c r="A42" s="88"/>
      <c r="B42" s="53" t="str">
        <f t="shared" si="0"/>
        <v/>
      </c>
      <c r="C42" s="54"/>
      <c r="D42" s="55"/>
      <c r="E42" s="54"/>
      <c r="F42" s="55"/>
      <c r="G42" s="57"/>
      <c r="H42" s="58"/>
      <c r="I42" s="69"/>
      <c r="J42" s="70"/>
      <c r="K42" s="71"/>
      <c r="L42" s="49"/>
      <c r="M42" s="49"/>
      <c r="N42" s="32"/>
    </row>
    <row r="43" spans="1:14" ht="24.75" customHeight="1" x14ac:dyDescent="0.2">
      <c r="A43" s="88"/>
      <c r="B43" s="53" t="str">
        <f t="shared" si="0"/>
        <v/>
      </c>
      <c r="C43" s="54"/>
      <c r="D43" s="55"/>
      <c r="E43" s="54"/>
      <c r="F43" s="55"/>
      <c r="G43" s="57"/>
      <c r="H43" s="58"/>
      <c r="I43" s="69"/>
      <c r="J43" s="70"/>
      <c r="K43" s="71"/>
      <c r="L43" s="49"/>
      <c r="M43" s="49"/>
      <c r="N43" s="32"/>
    </row>
    <row r="44" spans="1:14" ht="24.75" customHeight="1" x14ac:dyDescent="0.2">
      <c r="A44" s="88"/>
      <c r="B44" s="53" t="str">
        <f t="shared" si="0"/>
        <v/>
      </c>
      <c r="C44" s="54"/>
      <c r="D44" s="55"/>
      <c r="E44" s="54"/>
      <c r="F44" s="55"/>
      <c r="G44" s="57"/>
      <c r="H44" s="58"/>
      <c r="I44" s="69"/>
      <c r="J44" s="70"/>
      <c r="K44" s="71"/>
      <c r="L44" s="49"/>
      <c r="M44" s="49"/>
      <c r="N44" s="32"/>
    </row>
    <row r="45" spans="1:14" ht="24.75" customHeight="1" x14ac:dyDescent="0.2">
      <c r="A45" s="88"/>
      <c r="B45" s="53" t="str">
        <f t="shared" si="0"/>
        <v/>
      </c>
      <c r="C45" s="54"/>
      <c r="D45" s="55"/>
      <c r="E45" s="54"/>
      <c r="F45" s="55"/>
      <c r="G45" s="57"/>
      <c r="H45" s="58"/>
      <c r="I45" s="69"/>
      <c r="J45" s="70"/>
      <c r="K45" s="71"/>
      <c r="L45" s="49"/>
      <c r="M45" s="49"/>
      <c r="N45" s="32"/>
    </row>
    <row r="46" spans="1:14" x14ac:dyDescent="0.2">
      <c r="B46" s="51" t="str">
        <f t="shared" si="0"/>
        <v/>
      </c>
    </row>
  </sheetData>
  <dataConsolidate/>
  <mergeCells count="52">
    <mergeCell ref="G14:I14"/>
    <mergeCell ref="G7:H7"/>
    <mergeCell ref="A1:A45"/>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C7:D7"/>
    <mergeCell ref="C11:D11"/>
    <mergeCell ref="J38:K38"/>
    <mergeCell ref="J39:K39"/>
    <mergeCell ref="J40:K40"/>
    <mergeCell ref="J33:K33"/>
    <mergeCell ref="J34:K34"/>
    <mergeCell ref="J35:K35"/>
    <mergeCell ref="J36:K36"/>
    <mergeCell ref="J37:K37"/>
    <mergeCell ref="J28:K28"/>
    <mergeCell ref="J29:K29"/>
    <mergeCell ref="J30:K30"/>
    <mergeCell ref="J31:K31"/>
    <mergeCell ref="J32:K32"/>
    <mergeCell ref="J19:K19"/>
    <mergeCell ref="J17:K17"/>
    <mergeCell ref="J18:K18"/>
    <mergeCell ref="J43:K43"/>
    <mergeCell ref="J44:K44"/>
    <mergeCell ref="J45:K45"/>
    <mergeCell ref="J41:K41"/>
    <mergeCell ref="J42:K42"/>
    <mergeCell ref="J24:K24"/>
    <mergeCell ref="J25:K25"/>
    <mergeCell ref="J26:K26"/>
    <mergeCell ref="J27:K27"/>
    <mergeCell ref="J20:K20"/>
    <mergeCell ref="J21:K21"/>
    <mergeCell ref="J22:K22"/>
    <mergeCell ref="J23:K23"/>
  </mergeCells>
  <conditionalFormatting sqref="T7">
    <cfRule type="containsText" dxfId="37" priority="93" stopIfTrue="1" operator="containsText" text="Closed">
      <formula>NOT(ISERROR(SEARCH("Closed",T7)))</formula>
    </cfRule>
    <cfRule type="colorScale" priority="94">
      <colorScale>
        <cfvo type="min"/>
        <cfvo type="max"/>
        <color rgb="FFFFEF9C"/>
        <color rgb="FF63BE7B"/>
      </colorScale>
    </cfRule>
    <cfRule type="containsText" dxfId="36" priority="95" stopIfTrue="1" operator="containsText" text="In progress">
      <formula>NOT(ISERROR(SEARCH("In progress",T7)))</formula>
    </cfRule>
  </conditionalFormatting>
  <conditionalFormatting sqref="T7">
    <cfRule type="colorScale" priority="97">
      <colorScale>
        <cfvo type="min"/>
        <cfvo type="percentile" val="50"/>
        <cfvo type="max"/>
        <color rgb="FFF8696B"/>
        <color rgb="FFFFEB84"/>
        <color rgb="FF63BE7B"/>
      </colorScale>
    </cfRule>
  </conditionalFormatting>
  <conditionalFormatting sqref="T7">
    <cfRule type="colorScale" priority="96">
      <colorScale>
        <cfvo type="min"/>
        <cfvo type="percentile" val="50"/>
        <cfvo type="max"/>
        <color rgb="FFF8696B"/>
        <color rgb="FFFFEB84"/>
        <color rgb="FF63BE7B"/>
      </colorScale>
    </cfRule>
  </conditionalFormatting>
  <conditionalFormatting sqref="Q5:Q6 Q8 Q10">
    <cfRule type="containsText" dxfId="35" priority="124" stopIfTrue="1" operator="containsText" text="Closed">
      <formula>NOT(ISERROR(SEARCH("Closed",Q5)))</formula>
    </cfRule>
    <cfRule type="colorScale" priority="125">
      <colorScale>
        <cfvo type="min"/>
        <cfvo type="max"/>
        <color rgb="FFFFEF9C"/>
        <color rgb="FF63BE7B"/>
      </colorScale>
    </cfRule>
    <cfRule type="containsText" dxfId="34" priority="126" stopIfTrue="1" operator="containsText" text="In progress">
      <formula>NOT(ISERROR(SEARCH("In progress",Q5)))</formula>
    </cfRule>
  </conditionalFormatting>
  <conditionalFormatting sqref="Q5:Q6 Q8 Q10">
    <cfRule type="colorScale" priority="133">
      <colorScale>
        <cfvo type="min"/>
        <cfvo type="percentile" val="50"/>
        <cfvo type="max"/>
        <color rgb="FFF8696B"/>
        <color rgb="FFFFEB84"/>
        <color rgb="FF63BE7B"/>
      </colorScale>
    </cfRule>
  </conditionalFormatting>
  <conditionalFormatting sqref="Q7">
    <cfRule type="containsText" dxfId="33" priority="80" stopIfTrue="1" operator="containsText" text="Closed">
      <formula>NOT(ISERROR(SEARCH("Closed",Q7)))</formula>
    </cfRule>
    <cfRule type="colorScale" priority="81">
      <colorScale>
        <cfvo type="min"/>
        <cfvo type="max"/>
        <color rgb="FFFFEF9C"/>
        <color rgb="FF63BE7B"/>
      </colorScale>
    </cfRule>
    <cfRule type="containsText" dxfId="32" priority="82" stopIfTrue="1" operator="containsText" text="In progress">
      <formula>NOT(ISERROR(SEARCH("In progress",Q7)))</formula>
    </cfRule>
  </conditionalFormatting>
  <conditionalFormatting sqref="Q7">
    <cfRule type="colorScale" priority="83">
      <colorScale>
        <cfvo type="min"/>
        <cfvo type="percentile" val="50"/>
        <cfvo type="max"/>
        <color rgb="FFF8696B"/>
        <color rgb="FFFFEB84"/>
        <color rgb="FF63BE7B"/>
      </colorScale>
    </cfRule>
  </conditionalFormatting>
  <conditionalFormatting sqref="Q9">
    <cfRule type="containsText" dxfId="31" priority="76" stopIfTrue="1" operator="containsText" text="Closed">
      <formula>NOT(ISERROR(SEARCH("Closed",Q9)))</formula>
    </cfRule>
    <cfRule type="colorScale" priority="77">
      <colorScale>
        <cfvo type="min"/>
        <cfvo type="max"/>
        <color rgb="FFFFEF9C"/>
        <color rgb="FF63BE7B"/>
      </colorScale>
    </cfRule>
    <cfRule type="containsText" dxfId="30" priority="78" stopIfTrue="1" operator="containsText" text="In progress">
      <formula>NOT(ISERROR(SEARCH("In progress",Q9)))</formula>
    </cfRule>
  </conditionalFormatting>
  <conditionalFormatting sqref="Q9">
    <cfRule type="colorScale" priority="79">
      <colorScale>
        <cfvo type="min"/>
        <cfvo type="percentile" val="50"/>
        <cfvo type="max"/>
        <color rgb="FFF8696B"/>
        <color rgb="FFFFEB84"/>
        <color rgb="FF63BE7B"/>
      </colorScale>
    </cfRule>
  </conditionalFormatting>
  <conditionalFormatting sqref="AA8:AA12 T8">
    <cfRule type="containsText" dxfId="29" priority="134" stopIfTrue="1" operator="containsText" text="Closed">
      <formula>NOT(ISERROR(SEARCH("Closed",T8)))</formula>
    </cfRule>
    <cfRule type="colorScale" priority="135">
      <colorScale>
        <cfvo type="min"/>
        <cfvo type="max"/>
        <color rgb="FFFFEF9C"/>
        <color rgb="FF63BE7B"/>
      </colorScale>
    </cfRule>
    <cfRule type="containsText" dxfId="28" priority="136" stopIfTrue="1" operator="containsText" text="In progress">
      <formula>NOT(ISERROR(SEARCH("In progress",T8)))</formula>
    </cfRule>
  </conditionalFormatting>
  <conditionalFormatting sqref="AA8:AA12 T8">
    <cfRule type="colorScale" priority="140">
      <colorScale>
        <cfvo type="min"/>
        <cfvo type="percentile" val="50"/>
        <cfvo type="max"/>
        <color rgb="FFF8696B"/>
        <color rgb="FFFFEB84"/>
        <color rgb="FF63BE7B"/>
      </colorScale>
    </cfRule>
  </conditionalFormatting>
  <conditionalFormatting sqref="T8">
    <cfRule type="colorScale" priority="142">
      <colorScale>
        <cfvo type="min"/>
        <cfvo type="percentile" val="50"/>
        <cfvo type="max"/>
        <color rgb="FFF8696B"/>
        <color rgb="FFFFEB84"/>
        <color rgb="FF63BE7B"/>
      </colorScale>
    </cfRule>
  </conditionalFormatting>
  <conditionalFormatting sqref="T9:T10">
    <cfRule type="containsText" dxfId="27" priority="71" stopIfTrue="1" operator="containsText" text="Closed">
      <formula>NOT(ISERROR(SEARCH("Closed",T9)))</formula>
    </cfRule>
    <cfRule type="colorScale" priority="72">
      <colorScale>
        <cfvo type="min"/>
        <cfvo type="max"/>
        <color rgb="FFFFEF9C"/>
        <color rgb="FF63BE7B"/>
      </colorScale>
    </cfRule>
    <cfRule type="containsText" dxfId="26" priority="73" stopIfTrue="1" operator="containsText" text="In progress">
      <formula>NOT(ISERROR(SEARCH("In progress",T9)))</formula>
    </cfRule>
  </conditionalFormatting>
  <conditionalFormatting sqref="T9:T10">
    <cfRule type="colorScale" priority="75">
      <colorScale>
        <cfvo type="min"/>
        <cfvo type="percentile" val="50"/>
        <cfvo type="max"/>
        <color rgb="FFF8696B"/>
        <color rgb="FFFFEB84"/>
        <color rgb="FF63BE7B"/>
      </colorScale>
    </cfRule>
  </conditionalFormatting>
  <conditionalFormatting sqref="T9:T10">
    <cfRule type="colorScale" priority="74">
      <colorScale>
        <cfvo type="min"/>
        <cfvo type="percentile" val="50"/>
        <cfvo type="max"/>
        <color rgb="FFF8696B"/>
        <color rgb="FFFFEB84"/>
        <color rgb="FF63BE7B"/>
      </colorScale>
    </cfRule>
  </conditionalFormatting>
  <conditionalFormatting sqref="G17">
    <cfRule type="containsText" dxfId="25" priority="66" stopIfTrue="1" operator="containsText" text="Closed">
      <formula>NOT(ISERROR(SEARCH("Closed",G17)))</formula>
    </cfRule>
    <cfRule type="colorScale" priority="67">
      <colorScale>
        <cfvo type="min"/>
        <cfvo type="max"/>
        <color rgb="FFFFEF9C"/>
        <color rgb="FF63BE7B"/>
      </colorScale>
    </cfRule>
    <cfRule type="containsText" dxfId="24" priority="68" stopIfTrue="1" operator="containsText" text="In progress">
      <formula>NOT(ISERROR(SEARCH("In progress",G17)))</formula>
    </cfRule>
  </conditionalFormatting>
  <conditionalFormatting sqref="G17">
    <cfRule type="colorScale" priority="70">
      <colorScale>
        <cfvo type="min"/>
        <cfvo type="percentile" val="50"/>
        <cfvo type="max"/>
        <color rgb="FFF8696B"/>
        <color rgb="FFFFEB84"/>
        <color rgb="FF63BE7B"/>
      </colorScale>
    </cfRule>
  </conditionalFormatting>
  <conditionalFormatting sqref="G17">
    <cfRule type="colorScale" priority="69">
      <colorScale>
        <cfvo type="min"/>
        <cfvo type="percentile" val="50"/>
        <cfvo type="max"/>
        <color rgb="FFF8696B"/>
        <color rgb="FFFFEB84"/>
        <color rgb="FF63BE7B"/>
      </colorScale>
    </cfRule>
  </conditionalFormatting>
  <conditionalFormatting sqref="G18">
    <cfRule type="containsText" dxfId="23" priority="61" stopIfTrue="1" operator="containsText" text="Closed">
      <formula>NOT(ISERROR(SEARCH("Closed",G18)))</formula>
    </cfRule>
    <cfRule type="colorScale" priority="62">
      <colorScale>
        <cfvo type="min"/>
        <cfvo type="max"/>
        <color rgb="FFFFEF9C"/>
        <color rgb="FF63BE7B"/>
      </colorScale>
    </cfRule>
    <cfRule type="containsText" dxfId="22" priority="63" stopIfTrue="1" operator="containsText" text="In progress">
      <formula>NOT(ISERROR(SEARCH("In progress",G18)))</formula>
    </cfRule>
  </conditionalFormatting>
  <conditionalFormatting sqref="G18">
    <cfRule type="colorScale" priority="64">
      <colorScale>
        <cfvo type="min"/>
        <cfvo type="percentile" val="50"/>
        <cfvo type="max"/>
        <color rgb="FFF8696B"/>
        <color rgb="FFFFEB84"/>
        <color rgb="FF63BE7B"/>
      </colorScale>
    </cfRule>
  </conditionalFormatting>
  <conditionalFormatting sqref="G18">
    <cfRule type="colorScale" priority="65">
      <colorScale>
        <cfvo type="min"/>
        <cfvo type="percentile" val="50"/>
        <cfvo type="max"/>
        <color rgb="FFF8696B"/>
        <color rgb="FFFFEB84"/>
        <color rgb="FF63BE7B"/>
      </colorScale>
    </cfRule>
  </conditionalFormatting>
  <conditionalFormatting sqref="G19">
    <cfRule type="containsText" dxfId="21" priority="56" stopIfTrue="1" operator="containsText" text="Closed">
      <formula>NOT(ISERROR(SEARCH("Closed",G19)))</formula>
    </cfRule>
    <cfRule type="colorScale" priority="57">
      <colorScale>
        <cfvo type="min"/>
        <cfvo type="max"/>
        <color rgb="FFFFEF9C"/>
        <color rgb="FF63BE7B"/>
      </colorScale>
    </cfRule>
    <cfRule type="containsText" dxfId="20" priority="58" stopIfTrue="1" operator="containsText" text="In progress">
      <formula>NOT(ISERROR(SEARCH("In progress",G19)))</formula>
    </cfRule>
  </conditionalFormatting>
  <conditionalFormatting sqref="G19">
    <cfRule type="colorScale" priority="60">
      <colorScale>
        <cfvo type="min"/>
        <cfvo type="percentile" val="50"/>
        <cfvo type="max"/>
        <color rgb="FFF8696B"/>
        <color rgb="FFFFEB84"/>
        <color rgb="FF63BE7B"/>
      </colorScale>
    </cfRule>
  </conditionalFormatting>
  <conditionalFormatting sqref="G19">
    <cfRule type="colorScale" priority="59">
      <colorScale>
        <cfvo type="min"/>
        <cfvo type="percentile" val="50"/>
        <cfvo type="max"/>
        <color rgb="FFF8696B"/>
        <color rgb="FFFFEB84"/>
        <color rgb="FF63BE7B"/>
      </colorScale>
    </cfRule>
  </conditionalFormatting>
  <conditionalFormatting sqref="G20">
    <cfRule type="containsText" dxfId="19" priority="51" stopIfTrue="1" operator="containsText" text="Closed">
      <formula>NOT(ISERROR(SEARCH("Closed",G20)))</formula>
    </cfRule>
    <cfRule type="colorScale" priority="52">
      <colorScale>
        <cfvo type="min"/>
        <cfvo type="max"/>
        <color rgb="FFFFEF9C"/>
        <color rgb="FF63BE7B"/>
      </colorScale>
    </cfRule>
    <cfRule type="containsText" dxfId="18" priority="53" stopIfTrue="1" operator="containsText" text="In progress">
      <formula>NOT(ISERROR(SEARCH("In progress",G20)))</formula>
    </cfRule>
  </conditionalFormatting>
  <conditionalFormatting sqref="G20">
    <cfRule type="colorScale" priority="55">
      <colorScale>
        <cfvo type="min"/>
        <cfvo type="percentile" val="50"/>
        <cfvo type="max"/>
        <color rgb="FFF8696B"/>
        <color rgb="FFFFEB84"/>
        <color rgb="FF63BE7B"/>
      </colorScale>
    </cfRule>
  </conditionalFormatting>
  <conditionalFormatting sqref="G20">
    <cfRule type="colorScale" priority="54">
      <colorScale>
        <cfvo type="min"/>
        <cfvo type="percentile" val="50"/>
        <cfvo type="max"/>
        <color rgb="FFF8696B"/>
        <color rgb="FFFFEB84"/>
        <color rgb="FF63BE7B"/>
      </colorScale>
    </cfRule>
  </conditionalFormatting>
  <conditionalFormatting sqref="G22">
    <cfRule type="containsText" dxfId="17" priority="41" stopIfTrue="1" operator="containsText" text="Closed">
      <formula>NOT(ISERROR(SEARCH("Closed",G22)))</formula>
    </cfRule>
    <cfRule type="colorScale" priority="42">
      <colorScale>
        <cfvo type="min"/>
        <cfvo type="max"/>
        <color rgb="FFFFEF9C"/>
        <color rgb="FF63BE7B"/>
      </colorScale>
    </cfRule>
    <cfRule type="containsText" dxfId="16" priority="43" stopIfTrue="1" operator="containsText" text="In progress">
      <formula>NOT(ISERROR(SEARCH("In progress",G22)))</formula>
    </cfRule>
  </conditionalFormatting>
  <conditionalFormatting sqref="G22">
    <cfRule type="colorScale" priority="44">
      <colorScale>
        <cfvo type="min"/>
        <cfvo type="percentile" val="50"/>
        <cfvo type="max"/>
        <color rgb="FFF8696B"/>
        <color rgb="FFFFEB84"/>
        <color rgb="FF63BE7B"/>
      </colorScale>
    </cfRule>
  </conditionalFormatting>
  <conditionalFormatting sqref="G22">
    <cfRule type="colorScale" priority="45">
      <colorScale>
        <cfvo type="min"/>
        <cfvo type="percentile" val="50"/>
        <cfvo type="max"/>
        <color rgb="FFF8696B"/>
        <color rgb="FFFFEB84"/>
        <color rgb="FF63BE7B"/>
      </colorScale>
    </cfRule>
  </conditionalFormatting>
  <conditionalFormatting sqref="G23">
    <cfRule type="containsText" dxfId="15" priority="31" stopIfTrue="1" operator="containsText" text="Closed">
      <formula>NOT(ISERROR(SEARCH("Closed",G23)))</formula>
    </cfRule>
    <cfRule type="colorScale" priority="32">
      <colorScale>
        <cfvo type="min"/>
        <cfvo type="max"/>
        <color rgb="FFFFEF9C"/>
        <color rgb="FF63BE7B"/>
      </colorScale>
    </cfRule>
    <cfRule type="containsText" dxfId="14" priority="33" stopIfTrue="1" operator="containsText" text="In progress">
      <formula>NOT(ISERROR(SEARCH("In progress",G23)))</formula>
    </cfRule>
  </conditionalFormatting>
  <conditionalFormatting sqref="G23">
    <cfRule type="colorScale" priority="35">
      <colorScale>
        <cfvo type="min"/>
        <cfvo type="percentile" val="50"/>
        <cfvo type="max"/>
        <color rgb="FFF8696B"/>
        <color rgb="FFFFEB84"/>
        <color rgb="FF63BE7B"/>
      </colorScale>
    </cfRule>
  </conditionalFormatting>
  <conditionalFormatting sqref="G23">
    <cfRule type="colorScale" priority="34">
      <colorScale>
        <cfvo type="min"/>
        <cfvo type="percentile" val="50"/>
        <cfvo type="max"/>
        <color rgb="FFF8696B"/>
        <color rgb="FFFFEB84"/>
        <color rgb="FF63BE7B"/>
      </colorScale>
    </cfRule>
  </conditionalFormatting>
  <conditionalFormatting sqref="G24">
    <cfRule type="containsText" dxfId="13" priority="26" stopIfTrue="1" operator="containsText" text="Closed">
      <formula>NOT(ISERROR(SEARCH("Closed",G24)))</formula>
    </cfRule>
    <cfRule type="colorScale" priority="27">
      <colorScale>
        <cfvo type="min"/>
        <cfvo type="max"/>
        <color rgb="FFFFEF9C"/>
        <color rgb="FF63BE7B"/>
      </colorScale>
    </cfRule>
    <cfRule type="containsText" dxfId="12" priority="28" stopIfTrue="1" operator="containsText" text="In progress">
      <formula>NOT(ISERROR(SEARCH("In progress",G24)))</formula>
    </cfRule>
  </conditionalFormatting>
  <conditionalFormatting sqref="G24">
    <cfRule type="colorScale" priority="30">
      <colorScale>
        <cfvo type="min"/>
        <cfvo type="percentile" val="50"/>
        <cfvo type="max"/>
        <color rgb="FFF8696B"/>
        <color rgb="FFFFEB84"/>
        <color rgb="FF63BE7B"/>
      </colorScale>
    </cfRule>
  </conditionalFormatting>
  <conditionalFormatting sqref="G24">
    <cfRule type="colorScale" priority="29">
      <colorScale>
        <cfvo type="min"/>
        <cfvo type="percentile" val="50"/>
        <cfvo type="max"/>
        <color rgb="FFF8696B"/>
        <color rgb="FFFFEB84"/>
        <color rgb="FF63BE7B"/>
      </colorScale>
    </cfRule>
  </conditionalFormatting>
  <conditionalFormatting sqref="G25">
    <cfRule type="containsText" dxfId="11" priority="21" stopIfTrue="1" operator="containsText" text="Closed">
      <formula>NOT(ISERROR(SEARCH("Closed",G25)))</formula>
    </cfRule>
    <cfRule type="colorScale" priority="22">
      <colorScale>
        <cfvo type="min"/>
        <cfvo type="max"/>
        <color rgb="FFFFEF9C"/>
        <color rgb="FF63BE7B"/>
      </colorScale>
    </cfRule>
    <cfRule type="containsText" dxfId="10" priority="23" stopIfTrue="1" operator="containsText" text="In progress">
      <formula>NOT(ISERROR(SEARCH("In progress",G25)))</formula>
    </cfRule>
  </conditionalFormatting>
  <conditionalFormatting sqref="G25">
    <cfRule type="colorScale" priority="24">
      <colorScale>
        <cfvo type="min"/>
        <cfvo type="percentile" val="50"/>
        <cfvo type="max"/>
        <color rgb="FFF8696B"/>
        <color rgb="FFFFEB84"/>
        <color rgb="FF63BE7B"/>
      </colorScale>
    </cfRule>
  </conditionalFormatting>
  <conditionalFormatting sqref="G25">
    <cfRule type="colorScale" priority="25">
      <colorScale>
        <cfvo type="min"/>
        <cfvo type="percentile" val="50"/>
        <cfvo type="max"/>
        <color rgb="FFF8696B"/>
        <color rgb="FFFFEB84"/>
        <color rgb="FF63BE7B"/>
      </colorScale>
    </cfRule>
  </conditionalFormatting>
  <conditionalFormatting sqref="G26">
    <cfRule type="containsText" dxfId="9" priority="16" stopIfTrue="1" operator="containsText" text="Closed">
      <formula>NOT(ISERROR(SEARCH("Closed",G26)))</formula>
    </cfRule>
    <cfRule type="colorScale" priority="17">
      <colorScale>
        <cfvo type="min"/>
        <cfvo type="max"/>
        <color rgb="FFFFEF9C"/>
        <color rgb="FF63BE7B"/>
      </colorScale>
    </cfRule>
    <cfRule type="containsText" dxfId="8" priority="18" stopIfTrue="1" operator="containsText" text="In progress">
      <formula>NOT(ISERROR(SEARCH("In progress",G26)))</formula>
    </cfRule>
  </conditionalFormatting>
  <conditionalFormatting sqref="G26">
    <cfRule type="colorScale" priority="20">
      <colorScale>
        <cfvo type="min"/>
        <cfvo type="percentile" val="50"/>
        <cfvo type="max"/>
        <color rgb="FFF8696B"/>
        <color rgb="FFFFEB84"/>
        <color rgb="FF63BE7B"/>
      </colorScale>
    </cfRule>
  </conditionalFormatting>
  <conditionalFormatting sqref="G26">
    <cfRule type="colorScale" priority="19">
      <colorScale>
        <cfvo type="min"/>
        <cfvo type="percentile" val="50"/>
        <cfvo type="max"/>
        <color rgb="FFF8696B"/>
        <color rgb="FFFFEB84"/>
        <color rgb="FF63BE7B"/>
      </colorScale>
    </cfRule>
  </conditionalFormatting>
  <conditionalFormatting sqref="G28">
    <cfRule type="containsText" dxfId="7" priority="11" stopIfTrue="1" operator="containsText" text="Closed">
      <formula>NOT(ISERROR(SEARCH("Closed",G28)))</formula>
    </cfRule>
    <cfRule type="colorScale" priority="12">
      <colorScale>
        <cfvo type="min"/>
        <cfvo type="max"/>
        <color rgb="FFFFEF9C"/>
        <color rgb="FF63BE7B"/>
      </colorScale>
    </cfRule>
    <cfRule type="containsText" dxfId="6" priority="13" stopIfTrue="1" operator="containsText" text="In progress">
      <formula>NOT(ISERROR(SEARCH("In progress",G28)))</formula>
    </cfRule>
  </conditionalFormatting>
  <conditionalFormatting sqref="G28">
    <cfRule type="colorScale" priority="15">
      <colorScale>
        <cfvo type="min"/>
        <cfvo type="percentile" val="50"/>
        <cfvo type="max"/>
        <color rgb="FFF8696B"/>
        <color rgb="FFFFEB84"/>
        <color rgb="FF63BE7B"/>
      </colorScale>
    </cfRule>
  </conditionalFormatting>
  <conditionalFormatting sqref="G28">
    <cfRule type="colorScale" priority="14">
      <colorScale>
        <cfvo type="min"/>
        <cfvo type="percentile" val="50"/>
        <cfvo type="max"/>
        <color rgb="FFF8696B"/>
        <color rgb="FFFFEB84"/>
        <color rgb="FF63BE7B"/>
      </colorScale>
    </cfRule>
  </conditionalFormatting>
  <conditionalFormatting sqref="G21">
    <cfRule type="containsText" dxfId="5" priority="1" stopIfTrue="1" operator="containsText" text="Closed">
      <formula>NOT(ISERROR(SEARCH("Closed",G21)))</formula>
    </cfRule>
    <cfRule type="colorScale" priority="2">
      <colorScale>
        <cfvo type="min"/>
        <cfvo type="max"/>
        <color rgb="FFFFEF9C"/>
        <color rgb="FF63BE7B"/>
      </colorScale>
    </cfRule>
    <cfRule type="containsText" dxfId="4" priority="3" stopIfTrue="1" operator="containsText" text="In progress">
      <formula>NOT(ISERROR(SEARCH("In progress",G21)))</formula>
    </cfRule>
  </conditionalFormatting>
  <conditionalFormatting sqref="G21">
    <cfRule type="colorScale" priority="4">
      <colorScale>
        <cfvo type="min"/>
        <cfvo type="percentile" val="50"/>
        <cfvo type="max"/>
        <color rgb="FFF8696B"/>
        <color rgb="FFFFEB84"/>
        <color rgb="FF63BE7B"/>
      </colorScale>
    </cfRule>
  </conditionalFormatting>
  <conditionalFormatting sqref="G21">
    <cfRule type="colorScale" priority="5">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27 G29:G1048576" xr:uid="{00000000-0002-0000-0000-000001000000}">
      <formula1>$T$7:$T$10</formula1>
    </dataValidation>
    <dataValidation type="list" allowBlank="1" showInputMessage="1" showErrorMessage="1" sqref="N17:N45" xr:uid="{00000000-0002-0000-0000-000002000000}">
      <formula1>$T$3:$T$4</formula1>
    </dataValidation>
  </dataValidations>
  <pageMargins left="0.70866141732283472" right="0.70866141732283472" top="0.74803149606299213" bottom="0.74803149606299213" header="0.31496062992125984" footer="0.31496062992125984"/>
  <pageSetup paperSize="8" scale="33"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6" workbookViewId="0">
      <selection activeCell="L21" sqref="L21"/>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11" t="s">
        <v>45</v>
      </c>
      <c r="D2" s="112"/>
      <c r="E2" s="112"/>
      <c r="F2" s="112"/>
      <c r="G2" s="112"/>
      <c r="H2" s="112"/>
      <c r="I2" s="113"/>
    </row>
    <row r="3" spans="1:10" ht="15.75" thickBot="1" x14ac:dyDescent="0.3">
      <c r="C3" s="114"/>
      <c r="D3" s="115"/>
      <c r="E3" s="115"/>
      <c r="F3" s="115"/>
      <c r="G3" s="115"/>
      <c r="H3" s="115"/>
      <c r="I3" s="116"/>
    </row>
    <row r="5" spans="1:10" ht="18" customHeight="1" x14ac:dyDescent="0.25">
      <c r="A5">
        <v>1</v>
      </c>
      <c r="B5" s="11" t="s">
        <v>98</v>
      </c>
    </row>
    <row r="6" spans="1:10" ht="18" customHeight="1" x14ac:dyDescent="0.25">
      <c r="A6">
        <v>2</v>
      </c>
      <c r="B6" t="s">
        <v>46</v>
      </c>
    </row>
    <row r="7" spans="1:10" ht="18" customHeight="1" x14ac:dyDescent="0.25">
      <c r="A7">
        <v>3</v>
      </c>
      <c r="B7" s="11" t="s">
        <v>47</v>
      </c>
    </row>
    <row r="8" spans="1:10" ht="18" customHeight="1" x14ac:dyDescent="0.25">
      <c r="A8">
        <v>4</v>
      </c>
      <c r="B8" t="s">
        <v>48</v>
      </c>
    </row>
    <row r="9" spans="1:10" ht="18" customHeight="1" x14ac:dyDescent="0.25">
      <c r="A9">
        <v>5</v>
      </c>
      <c r="B9" t="s">
        <v>49</v>
      </c>
    </row>
    <row r="10" spans="1:10" ht="18" customHeight="1" x14ac:dyDescent="0.25">
      <c r="A10">
        <v>6</v>
      </c>
      <c r="B10" t="s">
        <v>50</v>
      </c>
    </row>
    <row r="11" spans="1:10" x14ac:dyDescent="0.25">
      <c r="A11">
        <v>7</v>
      </c>
      <c r="B11" t="s">
        <v>51</v>
      </c>
    </row>
    <row r="13" spans="1:10" x14ac:dyDescent="0.25">
      <c r="C13" s="12" t="s">
        <v>52</v>
      </c>
    </row>
    <row r="14" spans="1:10" x14ac:dyDescent="0.25">
      <c r="B14" s="117" t="s">
        <v>53</v>
      </c>
      <c r="C14" s="118"/>
      <c r="D14" s="119" t="s">
        <v>54</v>
      </c>
      <c r="E14" s="120"/>
    </row>
    <row r="15" spans="1:10" x14ac:dyDescent="0.25">
      <c r="B15" s="13" t="s">
        <v>55</v>
      </c>
      <c r="C15" s="14"/>
      <c r="D15" s="15" t="s">
        <v>56</v>
      </c>
      <c r="E15" s="15" t="s">
        <v>57</v>
      </c>
    </row>
    <row r="16" spans="1:10" x14ac:dyDescent="0.25">
      <c r="B16" s="16" t="s">
        <v>58</v>
      </c>
      <c r="C16" s="17"/>
      <c r="D16" s="18" t="s">
        <v>59</v>
      </c>
      <c r="E16" s="4">
        <v>1000</v>
      </c>
      <c r="G16" s="19"/>
      <c r="H16" s="19"/>
      <c r="I16" s="121"/>
      <c r="J16" s="121"/>
    </row>
    <row r="17" spans="2:10" x14ac:dyDescent="0.25">
      <c r="B17" s="16" t="s">
        <v>60</v>
      </c>
      <c r="C17" s="17"/>
      <c r="D17" s="4">
        <f t="shared" ref="D17:D33" si="0">E16+1</f>
        <v>1001</v>
      </c>
      <c r="E17" s="4">
        <f t="shared" ref="E17:E33" si="1">D17+999</f>
        <v>2000</v>
      </c>
      <c r="G17" s="20"/>
      <c r="H17" s="20"/>
      <c r="I17" s="109"/>
      <c r="J17" s="109"/>
    </row>
    <row r="18" spans="2:10" ht="15" customHeight="1" x14ac:dyDescent="0.25">
      <c r="B18" s="16" t="s">
        <v>61</v>
      </c>
      <c r="C18" s="17"/>
      <c r="D18" s="4">
        <f t="shared" si="0"/>
        <v>2001</v>
      </c>
      <c r="E18" s="4">
        <f t="shared" si="1"/>
        <v>3000</v>
      </c>
      <c r="G18" s="20"/>
      <c r="H18" s="20"/>
      <c r="I18" s="109"/>
      <c r="J18" s="109"/>
    </row>
    <row r="19" spans="2:10" ht="15" customHeight="1" x14ac:dyDescent="0.25">
      <c r="B19" s="16" t="s">
        <v>62</v>
      </c>
      <c r="C19" s="17"/>
      <c r="D19" s="4">
        <f t="shared" si="0"/>
        <v>3001</v>
      </c>
      <c r="E19" s="4">
        <f t="shared" si="1"/>
        <v>4000</v>
      </c>
      <c r="G19" s="20"/>
      <c r="H19" s="20"/>
      <c r="I19" s="109"/>
      <c r="J19" s="109"/>
    </row>
    <row r="20" spans="2:10" ht="15.75" customHeight="1" x14ac:dyDescent="0.25">
      <c r="B20" s="16" t="s">
        <v>63</v>
      </c>
      <c r="C20" s="17"/>
      <c r="D20" s="4">
        <f t="shared" si="0"/>
        <v>4001</v>
      </c>
      <c r="E20" s="4">
        <f t="shared" si="1"/>
        <v>5000</v>
      </c>
      <c r="G20" s="20"/>
      <c r="H20" s="20"/>
      <c r="I20" s="109"/>
      <c r="J20" s="109"/>
    </row>
    <row r="21" spans="2:10" x14ac:dyDescent="0.25">
      <c r="B21" s="16" t="s">
        <v>64</v>
      </c>
      <c r="C21" s="17"/>
      <c r="D21" s="4">
        <f t="shared" si="0"/>
        <v>5001</v>
      </c>
      <c r="E21" s="4">
        <f t="shared" si="1"/>
        <v>6000</v>
      </c>
      <c r="G21" s="20"/>
      <c r="H21" s="20"/>
      <c r="I21" s="109"/>
      <c r="J21" s="109"/>
    </row>
    <row r="22" spans="2:10" x14ac:dyDescent="0.25">
      <c r="B22" s="16" t="s">
        <v>65</v>
      </c>
      <c r="C22" s="17"/>
      <c r="D22" s="4">
        <f t="shared" si="0"/>
        <v>6001</v>
      </c>
      <c r="E22" s="4">
        <f t="shared" si="1"/>
        <v>7000</v>
      </c>
      <c r="G22" s="20"/>
      <c r="H22" s="20"/>
      <c r="I22" s="109"/>
      <c r="J22" s="109"/>
    </row>
    <row r="23" spans="2:10" x14ac:dyDescent="0.25">
      <c r="B23" s="16" t="s">
        <v>66</v>
      </c>
      <c r="C23" s="17"/>
      <c r="D23" s="4">
        <f t="shared" si="0"/>
        <v>7001</v>
      </c>
      <c r="E23" s="4">
        <f t="shared" si="1"/>
        <v>8000</v>
      </c>
    </row>
    <row r="24" spans="2:10" x14ac:dyDescent="0.25">
      <c r="B24" s="16" t="s">
        <v>67</v>
      </c>
      <c r="C24" s="17"/>
      <c r="D24" s="4">
        <f t="shared" si="0"/>
        <v>8001</v>
      </c>
      <c r="E24" s="4">
        <f t="shared" si="1"/>
        <v>9000</v>
      </c>
    </row>
    <row r="25" spans="2:10" x14ac:dyDescent="0.25">
      <c r="B25" s="16" t="s">
        <v>68</v>
      </c>
      <c r="C25" s="17"/>
      <c r="D25" s="4">
        <f t="shared" si="0"/>
        <v>9001</v>
      </c>
      <c r="E25" s="4">
        <f t="shared" si="1"/>
        <v>10000</v>
      </c>
    </row>
    <row r="26" spans="2:10" x14ac:dyDescent="0.25">
      <c r="B26" s="16" t="s">
        <v>69</v>
      </c>
      <c r="C26" s="17"/>
      <c r="D26" s="4">
        <f t="shared" si="0"/>
        <v>10001</v>
      </c>
      <c r="E26" s="4">
        <f t="shared" si="1"/>
        <v>11000</v>
      </c>
    </row>
    <row r="27" spans="2:10" x14ac:dyDescent="0.25">
      <c r="B27" s="16" t="s">
        <v>70</v>
      </c>
      <c r="C27" s="17"/>
      <c r="D27" s="4">
        <f t="shared" si="0"/>
        <v>11001</v>
      </c>
      <c r="E27" s="4">
        <f t="shared" si="1"/>
        <v>12000</v>
      </c>
    </row>
    <row r="28" spans="2:10" x14ac:dyDescent="0.25">
      <c r="B28" s="16" t="s">
        <v>71</v>
      </c>
      <c r="C28" s="17"/>
      <c r="D28" s="4">
        <f t="shared" si="0"/>
        <v>12001</v>
      </c>
      <c r="E28" s="4">
        <f t="shared" si="1"/>
        <v>13000</v>
      </c>
    </row>
    <row r="29" spans="2:10" x14ac:dyDescent="0.25">
      <c r="B29" s="16" t="s">
        <v>72</v>
      </c>
      <c r="C29" s="17"/>
      <c r="D29" s="4">
        <f t="shared" si="0"/>
        <v>13001</v>
      </c>
      <c r="E29" s="4">
        <f t="shared" si="1"/>
        <v>14000</v>
      </c>
    </row>
    <row r="30" spans="2:10" x14ac:dyDescent="0.25">
      <c r="B30" s="16" t="s">
        <v>73</v>
      </c>
      <c r="C30" s="17"/>
      <c r="D30" s="4">
        <f t="shared" si="0"/>
        <v>14001</v>
      </c>
      <c r="E30" s="4">
        <f t="shared" si="1"/>
        <v>15000</v>
      </c>
    </row>
    <row r="31" spans="2:10" x14ac:dyDescent="0.25">
      <c r="B31" s="16" t="s">
        <v>74</v>
      </c>
      <c r="C31" s="17"/>
      <c r="D31" s="4">
        <f t="shared" si="0"/>
        <v>15001</v>
      </c>
      <c r="E31" s="4">
        <f t="shared" si="1"/>
        <v>16000</v>
      </c>
    </row>
    <row r="32" spans="2:10" x14ac:dyDescent="0.25">
      <c r="B32" s="16" t="s">
        <v>75</v>
      </c>
      <c r="C32" s="17"/>
      <c r="D32" s="4">
        <f t="shared" si="0"/>
        <v>16001</v>
      </c>
      <c r="E32" s="4">
        <f t="shared" si="1"/>
        <v>17000</v>
      </c>
    </row>
    <row r="33" spans="2:5" x14ac:dyDescent="0.25">
      <c r="B33" s="16" t="s">
        <v>76</v>
      </c>
      <c r="C33" s="17"/>
      <c r="D33" s="4">
        <f t="shared" si="0"/>
        <v>17001</v>
      </c>
      <c r="E33" s="4">
        <f t="shared" si="1"/>
        <v>18000</v>
      </c>
    </row>
    <row r="34" spans="2:5" x14ac:dyDescent="0.25">
      <c r="B34" s="110" t="s">
        <v>77</v>
      </c>
      <c r="C34" s="110"/>
      <c r="D34" s="110"/>
      <c r="E34" s="110"/>
    </row>
    <row r="35" spans="2:5" x14ac:dyDescent="0.25">
      <c r="B35" s="21" t="s">
        <v>78</v>
      </c>
      <c r="C35" s="21"/>
      <c r="D35" s="22">
        <v>18001</v>
      </c>
      <c r="E35" s="22">
        <v>20000</v>
      </c>
    </row>
    <row r="36" spans="2:5" x14ac:dyDescent="0.25">
      <c r="B36" s="21" t="s">
        <v>79</v>
      </c>
      <c r="C36" s="21"/>
      <c r="D36" s="22">
        <v>20001</v>
      </c>
      <c r="E36" s="22">
        <v>20300</v>
      </c>
    </row>
    <row r="37" spans="2:5" x14ac:dyDescent="0.25">
      <c r="B37" s="21" t="s">
        <v>80</v>
      </c>
      <c r="C37" s="21"/>
      <c r="D37" s="22">
        <v>20301</v>
      </c>
      <c r="E37" s="22">
        <v>20600</v>
      </c>
    </row>
    <row r="38" spans="2:5" x14ac:dyDescent="0.25">
      <c r="B38" s="21" t="s">
        <v>81</v>
      </c>
      <c r="C38" s="21"/>
      <c r="D38" s="22">
        <v>20601</v>
      </c>
      <c r="E38" s="22">
        <v>21000</v>
      </c>
    </row>
    <row r="39" spans="2:5" x14ac:dyDescent="0.25">
      <c r="B39" s="21" t="s">
        <v>82</v>
      </c>
      <c r="C39" s="21"/>
      <c r="D39" s="22">
        <v>21001</v>
      </c>
      <c r="E39" s="22">
        <v>21500</v>
      </c>
    </row>
    <row r="40" spans="2:5" x14ac:dyDescent="0.25">
      <c r="B40" s="21" t="s">
        <v>83</v>
      </c>
      <c r="C40" s="21"/>
      <c r="D40" s="22">
        <v>21501</v>
      </c>
      <c r="E40" s="22">
        <v>22000</v>
      </c>
    </row>
    <row r="41" spans="2:5" x14ac:dyDescent="0.25">
      <c r="B41" s="21" t="s">
        <v>84</v>
      </c>
      <c r="C41" s="21"/>
      <c r="D41" s="22">
        <v>22001</v>
      </c>
      <c r="E41" s="22">
        <v>23000</v>
      </c>
    </row>
    <row r="42" spans="2:5" x14ac:dyDescent="0.25">
      <c r="B42" s="16" t="s">
        <v>85</v>
      </c>
      <c r="C42" s="23"/>
      <c r="D42" s="24">
        <v>23001</v>
      </c>
      <c r="E42" s="24">
        <v>24000</v>
      </c>
    </row>
    <row r="43" spans="2:5" x14ac:dyDescent="0.25">
      <c r="B43" s="16" t="s">
        <v>86</v>
      </c>
      <c r="C43" s="23"/>
      <c r="D43" s="24">
        <v>24001</v>
      </c>
      <c r="E43" s="24">
        <v>25000</v>
      </c>
    </row>
    <row r="44" spans="2:5" x14ac:dyDescent="0.25">
      <c r="B44" s="4" t="s">
        <v>87</v>
      </c>
      <c r="C44" s="4"/>
      <c r="D44" s="24">
        <v>25001</v>
      </c>
      <c r="E44" s="24">
        <v>26000</v>
      </c>
    </row>
    <row r="45" spans="2:5" x14ac:dyDescent="0.25">
      <c r="B45" s="4" t="s">
        <v>88</v>
      </c>
      <c r="C45" s="4"/>
      <c r="D45" s="24">
        <v>26001</v>
      </c>
      <c r="E45" s="24">
        <v>27000</v>
      </c>
    </row>
    <row r="46" spans="2:5" x14ac:dyDescent="0.25">
      <c r="B46" s="4" t="s">
        <v>89</v>
      </c>
      <c r="C46" s="4"/>
      <c r="D46" s="24">
        <v>27001</v>
      </c>
      <c r="E46" s="24">
        <v>28000</v>
      </c>
    </row>
    <row r="47" spans="2:5" x14ac:dyDescent="0.25">
      <c r="B47" s="4" t="s">
        <v>90</v>
      </c>
      <c r="C47" s="4"/>
      <c r="D47" s="24">
        <v>28001</v>
      </c>
      <c r="E47" s="24">
        <v>29000</v>
      </c>
    </row>
    <row r="48" spans="2:5" x14ac:dyDescent="0.25">
      <c r="B48" s="4" t="s">
        <v>91</v>
      </c>
      <c r="C48" s="4"/>
      <c r="D48" s="24">
        <v>29001</v>
      </c>
      <c r="E48" s="24">
        <v>30000</v>
      </c>
    </row>
    <row r="49" spans="2:5" x14ac:dyDescent="0.25">
      <c r="B49" s="4" t="s">
        <v>92</v>
      </c>
      <c r="C49" s="4"/>
      <c r="D49" s="24">
        <v>30001</v>
      </c>
      <c r="E49" s="24">
        <v>31000</v>
      </c>
    </row>
    <row r="50" spans="2:5" x14ac:dyDescent="0.25">
      <c r="B50" s="4" t="s">
        <v>93</v>
      </c>
      <c r="C50" s="4"/>
      <c r="D50" s="24">
        <v>31001</v>
      </c>
      <c r="E50" s="24">
        <v>32000</v>
      </c>
    </row>
    <row r="51" spans="2:5" x14ac:dyDescent="0.25">
      <c r="B51" s="4" t="s">
        <v>94</v>
      </c>
      <c r="C51" s="4"/>
      <c r="D51" s="24">
        <v>32001</v>
      </c>
      <c r="E51" s="24">
        <v>33000</v>
      </c>
    </row>
    <row r="52" spans="2:5" x14ac:dyDescent="0.25">
      <c r="B52" s="4" t="s">
        <v>95</v>
      </c>
      <c r="C52" s="4"/>
      <c r="D52" s="24">
        <v>33001</v>
      </c>
      <c r="E52" s="24">
        <v>34000</v>
      </c>
    </row>
    <row r="53" spans="2:5" x14ac:dyDescent="0.25">
      <c r="B53" s="4" t="s">
        <v>96</v>
      </c>
      <c r="C53" s="4"/>
      <c r="D53" s="24">
        <v>34001</v>
      </c>
      <c r="E53" s="24">
        <v>35000</v>
      </c>
    </row>
    <row r="54" spans="2:5" x14ac:dyDescent="0.25">
      <c r="B54" s="4" t="s">
        <v>97</v>
      </c>
      <c r="C54" s="4"/>
      <c r="D54" s="24">
        <v>35001</v>
      </c>
      <c r="E54" s="24">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Stefano Stabile</cp:lastModifiedBy>
  <cp:lastPrinted>2019-02-20T17:18:15Z</cp:lastPrinted>
  <dcterms:created xsi:type="dcterms:W3CDTF">2016-07-05T07:18:48Z</dcterms:created>
  <dcterms:modified xsi:type="dcterms:W3CDTF">2019-03-12T19:05:54Z</dcterms:modified>
</cp:coreProperties>
</file>