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p/Downloads/"/>
    </mc:Choice>
  </mc:AlternateContent>
  <xr:revisionPtr revIDLastSave="0" documentId="13_ncr:1_{4B05C3D5-D114-DF43-A1D1-57E73FBC87D4}" xr6:coauthVersionLast="45" xr6:coauthVersionMax="45" xr10:uidLastSave="{00000000-0000-0000-0000-000000000000}"/>
  <bookViews>
    <workbookView xWindow="11900" yWindow="2720" windowWidth="29040" windowHeight="17640" tabRatio="850" xr2:uid="{7DA058A7-3AD4-4999-9D56-48635EFDBCD4}"/>
  </bookViews>
  <sheets>
    <sheet name="General Counter" sheetId="15" r:id="rId1"/>
    <sheet name="ASSIUT" sheetId="20" r:id="rId2"/>
    <sheet name="Prodotti Giorgia" sheetId="16" r:id="rId3"/>
    <sheet name="Totale Prodotti" sheetId="11" r:id="rId4"/>
    <sheet name="Estratto giorno " sheetId="21" r:id="rId5"/>
  </sheets>
  <externalReferences>
    <externalReference r:id="rId6"/>
    <externalReference r:id="rId7"/>
  </externalReferences>
  <definedNames>
    <definedName name="_xlnm._FilterDatabase" localSheetId="1">ASSIUT!$A$1:$L$33</definedName>
    <definedName name="_xlnm._FilterDatabase" localSheetId="4" hidden="1">'Estratto giorno '!$A$12:$J$23</definedName>
    <definedName name="_xlnm._FilterDatabase" localSheetId="0" hidden="1">'General Counter'!$A$1:$J$239</definedName>
    <definedName name="_xlnm._FilterDatabase" localSheetId="3" hidden="1">'Totale Prodotti'!$A$1:$C$132</definedName>
    <definedName name="_xlnm.Print_Area" localSheetId="1">ASSIUT!$A$1:$L$64</definedName>
    <definedName name="_xlnm.Print_Area" localSheetId="4">'Estratto giorno '!$A$1:$J$48</definedName>
    <definedName name="_xlnm.Print_Area" localSheetId="0">'General Counter'!$A$1:$J$239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9" i="15" l="1"/>
  <c r="I238" i="15"/>
  <c r="I237" i="15"/>
  <c r="B23" i="21" l="1"/>
  <c r="I23" i="21" s="1"/>
  <c r="B22" i="21"/>
  <c r="I22" i="21" s="1"/>
  <c r="I21" i="21"/>
  <c r="B20" i="21"/>
  <c r="I20" i="21" s="1"/>
  <c r="B19" i="21"/>
  <c r="I19" i="21" s="1"/>
  <c r="B18" i="21"/>
  <c r="I18" i="21" s="1"/>
  <c r="B17" i="21"/>
  <c r="I17" i="21" s="1"/>
  <c r="B16" i="21"/>
  <c r="I16" i="21" s="1"/>
  <c r="B15" i="21"/>
  <c r="I15" i="21" s="1"/>
  <c r="B14" i="21"/>
  <c r="I14" i="21" s="1"/>
  <c r="I13" i="21"/>
  <c r="E41" i="20"/>
  <c r="I236" i="15"/>
  <c r="E39" i="20" l="1"/>
  <c r="E40" i="20"/>
  <c r="I231" i="15"/>
  <c r="I230" i="15"/>
  <c r="I228" i="15"/>
  <c r="E38" i="20"/>
  <c r="I235" i="15"/>
  <c r="I234" i="15"/>
  <c r="I233" i="15"/>
  <c r="I232" i="15"/>
  <c r="I229" i="15"/>
  <c r="I227" i="15"/>
  <c r="I226" i="15"/>
  <c r="I225" i="15"/>
  <c r="I224" i="15"/>
  <c r="I223" i="15"/>
  <c r="I222" i="15"/>
  <c r="I221" i="15"/>
  <c r="I220" i="15"/>
  <c r="H48" i="21" l="1"/>
  <c r="I219" i="15"/>
  <c r="I218" i="15"/>
  <c r="E37" i="20"/>
  <c r="E36" i="20" l="1"/>
  <c r="E35" i="20"/>
  <c r="I217" i="15" l="1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E34" i="20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2" i="21" l="1"/>
  <c r="I1" i="21"/>
  <c r="E32" i="20" l="1"/>
  <c r="E33" i="20"/>
  <c r="E31" i="20"/>
  <c r="E30" i="20"/>
  <c r="E1" i="20" l="1"/>
  <c r="L1" i="20" s="1"/>
  <c r="E2" i="20"/>
  <c r="E3" i="20"/>
  <c r="E4" i="20"/>
  <c r="E5" i="20"/>
  <c r="E6" i="20"/>
  <c r="E7" i="20"/>
  <c r="E8" i="20"/>
  <c r="E9" i="20"/>
  <c r="E10" i="20"/>
  <c r="E11" i="20"/>
  <c r="E12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</calcChain>
</file>

<file path=xl/sharedStrings.xml><?xml version="1.0" encoding="utf-8"?>
<sst xmlns="http://schemas.openxmlformats.org/spreadsheetml/2006/main" count="1803" uniqueCount="525">
  <si>
    <t>Start</t>
  </si>
  <si>
    <t>End</t>
  </si>
  <si>
    <t>Note</t>
  </si>
  <si>
    <t>Date</t>
  </si>
  <si>
    <t>GIORGIA</t>
  </si>
  <si>
    <t>079254C-0000-SL-1692-001_0</t>
  </si>
  <si>
    <t>079254C-1E09-NM-1551-001_C</t>
  </si>
  <si>
    <t>079254C-1D05-SP-0930-001_PD/079254C-1D05-SP-0930-003_PC</t>
  </si>
  <si>
    <t>079254C-1D49-NM-1551-001_A</t>
  </si>
  <si>
    <t>079254C-1M59-NM-1551-001_A</t>
  </si>
  <si>
    <t>079254C-1B04-NM-1551-01_C</t>
  </si>
  <si>
    <t>Unit 1G - Instrument list 00/36/37/38/41/43/44/45_C</t>
  </si>
  <si>
    <t>079254C-1Q33-NM-1551-001_C</t>
  </si>
  <si>
    <t>079254C-1051-NM-1551-001_C</t>
  </si>
  <si>
    <t>079254C-1D55-NM-1551-001_C</t>
  </si>
  <si>
    <t>079254C-1D05-SP-0930-002_PC</t>
  </si>
  <si>
    <t>Organizzazione</t>
  </si>
  <si>
    <t>079254C-1C02-CN-1733-003_A/004_A/007_A/018_A and 079254C-1C02-DW-1743-003-01_A/004_A/007_A/018_A</t>
  </si>
  <si>
    <t>079254C-1P71-JSD-3400-001_1</t>
  </si>
  <si>
    <t>Time</t>
  </si>
  <si>
    <t>CUO</t>
  </si>
  <si>
    <t>PRODOTTO</t>
  </si>
  <si>
    <t>TYPE</t>
  </si>
  <si>
    <t>036909C LONG SON - Vendor Documentation</t>
  </si>
  <si>
    <t>TR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</si>
  <si>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</si>
  <si>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</si>
  <si>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</si>
  <si>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</si>
  <si>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</si>
  <si>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NO TR</t>
  </si>
  <si>
    <t>066034C MIDOR - Applicativi</t>
  </si>
  <si>
    <t>072744C NESTE SINGAPORE - VT-TR-NR</t>
  </si>
  <si>
    <t>072744C NESTE SINGAPORE - Sospesi vendor lavorati</t>
  </si>
  <si>
    <t>072744C NESTE SINGAPORE - T-TR-NR</t>
  </si>
  <si>
    <t>072744C NESTE SINGAPORE - Commenti</t>
  </si>
  <si>
    <t>072744C NESTE SINGAPORE - Sanatoria vendor 10K</t>
  </si>
  <si>
    <t>072744C NESTE SINGAPORE - T-TR-E9000</t>
  </si>
  <si>
    <t>072744C NESTE SINGAPORE - TFT</t>
  </si>
  <si>
    <t>072744C NESTE SINGAPORE - Sanatoria engineering</t>
  </si>
  <si>
    <t>072744C NESTE SINGAPORE - MR-2000-008E-CUO-382</t>
  </si>
  <si>
    <t>072744C NESTE SINGAPORE - ID</t>
  </si>
  <si>
    <t>072744C NESTE SINGAPORE - Siglatura CS</t>
  </si>
  <si>
    <t>072744C NESTE SINGAPORE - NATIVE FILES</t>
  </si>
  <si>
    <t>072744C NESTE SINGAPORE - MDRB-CUO-391</t>
  </si>
  <si>
    <t>072744C NESTE SINGAPORE - CU-172</t>
  </si>
  <si>
    <t>072744C NESTE SINGAPORE - Telefonata con il referente</t>
  </si>
  <si>
    <t>072744C NESTE SINGAPORE - Gestione mail</t>
  </si>
  <si>
    <t>C100006531</t>
  </si>
  <si>
    <t>072744C PROCUREMENT NESTE SINGAPORE - Gestione PO in Bio +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</si>
  <si>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</si>
  <si>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</si>
  <si>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</si>
  <si>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</si>
  <si>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</si>
  <si>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</si>
  <si>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</si>
  <si>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</si>
  <si>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</si>
  <si>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</si>
  <si>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076971C GRECIA - Telefonata con il referente</t>
  </si>
  <si>
    <t>076971C GRECIA - Gestione mail</t>
  </si>
  <si>
    <t>076971C GRECIA - Controllo contratti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</si>
  <si>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</si>
  <si>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</si>
  <si>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</si>
  <si>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</si>
  <si>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</si>
  <si>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</si>
  <si>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079254C ASSIUT - Telefonata con il referenet</t>
  </si>
  <si>
    <t>079254C ASSIUT - Gestione mail</t>
  </si>
  <si>
    <t>079254C ASSIUT - Report per il progetto</t>
  </si>
  <si>
    <t>080871C ROTTERDAM S.D. -T-TR-NR</t>
  </si>
  <si>
    <t>080871C ROTTERDAM S.D. - Commenti</t>
  </si>
  <si>
    <t>080871C ROTTERDAM S.D. - CU-172</t>
  </si>
  <si>
    <t>080871C ROTTERDAM S.D. - CU-142</t>
  </si>
  <si>
    <t>080871C ROTTERDAM S.D. - Telefonata con il referente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</si>
  <si>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</si>
  <si>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</si>
  <si>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</si>
  <si>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</si>
  <si>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</si>
  <si>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</si>
  <si>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</si>
  <si>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CU-111</t>
  </si>
  <si>
    <t>082724C PVCG - ID</t>
  </si>
  <si>
    <t>082724C PVCG - Telefonata con il referente</t>
  </si>
  <si>
    <t>082724C PVCG - Report per il progetto</t>
  </si>
  <si>
    <t>082724C PVCG - Gestione mail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</si>
  <si>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</si>
  <si>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</si>
  <si>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</si>
  <si>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</si>
  <si>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</si>
  <si>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</si>
  <si>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</si>
  <si>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082755C RDCG - Telefonata con il referente</t>
  </si>
  <si>
    <t>082755C RDCG - Report per il progetto</t>
  </si>
  <si>
    <t>082755C RDCG - Gestione mail</t>
  </si>
  <si>
    <t>2542 AZERIKIMYA - Catalogo meccanico</t>
  </si>
  <si>
    <t>2542 AZERIKIMYA - T-TP-AZK</t>
  </si>
  <si>
    <t>2542 AZERIKIMYA - VT-TP-AZK</t>
  </si>
  <si>
    <t>2542 AZERIKIMYA - Commenti</t>
  </si>
  <si>
    <t>2542 AZERIKIMYA - Telefonata con il referente</t>
  </si>
  <si>
    <t>Estimating-CUO-420</t>
  </si>
  <si>
    <t>ITQCS000109</t>
  </si>
  <si>
    <t>QCS - Inspection Documentation (Procurement)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</si>
  <si>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</si>
  <si>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</si>
  <si>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</si>
  <si>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</si>
  <si>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</si>
  <si>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</si>
  <si>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</si>
  <si>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NONE</t>
  </si>
  <si>
    <t>QUASAR - Quality management</t>
  </si>
  <si>
    <t>QUASAR - Sales leads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</si>
  <si>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</si>
  <si>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</si>
  <si>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</si>
  <si>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</si>
  <si>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</si>
  <si>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</si>
  <si>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</si>
  <si>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</si>
  <si>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QUASAR - HR</t>
  </si>
  <si>
    <t>C100008568</t>
  </si>
  <si>
    <t>200134C STOGIT - Telefonata con il referente</t>
  </si>
  <si>
    <t>200134C STOGIT - Codifica Documenti</t>
  </si>
  <si>
    <t>200134C STOGIT - Documentazione ingegneria</t>
  </si>
  <si>
    <t>201280C POGGIO RENATICO - Telefonata con il referente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</si>
  <si>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</si>
  <si>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</si>
  <si>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</si>
  <si>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</si>
  <si>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Documentazione ingegneria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</si>
  <si>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</si>
  <si>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</si>
  <si>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</si>
  <si>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</si>
  <si>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Telefonata con il referente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</si>
  <si>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</si>
  <si>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</si>
  <si>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</si>
  <si>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</si>
  <si>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</si>
  <si>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</si>
  <si>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</si>
  <si>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</si>
  <si>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</si>
  <si>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201063C001 PRIOLO GARGALLO - Commenti cliente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</si>
  <si>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</si>
  <si>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</si>
  <si>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</si>
  <si>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</si>
  <si>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</si>
  <si>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Telefonata con il referente</t>
  </si>
  <si>
    <t>8014 RAFFINERIA DI MILAZZO - Catalogo meccanico</t>
  </si>
  <si>
    <t>8014 RAFFINERIA DI MILAZZO - Documentazione ingegneria</t>
  </si>
  <si>
    <t>8014 RAFFINERIA DI MILAZZO - MDR</t>
  </si>
  <si>
    <t>079254C-0000-JSS-1657-001_A/ 079254C-0000-JSS-1671-001_A/ 079254C-0000-JSS-1672-001_A</t>
  </si>
  <si>
    <t>Prodotto</t>
  </si>
  <si>
    <t>079254C-0000-SP-9904-001_A</t>
  </si>
  <si>
    <t>079254C-0000-BL-1800-001_0</t>
  </si>
  <si>
    <t>079254C-1M59-NM-1350-030_A</t>
  </si>
  <si>
    <t>079254C-1M58-NM-1350-030_A</t>
  </si>
  <si>
    <t>079254C-0000-NM-1001_25</t>
  </si>
  <si>
    <t>Identificativo</t>
  </si>
  <si>
    <t>Item</t>
  </si>
  <si>
    <t>Doc. Q.ty</t>
  </si>
  <si>
    <t>Status</t>
  </si>
  <si>
    <t>Waiting</t>
  </si>
  <si>
    <t>Issued</t>
  </si>
  <si>
    <t>Check da mail CU</t>
  </si>
  <si>
    <t>Distribuzione</t>
  </si>
  <si>
    <t>CS Rep con formazione</t>
  </si>
  <si>
    <t>T‐TP‐AN‐05950</t>
  </si>
  <si>
    <t>079254C-1M50-SP-0810-001_PC
079254C-1M50-SP-0810-003_PC
079254C-1M50-SP-0810-004_PC</t>
  </si>
  <si>
    <t>079254C-1G37-SP-4046-001_PB
079254C-1G37-SP-4046-002_PB
079254C-1G37-SP-4046-003_PB</t>
  </si>
  <si>
    <t>T‐TP‐AN‐05955</t>
  </si>
  <si>
    <t>T‐TP‐AN‐05957</t>
  </si>
  <si>
    <t>T‐TP‐AN‐05958</t>
  </si>
  <si>
    <t>Con formazione</t>
  </si>
  <si>
    <t>Modifica PDF + numerazione bloccata</t>
  </si>
  <si>
    <t>PP607 Matrici mancanti</t>
  </si>
  <si>
    <t>Matrici rifatte mile volte</t>
  </si>
  <si>
    <t>079254C-0000-NM-0051-001_A</t>
  </si>
  <si>
    <t>079254C-0000-PP-0607_1</t>
  </si>
  <si>
    <t>079254C-0000-PTC-0604_1</t>
  </si>
  <si>
    <t>T‐TP‐AN‐05959</t>
  </si>
  <si>
    <t>079254C-0000-JSD-2300-001_1</t>
  </si>
  <si>
    <t>T‐TP‐AN‐05962</t>
  </si>
  <si>
    <t>T‐TP‐AN‐05963</t>
  </si>
  <si>
    <t>T‐TP‐AN‐05964</t>
  </si>
  <si>
    <t>079254C-1L11-CN-1733-011
079254C-1L11-DW-1743-011</t>
  </si>
  <si>
    <t>079254C-1L11-CN-1733-012
079254C-1L11-DW-1743-012</t>
  </si>
  <si>
    <t>079254C-1L11-CN-1733-052
079254C-1L11-DW-1743-052</t>
  </si>
  <si>
    <t>Mail Enppi‐Technip‐TSL‐A‐0438 _Project Number</t>
  </si>
  <si>
    <t>FW: assiut ‐ MR 1800 STEEL STRUCTURES ‐ INVIO CU</t>
  </si>
  <si>
    <t>TBD</t>
  </si>
  <si>
    <t>Ex ID‐00638</t>
  </si>
  <si>
    <t>079254C-1G00-DW-1451-001-01_C</t>
  </si>
  <si>
    <t>079254C-1Q00-DW-1451-001-01_C</t>
  </si>
  <si>
    <t>T-TP-AN-06014</t>
  </si>
  <si>
    <t>ENPPI-TSL-A-0439</t>
  </si>
  <si>
    <t>Sara su teams</t>
  </si>
  <si>
    <t>Modifica a tutti gli attachment e matrici rifatte mile volte
(Preparato come ID‐00638, il giorno dopo ida chiede di emetterlo come T-TP-AN)</t>
  </si>
  <si>
    <t>Creazione Card e Link</t>
  </si>
  <si>
    <t>FW: Confidentiality agreement (tittobello marmottini)</t>
  </si>
  <si>
    <t>Role assignment</t>
  </si>
  <si>
    <t>Sistemata la matrice con formazione: ristampa e issue</t>
  </si>
  <si>
    <t>VT‐TPIT‐MOH‐05703</t>
  </si>
  <si>
    <t>VT‐TPIT‐MOH‐05704</t>
  </si>
  <si>
    <t>VT‐TPIT‐MOH‐05705</t>
  </si>
  <si>
    <t>VT‐TPIT‐MOH‐05706</t>
  </si>
  <si>
    <t>VT‐TPIT‐MOH‐05707</t>
  </si>
  <si>
    <t>VT‐TPIT‐MOH‐05708</t>
  </si>
  <si>
    <t>VT‐TPIT‐MOH‐05714</t>
  </si>
  <si>
    <t>VT‐TPIT‐MOH‐05715</t>
  </si>
  <si>
    <t>VT‐TPIT‐MOH‐05716</t>
  </si>
  <si>
    <t>VT‐TPIT‐MOH‐05717</t>
  </si>
  <si>
    <t>VT‐TPIT‐MOH‐05718</t>
  </si>
  <si>
    <t>VT‐TPIT‐MOH‐05719</t>
  </si>
  <si>
    <t>MR-0610-001 - MORIMATSU</t>
  </si>
  <si>
    <t>MR-0811-001 MORIMATSU</t>
  </si>
  <si>
    <t>MR-0811-002 EKME S.A.</t>
  </si>
  <si>
    <t>MR-0811-003 EKME S.A.</t>
  </si>
  <si>
    <t>MR-0511-002 EKME S.A.</t>
  </si>
  <si>
    <t>Outlook non funziona</t>
  </si>
  <si>
    <t>Nuovo formato CRM</t>
  </si>
  <si>
    <t>079254C-1B03-SP-0610-058_PC</t>
  </si>
  <si>
    <t>079254C-1B03-SP-0910-702_PC
079254C-1B03-SP-0910-702_PC</t>
  </si>
  <si>
    <t>079254C-1B04-NM 0013-001-C</t>
  </si>
  <si>
    <t>Indagine, il doc non esiste, esiste con altra codifica ma in rev diverse</t>
  </si>
  <si>
    <t>06145</t>
  </si>
  <si>
    <t>06146</t>
  </si>
  <si>
    <t>T‐TP‐AN‐06145</t>
  </si>
  <si>
    <t>T‐TP‐AN‐06146</t>
  </si>
  <si>
    <t>06147</t>
  </si>
  <si>
    <t>079254C-1B04-NM 0013-001_C</t>
  </si>
  <si>
    <t>T‐TP‐AN‐06147</t>
  </si>
  <si>
    <t>Con Titti</t>
  </si>
  <si>
    <t>079254c modifica doc type errato</t>
  </si>
  <si>
    <t>RE: 079254c modifica doc type errato</t>
  </si>
  <si>
    <t>Richiesta</t>
  </si>
  <si>
    <t>Sistemazione</t>
  </si>
  <si>
    <t>Sistemato formato CRM</t>
  </si>
  <si>
    <t>VT‐TPIT‐MOH‐05721</t>
  </si>
  <si>
    <t>VT‐TPIT‐MOH‐05722</t>
  </si>
  <si>
    <t>VT‐TPIT‐MOH‐05723</t>
  </si>
  <si>
    <t>VT‐TPIT‐MOH‐05724</t>
  </si>
  <si>
    <t>VT‐TPIT‐MOH‐05725</t>
  </si>
  <si>
    <t>VT‐TPIT‐MOH‐05726</t>
  </si>
  <si>
    <t>VT‐TPIT‐MOH‐05727</t>
  </si>
  <si>
    <t>VT‐TPIT‐MOH‐05728</t>
  </si>
  <si>
    <t>VT‐TPIT‐MOH‐05729</t>
  </si>
  <si>
    <t>VT‐TPIT‐MOH‐05730</t>
  </si>
  <si>
    <t>VT‐TPIT‐MOH‐05731</t>
  </si>
  <si>
    <t>VT‐TPIT‐MOH‐05732</t>
  </si>
  <si>
    <t>T‐TP‐AN‐06153</t>
  </si>
  <si>
    <t>079254C-0000-RR-1102_0</t>
  </si>
  <si>
    <t>Conteggi per SAL (Richiesta mail Isa)</t>
  </si>
  <si>
    <t>06153</t>
  </si>
  <si>
    <t>06125</t>
  </si>
  <si>
    <t>06082</t>
  </si>
  <si>
    <t>06081</t>
  </si>
  <si>
    <t>06080</t>
  </si>
  <si>
    <t>06064</t>
  </si>
  <si>
    <t>06062</t>
  </si>
  <si>
    <t>06059</t>
  </si>
  <si>
    <t>06043</t>
  </si>
  <si>
    <r>
      <rPr>
        <sz val="10"/>
        <rFont val="Arial"/>
        <family val="2"/>
      </rPr>
      <t>GIORGIA</t>
    </r>
  </si>
  <si>
    <t>Terminato da Daniele</t>
  </si>
  <si>
    <t>T-TP-AN- (Fermato da Luca Donini)  - Mail ''</t>
  </si>
  <si>
    <r>
      <rPr>
        <sz val="10"/>
        <rFont val="Calibri"/>
        <family val="2"/>
      </rPr>
      <t>Fermato da Luca Donini</t>
    </r>
  </si>
  <si>
    <t>Enppi-Technip-TSL-A-0452
(079254C-1A01-DW-1743-002-01 /079254C-1A01- CN-1733-002_A)</t>
  </si>
  <si>
    <t>T-TP-AN- (Conferma unità)  - Mail 'FW: errata corrige: 079254C - 1Gxx
- 1Qxx 1E09 1Mxx 1051 Instrument lists per emissione'</t>
  </si>
  <si>
    <t>FW: errata corrige: 079254C - 1Gxx - 1Qxx 1E09 1Mxx 1051
Instrument lists per emissione</t>
  </si>
  <si>
    <r>
      <rPr>
        <sz val="10"/>
        <rFont val="Calibri"/>
        <family val="2"/>
      </rPr>
      <t>Conferma unità</t>
    </r>
  </si>
  <si>
    <t>079254C-1Q00-NM-1551-001_C</t>
  </si>
  <si>
    <t>T-TP-AN-06033 (Aspettare firme)  - Mail 'FW: errata corrige: 079254C - 1Gxx - 1Qxx 1E09 1Mxx 1051 Instrument lists per emissione'</t>
  </si>
  <si>
    <t>FW: errata corrige: 079254C - 1Gxx - 1Qxx 1E09 1Mxx 1051 Instrument lists per emissione</t>
  </si>
  <si>
    <r>
      <rPr>
        <sz val="10"/>
        <rFont val="Calibri"/>
        <family val="2"/>
      </rPr>
      <t>Aspettare firme</t>
    </r>
  </si>
  <si>
    <t>T-TP-AN-06032 (Conferma unità)  - Mail 'FW: errata corrige: 079254C - 1Gxx - 1Qxx 1E09 1Mxx 1051 Instrument lists per emissione'</t>
  </si>
  <si>
    <t>T-TP-AN-06031 (Aspettare firme)  - Mail 'FW: errata corrige: 079254C - 1Gxx - 1Qxx 1E09 1Mxx 1051 Instrument lists per emissione'</t>
  </si>
  <si>
    <t>079254C-1M50-NM-1551-001_C/079254C-1M58- NM-1551-001_C</t>
  </si>
  <si>
    <t>T-TP-AN-06030 (Aspettare firme)  - Mail 'FW: errata corrige: 079254C - 1Gxx - 1Qxx 1E09 1Mxx 1051 Instrument lists per emissione'</t>
  </si>
  <si>
    <t>T-TP-AN-06029 (Aspettare firme)  - Mail 'FW: errata corrige: 079254C - 1Gxx - 1Qxx 1E09 1Mxx 1051 Instrument lists per emissione'</t>
  </si>
  <si>
    <t>T-TP-AN-06028 (Aspettare firme)  - Mail 'FW: errata corrige: 079254C - 1Gxx - 1Qxx 1E09 1Mxx 1051 Instrument lists per emissione'</t>
  </si>
  <si>
    <t>T-TP-AN-06027 (Aspettare firme)  - Mail 'FW: errata corrige: 079254C - 1Gxx - 1Qxx 1E09 1Mxx 1051 Instrument lists per emissione'</t>
  </si>
  <si>
    <t>T-TP-AN-06026 (Aspettare firme)  - Mail 'FW: errata corrige: 079254C - 1Gxx - 1Qxx 1E09 1Mxx 1051 Instrument lists per emissione'</t>
  </si>
  <si>
    <t>079254C-0000-TBT-1310-001_0/079254C-0000-TBT-1310-002_0/079254C-0000-TBT-1310-
004_0/079254C-0000-TBT-1310-006_0/079254C-0000-TBT-1310-008_0/ 079254C-0000-TBT-1310-
014_0/079254C-0000-TBT-1340-001_0/079254C-0000-TBT-1350-001_0</t>
  </si>
  <si>
    <t>079254C-0000-TBT-0845-001_0</t>
  </si>
  <si>
    <t>END DATE</t>
  </si>
  <si>
    <t>START DATE</t>
  </si>
  <si>
    <t>MAIL</t>
  </si>
  <si>
    <t>NOTE</t>
  </si>
  <si>
    <t>QTY</t>
  </si>
  <si>
    <t>DOC. CODE</t>
  </si>
  <si>
    <t>Name</t>
  </si>
  <si>
    <t>N°</t>
  </si>
  <si>
    <t>T-TP-AN-06125</t>
  </si>
  <si>
    <t>FW: Expediting Report</t>
  </si>
  <si>
    <t>Titti Mail IDA Matrici</t>
  </si>
  <si>
    <t>Formato CRM con Danilo</t>
  </si>
  <si>
    <t>06169</t>
  </si>
  <si>
    <t>079254C-1Q33-SP-4046-001_PB to 079254C-1Q33-SP-4046-006_PB</t>
  </si>
  <si>
    <t>NOT ID</t>
  </si>
  <si>
    <t>T-TP-AN-06169</t>
  </si>
  <si>
    <t>Registrazione Cartaceo</t>
  </si>
  <si>
    <t>Invio CU/CU-AM</t>
  </si>
  <si>
    <t>T-AN-TP-05987</t>
  </si>
  <si>
    <t>T-AN-TP-05991</t>
  </si>
  <si>
    <t>T-AN-TP-05988</t>
  </si>
  <si>
    <t>-</t>
  </si>
  <si>
    <t>Mail</t>
  </si>
  <si>
    <t>Qty</t>
  </si>
  <si>
    <t>06171</t>
  </si>
  <si>
    <t>T-TP-AN-06171</t>
  </si>
  <si>
    <t>079254C-0000-SL-1652-001_0/079254C-0000-SL-1654-001_0</t>
  </si>
  <si>
    <t>06172</t>
  </si>
  <si>
    <t>079254C-0000-SL-1661-001_0</t>
  </si>
  <si>
    <t>06173</t>
  </si>
  <si>
    <t>079254C-0000-SL-1671-001_0/079254C-0000-SL-1672-001_0</t>
  </si>
  <si>
    <t>S-238</t>
  </si>
  <si>
    <t>09:10</t>
  </si>
  <si>
    <t>09:20</t>
  </si>
  <si>
    <t>09:40</t>
  </si>
  <si>
    <t>T‐TP‐AN‐06017</t>
  </si>
  <si>
    <t>079254C‐0000‐SL‐1692‐001_0</t>
  </si>
  <si>
    <t>09:50</t>
  </si>
  <si>
    <t>10:05</t>
  </si>
  <si>
    <t>10:35</t>
  </si>
  <si>
    <t>11:15</t>
  </si>
  <si>
    <t>ID‐00639</t>
  </si>
  <si>
    <t>079254C‐0000‐TBT‐0845‐001_0</t>
  </si>
  <si>
    <t>11:30</t>
  </si>
  <si>
    <t>12:00</t>
  </si>
  <si>
    <t>ID‐00640</t>
  </si>
  <si>
    <t>8 TBT Piping Material</t>
  </si>
  <si>
    <t>12:10</t>
  </si>
  <si>
    <t>KB ID TBT</t>
  </si>
  <si>
    <t>16:20</t>
  </si>
  <si>
    <t>17:00</t>
  </si>
  <si>
    <t>FW: ASSIUT ‐ MR 0932.001 PROGRESSIVE CAVITY
PUMPS ‐ DRAFT BIDDERS LIST FOR CU</t>
  </si>
  <si>
    <t>17:20</t>
  </si>
  <si>
    <t>17:45</t>
  </si>
  <si>
    <t>KB Matrici</t>
  </si>
  <si>
    <t>18:10</t>
  </si>
  <si>
    <t>T‐TP‐AN‐06023</t>
  </si>
  <si>
    <t>079254C‐1M50‐DW‐0051‐001</t>
  </si>
  <si>
    <t>Problema matrici ID‐00639/ID‐00640</t>
  </si>
  <si>
    <t>T-TP-AN-06026</t>
  </si>
  <si>
    <t>T-TP-AN-06027</t>
  </si>
  <si>
    <t>T-TP-AN-06028</t>
  </si>
  <si>
    <t>T-TP-AN-06029</t>
  </si>
  <si>
    <t>T-TP-AN-06031</t>
  </si>
  <si>
    <t>T-TP-AN-06032</t>
  </si>
  <si>
    <t>T-TP-AN-06033</t>
  </si>
  <si>
    <t>T-TP-AN-06025</t>
  </si>
  <si>
    <t>T-TP-AN-06112</t>
  </si>
  <si>
    <t>KB</t>
  </si>
  <si>
    <t>T-TP-AN-06030</t>
  </si>
  <si>
    <t>AIM Appeso</t>
  </si>
  <si>
    <t>T-TP-AN-06172</t>
  </si>
  <si>
    <t>T-TP-AN-06173</t>
  </si>
  <si>
    <r>
      <rPr>
        <sz val="8.5"/>
        <rFont val="Calibri"/>
        <family val="2"/>
      </rPr>
      <t>Start</t>
    </r>
  </si>
  <si>
    <r>
      <rPr>
        <sz val="8.5"/>
        <rFont val="Calibri"/>
        <family val="2"/>
      </rPr>
      <t>Attesa</t>
    </r>
  </si>
  <si>
    <t>T‐TP‐AN‐06035</t>
  </si>
  <si>
    <t>T‐TP‐AN‐06036</t>
  </si>
  <si>
    <t>Chiusura</t>
  </si>
  <si>
    <t>09:05</t>
  </si>
  <si>
    <t>09:15</t>
  </si>
  <si>
    <t>09:30</t>
  </si>
  <si>
    <t>09:35</t>
  </si>
  <si>
    <t>T-TP-AN-06059</t>
  </si>
  <si>
    <t>Domanda su nota 4 PLG102 (Unit 1P71)</t>
  </si>
  <si>
    <t>10:45</t>
  </si>
  <si>
    <t>Meeting CRM</t>
  </si>
  <si>
    <t>I: Proj. 079254C - Emissione Specifica HVAC - 079254C-1P71-JSD- 3400-001 Rev. 1</t>
  </si>
  <si>
    <t>11:50</t>
  </si>
  <si>
    <t>Errore mio revisione</t>
  </si>
  <si>
    <t>12:25</t>
  </si>
  <si>
    <t>T-TP-AN-06062</t>
  </si>
  <si>
    <t>Prove titolo transmittal</t>
  </si>
  <si>
    <t>13:00</t>
  </si>
  <si>
    <t>Excel CRM nell'attesa</t>
  </si>
  <si>
    <t>14:00</t>
  </si>
  <si>
    <t>14:10</t>
  </si>
  <si>
    <t>14:30</t>
  </si>
  <si>
    <t>T-TP-AN-06064</t>
  </si>
  <si>
    <t>Aspettare risposta Martina Pinto RE: 079254C-0000-SP-9904-01_A</t>
  </si>
  <si>
    <t>15:15</t>
  </si>
  <si>
    <t>15:30</t>
  </si>
  <si>
    <t>16:35</t>
  </si>
  <si>
    <t>18:05</t>
  </si>
  <si>
    <t>Scarico</t>
  </si>
  <si>
    <t>Check mail arrivati e mail titti S-391</t>
  </si>
  <si>
    <t>Non c'è Ida, ancora niente doc 
Vedo KB nostre  + "079254C_NOTE DCC"</t>
  </si>
  <si>
    <t>Mail da Titti</t>
  </si>
  <si>
    <t>Check report CU con Bidder list</t>
  </si>
  <si>
    <t>T-TP-AN-06080</t>
  </si>
  <si>
    <t>T-TP-AN-06081</t>
  </si>
  <si>
    <t>Estrazione di tutti gli allegati e creazione zip</t>
  </si>
  <si>
    <t>T-TP-AN-06082</t>
  </si>
  <si>
    <t>Da rifare perché ho sbagliato la matrice</t>
  </si>
  <si>
    <t>Attesa mail per issue e intanto CRM</t>
  </si>
  <si>
    <t>Start e chiarimenti nuovo CRM</t>
  </si>
  <si>
    <t>Con Isa</t>
  </si>
  <si>
    <t>Info su ail per mandare tr a ida</t>
  </si>
  <si>
    <t>Assiut</t>
  </si>
  <si>
    <t>Problemi tecnici</t>
  </si>
  <si>
    <t>Daniele appeso problemi aim e utenza fmagistri</t>
  </si>
  <si>
    <t>Check per isa sal</t>
  </si>
  <si>
    <t>Da Anto per busta paga</t>
  </si>
  <si>
    <t>Etichette di riga</t>
  </si>
  <si>
    <t>Totale complessivo</t>
  </si>
  <si>
    <t>Somma di Time</t>
  </si>
  <si>
    <t>Pending da/a</t>
  </si>
  <si>
    <r>
      <rPr>
        <sz val="10"/>
        <rFont val="Calibri"/>
        <family val="2"/>
        <scheme val="minor"/>
      </rPr>
      <t>08:55</t>
    </r>
  </si>
  <si>
    <r>
      <rPr>
        <sz val="10"/>
        <rFont val="Calibri"/>
        <family val="2"/>
        <scheme val="minor"/>
      </rPr>
      <t>09:15</t>
    </r>
  </si>
  <si>
    <r>
      <rPr>
        <sz val="10"/>
        <rFont val="Calibri"/>
        <family val="2"/>
        <scheme val="minor"/>
      </rPr>
      <t>09:25</t>
    </r>
  </si>
  <si>
    <r>
      <rPr>
        <sz val="10"/>
        <rFont val="Calibri"/>
        <family val="2"/>
        <scheme val="minor"/>
      </rPr>
      <t>10:00</t>
    </r>
  </si>
  <si>
    <r>
      <rPr>
        <sz val="10"/>
        <rFont val="Calibri"/>
        <family val="2"/>
        <scheme val="minor"/>
      </rPr>
      <t>10:05</t>
    </r>
  </si>
  <si>
    <r>
      <rPr>
        <sz val="10"/>
        <rFont val="Calibri"/>
        <family val="2"/>
        <scheme val="minor"/>
      </rPr>
      <t>10:50</t>
    </r>
  </si>
  <si>
    <r>
      <rPr>
        <sz val="10"/>
        <rFont val="Calibri"/>
        <family val="2"/>
        <scheme val="minor"/>
      </rPr>
      <t>11:10</t>
    </r>
  </si>
  <si>
    <r>
      <rPr>
        <sz val="10"/>
        <rFont val="Calibri"/>
        <family val="2"/>
        <scheme val="minor"/>
      </rPr>
      <t>11:40</t>
    </r>
  </si>
  <si>
    <r>
      <rPr>
        <sz val="10"/>
        <rFont val="Calibri"/>
        <family val="2"/>
        <scheme val="minor"/>
      </rPr>
      <t>12:44</t>
    </r>
  </si>
  <si>
    <r>
      <rPr>
        <sz val="10"/>
        <rFont val="Calibri"/>
        <family val="2"/>
        <scheme val="minor"/>
      </rPr>
      <t>13:00</t>
    </r>
  </si>
  <si>
    <r>
      <rPr>
        <sz val="10"/>
        <rFont val="Calibri"/>
        <family val="2"/>
        <scheme val="minor"/>
      </rPr>
      <t>Attesa</t>
    </r>
  </si>
  <si>
    <r>
      <rPr>
        <sz val="10"/>
        <rFont val="Calibri"/>
        <family val="2"/>
        <scheme val="minor"/>
      </rPr>
      <t>Start</t>
    </r>
  </si>
  <si>
    <r>
      <rPr>
        <sz val="10"/>
        <rFont val="Calibri"/>
        <family val="2"/>
        <scheme val="minor"/>
      </rPr>
      <t>09:00</t>
    </r>
  </si>
  <si>
    <r>
      <rPr>
        <sz val="10"/>
        <rFont val="Calibri"/>
        <family val="2"/>
        <scheme val="minor"/>
      </rPr>
      <t>09:10</t>
    </r>
  </si>
  <si>
    <r>
      <rPr>
        <sz val="10"/>
        <rFont val="Calibri"/>
        <family val="2"/>
        <scheme val="minor"/>
      </rPr>
      <t>09:20</t>
    </r>
  </si>
  <si>
    <r>
      <rPr>
        <sz val="10"/>
        <rFont val="Calibri"/>
        <family val="2"/>
        <scheme val="minor"/>
      </rPr>
      <t>MR-0511-002 EKME S.A.</t>
    </r>
  </si>
  <si>
    <r>
      <rPr>
        <sz val="10"/>
        <rFont val="Calibri"/>
        <family val="2"/>
        <scheme val="minor"/>
      </rPr>
      <t>MR-0570-003 UOP LIMITED</t>
    </r>
  </si>
  <si>
    <r>
      <rPr>
        <sz val="10"/>
        <rFont val="Calibri"/>
        <family val="2"/>
        <scheme val="minor"/>
      </rPr>
      <t>MR-0610-002 HANTEC LTD</t>
    </r>
  </si>
  <si>
    <r>
      <rPr>
        <sz val="10"/>
        <rFont val="Calibri"/>
        <family val="2"/>
        <scheme val="minor"/>
      </rPr>
      <t>MR-0710-001 ALFA LAVAL OLMI</t>
    </r>
  </si>
  <si>
    <r>
      <rPr>
        <sz val="10"/>
        <rFont val="Calibri"/>
        <family val="2"/>
        <scheme val="minor"/>
      </rPr>
      <t>MR-0811-001 MORIMATSU</t>
    </r>
  </si>
  <si>
    <r>
      <rPr>
        <sz val="10"/>
        <rFont val="Calibri"/>
        <family val="2"/>
        <scheme val="minor"/>
      </rPr>
      <t>MR-0811-003 EKME S.A.</t>
    </r>
  </si>
  <si>
    <r>
      <rPr>
        <sz val="10"/>
        <rFont val="Calibri"/>
        <family val="2"/>
        <scheme val="minor"/>
      </rPr>
      <t>MR-0610-001 - MORIMATSU</t>
    </r>
  </si>
  <si>
    <r>
      <rPr>
        <sz val="10"/>
        <rFont val="Calibri"/>
        <family val="2"/>
        <scheme val="minor"/>
      </rPr>
      <t>MR-0811-002 EKME S.A.</t>
    </r>
  </si>
  <si>
    <r>
      <rPr>
        <sz val="10"/>
        <rFont val="Calibri"/>
        <family val="2"/>
        <scheme val="minor"/>
      </rPr>
      <t>09:07</t>
    </r>
  </si>
  <si>
    <r>
      <rPr>
        <sz val="10"/>
        <rFont val="Calibri"/>
        <family val="2"/>
        <scheme val="minor"/>
      </rPr>
      <t>09:50</t>
    </r>
  </si>
  <si>
    <r>
      <rPr>
        <sz val="10"/>
        <rFont val="Calibri"/>
        <family val="2"/>
        <scheme val="minor"/>
      </rPr>
      <t>10:10</t>
    </r>
  </si>
  <si>
    <r>
      <rPr>
        <sz val="10"/>
        <rFont val="Calibri"/>
        <family val="2"/>
        <scheme val="minor"/>
      </rPr>
      <t>Aiuto Posta Alice</t>
    </r>
  </si>
  <si>
    <r>
      <rPr>
        <sz val="10"/>
        <rFont val="Calibri"/>
        <family val="2"/>
        <scheme val="minor"/>
      </rPr>
      <t>10:15</t>
    </r>
  </si>
  <si>
    <r>
      <rPr>
        <sz val="10"/>
        <rFont val="Calibri"/>
        <family val="2"/>
        <scheme val="minor"/>
      </rPr>
      <t>Istallazione Win Zip</t>
    </r>
  </si>
  <si>
    <r>
      <rPr>
        <sz val="10"/>
        <rFont val="Calibri"/>
        <family val="2"/>
        <scheme val="minor"/>
      </rPr>
      <t>TSL‐A‐0452</t>
    </r>
  </si>
  <si>
    <r>
      <rPr>
        <sz val="10"/>
        <rFont val="Calibri"/>
        <family val="2"/>
        <scheme val="minor"/>
      </rPr>
      <t>Create card e fermato</t>
    </r>
  </si>
  <si>
    <r>
      <rPr>
        <sz val="10"/>
        <rFont val="Calibri"/>
        <family val="2"/>
        <scheme val="minor"/>
      </rPr>
      <t>10:55</t>
    </r>
  </si>
  <si>
    <r>
      <rPr>
        <sz val="10"/>
        <rFont val="Calibri"/>
        <family val="2"/>
        <scheme val="minor"/>
      </rPr>
      <t>11:05</t>
    </r>
  </si>
  <si>
    <r>
      <rPr>
        <sz val="10"/>
        <rFont val="Calibri"/>
        <family val="2"/>
        <scheme val="minor"/>
      </rPr>
      <t>NM‐1551</t>
    </r>
  </si>
  <si>
    <r>
      <rPr>
        <sz val="10"/>
        <rFont val="Calibri"/>
        <family val="2"/>
        <scheme val="minor"/>
      </rPr>
      <t>Mancano ancora firme</t>
    </r>
  </si>
  <si>
    <r>
      <rPr>
        <sz val="10"/>
        <rFont val="Calibri"/>
        <family val="2"/>
        <scheme val="minor"/>
      </rPr>
      <t>11:35</t>
    </r>
  </si>
  <si>
    <r>
      <rPr>
        <sz val="10"/>
        <rFont val="Calibri"/>
        <family val="2"/>
        <scheme val="minor"/>
      </rPr>
      <t>11:45</t>
    </r>
  </si>
  <si>
    <r>
      <rPr>
        <sz val="10"/>
        <rFont val="Calibri"/>
        <family val="2"/>
        <scheme val="minor"/>
      </rPr>
      <t>12:20</t>
    </r>
  </si>
  <si>
    <r>
      <rPr>
        <sz val="10"/>
        <rFont val="Calibri"/>
        <family val="2"/>
        <scheme val="minor"/>
      </rPr>
      <t>T‐TP‐AN‐06025</t>
    </r>
  </si>
  <si>
    <r>
      <rPr>
        <sz val="10"/>
        <rFont val="Calibri"/>
        <family val="2"/>
        <scheme val="minor"/>
      </rPr>
      <t>TR+ modifica file pdf e nativi per stampa sbagliata</t>
    </r>
  </si>
  <si>
    <r>
      <rPr>
        <sz val="10"/>
        <rFont val="Calibri"/>
        <family val="2"/>
        <scheme val="minor"/>
      </rPr>
      <t>Check matrice mista 1G con Titti</t>
    </r>
  </si>
  <si>
    <r>
      <rPr>
        <sz val="10"/>
        <rFont val="Calibri"/>
        <family val="2"/>
        <scheme val="minor"/>
      </rPr>
      <t>15:55</t>
    </r>
  </si>
  <si>
    <r>
      <rPr>
        <sz val="10"/>
        <rFont val="Calibri"/>
        <family val="2"/>
        <scheme val="minor"/>
      </rPr>
      <t>16:20</t>
    </r>
  </si>
  <si>
    <r>
      <rPr>
        <sz val="10"/>
        <rFont val="Calibri"/>
        <family val="2"/>
        <scheme val="minor"/>
      </rPr>
      <t>Titti al tel compilato CRM</t>
    </r>
  </si>
  <si>
    <r>
      <rPr>
        <sz val="10"/>
        <rFont val="Calibri"/>
        <family val="2"/>
        <scheme val="minor"/>
      </rPr>
      <t>16:35</t>
    </r>
  </si>
  <si>
    <r>
      <rPr>
        <sz val="10"/>
        <rFont val="Calibri"/>
        <family val="2"/>
        <scheme val="minor"/>
      </rPr>
      <t>Check in lotus per CU (non c'erano)</t>
    </r>
  </si>
  <si>
    <r>
      <rPr>
        <sz val="10"/>
        <rFont val="Calibri"/>
        <family val="2"/>
        <scheme val="minor"/>
      </rPr>
      <t>17:05</t>
    </r>
  </si>
  <si>
    <r>
      <rPr>
        <sz val="10"/>
        <rFont val="Calibri"/>
        <family val="2"/>
        <scheme val="minor"/>
      </rPr>
      <t>Check mail progetto con Titti</t>
    </r>
  </si>
  <si>
    <r>
      <rPr>
        <sz val="10"/>
        <rFont val="Calibri"/>
        <family val="2"/>
        <scheme val="minor"/>
      </rPr>
      <t>17:35</t>
    </r>
  </si>
  <si>
    <r>
      <rPr>
        <sz val="10"/>
        <rFont val="Calibri"/>
        <family val="2"/>
        <scheme val="minor"/>
      </rPr>
      <t>Check inbox posta progetto Enppi</t>
    </r>
  </si>
  <si>
    <r>
      <rPr>
        <sz val="10"/>
        <rFont val="Calibri"/>
        <family val="2"/>
        <scheme val="minor"/>
      </rPr>
      <t>18:10</t>
    </r>
  </si>
  <si>
    <r>
      <rPr>
        <sz val="10"/>
        <rFont val="Calibri"/>
        <family val="2"/>
        <scheme val="minor"/>
      </rPr>
      <t>079254C ‐ Modifiche show recipient response</t>
    </r>
  </si>
  <si>
    <r>
      <rPr>
        <sz val="10"/>
        <rFont val="Calibri"/>
        <family val="2"/>
        <scheme val="minor"/>
      </rPr>
      <t>Sanatoria da FW: PROJ. 079254C ‐ MODIFICHE REPORT SETTIMANALE NM 1001
(Ho bloccato tutto AIM)</t>
    </r>
  </si>
  <si>
    <r>
      <rPr>
        <sz val="10"/>
        <rFont val="Calibri"/>
        <family val="2"/>
        <scheme val="minor"/>
      </rPr>
      <t>Lanciata ricerca e filtri</t>
    </r>
  </si>
  <si>
    <r>
      <rPr>
        <sz val="10"/>
        <rFont val="Calibri"/>
        <family val="2"/>
        <scheme val="minor"/>
      </rPr>
      <t>FW: PROJ. 079254C005 - CU AMENDMENTS DA INVIARE A ARSOPI E SPX GRAZIE MILLE
FW: PROJ. 079254C - ASSIUT - MR 2520.001 - RICHIESTA DI INVIO
Cus</t>
    </r>
  </si>
  <si>
    <r>
      <rPr>
        <sz val="10"/>
        <rFont val="Calibri"/>
        <family val="2"/>
        <scheme val="minor"/>
      </rPr>
      <t>448 items totali modificati (tempo totale della sanatoria tra ieri e
oggi 1,75 ore)</t>
    </r>
  </si>
  <si>
    <r>
      <rPr>
        <sz val="10"/>
        <rFont val="Calibri"/>
        <family val="2"/>
        <scheme val="minor"/>
      </rPr>
      <t>Lanciata ricerca per controllo</t>
    </r>
  </si>
  <si>
    <r>
      <rPr>
        <sz val="10"/>
        <rFont val="Calibri"/>
        <family val="2"/>
        <scheme val="minor"/>
      </rPr>
      <t>Check con isa per CRM Assiut</t>
    </r>
  </si>
  <si>
    <r>
      <rPr>
        <sz val="10"/>
        <rFont val="Calibri"/>
        <family val="2"/>
        <scheme val="minor"/>
      </rPr>
      <t>T-TP-AN-06043</t>
    </r>
  </si>
  <si>
    <r>
      <rPr>
        <sz val="10"/>
        <rFont val="Calibri"/>
        <family val="2"/>
        <scheme val="minor"/>
      </rPr>
      <t>Transmittal + formazione interna CN+DW civili
+ dubbio firme stampate e Titti al telefono</t>
    </r>
  </si>
  <si>
    <t>079254C-1M50-NM-1551-001_C
079254C-1M58- NM-1551-001_C</t>
  </si>
  <si>
    <t>079254C-1D05-SP-0930-001_PD
079254C-1D05-SP-0930-003_PC</t>
  </si>
  <si>
    <t>Sanatoria da FW: PROJ. 079254C ‐ MODIFICHE REPORT SETTIMANALE NM 1001</t>
  </si>
  <si>
    <t>06229</t>
  </si>
  <si>
    <t>079254C-0000-NM-1001_26</t>
  </si>
  <si>
    <t>T-TP-AN-06229</t>
  </si>
  <si>
    <t>Con Isa e Danilo Info CRM</t>
  </si>
  <si>
    <t>KB e Status Pending</t>
  </si>
  <si>
    <t>98 Items aggiornati (Pre report NM-1001)</t>
  </si>
  <si>
    <t>Check correzioni in AIM</t>
  </si>
  <si>
    <t>Attesa</t>
  </si>
  <si>
    <t>T-TP-AN-06222</t>
  </si>
  <si>
    <t>Non passato su FTP, mancava link ad unità</t>
  </si>
  <si>
    <t>00652</t>
  </si>
  <si>
    <t>079254C-0000-PP-0702_0</t>
  </si>
  <si>
    <t>ID-00652</t>
  </si>
  <si>
    <t>Matrici interne e transmittal ID</t>
  </si>
  <si>
    <t>079254C-0000-PP-0832_0</t>
  </si>
  <si>
    <t>06233</t>
  </si>
  <si>
    <t>T-TP-AN-06233</t>
  </si>
  <si>
    <t>079254C-1B03-JSD-0610-001_A TO 079254C-1B03-JSD-0610-006_A</t>
  </si>
  <si>
    <t>T-TP-AN-06236</t>
  </si>
  <si>
    <t>06236</t>
  </si>
  <si>
    <t>Tutti doc da rinominare</t>
  </si>
  <si>
    <t>Ristampa e issue</t>
  </si>
  <si>
    <t>Con scansione 
(scansione fogli singoli, non funzionava da sopra)</t>
  </si>
  <si>
    <t>Pausa nell'attesa</t>
  </si>
  <si>
    <t>06296</t>
  </si>
  <si>
    <t>079254C-0000-STC-1692-001_0</t>
  </si>
  <si>
    <t>T-TP-AN-06296</t>
  </si>
  <si>
    <t>06297</t>
  </si>
  <si>
    <t>079254C-1G37-SP-0853-002_0</t>
  </si>
  <si>
    <t>06298</t>
  </si>
  <si>
    <t>079254C-1M50-SP-0853-001_PB</t>
  </si>
  <si>
    <t>T-TP-AN-06297</t>
  </si>
  <si>
    <t>Riunione</t>
  </si>
  <si>
    <t>T-TP-AN-06298</t>
  </si>
  <si>
    <t>Creazione check list</t>
  </si>
  <si>
    <t>TSL-A-0550</t>
  </si>
  <si>
    <t>Da Danilo per chiarimento cella Rossa</t>
  </si>
  <si>
    <t>FW: PROJ. 079254C - ENPPI DOCUMENTATION TSL-A-0501 /TSL-A-550/TSL-A-524</t>
  </si>
  <si>
    <t>(vuoto)</t>
  </si>
  <si>
    <t>079254C-1L11-CN-1831-002_A / 
079254C- 1L11-DW-1841-002-01_A TO 079254C- 1L11-DW-1841-002-03_A</t>
  </si>
  <si>
    <t>079254C-1L11-CN-1831-003_A / 
079254C- 1L11-DW-1841-003-01_A TO 079254C- 1L11-DW-1841-003-04_A</t>
  </si>
  <si>
    <t>079254C-1L11-CN-1831-004_A / 
079254C- 1L11-DW-1841-004-01_A TO 079254C- 1L11-DW-1841-004-04_A</t>
  </si>
  <si>
    <t>079254C-1L11-CN-1831-005_A / 
079254C- 1L11-DW-1841-005-01_A TO 079254C- 1L11-DW-1841-005-03_A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</si>
</sst>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0000"/>
    <numFmt numFmtId="166" formatCode="h:mm;@"/>
  </numFmts>
  <fonts count="17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.5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4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20" fontId="0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20" fontId="5" fillId="0" borderId="1" xfId="0" applyNumberFormat="1" applyFont="1" applyBorder="1" applyAlignment="1">
      <alignment horizontal="center" vertical="center"/>
    </xf>
    <xf numFmtId="0" fontId="2" fillId="0" borderId="0" xfId="1"/>
    <xf numFmtId="0" fontId="6" fillId="0" borderId="0" xfId="1" applyFont="1"/>
    <xf numFmtId="0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8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14" fontId="1" fillId="4" borderId="1" xfId="0" applyNumberFormat="1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vertical="center" wrapText="1"/>
    </xf>
    <xf numFmtId="0" fontId="8" fillId="3" borderId="0" xfId="0" applyFont="1" applyFill="1"/>
    <xf numFmtId="0" fontId="8" fillId="4" borderId="1" xfId="0" applyFont="1" applyFill="1" applyBorder="1"/>
    <xf numFmtId="14" fontId="9" fillId="4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/>
    </xf>
    <xf numFmtId="165" fontId="10" fillId="4" borderId="1" xfId="0" quotePrefix="1" applyNumberFormat="1" applyFont="1" applyFill="1" applyBorder="1" applyAlignment="1">
      <alignment horizontal="center" shrinkToFit="1"/>
    </xf>
    <xf numFmtId="165" fontId="10" fillId="4" borderId="3" xfId="0" quotePrefix="1" applyNumberFormat="1" applyFont="1" applyFill="1" applyBorder="1" applyAlignment="1">
      <alignment horizontal="center" shrinkToFit="1"/>
    </xf>
    <xf numFmtId="0" fontId="8" fillId="4" borderId="0" xfId="0" applyFont="1" applyFill="1"/>
    <xf numFmtId="0" fontId="12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wrapText="1"/>
    </xf>
    <xf numFmtId="14" fontId="13" fillId="5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4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/>
    <xf numFmtId="14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20" fontId="5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 wrapText="1"/>
    </xf>
    <xf numFmtId="20" fontId="5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6" borderId="0" xfId="0" applyFont="1" applyFill="1" applyBorder="1"/>
    <xf numFmtId="14" fontId="3" fillId="7" borderId="1" xfId="0" applyNumberFormat="1" applyFont="1" applyFill="1" applyBorder="1" applyAlignment="1">
      <alignment horizontal="center" vertical="center"/>
    </xf>
    <xf numFmtId="20" fontId="3" fillId="7" borderId="1" xfId="0" applyNumberFormat="1" applyFont="1" applyFill="1" applyBorder="1" applyAlignment="1">
      <alignment horizontal="center" vertical="center"/>
    </xf>
    <xf numFmtId="20" fontId="5" fillId="7" borderId="1" xfId="0" applyNumberFormat="1" applyFont="1" applyFill="1" applyBorder="1" applyAlignment="1">
      <alignment horizontal="center" vertical="center"/>
    </xf>
    <xf numFmtId="20" fontId="5" fillId="7" borderId="1" xfId="0" applyNumberFormat="1" applyFont="1" applyFill="1" applyBorder="1" applyAlignment="1">
      <alignment horizontal="center" vertical="center" wrapText="1"/>
    </xf>
    <xf numFmtId="20" fontId="0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0" fontId="12" fillId="5" borderId="14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 vertical="center" wrapText="1"/>
    </xf>
    <xf numFmtId="14" fontId="15" fillId="7" borderId="1" xfId="0" applyNumberFormat="1" applyFont="1" applyFill="1" applyBorder="1" applyAlignment="1">
      <alignment horizontal="center" vertical="center"/>
    </xf>
    <xf numFmtId="20" fontId="15" fillId="7" borderId="1" xfId="0" applyNumberFormat="1" applyFont="1" applyFill="1" applyBorder="1" applyAlignment="1">
      <alignment horizontal="center" vertical="center"/>
    </xf>
    <xf numFmtId="20" fontId="8" fillId="7" borderId="1" xfId="0" applyNumberFormat="1" applyFont="1" applyFill="1" applyBorder="1" applyAlignment="1">
      <alignment horizontal="center" vertical="center"/>
    </xf>
    <xf numFmtId="20" fontId="8" fillId="7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0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20" fontId="8" fillId="0" borderId="1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14" fontId="15" fillId="7" borderId="6" xfId="0" applyNumberFormat="1" applyFont="1" applyFill="1" applyBorder="1" applyAlignment="1">
      <alignment horizontal="center" vertical="center"/>
    </xf>
    <xf numFmtId="20" fontId="15" fillId="7" borderId="7" xfId="0" applyNumberFormat="1" applyFont="1" applyFill="1" applyBorder="1" applyAlignment="1">
      <alignment horizontal="center" vertical="center"/>
    </xf>
    <xf numFmtId="20" fontId="8" fillId="7" borderId="7" xfId="0" applyNumberFormat="1" applyFont="1" applyFill="1" applyBorder="1" applyAlignment="1">
      <alignment horizontal="center" vertical="center"/>
    </xf>
    <xf numFmtId="20" fontId="8" fillId="7" borderId="7" xfId="0" applyNumberFormat="1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14" fontId="15" fillId="7" borderId="9" xfId="0" applyNumberFormat="1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 wrapText="1"/>
    </xf>
    <xf numFmtId="14" fontId="8" fillId="0" borderId="9" xfId="0" applyNumberFormat="1" applyFont="1" applyFill="1" applyBorder="1" applyAlignment="1">
      <alignment horizontal="center" vertical="center"/>
    </xf>
    <xf numFmtId="20" fontId="8" fillId="0" borderId="10" xfId="0" applyNumberFormat="1" applyFont="1" applyBorder="1" applyAlignment="1">
      <alignment horizontal="center" vertical="center" wrapText="1"/>
    </xf>
    <xf numFmtId="2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/>
    </xf>
    <xf numFmtId="14" fontId="15" fillId="7" borderId="11" xfId="0" applyNumberFormat="1" applyFont="1" applyFill="1" applyBorder="1" applyAlignment="1">
      <alignment horizontal="center" vertical="center"/>
    </xf>
    <xf numFmtId="20" fontId="15" fillId="7" borderId="12" xfId="0" applyNumberFormat="1" applyFont="1" applyFill="1" applyBorder="1" applyAlignment="1">
      <alignment horizontal="center" vertical="center"/>
    </xf>
    <xf numFmtId="20" fontId="8" fillId="7" borderId="12" xfId="0" applyNumberFormat="1" applyFont="1" applyFill="1" applyBorder="1" applyAlignment="1">
      <alignment horizontal="center" vertical="center"/>
    </xf>
    <xf numFmtId="20" fontId="8" fillId="7" borderId="12" xfId="0" applyNumberFormat="1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14" fontId="15" fillId="7" borderId="5" xfId="0" applyNumberFormat="1" applyFont="1" applyFill="1" applyBorder="1" applyAlignment="1">
      <alignment horizontal="center" vertical="center"/>
    </xf>
    <xf numFmtId="20" fontId="15" fillId="7" borderId="5" xfId="0" applyNumberFormat="1" applyFont="1" applyFill="1" applyBorder="1" applyAlignment="1">
      <alignment horizontal="center" vertical="center"/>
    </xf>
    <xf numFmtId="20" fontId="8" fillId="7" borderId="5" xfId="0" applyNumberFormat="1" applyFont="1" applyFill="1" applyBorder="1" applyAlignment="1">
      <alignment horizontal="center" vertical="center"/>
    </xf>
    <xf numFmtId="20" fontId="8" fillId="7" borderId="5" xfId="0" applyNumberFormat="1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20" fontId="8" fillId="0" borderId="0" xfId="0" applyNumberFormat="1" applyFont="1" applyBorder="1" applyAlignment="1">
      <alignment horizontal="center" vertical="center" wrapText="1"/>
    </xf>
    <xf numFmtId="20" fontId="8" fillId="8" borderId="4" xfId="0" applyNumberFormat="1" applyFont="1" applyFill="1" applyBorder="1" applyAlignment="1">
      <alignment horizontal="center" vertical="center" wrapText="1"/>
    </xf>
    <xf numFmtId="20" fontId="8" fillId="0" borderId="4" xfId="0" applyNumberFormat="1" applyFont="1" applyBorder="1" applyAlignment="1">
      <alignment horizontal="center" vertical="center" wrapText="1"/>
    </xf>
    <xf numFmtId="20" fontId="14" fillId="0" borderId="1" xfId="0" applyNumberFormat="1" applyFont="1" applyBorder="1" applyAlignment="1">
      <alignment horizontal="center" vertical="center" wrapText="1"/>
    </xf>
    <xf numFmtId="14" fontId="16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center" vertical="center"/>
    </xf>
    <xf numFmtId="164" fontId="16" fillId="2" borderId="2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/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/>
    <xf numFmtId="0" fontId="0" fillId="4" borderId="0" xfId="0" applyFont="1" applyFill="1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center"/>
    </xf>
    <xf numFmtId="14" fontId="8" fillId="7" borderId="1" xfId="0" applyNumberFormat="1" applyFont="1" applyFill="1" applyBorder="1" applyAlignment="1">
      <alignment horizontal="center" vertical="center"/>
    </xf>
    <xf numFmtId="20" fontId="8" fillId="0" borderId="10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20" fontId="14" fillId="0" borderId="1" xfId="0" applyNumberFormat="1" applyFont="1" applyFill="1" applyBorder="1" applyAlignment="1">
      <alignment horizontal="center" vertical="center" wrapText="1"/>
    </xf>
    <xf numFmtId="20" fontId="8" fillId="0" borderId="4" xfId="0" applyNumberFormat="1" applyFont="1" applyFill="1" applyBorder="1" applyAlignment="1">
      <alignment horizontal="center" vertical="center" wrapText="1"/>
    </xf>
    <xf numFmtId="2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/>
  </cellXfs>
  <cellStyles count="2">
    <cellStyle name="Normale" xfId="0" builtinId="0"/>
    <cellStyle name="Normale 2" xfId="1" xr:uid="{BAD3C609-A547-4F2F-946A-810019DB77BC}"/>
  </cellStyles>
  <dxfs count="0"/>
  <tableStyles count="0" defaultTableStyle="TableStyleMedium2" defaultPivotStyle="PivotStyleLight16"/>
  <colors>
    <mruColors>
      <color rgb="FFFF33CC"/>
      <color rgb="FFCCFF6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serrani/Desktop/Worked/22-03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gserrani/Desktop/Worked/2021-03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rgi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Serrani-External" refreshedDate="44287.737021180554" createdVersion="6" refreshedVersion="6" minRefreshableVersion="3" recordCount="11" xr:uid="{18DB56B5-2434-4B67-93FE-7CC39D677C37}">
  <cacheSource type="worksheet">
    <worksheetSource ref="D12:I23" sheet="Estratto giorno "/>
  </cacheSource>
  <cacheFields count="7">
    <cacheField name="Prodotto" numFmtId="0">
      <sharedItems count="8">
        <s v="QUASAR - Cassa integrazione"/>
        <s v="QUASAR - Quality management"/>
        <s v="079254C ASSIUT - T-TP-AN"/>
        <s v="079254C ASSIUT - Report per il progetto" u="1"/>
        <s v="Problemi tecnici" u="1"/>
        <s v="QUASAR - Formazione" u="1"/>
        <s v="079254C ASSIUT - Gestione mail" u="1"/>
        <s v="079254C ASSIUT - CU-172" u="1"/>
      </sharedItems>
    </cacheField>
    <cacheField name="Identificativo" numFmtId="0">
      <sharedItems containsBlank="1" count="26">
        <s v="-"/>
        <s v="Start"/>
        <s v="T-TP-AN-06296"/>
        <s v="T-TP-AN-06297"/>
        <s v="Riunione"/>
        <s v="T-TP-AN-06298"/>
        <s v="Creazione check list"/>
        <s v="Nuovo formato CRM"/>
        <m/>
        <s v="079254C ‐ Modifiche show recipient response" u="1"/>
        <s v="T-TP-AN-06171" u="1"/>
        <s v="Organizzazione" u="1"/>
        <s v="Problemi tecnici" u="1"/>
        <s v="Chiusura" u="1"/>
        <s v="T-TP-AN-06229" u="1"/>
        <s v="Conteggi per SAL (Richiesta mail Isa)" u="1"/>
        <s v="S-238" u="1"/>
        <s v="Registrazione Cartaceo" u="1"/>
        <s v="T-TP-AN-06172" u="1"/>
        <s v="T-TP-AN-06169" u="1"/>
        <s v="T-TP-AN-06233" u="1"/>
        <s v="T-TP-AN-06222" u="1"/>
        <s v="T-TP-AN-06236" u="1"/>
        <s v="Attesa" u="1"/>
        <s v="T-TP-AN-06173" u="1"/>
        <s v="ID-00652" u="1"/>
      </sharedItems>
    </cacheField>
    <cacheField name="Item" numFmtId="0">
      <sharedItems containsBlank="1"/>
    </cacheField>
    <cacheField name="Doc. Q.ty" numFmtId="0">
      <sharedItems containsBlank="1"/>
    </cacheField>
    <cacheField name="Status" numFmtId="0">
      <sharedItems containsBlank="1"/>
    </cacheField>
    <cacheField name="Time" numFmtId="20">
      <sharedItems containsSemiMixedTypes="0" containsNonDate="0" containsDate="1" containsString="0" minDate="1899-12-30T00:05:00" maxDate="1899-12-30T02:20:00" count="8">
        <d v="1899-12-30T01:30:00"/>
        <d v="1899-12-30T00:15:00"/>
        <d v="1899-12-30T00:10:00"/>
        <d v="1899-12-30T01:25:00"/>
        <d v="1899-12-30T00:05:00"/>
        <d v="1899-12-30T02:20:00"/>
        <d v="1899-12-30T00:30:00"/>
        <d v="1899-12-30T00:40:00"/>
      </sharedItems>
      <fieldGroup par="6" base="5">
        <rangePr groupBy="minutes" startDate="1899-12-30T00:05:00" endDate="1899-12-30T02:20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Ore" numFmtId="0" databaseField="0">
      <fieldGroup base="5">
        <rangePr groupBy="hours" startDate="1899-12-30T00:05:00" endDate="1899-12-30T02:20:00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s v="-"/>
    <s v="-"/>
    <s v="-"/>
    <x v="0"/>
  </r>
  <r>
    <x v="1"/>
    <x v="1"/>
    <m/>
    <m/>
    <m/>
    <x v="1"/>
  </r>
  <r>
    <x v="2"/>
    <x v="2"/>
    <s v="079254C-0000-STC-1692-001_0"/>
    <m/>
    <m/>
    <x v="1"/>
  </r>
  <r>
    <x v="2"/>
    <x v="3"/>
    <s v="079254C-1G37-SP-0853-002_0"/>
    <m/>
    <m/>
    <x v="2"/>
  </r>
  <r>
    <x v="1"/>
    <x v="4"/>
    <m/>
    <m/>
    <m/>
    <x v="3"/>
  </r>
  <r>
    <x v="2"/>
    <x v="3"/>
    <s v="079254C-1G37-SP-0853-002_0"/>
    <m/>
    <m/>
    <x v="4"/>
  </r>
  <r>
    <x v="2"/>
    <x v="5"/>
    <s v="079254C-1M50-SP-0853-001_PB"/>
    <m/>
    <m/>
    <x v="1"/>
  </r>
  <r>
    <x v="1"/>
    <x v="6"/>
    <m/>
    <m/>
    <m/>
    <x v="4"/>
  </r>
  <r>
    <x v="1"/>
    <x v="6"/>
    <m/>
    <m/>
    <m/>
    <x v="5"/>
  </r>
  <r>
    <x v="1"/>
    <x v="7"/>
    <s v="Da Danilo per chiarimento cella Rossa"/>
    <m/>
    <m/>
    <x v="6"/>
  </r>
  <r>
    <x v="2"/>
    <x v="8"/>
    <s v="TSL-A-0550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E9AB9-C32D-498A-A0BB-1D31CDF472DA}" name="Tabella pivot1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F24:G37" firstHeaderRow="1" firstDataRow="1" firstDataCol="1"/>
  <pivotFields count="7">
    <pivotField axis="axisRow" showAll="0">
      <items count="9">
        <item m="1" x="7"/>
        <item x="2"/>
        <item x="1"/>
        <item m="1" x="6"/>
        <item m="1" x="3"/>
        <item m="1" x="4"/>
        <item m="1" x="5"/>
        <item x="0"/>
        <item t="default"/>
      </items>
    </pivotField>
    <pivotField axis="axisRow" showAll="0">
      <items count="27">
        <item m="1" x="15"/>
        <item x="7"/>
        <item m="1" x="12"/>
        <item m="1" x="16"/>
        <item m="1" x="19"/>
        <item m="1" x="10"/>
        <item m="1" x="18"/>
        <item m="1" x="24"/>
        <item m="1" x="11"/>
        <item m="1" x="14"/>
        <item m="1" x="9"/>
        <item m="1" x="23"/>
        <item m="1" x="21"/>
        <item m="1" x="25"/>
        <item m="1" x="20"/>
        <item m="1" x="22"/>
        <item m="1" x="17"/>
        <item m="1" x="13"/>
        <item x="0"/>
        <item x="1"/>
        <item x="2"/>
        <item x="3"/>
        <item x="4"/>
        <item x="5"/>
        <item x="6"/>
        <item x="8"/>
        <item t="default"/>
      </items>
    </pivotField>
    <pivotField showAll="0"/>
    <pivotField showAll="0"/>
    <pivotField showAll="0"/>
    <pivotField dataField="1" numFmtId="20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0"/>
    <field x="1"/>
  </rowFields>
  <rowItems count="13">
    <i>
      <x v="1"/>
    </i>
    <i r="1">
      <x v="20"/>
    </i>
    <i r="1">
      <x v="21"/>
    </i>
    <i r="1">
      <x v="23"/>
    </i>
    <i r="1">
      <x v="25"/>
    </i>
    <i>
      <x v="2"/>
    </i>
    <i r="1">
      <x v="1"/>
    </i>
    <i r="1">
      <x v="19"/>
    </i>
    <i r="1">
      <x v="22"/>
    </i>
    <i r="1">
      <x v="24"/>
    </i>
    <i>
      <x v="7"/>
    </i>
    <i r="1">
      <x v="18"/>
    </i>
    <i t="grand">
      <x/>
    </i>
  </rowItems>
  <colItems count="1">
    <i/>
  </colItems>
  <dataFields count="1">
    <dataField name="Somma di Time" fld="5" baseField="1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021-6ACC-498B-9BEB-6F16ACA32C7C}">
  <sheetPr>
    <pageSetUpPr fitToPage="1"/>
  </sheetPr>
  <dimension ref="A1:O244"/>
  <sheetViews>
    <sheetView tabSelected="1" view="pageBreakPreview" zoomScaleNormal="100" zoomScaleSheetLayoutView="100" workbookViewId="0">
      <pane xSplit="3" ySplit="1" topLeftCell="D118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baseColWidth="10" defaultColWidth="9.1640625" defaultRowHeight="15" x14ac:dyDescent="0.2"/>
  <cols>
    <col min="1" max="1" width="11.83203125" style="46" bestFit="1" customWidth="1"/>
    <col min="2" max="3" width="10" style="47" customWidth="1"/>
    <col min="4" max="5" width="37.33203125" style="52" customWidth="1"/>
    <col min="6" max="6" width="69.6640625" style="52" customWidth="1"/>
    <col min="7" max="7" width="14.33203125" style="48" bestFit="1" customWidth="1"/>
    <col min="8" max="8" width="8.33203125" style="47" customWidth="1"/>
    <col min="9" max="9" width="11.83203125" style="47" customWidth="1"/>
    <col min="10" max="10" width="44.1640625" style="52" customWidth="1"/>
    <col min="11" max="11" width="5.1640625" style="1" bestFit="1" customWidth="1"/>
    <col min="12" max="12" width="97.6640625" style="1" bestFit="1" customWidth="1"/>
    <col min="13" max="13" width="9.6640625" style="1" bestFit="1" customWidth="1"/>
    <col min="14" max="14" width="13.6640625" style="1" bestFit="1" customWidth="1"/>
    <col min="15" max="15" width="18.33203125" style="1" bestFit="1" customWidth="1"/>
    <col min="16" max="16384" width="9.1640625" style="1"/>
  </cols>
  <sheetData>
    <row r="1" spans="1:15" s="126" customFormat="1" ht="18" thickBot="1" x14ac:dyDescent="0.25">
      <c r="A1" s="120" t="s">
        <v>3</v>
      </c>
      <c r="B1" s="121" t="s">
        <v>0</v>
      </c>
      <c r="C1" s="121" t="s">
        <v>1</v>
      </c>
      <c r="D1" s="122" t="s">
        <v>161</v>
      </c>
      <c r="E1" s="122" t="s">
        <v>167</v>
      </c>
      <c r="F1" s="122" t="s">
        <v>168</v>
      </c>
      <c r="G1" s="123" t="s">
        <v>169</v>
      </c>
      <c r="H1" s="121" t="s">
        <v>170</v>
      </c>
      <c r="I1" s="124" t="s">
        <v>19</v>
      </c>
      <c r="J1" s="122" t="s">
        <v>2</v>
      </c>
      <c r="K1" s="125"/>
      <c r="L1" s="125"/>
      <c r="M1" s="125"/>
      <c r="N1" s="125"/>
      <c r="O1" s="125"/>
    </row>
    <row r="2" spans="1:15" x14ac:dyDescent="0.2">
      <c r="A2" s="91">
        <v>44256</v>
      </c>
      <c r="B2" s="92">
        <v>0.375</v>
      </c>
      <c r="C2" s="92">
        <v>0.54166666666666663</v>
      </c>
      <c r="D2" s="94" t="s">
        <v>117</v>
      </c>
      <c r="E2" s="94" t="s">
        <v>314</v>
      </c>
      <c r="F2" s="94" t="s">
        <v>314</v>
      </c>
      <c r="G2" s="94" t="s">
        <v>314</v>
      </c>
      <c r="H2" s="94" t="s">
        <v>314</v>
      </c>
      <c r="I2" s="93">
        <f>C2-B2</f>
        <v>0.16666666666666663</v>
      </c>
      <c r="J2" s="95"/>
      <c r="K2"/>
      <c r="L2"/>
      <c r="M2"/>
      <c r="N2"/>
      <c r="O2"/>
    </row>
    <row r="3" spans="1:15" x14ac:dyDescent="0.2">
      <c r="A3" s="96">
        <v>44256</v>
      </c>
      <c r="B3" s="78">
        <v>0.58333333333333337</v>
      </c>
      <c r="C3" s="78">
        <v>0.75</v>
      </c>
      <c r="D3" s="80" t="s">
        <v>117</v>
      </c>
      <c r="E3" s="80" t="s">
        <v>314</v>
      </c>
      <c r="F3" s="80" t="s">
        <v>314</v>
      </c>
      <c r="G3" s="80" t="s">
        <v>314</v>
      </c>
      <c r="H3" s="80" t="s">
        <v>314</v>
      </c>
      <c r="I3" s="79">
        <f t="shared" ref="I3:I66" si="0">C3-B3</f>
        <v>0.16666666666666663</v>
      </c>
      <c r="J3" s="97"/>
      <c r="K3"/>
      <c r="L3"/>
      <c r="M3"/>
      <c r="N3"/>
      <c r="O3"/>
    </row>
    <row r="4" spans="1:15" x14ac:dyDescent="0.2">
      <c r="A4" s="96">
        <v>44257</v>
      </c>
      <c r="B4" s="78">
        <v>0.375</v>
      </c>
      <c r="C4" s="78">
        <v>0.54166666666666663</v>
      </c>
      <c r="D4" s="80" t="s">
        <v>117</v>
      </c>
      <c r="E4" s="80" t="s">
        <v>314</v>
      </c>
      <c r="F4" s="80" t="s">
        <v>314</v>
      </c>
      <c r="G4" s="80" t="s">
        <v>314</v>
      </c>
      <c r="H4" s="80" t="s">
        <v>314</v>
      </c>
      <c r="I4" s="79">
        <f t="shared" si="0"/>
        <v>0.16666666666666663</v>
      </c>
      <c r="J4" s="97"/>
      <c r="K4"/>
      <c r="L4"/>
      <c r="M4"/>
      <c r="N4"/>
      <c r="O4"/>
    </row>
    <row r="5" spans="1:15" x14ac:dyDescent="0.2">
      <c r="A5" s="96">
        <v>44257</v>
      </c>
      <c r="B5" s="78">
        <v>0.58333333333333337</v>
      </c>
      <c r="C5" s="78">
        <v>0.75</v>
      </c>
      <c r="D5" s="80" t="s">
        <v>117</v>
      </c>
      <c r="E5" s="80" t="s">
        <v>314</v>
      </c>
      <c r="F5" s="80" t="s">
        <v>314</v>
      </c>
      <c r="G5" s="80" t="s">
        <v>314</v>
      </c>
      <c r="H5" s="80" t="s">
        <v>314</v>
      </c>
      <c r="I5" s="79">
        <f t="shared" si="0"/>
        <v>0.16666666666666663</v>
      </c>
      <c r="J5" s="97"/>
      <c r="K5"/>
      <c r="L5"/>
      <c r="M5"/>
      <c r="N5"/>
      <c r="O5"/>
    </row>
    <row r="6" spans="1:15" s="2" customFormat="1" x14ac:dyDescent="0.2">
      <c r="A6" s="98">
        <v>44258</v>
      </c>
      <c r="B6" s="100">
        <v>0.38194444444444442</v>
      </c>
      <c r="C6" s="100">
        <v>0.3923611111111111</v>
      </c>
      <c r="D6" s="86" t="s">
        <v>64</v>
      </c>
      <c r="E6" s="86" t="s">
        <v>173</v>
      </c>
      <c r="F6" s="86" t="s">
        <v>314</v>
      </c>
      <c r="G6" s="87" t="s">
        <v>314</v>
      </c>
      <c r="H6" s="86" t="s">
        <v>307</v>
      </c>
      <c r="I6" s="100">
        <f t="shared" si="0"/>
        <v>1.0416666666666685E-2</v>
      </c>
      <c r="J6" s="135"/>
      <c r="K6"/>
      <c r="L6"/>
      <c r="M6"/>
      <c r="N6"/>
      <c r="O6"/>
    </row>
    <row r="7" spans="1:15" x14ac:dyDescent="0.2">
      <c r="A7" s="82">
        <v>44258</v>
      </c>
      <c r="B7" s="100">
        <v>0.3923611111111111</v>
      </c>
      <c r="C7" s="100">
        <v>0.4069444444444445</v>
      </c>
      <c r="D7" s="101" t="s">
        <v>122</v>
      </c>
      <c r="E7" s="86" t="s">
        <v>174</v>
      </c>
      <c r="F7" s="86"/>
      <c r="G7" s="87"/>
      <c r="H7" s="86" t="s">
        <v>307</v>
      </c>
      <c r="I7" s="100">
        <f t="shared" si="0"/>
        <v>1.4583333333333393E-2</v>
      </c>
      <c r="J7" s="101"/>
      <c r="K7"/>
      <c r="L7"/>
      <c r="M7"/>
      <c r="N7"/>
      <c r="O7"/>
    </row>
    <row r="8" spans="1:15" ht="45" x14ac:dyDescent="0.2">
      <c r="A8" s="98">
        <v>44258</v>
      </c>
      <c r="B8" s="88">
        <v>0.4069444444444445</v>
      </c>
      <c r="C8" s="88">
        <v>0.42708333333333331</v>
      </c>
      <c r="D8" s="89" t="s">
        <v>70</v>
      </c>
      <c r="E8" s="89" t="s">
        <v>176</v>
      </c>
      <c r="F8" s="89" t="s">
        <v>177</v>
      </c>
      <c r="G8" s="90" t="s">
        <v>314</v>
      </c>
      <c r="H8" s="88" t="s">
        <v>307</v>
      </c>
      <c r="I8" s="88">
        <f t="shared" si="0"/>
        <v>2.0138888888888817E-2</v>
      </c>
      <c r="J8" s="99"/>
      <c r="K8"/>
      <c r="L8"/>
      <c r="M8"/>
      <c r="N8"/>
      <c r="O8"/>
    </row>
    <row r="9" spans="1:15" ht="45" x14ac:dyDescent="0.2">
      <c r="A9" s="98">
        <v>44258</v>
      </c>
      <c r="B9" s="88">
        <v>0.42708333333333331</v>
      </c>
      <c r="C9" s="88">
        <v>0.4375</v>
      </c>
      <c r="D9" s="89" t="s">
        <v>63</v>
      </c>
      <c r="E9" s="89" t="s">
        <v>176</v>
      </c>
      <c r="F9" s="89" t="s">
        <v>177</v>
      </c>
      <c r="G9" s="90">
        <v>3</v>
      </c>
      <c r="H9" s="88" t="s">
        <v>172</v>
      </c>
      <c r="I9" s="88">
        <f t="shared" si="0"/>
        <v>1.0416666666666685E-2</v>
      </c>
      <c r="J9" s="99"/>
      <c r="K9"/>
      <c r="L9"/>
      <c r="M9"/>
      <c r="N9"/>
      <c r="O9"/>
    </row>
    <row r="10" spans="1:15" ht="45" x14ac:dyDescent="0.2">
      <c r="A10" s="98">
        <v>44258</v>
      </c>
      <c r="B10" s="88">
        <v>0.4375</v>
      </c>
      <c r="C10" s="88">
        <v>0.46875</v>
      </c>
      <c r="D10" s="89" t="s">
        <v>63</v>
      </c>
      <c r="E10" s="89" t="s">
        <v>179</v>
      </c>
      <c r="F10" s="89" t="s">
        <v>178</v>
      </c>
      <c r="G10" s="90">
        <v>3</v>
      </c>
      <c r="H10" s="88" t="s">
        <v>172</v>
      </c>
      <c r="I10" s="88">
        <f t="shared" si="0"/>
        <v>3.125E-2</v>
      </c>
      <c r="J10" s="99" t="s">
        <v>182</v>
      </c>
      <c r="K10"/>
      <c r="L10"/>
      <c r="M10"/>
      <c r="N10"/>
      <c r="O10"/>
    </row>
    <row r="11" spans="1:15" x14ac:dyDescent="0.2">
      <c r="A11" s="82">
        <v>44258</v>
      </c>
      <c r="B11" s="100">
        <v>0.46875</v>
      </c>
      <c r="C11" s="100">
        <v>0.48194444444444445</v>
      </c>
      <c r="D11" s="101" t="s">
        <v>122</v>
      </c>
      <c r="E11" s="101" t="s">
        <v>16</v>
      </c>
      <c r="F11" s="101"/>
      <c r="G11" s="102"/>
      <c r="H11" s="86" t="s">
        <v>307</v>
      </c>
      <c r="I11" s="100">
        <f t="shared" si="0"/>
        <v>1.3194444444444453E-2</v>
      </c>
      <c r="J11" s="101"/>
      <c r="K11"/>
      <c r="L11"/>
      <c r="M11"/>
      <c r="N11"/>
      <c r="O11"/>
    </row>
    <row r="12" spans="1:15" x14ac:dyDescent="0.2">
      <c r="A12" s="82">
        <v>44258</v>
      </c>
      <c r="B12" s="100">
        <v>0.48194444444444445</v>
      </c>
      <c r="C12" s="100">
        <v>0.50347222222222221</v>
      </c>
      <c r="D12" s="86" t="s">
        <v>122</v>
      </c>
      <c r="E12" s="101" t="s">
        <v>410</v>
      </c>
      <c r="F12" s="86" t="s">
        <v>175</v>
      </c>
      <c r="G12" s="87"/>
      <c r="H12" s="86" t="s">
        <v>307</v>
      </c>
      <c r="I12" s="100">
        <f t="shared" si="0"/>
        <v>2.1527777777777757E-2</v>
      </c>
      <c r="J12" s="101"/>
      <c r="K12"/>
      <c r="L12"/>
      <c r="M12"/>
      <c r="N12"/>
      <c r="O12"/>
    </row>
    <row r="13" spans="1:15" x14ac:dyDescent="0.2">
      <c r="A13" s="98">
        <v>44258</v>
      </c>
      <c r="B13" s="88">
        <v>0.50347222222222221</v>
      </c>
      <c r="C13" s="88">
        <v>0.51388888888888895</v>
      </c>
      <c r="D13" s="89" t="s">
        <v>63</v>
      </c>
      <c r="E13" s="89" t="s">
        <v>180</v>
      </c>
      <c r="F13" s="89" t="s">
        <v>186</v>
      </c>
      <c r="G13" s="90" t="s">
        <v>314</v>
      </c>
      <c r="H13" s="88" t="s">
        <v>171</v>
      </c>
      <c r="I13" s="88">
        <f t="shared" si="0"/>
        <v>1.0416666666666741E-2</v>
      </c>
      <c r="J13" s="99" t="s">
        <v>183</v>
      </c>
      <c r="K13"/>
      <c r="L13"/>
      <c r="M13"/>
      <c r="N13"/>
      <c r="O13"/>
    </row>
    <row r="14" spans="1:15" x14ac:dyDescent="0.2">
      <c r="A14" s="98">
        <v>44258</v>
      </c>
      <c r="B14" s="88">
        <v>0.51388888888888895</v>
      </c>
      <c r="C14" s="88">
        <v>0.54166666666666663</v>
      </c>
      <c r="D14" s="89" t="s">
        <v>63</v>
      </c>
      <c r="E14" s="89" t="s">
        <v>181</v>
      </c>
      <c r="F14" s="89" t="s">
        <v>187</v>
      </c>
      <c r="G14" s="90" t="s">
        <v>314</v>
      </c>
      <c r="H14" s="88" t="s">
        <v>171</v>
      </c>
      <c r="I14" s="88">
        <f t="shared" si="0"/>
        <v>2.7777777777777679E-2</v>
      </c>
      <c r="J14" s="99" t="s">
        <v>184</v>
      </c>
      <c r="K14"/>
      <c r="L14"/>
      <c r="M14"/>
      <c r="N14"/>
      <c r="O14"/>
    </row>
    <row r="15" spans="1:15" x14ac:dyDescent="0.2">
      <c r="A15" s="98">
        <v>44258</v>
      </c>
      <c r="B15" s="88">
        <v>0.54166666666666663</v>
      </c>
      <c r="C15" s="88">
        <v>0.59375</v>
      </c>
      <c r="D15" s="89" t="s">
        <v>63</v>
      </c>
      <c r="E15" s="89" t="s">
        <v>180</v>
      </c>
      <c r="F15" s="89" t="s">
        <v>186</v>
      </c>
      <c r="G15" s="90">
        <v>1</v>
      </c>
      <c r="H15" s="88" t="s">
        <v>172</v>
      </c>
      <c r="I15" s="88">
        <f t="shared" si="0"/>
        <v>5.208333333333337E-2</v>
      </c>
      <c r="J15" s="99"/>
      <c r="K15"/>
      <c r="L15"/>
      <c r="M15"/>
      <c r="N15"/>
      <c r="O15"/>
    </row>
    <row r="16" spans="1:15" x14ac:dyDescent="0.2">
      <c r="A16" s="98">
        <v>44258</v>
      </c>
      <c r="B16" s="88">
        <v>0.59375</v>
      </c>
      <c r="C16" s="88">
        <v>0.64583333333333337</v>
      </c>
      <c r="D16" s="89" t="s">
        <v>63</v>
      </c>
      <c r="E16" s="89" t="s">
        <v>181</v>
      </c>
      <c r="F16" s="89" t="s">
        <v>187</v>
      </c>
      <c r="G16" s="90">
        <v>1</v>
      </c>
      <c r="H16" s="88" t="s">
        <v>172</v>
      </c>
      <c r="I16" s="88">
        <f t="shared" si="0"/>
        <v>5.208333333333337E-2</v>
      </c>
      <c r="J16" s="99" t="s">
        <v>185</v>
      </c>
      <c r="K16"/>
      <c r="L16"/>
      <c r="M16"/>
      <c r="N16"/>
      <c r="O16"/>
    </row>
    <row r="17" spans="1:15" s="142" customFormat="1" ht="45" x14ac:dyDescent="0.2">
      <c r="A17" s="98">
        <v>44258</v>
      </c>
      <c r="B17" s="100">
        <v>0.64583333333333337</v>
      </c>
      <c r="C17" s="100">
        <v>0.68055555555555547</v>
      </c>
      <c r="D17" s="86" t="s">
        <v>63</v>
      </c>
      <c r="E17" s="86" t="s">
        <v>191</v>
      </c>
      <c r="F17" s="86" t="s">
        <v>188</v>
      </c>
      <c r="G17" s="87">
        <v>6</v>
      </c>
      <c r="H17" s="100" t="s">
        <v>172</v>
      </c>
      <c r="I17" s="100">
        <f t="shared" si="0"/>
        <v>3.4722222222222099E-2</v>
      </c>
      <c r="J17" s="135" t="s">
        <v>206</v>
      </c>
      <c r="K17" s="45"/>
      <c r="L17" s="45"/>
      <c r="M17" s="45"/>
      <c r="N17" s="45"/>
      <c r="O17" s="45"/>
    </row>
    <row r="18" spans="1:15" x14ac:dyDescent="0.2">
      <c r="A18" s="98">
        <v>44258</v>
      </c>
      <c r="B18" s="88">
        <v>0.68055555555555547</v>
      </c>
      <c r="C18" s="88">
        <v>0.69444444444444453</v>
      </c>
      <c r="D18" s="89" t="s">
        <v>63</v>
      </c>
      <c r="E18" s="89" t="s">
        <v>189</v>
      </c>
      <c r="F18" s="89" t="s">
        <v>190</v>
      </c>
      <c r="G18" s="90" t="s">
        <v>314</v>
      </c>
      <c r="H18" s="88" t="s">
        <v>171</v>
      </c>
      <c r="I18" s="88">
        <f t="shared" si="0"/>
        <v>1.3888888888889062E-2</v>
      </c>
      <c r="J18" s="99"/>
      <c r="K18"/>
      <c r="L18"/>
      <c r="M18"/>
      <c r="N18"/>
      <c r="O18"/>
    </row>
    <row r="19" spans="1:15" x14ac:dyDescent="0.2">
      <c r="A19" s="98">
        <v>44258</v>
      </c>
      <c r="B19" s="100">
        <v>0.69444444444444453</v>
      </c>
      <c r="C19" s="100">
        <v>0.70833333333333337</v>
      </c>
      <c r="D19" s="86" t="s">
        <v>70</v>
      </c>
      <c r="E19" s="86" t="s">
        <v>199</v>
      </c>
      <c r="F19" s="86" t="s">
        <v>197</v>
      </c>
      <c r="G19" s="87" t="s">
        <v>314</v>
      </c>
      <c r="H19" s="100" t="s">
        <v>307</v>
      </c>
      <c r="I19" s="100">
        <f t="shared" si="0"/>
        <v>1.388888888888884E-2</v>
      </c>
      <c r="J19" s="135"/>
      <c r="K19"/>
      <c r="L19"/>
      <c r="M19"/>
      <c r="N19"/>
      <c r="O19"/>
    </row>
    <row r="20" spans="1:15" x14ac:dyDescent="0.2">
      <c r="A20" s="98">
        <v>44258</v>
      </c>
      <c r="B20" s="100">
        <v>0.70833333333333337</v>
      </c>
      <c r="C20" s="100">
        <v>0.72222222222222221</v>
      </c>
      <c r="D20" s="86" t="s">
        <v>70</v>
      </c>
      <c r="E20" s="86" t="s">
        <v>199</v>
      </c>
      <c r="F20" s="86" t="s">
        <v>197</v>
      </c>
      <c r="G20" s="87" t="s">
        <v>314</v>
      </c>
      <c r="H20" s="100" t="s">
        <v>307</v>
      </c>
      <c r="I20" s="100">
        <f t="shared" si="0"/>
        <v>1.388888888888884E-2</v>
      </c>
      <c r="J20" s="135"/>
      <c r="K20"/>
      <c r="L20"/>
      <c r="M20"/>
      <c r="N20"/>
      <c r="O20"/>
    </row>
    <row r="21" spans="1:15" x14ac:dyDescent="0.2">
      <c r="A21" s="98">
        <v>44258</v>
      </c>
      <c r="B21" s="100">
        <v>0.72222222222222221</v>
      </c>
      <c r="C21" s="100">
        <v>0.73611111111111116</v>
      </c>
      <c r="D21" s="86" t="s">
        <v>70</v>
      </c>
      <c r="E21" s="86" t="s">
        <v>199</v>
      </c>
      <c r="F21" s="86" t="s">
        <v>197</v>
      </c>
      <c r="G21" s="87" t="s">
        <v>314</v>
      </c>
      <c r="H21" s="100" t="s">
        <v>307</v>
      </c>
      <c r="I21" s="100">
        <f t="shared" si="0"/>
        <v>1.3888888888888951E-2</v>
      </c>
      <c r="J21" s="135"/>
      <c r="K21"/>
      <c r="L21"/>
      <c r="M21"/>
      <c r="N21"/>
      <c r="O21"/>
    </row>
    <row r="22" spans="1:15" ht="30" x14ac:dyDescent="0.2">
      <c r="A22" s="98">
        <v>44258</v>
      </c>
      <c r="B22" s="100">
        <v>0.73611111111111116</v>
      </c>
      <c r="C22" s="100">
        <v>0.74305555555555547</v>
      </c>
      <c r="D22" s="86" t="s">
        <v>63</v>
      </c>
      <c r="E22" s="86" t="s">
        <v>311</v>
      </c>
      <c r="F22" s="86" t="s">
        <v>194</v>
      </c>
      <c r="G22" s="87" t="s">
        <v>314</v>
      </c>
      <c r="H22" s="100" t="s">
        <v>171</v>
      </c>
      <c r="I22" s="100">
        <f t="shared" si="0"/>
        <v>6.9444444444443088E-3</v>
      </c>
      <c r="J22" s="135"/>
      <c r="K22"/>
      <c r="L22"/>
      <c r="M22"/>
      <c r="N22"/>
      <c r="O22"/>
    </row>
    <row r="23" spans="1:15" ht="30" x14ac:dyDescent="0.2">
      <c r="A23" s="98">
        <v>44258</v>
      </c>
      <c r="B23" s="100">
        <v>0.74305555555555547</v>
      </c>
      <c r="C23" s="100">
        <v>0.75</v>
      </c>
      <c r="D23" s="86" t="s">
        <v>63</v>
      </c>
      <c r="E23" s="86" t="s">
        <v>312</v>
      </c>
      <c r="F23" s="86" t="s">
        <v>195</v>
      </c>
      <c r="G23" s="87" t="s">
        <v>314</v>
      </c>
      <c r="H23" s="100" t="s">
        <v>171</v>
      </c>
      <c r="I23" s="100">
        <f t="shared" si="0"/>
        <v>6.9444444444445308E-3</v>
      </c>
      <c r="J23" s="135"/>
      <c r="K23"/>
      <c r="L23"/>
      <c r="M23"/>
      <c r="N23"/>
      <c r="O23"/>
    </row>
    <row r="24" spans="1:15" ht="30" x14ac:dyDescent="0.2">
      <c r="A24" s="98">
        <v>44258</v>
      </c>
      <c r="B24" s="100">
        <v>0.75</v>
      </c>
      <c r="C24" s="100">
        <v>0.75694444444444453</v>
      </c>
      <c r="D24" s="86" t="s">
        <v>63</v>
      </c>
      <c r="E24" s="86" t="s">
        <v>313</v>
      </c>
      <c r="F24" s="86" t="s">
        <v>196</v>
      </c>
      <c r="G24" s="87" t="s">
        <v>314</v>
      </c>
      <c r="H24" s="100" t="s">
        <v>171</v>
      </c>
      <c r="I24" s="100">
        <f t="shared" si="0"/>
        <v>6.9444444444445308E-3</v>
      </c>
      <c r="J24" s="135"/>
      <c r="K24"/>
      <c r="L24"/>
      <c r="M24"/>
      <c r="N24"/>
      <c r="O24"/>
    </row>
    <row r="25" spans="1:15" x14ac:dyDescent="0.2">
      <c r="A25" s="82">
        <v>44259</v>
      </c>
      <c r="B25" s="100">
        <v>0.38194444444444442</v>
      </c>
      <c r="C25" s="100">
        <v>0.3923611111111111</v>
      </c>
      <c r="D25" s="101" t="s">
        <v>122</v>
      </c>
      <c r="E25" s="101" t="s">
        <v>16</v>
      </c>
      <c r="F25" s="101"/>
      <c r="G25" s="102"/>
      <c r="H25" s="86" t="s">
        <v>307</v>
      </c>
      <c r="I25" s="100">
        <f t="shared" si="0"/>
        <v>1.0416666666666685E-2</v>
      </c>
      <c r="J25" s="101"/>
      <c r="K25"/>
      <c r="L25"/>
      <c r="M25"/>
      <c r="N25"/>
      <c r="O25"/>
    </row>
    <row r="26" spans="1:15" x14ac:dyDescent="0.2">
      <c r="A26" s="98">
        <v>44259</v>
      </c>
      <c r="B26" s="100">
        <v>0.3923611111111111</v>
      </c>
      <c r="C26" s="100">
        <v>0.40277777777777773</v>
      </c>
      <c r="D26" s="86" t="s">
        <v>64</v>
      </c>
      <c r="E26" s="86" t="s">
        <v>310</v>
      </c>
      <c r="F26" s="86" t="s">
        <v>198</v>
      </c>
      <c r="G26" s="87">
        <v>2</v>
      </c>
      <c r="H26" s="86" t="s">
        <v>307</v>
      </c>
      <c r="I26" s="100">
        <f t="shared" si="0"/>
        <v>1.041666666666663E-2</v>
      </c>
      <c r="J26" s="135"/>
      <c r="K26"/>
      <c r="L26"/>
      <c r="M26"/>
      <c r="N26"/>
      <c r="O26"/>
    </row>
    <row r="27" spans="1:15" x14ac:dyDescent="0.2">
      <c r="A27" s="82">
        <v>44259</v>
      </c>
      <c r="B27" s="100">
        <v>0.40277777777777773</v>
      </c>
      <c r="C27" s="100">
        <v>0.40972222222222227</v>
      </c>
      <c r="D27" s="101" t="s">
        <v>122</v>
      </c>
      <c r="E27" s="101" t="s">
        <v>16</v>
      </c>
      <c r="F27" s="101"/>
      <c r="G27" s="102"/>
      <c r="H27" s="86" t="s">
        <v>307</v>
      </c>
      <c r="I27" s="100">
        <f t="shared" si="0"/>
        <v>6.9444444444445308E-3</v>
      </c>
      <c r="J27" s="86"/>
      <c r="K27"/>
      <c r="L27"/>
      <c r="M27"/>
      <c r="N27"/>
      <c r="O27"/>
    </row>
    <row r="28" spans="1:15" x14ac:dyDescent="0.2">
      <c r="A28" s="98">
        <v>44259</v>
      </c>
      <c r="B28" s="88">
        <v>0.40972222222222227</v>
      </c>
      <c r="C28" s="88">
        <v>0.42708333333333331</v>
      </c>
      <c r="D28" s="86" t="s">
        <v>63</v>
      </c>
      <c r="E28" s="86" t="s">
        <v>191</v>
      </c>
      <c r="F28" s="89" t="s">
        <v>188</v>
      </c>
      <c r="G28" s="90" t="s">
        <v>314</v>
      </c>
      <c r="H28" s="88" t="s">
        <v>171</v>
      </c>
      <c r="I28" s="88">
        <f t="shared" si="0"/>
        <v>1.7361111111111049E-2</v>
      </c>
      <c r="J28" s="99" t="s">
        <v>200</v>
      </c>
      <c r="K28"/>
      <c r="L28"/>
      <c r="M28"/>
      <c r="N28"/>
      <c r="O28"/>
    </row>
    <row r="29" spans="1:15" x14ac:dyDescent="0.2">
      <c r="A29" s="98">
        <v>44259</v>
      </c>
      <c r="B29" s="88">
        <v>0.42708333333333331</v>
      </c>
      <c r="C29" s="88">
        <v>0.45833333333333331</v>
      </c>
      <c r="D29" s="86" t="s">
        <v>63</v>
      </c>
      <c r="E29" s="86" t="s">
        <v>203</v>
      </c>
      <c r="F29" s="89" t="s">
        <v>204</v>
      </c>
      <c r="G29" s="90" t="s">
        <v>314</v>
      </c>
      <c r="H29" s="88" t="s">
        <v>171</v>
      </c>
      <c r="I29" s="88">
        <f t="shared" si="0"/>
        <v>3.125E-2</v>
      </c>
      <c r="J29" s="99" t="s">
        <v>205</v>
      </c>
      <c r="K29"/>
      <c r="L29"/>
      <c r="M29"/>
      <c r="N29"/>
      <c r="O29"/>
    </row>
    <row r="30" spans="1:15" ht="45" x14ac:dyDescent="0.2">
      <c r="A30" s="98">
        <v>44259</v>
      </c>
      <c r="B30" s="88">
        <v>0.45833333333333331</v>
      </c>
      <c r="C30" s="88">
        <v>0.47222222222222227</v>
      </c>
      <c r="D30" s="86" t="s">
        <v>63</v>
      </c>
      <c r="E30" s="86" t="s">
        <v>176</v>
      </c>
      <c r="F30" s="89" t="s">
        <v>177</v>
      </c>
      <c r="G30" s="90">
        <v>3</v>
      </c>
      <c r="H30" s="88" t="s">
        <v>172</v>
      </c>
      <c r="I30" s="88">
        <f t="shared" si="0"/>
        <v>1.3888888888888951E-2</v>
      </c>
      <c r="J30" s="99"/>
      <c r="K30"/>
      <c r="L30"/>
      <c r="M30"/>
      <c r="N30"/>
      <c r="O30"/>
    </row>
    <row r="31" spans="1:15" x14ac:dyDescent="0.2">
      <c r="A31" s="98">
        <v>44259</v>
      </c>
      <c r="B31" s="88">
        <v>0.47222222222222227</v>
      </c>
      <c r="C31" s="88">
        <v>0.4826388888888889</v>
      </c>
      <c r="D31" s="86" t="s">
        <v>63</v>
      </c>
      <c r="E31" s="86" t="s">
        <v>192</v>
      </c>
      <c r="F31" s="89" t="s">
        <v>201</v>
      </c>
      <c r="G31" s="90" t="s">
        <v>314</v>
      </c>
      <c r="H31" s="88" t="s">
        <v>171</v>
      </c>
      <c r="I31" s="88">
        <f t="shared" si="0"/>
        <v>1.041666666666663E-2</v>
      </c>
      <c r="J31" s="99"/>
      <c r="K31"/>
      <c r="L31"/>
      <c r="M31"/>
      <c r="N31"/>
      <c r="O31"/>
    </row>
    <row r="32" spans="1:15" x14ac:dyDescent="0.2">
      <c r="A32" s="98">
        <v>44259</v>
      </c>
      <c r="B32" s="88">
        <v>0.4826388888888889</v>
      </c>
      <c r="C32" s="88">
        <v>0.49305555555555558</v>
      </c>
      <c r="D32" s="86" t="s">
        <v>63</v>
      </c>
      <c r="E32" s="86" t="s">
        <v>193</v>
      </c>
      <c r="F32" s="89" t="s">
        <v>202</v>
      </c>
      <c r="G32" s="90" t="s">
        <v>314</v>
      </c>
      <c r="H32" s="88" t="s">
        <v>171</v>
      </c>
      <c r="I32" s="88">
        <f t="shared" si="0"/>
        <v>1.0416666666666685E-2</v>
      </c>
      <c r="J32" s="99"/>
    </row>
    <row r="33" spans="1:10" x14ac:dyDescent="0.2">
      <c r="A33" s="98">
        <v>44259</v>
      </c>
      <c r="B33" s="88">
        <v>0.49305555555555558</v>
      </c>
      <c r="C33" s="88">
        <v>0.50347222222222221</v>
      </c>
      <c r="D33" s="86" t="s">
        <v>63</v>
      </c>
      <c r="E33" s="86" t="s">
        <v>191</v>
      </c>
      <c r="F33" s="89" t="s">
        <v>188</v>
      </c>
      <c r="G33" s="90">
        <v>6</v>
      </c>
      <c r="H33" s="88" t="s">
        <v>172</v>
      </c>
      <c r="I33" s="88">
        <f t="shared" si="0"/>
        <v>1.041666666666663E-2</v>
      </c>
      <c r="J33" s="99"/>
    </row>
    <row r="34" spans="1:10" x14ac:dyDescent="0.2">
      <c r="A34" s="98">
        <v>44259</v>
      </c>
      <c r="B34" s="88">
        <v>0.50347222222222221</v>
      </c>
      <c r="C34" s="88">
        <v>0.52083333333333337</v>
      </c>
      <c r="D34" s="86" t="s">
        <v>63</v>
      </c>
      <c r="E34" s="86" t="s">
        <v>203</v>
      </c>
      <c r="F34" s="89" t="s">
        <v>204</v>
      </c>
      <c r="G34" s="90" t="s">
        <v>314</v>
      </c>
      <c r="H34" s="88" t="s">
        <v>171</v>
      </c>
      <c r="I34" s="88">
        <f t="shared" si="0"/>
        <v>1.736111111111116E-2</v>
      </c>
      <c r="J34" s="99" t="s">
        <v>207</v>
      </c>
    </row>
    <row r="35" spans="1:10" x14ac:dyDescent="0.2">
      <c r="A35" s="98">
        <v>44259</v>
      </c>
      <c r="B35" s="100">
        <v>0.52083333333333337</v>
      </c>
      <c r="C35" s="100">
        <v>0.52777777777777779</v>
      </c>
      <c r="D35" s="86" t="s">
        <v>64</v>
      </c>
      <c r="E35" s="86" t="s">
        <v>310</v>
      </c>
      <c r="F35" s="86" t="s">
        <v>208</v>
      </c>
      <c r="G35" s="87">
        <v>4</v>
      </c>
      <c r="H35" s="86" t="s">
        <v>307</v>
      </c>
      <c r="I35" s="100">
        <f t="shared" si="0"/>
        <v>6.9444444444444198E-3</v>
      </c>
      <c r="J35" s="136"/>
    </row>
    <row r="36" spans="1:10" x14ac:dyDescent="0.2">
      <c r="A36" s="82">
        <v>44259</v>
      </c>
      <c r="B36" s="100">
        <v>0.52777777777777779</v>
      </c>
      <c r="C36" s="100">
        <v>0.53472222222222221</v>
      </c>
      <c r="D36" s="86" t="s">
        <v>122</v>
      </c>
      <c r="E36" s="101" t="s">
        <v>410</v>
      </c>
      <c r="F36" s="86" t="s">
        <v>209</v>
      </c>
      <c r="G36" s="87"/>
      <c r="H36" s="86" t="s">
        <v>307</v>
      </c>
      <c r="I36" s="100">
        <f t="shared" si="0"/>
        <v>6.9444444444444198E-3</v>
      </c>
      <c r="J36" s="86"/>
    </row>
    <row r="37" spans="1:10" x14ac:dyDescent="0.2">
      <c r="A37" s="98">
        <v>44259</v>
      </c>
      <c r="B37" s="88">
        <v>0.53472222222222221</v>
      </c>
      <c r="C37" s="88">
        <v>0.54166666666666663</v>
      </c>
      <c r="D37" s="86" t="s">
        <v>63</v>
      </c>
      <c r="E37" s="86" t="s">
        <v>192</v>
      </c>
      <c r="F37" s="89" t="s">
        <v>201</v>
      </c>
      <c r="G37" s="90">
        <v>1</v>
      </c>
      <c r="H37" s="88" t="s">
        <v>172</v>
      </c>
      <c r="I37" s="88">
        <f t="shared" si="0"/>
        <v>6.9444444444444198E-3</v>
      </c>
      <c r="J37" s="99" t="s">
        <v>210</v>
      </c>
    </row>
    <row r="38" spans="1:10" x14ac:dyDescent="0.2">
      <c r="A38" s="98">
        <v>44259</v>
      </c>
      <c r="B38" s="88">
        <v>0.54166666666666663</v>
      </c>
      <c r="C38" s="88">
        <v>0.54166666666666663</v>
      </c>
      <c r="D38" s="86" t="s">
        <v>63</v>
      </c>
      <c r="E38" s="86" t="s">
        <v>193</v>
      </c>
      <c r="F38" s="89" t="s">
        <v>202</v>
      </c>
      <c r="G38" s="90">
        <v>1</v>
      </c>
      <c r="H38" s="88" t="s">
        <v>172</v>
      </c>
      <c r="I38" s="88">
        <f t="shared" si="0"/>
        <v>0</v>
      </c>
      <c r="J38" s="99" t="s">
        <v>210</v>
      </c>
    </row>
    <row r="39" spans="1:10" x14ac:dyDescent="0.2">
      <c r="A39" s="82">
        <v>44259</v>
      </c>
      <c r="B39" s="100">
        <v>0.58333333333333337</v>
      </c>
      <c r="C39" s="100">
        <v>0.60763888888888895</v>
      </c>
      <c r="D39" s="101" t="s">
        <v>122</v>
      </c>
      <c r="E39" s="101" t="s">
        <v>16</v>
      </c>
      <c r="F39" s="101"/>
      <c r="G39" s="102"/>
      <c r="H39" s="86" t="s">
        <v>307</v>
      </c>
      <c r="I39" s="100">
        <f t="shared" si="0"/>
        <v>2.430555555555558E-2</v>
      </c>
      <c r="J39" s="86"/>
    </row>
    <row r="40" spans="1:10" x14ac:dyDescent="0.2">
      <c r="A40" s="98">
        <v>44259</v>
      </c>
      <c r="B40" s="88">
        <v>0.60763888888888895</v>
      </c>
      <c r="C40" s="88">
        <v>0.62152777777777779</v>
      </c>
      <c r="D40" s="89" t="s">
        <v>56</v>
      </c>
      <c r="E40" s="89" t="s">
        <v>211</v>
      </c>
      <c r="F40" s="89" t="s">
        <v>223</v>
      </c>
      <c r="G40" s="90">
        <v>6</v>
      </c>
      <c r="H40" s="88" t="s">
        <v>172</v>
      </c>
      <c r="I40" s="88">
        <f t="shared" si="0"/>
        <v>1.388888888888884E-2</v>
      </c>
      <c r="J40" s="99"/>
    </row>
    <row r="41" spans="1:10" x14ac:dyDescent="0.2">
      <c r="A41" s="98">
        <v>44259</v>
      </c>
      <c r="B41" s="88">
        <v>0.62152777777777779</v>
      </c>
      <c r="C41" s="88">
        <v>0.63541666666666663</v>
      </c>
      <c r="D41" s="89" t="s">
        <v>56</v>
      </c>
      <c r="E41" s="89" t="s">
        <v>212</v>
      </c>
      <c r="F41" s="89" t="s">
        <v>224</v>
      </c>
      <c r="G41" s="90">
        <v>5</v>
      </c>
      <c r="H41" s="88" t="s">
        <v>172</v>
      </c>
      <c r="I41" s="88">
        <f t="shared" si="0"/>
        <v>1.388888888888884E-2</v>
      </c>
      <c r="J41" s="99"/>
    </row>
    <row r="42" spans="1:10" x14ac:dyDescent="0.2">
      <c r="A42" s="98">
        <v>44259</v>
      </c>
      <c r="B42" s="88">
        <v>0.63541666666666663</v>
      </c>
      <c r="C42" s="88">
        <v>0.64930555555555558</v>
      </c>
      <c r="D42" s="89" t="s">
        <v>56</v>
      </c>
      <c r="E42" s="89" t="s">
        <v>213</v>
      </c>
      <c r="F42" s="89" t="s">
        <v>225</v>
      </c>
      <c r="G42" s="90">
        <v>1</v>
      </c>
      <c r="H42" s="88" t="s">
        <v>172</v>
      </c>
      <c r="I42" s="88">
        <f t="shared" si="0"/>
        <v>1.3888888888888951E-2</v>
      </c>
      <c r="J42" s="99"/>
    </row>
    <row r="43" spans="1:10" x14ac:dyDescent="0.2">
      <c r="A43" s="98">
        <v>44259</v>
      </c>
      <c r="B43" s="88">
        <v>0.64930555555555558</v>
      </c>
      <c r="C43" s="88">
        <v>0.66319444444444398</v>
      </c>
      <c r="D43" s="89" t="s">
        <v>56</v>
      </c>
      <c r="E43" s="89" t="s">
        <v>214</v>
      </c>
      <c r="F43" s="89" t="s">
        <v>223</v>
      </c>
      <c r="G43" s="90">
        <v>1</v>
      </c>
      <c r="H43" s="88" t="s">
        <v>172</v>
      </c>
      <c r="I43" s="88">
        <f t="shared" si="0"/>
        <v>1.3888888888888395E-2</v>
      </c>
      <c r="J43" s="99"/>
    </row>
    <row r="44" spans="1:10" x14ac:dyDescent="0.2">
      <c r="A44" s="98">
        <v>44259</v>
      </c>
      <c r="B44" s="88">
        <v>0.66319444444444398</v>
      </c>
      <c r="C44" s="88">
        <v>0.67708333333333304</v>
      </c>
      <c r="D44" s="89" t="s">
        <v>56</v>
      </c>
      <c r="E44" s="89" t="s">
        <v>215</v>
      </c>
      <c r="F44" s="89" t="s">
        <v>225</v>
      </c>
      <c r="G44" s="90">
        <v>3</v>
      </c>
      <c r="H44" s="88" t="s">
        <v>172</v>
      </c>
      <c r="I44" s="88">
        <f t="shared" si="0"/>
        <v>1.3888888888889062E-2</v>
      </c>
      <c r="J44" s="99"/>
    </row>
    <row r="45" spans="1:10" x14ac:dyDescent="0.2">
      <c r="A45" s="98">
        <v>44259</v>
      </c>
      <c r="B45" s="88">
        <v>0.67708333333333304</v>
      </c>
      <c r="C45" s="88">
        <v>0.69097222222222199</v>
      </c>
      <c r="D45" s="89" t="s">
        <v>56</v>
      </c>
      <c r="E45" s="89" t="s">
        <v>216</v>
      </c>
      <c r="F45" s="89" t="s">
        <v>226</v>
      </c>
      <c r="G45" s="90">
        <v>5</v>
      </c>
      <c r="H45" s="88" t="s">
        <v>172</v>
      </c>
      <c r="I45" s="88">
        <f t="shared" si="0"/>
        <v>1.3888888888888951E-2</v>
      </c>
      <c r="J45" s="99"/>
    </row>
    <row r="46" spans="1:10" x14ac:dyDescent="0.2">
      <c r="A46" s="98">
        <v>44259</v>
      </c>
      <c r="B46" s="88">
        <v>0.69097222222222199</v>
      </c>
      <c r="C46" s="88">
        <v>0.70486111111111105</v>
      </c>
      <c r="D46" s="89" t="s">
        <v>56</v>
      </c>
      <c r="E46" s="89" t="s">
        <v>217</v>
      </c>
      <c r="F46" s="89" t="s">
        <v>227</v>
      </c>
      <c r="G46" s="90">
        <v>1</v>
      </c>
      <c r="H46" s="88" t="s">
        <v>172</v>
      </c>
      <c r="I46" s="88">
        <f t="shared" si="0"/>
        <v>1.3888888888889062E-2</v>
      </c>
      <c r="J46" s="99"/>
    </row>
    <row r="47" spans="1:10" x14ac:dyDescent="0.2">
      <c r="A47" s="98">
        <v>44259</v>
      </c>
      <c r="B47" s="88">
        <v>0.70486111111111105</v>
      </c>
      <c r="C47" s="88">
        <v>0.71875</v>
      </c>
      <c r="D47" s="89" t="s">
        <v>56</v>
      </c>
      <c r="E47" s="89" t="s">
        <v>218</v>
      </c>
      <c r="F47" s="89" t="s">
        <v>224</v>
      </c>
      <c r="G47" s="90">
        <v>3</v>
      </c>
      <c r="H47" s="88" t="s">
        <v>172</v>
      </c>
      <c r="I47" s="88">
        <f t="shared" si="0"/>
        <v>1.3888888888888951E-2</v>
      </c>
      <c r="J47" s="99"/>
    </row>
    <row r="48" spans="1:10" x14ac:dyDescent="0.2">
      <c r="A48" s="98">
        <v>44259</v>
      </c>
      <c r="B48" s="88">
        <v>0.71875</v>
      </c>
      <c r="C48" s="88">
        <v>0.73263888888888895</v>
      </c>
      <c r="D48" s="89" t="s">
        <v>56</v>
      </c>
      <c r="E48" s="89" t="s">
        <v>219</v>
      </c>
      <c r="F48" s="89" t="s">
        <v>225</v>
      </c>
      <c r="G48" s="90">
        <v>3</v>
      </c>
      <c r="H48" s="88" t="s">
        <v>172</v>
      </c>
      <c r="I48" s="88">
        <f t="shared" si="0"/>
        <v>1.3888888888888951E-2</v>
      </c>
      <c r="J48" s="99"/>
    </row>
    <row r="49" spans="1:10" x14ac:dyDescent="0.2">
      <c r="A49" s="98">
        <v>44259</v>
      </c>
      <c r="B49" s="88">
        <v>0.73263888888888895</v>
      </c>
      <c r="C49" s="88">
        <v>0.74652777777777801</v>
      </c>
      <c r="D49" s="89" t="s">
        <v>56</v>
      </c>
      <c r="E49" s="89" t="s">
        <v>220</v>
      </c>
      <c r="F49" s="89" t="s">
        <v>226</v>
      </c>
      <c r="G49" s="90">
        <v>6</v>
      </c>
      <c r="H49" s="88" t="s">
        <v>172</v>
      </c>
      <c r="I49" s="88">
        <f t="shared" si="0"/>
        <v>1.3888888888889062E-2</v>
      </c>
      <c r="J49" s="99"/>
    </row>
    <row r="50" spans="1:10" x14ac:dyDescent="0.2">
      <c r="A50" s="98">
        <v>44259</v>
      </c>
      <c r="B50" s="88">
        <v>0.74652777777777801</v>
      </c>
      <c r="C50" s="88">
        <v>0.76041666666666596</v>
      </c>
      <c r="D50" s="89" t="s">
        <v>56</v>
      </c>
      <c r="E50" s="89" t="s">
        <v>221</v>
      </c>
      <c r="F50" s="89" t="s">
        <v>225</v>
      </c>
      <c r="G50" s="90">
        <v>2</v>
      </c>
      <c r="H50" s="88" t="s">
        <v>172</v>
      </c>
      <c r="I50" s="88">
        <f t="shared" si="0"/>
        <v>1.3888888888887951E-2</v>
      </c>
      <c r="J50" s="99"/>
    </row>
    <row r="51" spans="1:10" x14ac:dyDescent="0.2">
      <c r="A51" s="98">
        <v>44259</v>
      </c>
      <c r="B51" s="88">
        <v>0.76041666666666596</v>
      </c>
      <c r="C51" s="88">
        <v>0.77430555555555503</v>
      </c>
      <c r="D51" s="89" t="s">
        <v>56</v>
      </c>
      <c r="E51" s="89" t="s">
        <v>222</v>
      </c>
      <c r="F51" s="89" t="s">
        <v>224</v>
      </c>
      <c r="G51" s="90">
        <v>1</v>
      </c>
      <c r="H51" s="88" t="s">
        <v>172</v>
      </c>
      <c r="I51" s="88">
        <f t="shared" si="0"/>
        <v>1.3888888888889062E-2</v>
      </c>
      <c r="J51" s="99"/>
    </row>
    <row r="52" spans="1:10" x14ac:dyDescent="0.2">
      <c r="A52" s="82">
        <v>44260</v>
      </c>
      <c r="B52" s="100" t="s">
        <v>431</v>
      </c>
      <c r="C52" s="100" t="s">
        <v>432</v>
      </c>
      <c r="D52" s="86" t="s">
        <v>115</v>
      </c>
      <c r="E52" s="86" t="s">
        <v>411</v>
      </c>
      <c r="F52" s="86" t="s">
        <v>228</v>
      </c>
      <c r="G52" s="87" t="s">
        <v>314</v>
      </c>
      <c r="H52" s="86" t="s">
        <v>307</v>
      </c>
      <c r="I52" s="100">
        <f t="shared" si="0"/>
        <v>6.9444444444444198E-3</v>
      </c>
      <c r="J52" s="86"/>
    </row>
    <row r="53" spans="1:10" x14ac:dyDescent="0.2">
      <c r="A53" s="98">
        <v>44260</v>
      </c>
      <c r="B53" s="100" t="s">
        <v>432</v>
      </c>
      <c r="C53" s="100" t="s">
        <v>433</v>
      </c>
      <c r="D53" s="86" t="s">
        <v>64</v>
      </c>
      <c r="E53" s="86" t="s">
        <v>173</v>
      </c>
      <c r="F53" s="86" t="s">
        <v>314</v>
      </c>
      <c r="G53" s="87" t="s">
        <v>314</v>
      </c>
      <c r="H53" s="86" t="s">
        <v>307</v>
      </c>
      <c r="I53" s="100">
        <f t="shared" si="0"/>
        <v>6.9444444444444753E-3</v>
      </c>
      <c r="J53" s="135"/>
    </row>
    <row r="54" spans="1:10" x14ac:dyDescent="0.2">
      <c r="A54" s="98">
        <v>44260</v>
      </c>
      <c r="B54" s="100" t="s">
        <v>433</v>
      </c>
      <c r="C54" s="100">
        <v>0.40277777777777773</v>
      </c>
      <c r="D54" s="86" t="s">
        <v>115</v>
      </c>
      <c r="E54" s="86" t="s">
        <v>229</v>
      </c>
      <c r="F54" s="87"/>
      <c r="G54" s="87" t="s">
        <v>314</v>
      </c>
      <c r="H54" s="86" t="s">
        <v>307</v>
      </c>
      <c r="I54" s="100">
        <f t="shared" si="0"/>
        <v>1.388888888888884E-2</v>
      </c>
      <c r="J54" s="135" t="s">
        <v>246</v>
      </c>
    </row>
    <row r="55" spans="1:10" x14ac:dyDescent="0.2">
      <c r="A55" s="98">
        <v>44260</v>
      </c>
      <c r="B55" s="88">
        <v>0.40277777777777773</v>
      </c>
      <c r="C55" s="88">
        <v>0.41319444444444442</v>
      </c>
      <c r="D55" s="89" t="s">
        <v>56</v>
      </c>
      <c r="E55" s="89" t="s">
        <v>247</v>
      </c>
      <c r="F55" s="89" t="s">
        <v>434</v>
      </c>
      <c r="G55" s="90">
        <v>1</v>
      </c>
      <c r="H55" s="88" t="s">
        <v>172</v>
      </c>
      <c r="I55" s="88">
        <f t="shared" si="0"/>
        <v>1.0416666666666685E-2</v>
      </c>
      <c r="J55" s="99"/>
    </row>
    <row r="56" spans="1:10" x14ac:dyDescent="0.2">
      <c r="A56" s="98">
        <v>44260</v>
      </c>
      <c r="B56" s="88">
        <v>0.41319444444444442</v>
      </c>
      <c r="C56" s="88">
        <v>0.4236111111111111</v>
      </c>
      <c r="D56" s="89" t="s">
        <v>56</v>
      </c>
      <c r="E56" s="89" t="s">
        <v>248</v>
      </c>
      <c r="F56" s="89" t="s">
        <v>435</v>
      </c>
      <c r="G56" s="90">
        <v>1</v>
      </c>
      <c r="H56" s="88" t="s">
        <v>172</v>
      </c>
      <c r="I56" s="88">
        <f t="shared" si="0"/>
        <v>1.0416666666666685E-2</v>
      </c>
      <c r="J56" s="99"/>
    </row>
    <row r="57" spans="1:10" x14ac:dyDescent="0.2">
      <c r="A57" s="98">
        <v>44260</v>
      </c>
      <c r="B57" s="88">
        <v>0.4236111111111111</v>
      </c>
      <c r="C57" s="88">
        <v>0.43402777777777801</v>
      </c>
      <c r="D57" s="89" t="s">
        <v>56</v>
      </c>
      <c r="E57" s="89" t="s">
        <v>249</v>
      </c>
      <c r="F57" s="89" t="s">
        <v>436</v>
      </c>
      <c r="G57" s="90">
        <v>1</v>
      </c>
      <c r="H57" s="88" t="s">
        <v>172</v>
      </c>
      <c r="I57" s="88">
        <f t="shared" si="0"/>
        <v>1.0416666666666907E-2</v>
      </c>
      <c r="J57" s="99"/>
    </row>
    <row r="58" spans="1:10" x14ac:dyDescent="0.2">
      <c r="A58" s="98">
        <v>44260</v>
      </c>
      <c r="B58" s="88">
        <v>0.43402777777777801</v>
      </c>
      <c r="C58" s="88">
        <v>0.44444444444444497</v>
      </c>
      <c r="D58" s="89" t="s">
        <v>56</v>
      </c>
      <c r="E58" s="89" t="s">
        <v>250</v>
      </c>
      <c r="F58" s="89" t="s">
        <v>437</v>
      </c>
      <c r="G58" s="90">
        <v>3</v>
      </c>
      <c r="H58" s="88" t="s">
        <v>172</v>
      </c>
      <c r="I58" s="88">
        <f t="shared" si="0"/>
        <v>1.0416666666666963E-2</v>
      </c>
      <c r="J58" s="99"/>
    </row>
    <row r="59" spans="1:10" x14ac:dyDescent="0.2">
      <c r="A59" s="98">
        <v>44260</v>
      </c>
      <c r="B59" s="88">
        <v>0.44444444444444497</v>
      </c>
      <c r="C59" s="88">
        <v>0.45833333333333331</v>
      </c>
      <c r="D59" s="89" t="s">
        <v>56</v>
      </c>
      <c r="E59" s="89" t="s">
        <v>251</v>
      </c>
      <c r="F59" s="89" t="s">
        <v>438</v>
      </c>
      <c r="G59" s="90">
        <v>9</v>
      </c>
      <c r="H59" s="88" t="s">
        <v>172</v>
      </c>
      <c r="I59" s="88">
        <f t="shared" si="0"/>
        <v>1.388888888888834E-2</v>
      </c>
      <c r="J59" s="99"/>
    </row>
    <row r="60" spans="1:10" x14ac:dyDescent="0.2">
      <c r="A60" s="98">
        <v>44260</v>
      </c>
      <c r="B60" s="88">
        <v>0.45833333333333331</v>
      </c>
      <c r="C60" s="88">
        <v>0.46875</v>
      </c>
      <c r="D60" s="89" t="s">
        <v>56</v>
      </c>
      <c r="E60" s="89" t="s">
        <v>252</v>
      </c>
      <c r="F60" s="89" t="s">
        <v>438</v>
      </c>
      <c r="G60" s="90">
        <v>1</v>
      </c>
      <c r="H60" s="88" t="s">
        <v>172</v>
      </c>
      <c r="I60" s="88">
        <f t="shared" si="0"/>
        <v>1.0416666666666685E-2</v>
      </c>
      <c r="J60" s="99"/>
    </row>
    <row r="61" spans="1:10" x14ac:dyDescent="0.2">
      <c r="A61" s="98">
        <v>44260</v>
      </c>
      <c r="B61" s="88">
        <v>0.46875</v>
      </c>
      <c r="C61" s="88">
        <v>0.47916666666666702</v>
      </c>
      <c r="D61" s="89" t="s">
        <v>56</v>
      </c>
      <c r="E61" s="89" t="s">
        <v>253</v>
      </c>
      <c r="F61" s="89" t="s">
        <v>439</v>
      </c>
      <c r="G61" s="90">
        <v>3</v>
      </c>
      <c r="H61" s="88" t="s">
        <v>172</v>
      </c>
      <c r="I61" s="88">
        <f t="shared" si="0"/>
        <v>1.0416666666667018E-2</v>
      </c>
      <c r="J61" s="99"/>
    </row>
    <row r="62" spans="1:10" x14ac:dyDescent="0.2">
      <c r="A62" s="98">
        <v>44260</v>
      </c>
      <c r="B62" s="88">
        <v>0.47916666666666702</v>
      </c>
      <c r="C62" s="88">
        <v>0.5</v>
      </c>
      <c r="D62" s="89" t="s">
        <v>56</v>
      </c>
      <c r="E62" s="89" t="s">
        <v>254</v>
      </c>
      <c r="F62" s="89" t="s">
        <v>440</v>
      </c>
      <c r="G62" s="90">
        <v>15</v>
      </c>
      <c r="H62" s="88" t="s">
        <v>172</v>
      </c>
      <c r="I62" s="88">
        <f t="shared" si="0"/>
        <v>2.0833333333332982E-2</v>
      </c>
      <c r="J62" s="99"/>
    </row>
    <row r="63" spans="1:10" x14ac:dyDescent="0.2">
      <c r="A63" s="98">
        <v>44260</v>
      </c>
      <c r="B63" s="88">
        <v>0.5</v>
      </c>
      <c r="C63" s="88">
        <v>0.51041666666666696</v>
      </c>
      <c r="D63" s="89" t="s">
        <v>56</v>
      </c>
      <c r="E63" s="89" t="s">
        <v>255</v>
      </c>
      <c r="F63" s="89" t="s">
        <v>438</v>
      </c>
      <c r="G63" s="90">
        <v>1</v>
      </c>
      <c r="H63" s="88" t="s">
        <v>172</v>
      </c>
      <c r="I63" s="88">
        <f t="shared" si="0"/>
        <v>1.0416666666666963E-2</v>
      </c>
      <c r="J63" s="99"/>
    </row>
    <row r="64" spans="1:10" x14ac:dyDescent="0.2">
      <c r="A64" s="98">
        <v>44260</v>
      </c>
      <c r="B64" s="88">
        <v>0.51041666666666696</v>
      </c>
      <c r="C64" s="88">
        <v>0.52083333333333304</v>
      </c>
      <c r="D64" s="89" t="s">
        <v>56</v>
      </c>
      <c r="E64" s="89" t="s">
        <v>256</v>
      </c>
      <c r="F64" s="89" t="s">
        <v>441</v>
      </c>
      <c r="G64" s="90">
        <v>5</v>
      </c>
      <c r="H64" s="88" t="s">
        <v>172</v>
      </c>
      <c r="I64" s="88">
        <f t="shared" si="0"/>
        <v>1.0416666666666075E-2</v>
      </c>
      <c r="J64" s="99"/>
    </row>
    <row r="65" spans="1:15" x14ac:dyDescent="0.2">
      <c r="A65" s="98">
        <v>44260</v>
      </c>
      <c r="B65" s="88">
        <v>0.52083333333333304</v>
      </c>
      <c r="C65" s="88">
        <v>0.53125</v>
      </c>
      <c r="D65" s="89" t="s">
        <v>56</v>
      </c>
      <c r="E65" s="89" t="s">
        <v>257</v>
      </c>
      <c r="F65" s="89" t="s">
        <v>439</v>
      </c>
      <c r="G65" s="90">
        <v>4</v>
      </c>
      <c r="H65" s="88" t="s">
        <v>172</v>
      </c>
      <c r="I65" s="88">
        <f t="shared" si="0"/>
        <v>1.0416666666666963E-2</v>
      </c>
      <c r="J65" s="99"/>
    </row>
    <row r="66" spans="1:15" x14ac:dyDescent="0.2">
      <c r="A66" s="98">
        <v>44260</v>
      </c>
      <c r="B66" s="88">
        <v>0.53125</v>
      </c>
      <c r="C66" s="88">
        <v>0.54166666666666696</v>
      </c>
      <c r="D66" s="89" t="s">
        <v>56</v>
      </c>
      <c r="E66" s="89" t="s">
        <v>258</v>
      </c>
      <c r="F66" s="89" t="s">
        <v>434</v>
      </c>
      <c r="G66" s="90">
        <v>1</v>
      </c>
      <c r="H66" s="88" t="s">
        <v>172</v>
      </c>
      <c r="I66" s="88">
        <f t="shared" si="0"/>
        <v>1.0416666666666963E-2</v>
      </c>
      <c r="J66" s="99"/>
    </row>
    <row r="67" spans="1:15" ht="16" thickBot="1" x14ac:dyDescent="0.25">
      <c r="A67" s="103">
        <v>44260</v>
      </c>
      <c r="B67" s="104">
        <v>0.58333333333333337</v>
      </c>
      <c r="C67" s="104">
        <v>0.75</v>
      </c>
      <c r="D67" s="106" t="s">
        <v>117</v>
      </c>
      <c r="E67" s="106" t="s">
        <v>314</v>
      </c>
      <c r="F67" s="106" t="s">
        <v>314</v>
      </c>
      <c r="G67" s="106" t="s">
        <v>314</v>
      </c>
      <c r="H67" s="106" t="s">
        <v>314</v>
      </c>
      <c r="I67" s="105">
        <f t="shared" ref="I67:I130" si="1">C67-B67</f>
        <v>0.16666666666666663</v>
      </c>
      <c r="J67" s="107"/>
      <c r="K67"/>
      <c r="L67"/>
      <c r="M67"/>
      <c r="N67"/>
      <c r="O67"/>
    </row>
    <row r="68" spans="1:15" x14ac:dyDescent="0.2">
      <c r="A68" s="108">
        <v>44263</v>
      </c>
      <c r="B68" s="109">
        <v>0.375</v>
      </c>
      <c r="C68" s="109">
        <v>0.54166666666666663</v>
      </c>
      <c r="D68" s="111" t="s">
        <v>117</v>
      </c>
      <c r="E68" s="111" t="s">
        <v>314</v>
      </c>
      <c r="F68" s="111" t="s">
        <v>314</v>
      </c>
      <c r="G68" s="111" t="s">
        <v>314</v>
      </c>
      <c r="H68" s="111" t="s">
        <v>314</v>
      </c>
      <c r="I68" s="110">
        <f t="shared" si="1"/>
        <v>0.16666666666666663</v>
      </c>
      <c r="J68" s="112"/>
      <c r="K68"/>
      <c r="L68"/>
      <c r="M68"/>
      <c r="N68"/>
      <c r="O68"/>
    </row>
    <row r="69" spans="1:15" x14ac:dyDescent="0.2">
      <c r="A69" s="77">
        <v>44263</v>
      </c>
      <c r="B69" s="78">
        <v>0.58333333333333337</v>
      </c>
      <c r="C69" s="78">
        <v>0.75</v>
      </c>
      <c r="D69" s="80" t="s">
        <v>117</v>
      </c>
      <c r="E69" s="80" t="s">
        <v>314</v>
      </c>
      <c r="F69" s="80" t="s">
        <v>314</v>
      </c>
      <c r="G69" s="80" t="s">
        <v>314</v>
      </c>
      <c r="H69" s="80" t="s">
        <v>314</v>
      </c>
      <c r="I69" s="79">
        <f t="shared" si="1"/>
        <v>0.16666666666666663</v>
      </c>
      <c r="J69" s="81"/>
      <c r="K69"/>
      <c r="L69"/>
      <c r="M69"/>
      <c r="N69"/>
      <c r="O69"/>
    </row>
    <row r="70" spans="1:15" x14ac:dyDescent="0.2">
      <c r="A70" s="77">
        <v>44264</v>
      </c>
      <c r="B70" s="78">
        <v>0.375</v>
      </c>
      <c r="C70" s="78">
        <v>0.54166666666666663</v>
      </c>
      <c r="D70" s="80" t="s">
        <v>117</v>
      </c>
      <c r="E70" s="80" t="s">
        <v>314</v>
      </c>
      <c r="F70" s="80" t="s">
        <v>314</v>
      </c>
      <c r="G70" s="80" t="s">
        <v>314</v>
      </c>
      <c r="H70" s="80" t="s">
        <v>314</v>
      </c>
      <c r="I70" s="79">
        <f t="shared" si="1"/>
        <v>0.16666666666666663</v>
      </c>
      <c r="J70" s="81"/>
      <c r="K70"/>
      <c r="L70"/>
      <c r="M70"/>
      <c r="N70"/>
      <c r="O70"/>
    </row>
    <row r="71" spans="1:15" x14ac:dyDescent="0.2">
      <c r="A71" s="77">
        <v>44264</v>
      </c>
      <c r="B71" s="78">
        <v>0.58333333333333337</v>
      </c>
      <c r="C71" s="78">
        <v>0.75</v>
      </c>
      <c r="D71" s="80" t="s">
        <v>117</v>
      </c>
      <c r="E71" s="80" t="s">
        <v>314</v>
      </c>
      <c r="F71" s="80" t="s">
        <v>314</v>
      </c>
      <c r="G71" s="80" t="s">
        <v>314</v>
      </c>
      <c r="H71" s="80" t="s">
        <v>314</v>
      </c>
      <c r="I71" s="79">
        <f t="shared" si="1"/>
        <v>0.16666666666666663</v>
      </c>
      <c r="J71" s="81"/>
      <c r="K71"/>
      <c r="L71"/>
      <c r="M71"/>
      <c r="N71"/>
      <c r="O71"/>
    </row>
    <row r="72" spans="1:15" x14ac:dyDescent="0.2">
      <c r="A72" s="82">
        <v>44265</v>
      </c>
      <c r="B72" s="88" t="s">
        <v>325</v>
      </c>
      <c r="C72" s="88" t="s">
        <v>326</v>
      </c>
      <c r="D72" s="113" t="s">
        <v>115</v>
      </c>
      <c r="E72" s="89" t="s">
        <v>0</v>
      </c>
      <c r="F72" s="89"/>
      <c r="G72" s="90"/>
      <c r="H72" s="86" t="s">
        <v>307</v>
      </c>
      <c r="I72" s="88">
        <f t="shared" si="1"/>
        <v>6.9444444444444753E-3</v>
      </c>
      <c r="J72" s="89"/>
    </row>
    <row r="73" spans="1:15" x14ac:dyDescent="0.2">
      <c r="A73" s="82">
        <v>44265</v>
      </c>
      <c r="B73" s="88" t="s">
        <v>326</v>
      </c>
      <c r="C73" s="88" t="s">
        <v>327</v>
      </c>
      <c r="D73" s="89" t="s">
        <v>63</v>
      </c>
      <c r="E73" s="89" t="s">
        <v>328</v>
      </c>
      <c r="F73" s="89" t="s">
        <v>329</v>
      </c>
      <c r="G73" s="87">
        <v>1</v>
      </c>
      <c r="H73" s="100" t="s">
        <v>172</v>
      </c>
      <c r="I73" s="88">
        <f t="shared" si="1"/>
        <v>1.388888888888884E-2</v>
      </c>
      <c r="J73" s="89"/>
    </row>
    <row r="74" spans="1:15" x14ac:dyDescent="0.2">
      <c r="A74" s="82">
        <v>44265</v>
      </c>
      <c r="B74" s="88" t="s">
        <v>327</v>
      </c>
      <c r="C74" s="88" t="s">
        <v>330</v>
      </c>
      <c r="D74" s="101" t="s">
        <v>122</v>
      </c>
      <c r="E74" s="101" t="s">
        <v>16</v>
      </c>
      <c r="F74" s="101"/>
      <c r="G74" s="102"/>
      <c r="H74" s="86" t="s">
        <v>307</v>
      </c>
      <c r="I74" s="88">
        <f t="shared" si="1"/>
        <v>6.9444444444445308E-3</v>
      </c>
      <c r="J74" s="89"/>
    </row>
    <row r="75" spans="1:15" x14ac:dyDescent="0.2">
      <c r="A75" s="82">
        <v>44265</v>
      </c>
      <c r="B75" s="100" t="s">
        <v>330</v>
      </c>
      <c r="C75" s="100" t="s">
        <v>331</v>
      </c>
      <c r="D75" s="86" t="s">
        <v>64</v>
      </c>
      <c r="E75" s="86" t="s">
        <v>173</v>
      </c>
      <c r="F75" s="86" t="s">
        <v>314</v>
      </c>
      <c r="G75" s="87" t="s">
        <v>314</v>
      </c>
      <c r="H75" s="86" t="s">
        <v>307</v>
      </c>
      <c r="I75" s="100">
        <f t="shared" si="1"/>
        <v>1.041666666666663E-2</v>
      </c>
      <c r="J75" s="86"/>
    </row>
    <row r="76" spans="1:15" x14ac:dyDescent="0.2">
      <c r="A76" s="82">
        <v>44265</v>
      </c>
      <c r="B76" s="88" t="s">
        <v>331</v>
      </c>
      <c r="C76" s="88">
        <v>0.44097222222222227</v>
      </c>
      <c r="D76" s="101" t="s">
        <v>122</v>
      </c>
      <c r="E76" s="101" t="s">
        <v>16</v>
      </c>
      <c r="F76" s="101"/>
      <c r="G76" s="102"/>
      <c r="H76" s="86" t="s">
        <v>307</v>
      </c>
      <c r="I76" s="88">
        <f t="shared" si="1"/>
        <v>2.083333333333337E-2</v>
      </c>
      <c r="J76" s="89"/>
    </row>
    <row r="77" spans="1:15" x14ac:dyDescent="0.2">
      <c r="A77" s="82">
        <v>44265</v>
      </c>
      <c r="B77" s="88" t="s">
        <v>332</v>
      </c>
      <c r="C77" s="88" t="s">
        <v>333</v>
      </c>
      <c r="D77" s="89" t="s">
        <v>63</v>
      </c>
      <c r="E77" s="89" t="s">
        <v>334</v>
      </c>
      <c r="F77" s="89" t="s">
        <v>335</v>
      </c>
      <c r="G77" s="114">
        <v>1</v>
      </c>
      <c r="H77" s="83" t="s">
        <v>172</v>
      </c>
      <c r="I77" s="88">
        <f t="shared" si="1"/>
        <v>2.7777777777777735E-2</v>
      </c>
      <c r="J77" s="89"/>
    </row>
    <row r="78" spans="1:15" x14ac:dyDescent="0.2">
      <c r="A78" s="82">
        <v>44265</v>
      </c>
      <c r="B78" s="88" t="s">
        <v>333</v>
      </c>
      <c r="C78" s="88" t="s">
        <v>336</v>
      </c>
      <c r="D78" s="113" t="s">
        <v>123</v>
      </c>
      <c r="E78" s="89" t="s">
        <v>414</v>
      </c>
      <c r="F78" s="89"/>
      <c r="G78" s="90"/>
      <c r="H78" s="86" t="s">
        <v>307</v>
      </c>
      <c r="I78" s="88">
        <f t="shared" si="1"/>
        <v>1.0416666666666685E-2</v>
      </c>
      <c r="J78" s="89"/>
    </row>
    <row r="79" spans="1:15" x14ac:dyDescent="0.2">
      <c r="A79" s="82">
        <v>44265</v>
      </c>
      <c r="B79" s="88" t="s">
        <v>336</v>
      </c>
      <c r="C79" s="88" t="s">
        <v>337</v>
      </c>
      <c r="D79" s="89" t="s">
        <v>63</v>
      </c>
      <c r="E79" s="89" t="s">
        <v>338</v>
      </c>
      <c r="F79" s="89" t="s">
        <v>339</v>
      </c>
      <c r="G79" s="114">
        <v>1</v>
      </c>
      <c r="H79" s="83" t="s">
        <v>172</v>
      </c>
      <c r="I79" s="88">
        <f t="shared" si="1"/>
        <v>2.0833333333333315E-2</v>
      </c>
      <c r="J79" s="89"/>
    </row>
    <row r="80" spans="1:15" x14ac:dyDescent="0.2">
      <c r="A80" s="82">
        <v>44265</v>
      </c>
      <c r="B80" s="100" t="s">
        <v>337</v>
      </c>
      <c r="C80" s="100" t="s">
        <v>340</v>
      </c>
      <c r="D80" s="86" t="s">
        <v>122</v>
      </c>
      <c r="E80" s="86" t="s">
        <v>361</v>
      </c>
      <c r="F80" s="86" t="s">
        <v>341</v>
      </c>
      <c r="G80" s="87"/>
      <c r="H80" s="86" t="s">
        <v>307</v>
      </c>
      <c r="I80" s="100">
        <f t="shared" si="1"/>
        <v>6.9444444444444198E-3</v>
      </c>
      <c r="J80" s="86"/>
    </row>
    <row r="81" spans="1:10" x14ac:dyDescent="0.2">
      <c r="A81" s="82">
        <v>44265</v>
      </c>
      <c r="B81" s="100" t="s">
        <v>340</v>
      </c>
      <c r="C81" s="100">
        <v>0.52083333333333337</v>
      </c>
      <c r="D81" s="86" t="s">
        <v>122</v>
      </c>
      <c r="E81" s="86" t="s">
        <v>361</v>
      </c>
      <c r="F81" s="86" t="s">
        <v>351</v>
      </c>
      <c r="G81" s="87"/>
      <c r="H81" s="86" t="s">
        <v>307</v>
      </c>
      <c r="I81" s="100">
        <f t="shared" si="1"/>
        <v>1.3888888888888951E-2</v>
      </c>
      <c r="J81" s="86"/>
    </row>
    <row r="82" spans="1:10" x14ac:dyDescent="0.2">
      <c r="A82" s="82">
        <v>44265</v>
      </c>
      <c r="B82" s="88">
        <v>0.52083333333333337</v>
      </c>
      <c r="C82" s="88">
        <v>0.52777777777777779</v>
      </c>
      <c r="D82" s="89" t="s">
        <v>63</v>
      </c>
      <c r="E82" s="76" t="s">
        <v>352</v>
      </c>
      <c r="F82" s="76" t="s">
        <v>8</v>
      </c>
      <c r="G82" s="90"/>
      <c r="H82" s="88" t="s">
        <v>171</v>
      </c>
      <c r="I82" s="88">
        <f t="shared" si="1"/>
        <v>6.9444444444444198E-3</v>
      </c>
      <c r="J82" s="89"/>
    </row>
    <row r="83" spans="1:10" x14ac:dyDescent="0.2">
      <c r="A83" s="82">
        <v>44265</v>
      </c>
      <c r="B83" s="88">
        <v>0.52777777777777779</v>
      </c>
      <c r="C83" s="88">
        <v>0.53472222222222221</v>
      </c>
      <c r="D83" s="89" t="s">
        <v>63</v>
      </c>
      <c r="E83" s="76" t="s">
        <v>353</v>
      </c>
      <c r="F83" s="76" t="s">
        <v>9</v>
      </c>
      <c r="G83" s="90"/>
      <c r="H83" s="88" t="s">
        <v>171</v>
      </c>
      <c r="I83" s="88">
        <f t="shared" si="1"/>
        <v>6.9444444444444198E-3</v>
      </c>
      <c r="J83" s="89"/>
    </row>
    <row r="84" spans="1:10" x14ac:dyDescent="0.2">
      <c r="A84" s="82">
        <v>44265</v>
      </c>
      <c r="B84" s="88">
        <v>0.53472222222222221</v>
      </c>
      <c r="C84" s="88">
        <v>0.54166666666666663</v>
      </c>
      <c r="D84" s="89" t="s">
        <v>63</v>
      </c>
      <c r="E84" s="76" t="s">
        <v>354</v>
      </c>
      <c r="F84" s="76" t="s">
        <v>10</v>
      </c>
      <c r="G84" s="90"/>
      <c r="H84" s="88" t="s">
        <v>171</v>
      </c>
      <c r="I84" s="88">
        <f t="shared" si="1"/>
        <v>6.9444444444444198E-3</v>
      </c>
      <c r="J84" s="89"/>
    </row>
    <row r="85" spans="1:10" x14ac:dyDescent="0.2">
      <c r="A85" s="82">
        <v>44265</v>
      </c>
      <c r="B85" s="88">
        <v>0.58333333333333337</v>
      </c>
      <c r="C85" s="88">
        <v>0.59027777777777779</v>
      </c>
      <c r="D85" s="89" t="s">
        <v>63</v>
      </c>
      <c r="E85" s="76" t="s">
        <v>355</v>
      </c>
      <c r="F85" s="76" t="s">
        <v>6</v>
      </c>
      <c r="G85" s="90"/>
      <c r="H85" s="88" t="s">
        <v>171</v>
      </c>
      <c r="I85" s="88">
        <f t="shared" si="1"/>
        <v>6.9444444444444198E-3</v>
      </c>
      <c r="J85" s="89"/>
    </row>
    <row r="86" spans="1:10" ht="30" x14ac:dyDescent="0.2">
      <c r="A86" s="82">
        <v>44265</v>
      </c>
      <c r="B86" s="88">
        <v>0.59027777777777779</v>
      </c>
      <c r="C86" s="88">
        <v>0.59722222222222221</v>
      </c>
      <c r="D86" s="86" t="s">
        <v>63</v>
      </c>
      <c r="E86" s="76" t="s">
        <v>356</v>
      </c>
      <c r="F86" s="76" t="s">
        <v>479</v>
      </c>
      <c r="G86" s="90"/>
      <c r="H86" s="88" t="s">
        <v>171</v>
      </c>
      <c r="I86" s="88">
        <f t="shared" si="1"/>
        <v>6.9444444444444198E-3</v>
      </c>
      <c r="J86" s="89"/>
    </row>
    <row r="87" spans="1:10" x14ac:dyDescent="0.2">
      <c r="A87" s="82">
        <v>44265</v>
      </c>
      <c r="B87" s="88">
        <v>0.59722222222222221</v>
      </c>
      <c r="C87" s="88">
        <v>0.60416666666666696</v>
      </c>
      <c r="D87" s="86" t="s">
        <v>63</v>
      </c>
      <c r="E87" s="76" t="s">
        <v>357</v>
      </c>
      <c r="F87" s="76" t="s">
        <v>12</v>
      </c>
      <c r="G87" s="90"/>
      <c r="H87" s="88" t="s">
        <v>171</v>
      </c>
      <c r="I87" s="88">
        <f t="shared" si="1"/>
        <v>6.9444444444447528E-3</v>
      </c>
      <c r="J87" s="89"/>
    </row>
    <row r="88" spans="1:10" x14ac:dyDescent="0.2">
      <c r="A88" s="82">
        <v>44265</v>
      </c>
      <c r="B88" s="88">
        <v>0.60416666666666696</v>
      </c>
      <c r="C88" s="88">
        <v>0.61111111111111105</v>
      </c>
      <c r="D88" s="86" t="s">
        <v>63</v>
      </c>
      <c r="E88" s="76" t="s">
        <v>358</v>
      </c>
      <c r="F88" s="76" t="s">
        <v>13</v>
      </c>
      <c r="G88" s="90"/>
      <c r="H88" s="88" t="s">
        <v>171</v>
      </c>
      <c r="I88" s="88">
        <f t="shared" si="1"/>
        <v>6.9444444444440867E-3</v>
      </c>
      <c r="J88" s="89"/>
    </row>
    <row r="89" spans="1:10" x14ac:dyDescent="0.2">
      <c r="A89" s="82">
        <v>44265</v>
      </c>
      <c r="B89" s="88">
        <v>0.61111111111111105</v>
      </c>
      <c r="C89" s="88">
        <v>0.61805555555555503</v>
      </c>
      <c r="D89" s="86" t="s">
        <v>63</v>
      </c>
      <c r="E89" s="76" t="s">
        <v>360</v>
      </c>
      <c r="F89" s="76" t="s">
        <v>279</v>
      </c>
      <c r="G89" s="90"/>
      <c r="H89" s="88" t="s">
        <v>171</v>
      </c>
      <c r="I89" s="88">
        <f t="shared" si="1"/>
        <v>6.9444444444439757E-3</v>
      </c>
      <c r="J89" s="89"/>
    </row>
    <row r="90" spans="1:10" ht="30" x14ac:dyDescent="0.2">
      <c r="A90" s="82">
        <v>44265</v>
      </c>
      <c r="B90" s="88">
        <v>0.61805555555555503</v>
      </c>
      <c r="C90" s="88">
        <v>0.66319444444444442</v>
      </c>
      <c r="D90" s="86" t="s">
        <v>70</v>
      </c>
      <c r="E90" s="76" t="s">
        <v>360</v>
      </c>
      <c r="F90" s="76" t="s">
        <v>277</v>
      </c>
      <c r="G90" s="90"/>
      <c r="H90" s="88" t="s">
        <v>307</v>
      </c>
      <c r="I90" s="88">
        <f t="shared" si="1"/>
        <v>4.5138888888889395E-2</v>
      </c>
      <c r="J90" s="89"/>
    </row>
    <row r="91" spans="1:10" x14ac:dyDescent="0.2">
      <c r="A91" s="82">
        <v>44265</v>
      </c>
      <c r="B91" s="88">
        <v>0.66319444444444442</v>
      </c>
      <c r="C91" s="88">
        <v>0.67013888888888884</v>
      </c>
      <c r="D91" s="86" t="s">
        <v>63</v>
      </c>
      <c r="E91" s="76" t="s">
        <v>359</v>
      </c>
      <c r="F91" s="76" t="s">
        <v>14</v>
      </c>
      <c r="G91" s="90"/>
      <c r="H91" s="88" t="s">
        <v>171</v>
      </c>
      <c r="I91" s="88">
        <f t="shared" si="1"/>
        <v>6.9444444444444198E-3</v>
      </c>
      <c r="J91" s="89"/>
    </row>
    <row r="92" spans="1:10" x14ac:dyDescent="0.2">
      <c r="A92" s="82">
        <v>44265</v>
      </c>
      <c r="B92" s="88">
        <v>0.67013888888888884</v>
      </c>
      <c r="C92" s="88">
        <v>0.68055555555555547</v>
      </c>
      <c r="D92" s="86" t="s">
        <v>63</v>
      </c>
      <c r="E92" s="76" t="s">
        <v>362</v>
      </c>
      <c r="F92" s="76" t="s">
        <v>11</v>
      </c>
      <c r="G92" s="90"/>
      <c r="H92" s="88" t="s">
        <v>171</v>
      </c>
      <c r="I92" s="88">
        <f t="shared" si="1"/>
        <v>1.041666666666663E-2</v>
      </c>
      <c r="J92" s="89"/>
    </row>
    <row r="93" spans="1:10" ht="30" x14ac:dyDescent="0.2">
      <c r="A93" s="82">
        <v>44265</v>
      </c>
      <c r="B93" s="100" t="s">
        <v>342</v>
      </c>
      <c r="C93" s="100" t="s">
        <v>343</v>
      </c>
      <c r="D93" s="86" t="s">
        <v>64</v>
      </c>
      <c r="E93" s="86" t="s">
        <v>310</v>
      </c>
      <c r="F93" s="86" t="s">
        <v>344</v>
      </c>
      <c r="G93" s="87">
        <v>5</v>
      </c>
      <c r="H93" s="86" t="s">
        <v>307</v>
      </c>
      <c r="I93" s="100">
        <f t="shared" si="1"/>
        <v>2.7777777777777901E-2</v>
      </c>
      <c r="J93" s="86"/>
    </row>
    <row r="94" spans="1:10" x14ac:dyDescent="0.2">
      <c r="A94" s="82">
        <v>44265</v>
      </c>
      <c r="B94" s="100" t="s">
        <v>343</v>
      </c>
      <c r="C94" s="100" t="s">
        <v>345</v>
      </c>
      <c r="D94" s="86" t="s">
        <v>64</v>
      </c>
      <c r="E94" s="86" t="s">
        <v>173</v>
      </c>
      <c r="F94" s="86" t="s">
        <v>314</v>
      </c>
      <c r="G94" s="87" t="s">
        <v>314</v>
      </c>
      <c r="H94" s="86" t="s">
        <v>307</v>
      </c>
      <c r="I94" s="100">
        <f t="shared" si="1"/>
        <v>1.388888888888884E-2</v>
      </c>
      <c r="J94" s="86"/>
    </row>
    <row r="95" spans="1:10" x14ac:dyDescent="0.2">
      <c r="A95" s="82">
        <v>44265</v>
      </c>
      <c r="B95" s="100" t="s">
        <v>345</v>
      </c>
      <c r="C95" s="100" t="s">
        <v>346</v>
      </c>
      <c r="D95" s="86" t="s">
        <v>122</v>
      </c>
      <c r="E95" s="86" t="s">
        <v>361</v>
      </c>
      <c r="F95" s="86" t="s">
        <v>347</v>
      </c>
      <c r="G95" s="87"/>
      <c r="H95" s="86" t="s">
        <v>307</v>
      </c>
      <c r="I95" s="100">
        <f t="shared" si="1"/>
        <v>1.736111111111116E-2</v>
      </c>
      <c r="J95" s="86"/>
    </row>
    <row r="96" spans="1:10" x14ac:dyDescent="0.2">
      <c r="A96" s="82">
        <v>44265</v>
      </c>
      <c r="B96" s="88" t="s">
        <v>346</v>
      </c>
      <c r="C96" s="88" t="s">
        <v>348</v>
      </c>
      <c r="D96" s="86" t="s">
        <v>63</v>
      </c>
      <c r="E96" s="86" t="s">
        <v>349</v>
      </c>
      <c r="F96" s="86" t="s">
        <v>350</v>
      </c>
      <c r="G96" s="90">
        <v>1</v>
      </c>
      <c r="H96" s="88" t="s">
        <v>172</v>
      </c>
      <c r="I96" s="88">
        <f t="shared" si="1"/>
        <v>1.736111111111116E-2</v>
      </c>
      <c r="J96" s="89"/>
    </row>
    <row r="97" spans="1:10" x14ac:dyDescent="0.2">
      <c r="A97" s="82">
        <v>44266</v>
      </c>
      <c r="B97" s="100" t="s">
        <v>442</v>
      </c>
      <c r="C97" s="100" t="s">
        <v>420</v>
      </c>
      <c r="D97" s="86" t="s">
        <v>115</v>
      </c>
      <c r="E97" s="86" t="s">
        <v>430</v>
      </c>
      <c r="F97" s="86"/>
      <c r="G97" s="87"/>
      <c r="H97" s="86" t="s">
        <v>307</v>
      </c>
      <c r="I97" s="100">
        <f t="shared" si="1"/>
        <v>5.5555555555555358E-3</v>
      </c>
      <c r="J97" s="86"/>
    </row>
    <row r="98" spans="1:10" x14ac:dyDescent="0.2">
      <c r="A98" s="82">
        <v>44266</v>
      </c>
      <c r="B98" s="100" t="s">
        <v>420</v>
      </c>
      <c r="C98" s="100" t="s">
        <v>421</v>
      </c>
      <c r="D98" s="86" t="s">
        <v>64</v>
      </c>
      <c r="E98" s="86" t="s">
        <v>309</v>
      </c>
      <c r="F98" s="86" t="s">
        <v>314</v>
      </c>
      <c r="G98" s="87" t="s">
        <v>314</v>
      </c>
      <c r="H98" s="100" t="s">
        <v>307</v>
      </c>
      <c r="I98" s="100">
        <f t="shared" si="1"/>
        <v>6.9444444444444198E-3</v>
      </c>
      <c r="J98" s="86"/>
    </row>
    <row r="99" spans="1:10" x14ac:dyDescent="0.2">
      <c r="A99" s="82">
        <v>44266</v>
      </c>
      <c r="B99" s="88" t="s">
        <v>421</v>
      </c>
      <c r="C99" s="88" t="s">
        <v>443</v>
      </c>
      <c r="D99" s="101" t="s">
        <v>122</v>
      </c>
      <c r="E99" s="86" t="s">
        <v>429</v>
      </c>
      <c r="F99" s="86"/>
      <c r="G99" s="90"/>
      <c r="H99" s="86" t="s">
        <v>307</v>
      </c>
      <c r="I99" s="88">
        <f t="shared" si="1"/>
        <v>1.736111111111116E-2</v>
      </c>
      <c r="J99" s="89"/>
    </row>
    <row r="100" spans="1:10" x14ac:dyDescent="0.2">
      <c r="A100" s="82">
        <v>44266</v>
      </c>
      <c r="B100" s="100" t="s">
        <v>443</v>
      </c>
      <c r="C100" s="100" t="s">
        <v>444</v>
      </c>
      <c r="D100" s="86" t="s">
        <v>115</v>
      </c>
      <c r="E100" s="137" t="s">
        <v>411</v>
      </c>
      <c r="F100" s="86" t="s">
        <v>445</v>
      </c>
      <c r="G100" s="87" t="s">
        <v>314</v>
      </c>
      <c r="H100" s="86" t="s">
        <v>307</v>
      </c>
      <c r="I100" s="100">
        <f t="shared" si="1"/>
        <v>1.388888888888884E-2</v>
      </c>
      <c r="J100" s="86"/>
    </row>
    <row r="101" spans="1:10" x14ac:dyDescent="0.2">
      <c r="A101" s="82">
        <v>44266</v>
      </c>
      <c r="B101" s="100" t="s">
        <v>444</v>
      </c>
      <c r="C101" s="100" t="s">
        <v>446</v>
      </c>
      <c r="D101" s="86" t="s">
        <v>115</v>
      </c>
      <c r="E101" s="137" t="s">
        <v>411</v>
      </c>
      <c r="F101" s="86" t="s">
        <v>447</v>
      </c>
      <c r="G101" s="87" t="s">
        <v>314</v>
      </c>
      <c r="H101" s="86" t="s">
        <v>307</v>
      </c>
      <c r="I101" s="100">
        <f t="shared" si="1"/>
        <v>3.4722222222222099E-3</v>
      </c>
      <c r="J101" s="86"/>
    </row>
    <row r="102" spans="1:10" x14ac:dyDescent="0.2">
      <c r="A102" s="82">
        <v>44266</v>
      </c>
      <c r="B102" s="88" t="s">
        <v>446</v>
      </c>
      <c r="C102" s="88">
        <v>0.4548611111111111</v>
      </c>
      <c r="D102" s="89" t="s">
        <v>63</v>
      </c>
      <c r="E102" s="116" t="s">
        <v>448</v>
      </c>
      <c r="F102" s="89"/>
      <c r="G102" s="90"/>
      <c r="H102" s="88" t="s">
        <v>171</v>
      </c>
      <c r="I102" s="88">
        <f t="shared" si="1"/>
        <v>2.777777777777779E-2</v>
      </c>
      <c r="J102" s="89" t="s">
        <v>449</v>
      </c>
    </row>
    <row r="103" spans="1:10" x14ac:dyDescent="0.2">
      <c r="A103" s="82">
        <v>44266</v>
      </c>
      <c r="B103" s="88" t="s">
        <v>450</v>
      </c>
      <c r="C103" s="88" t="s">
        <v>451</v>
      </c>
      <c r="D103" s="89" t="s">
        <v>63</v>
      </c>
      <c r="E103" s="117" t="s">
        <v>452</v>
      </c>
      <c r="F103" s="89"/>
      <c r="G103" s="90"/>
      <c r="H103" s="88" t="s">
        <v>171</v>
      </c>
      <c r="I103" s="88">
        <f t="shared" si="1"/>
        <v>6.9444444444444753E-3</v>
      </c>
      <c r="J103" s="89" t="s">
        <v>453</v>
      </c>
    </row>
    <row r="104" spans="1:10" x14ac:dyDescent="0.2">
      <c r="A104" s="82">
        <v>44266</v>
      </c>
      <c r="B104" s="88" t="s">
        <v>451</v>
      </c>
      <c r="C104" s="88" t="s">
        <v>454</v>
      </c>
      <c r="D104" s="101" t="s">
        <v>122</v>
      </c>
      <c r="E104" s="89" t="s">
        <v>429</v>
      </c>
      <c r="F104" s="89"/>
      <c r="G104" s="90"/>
      <c r="H104" s="86" t="s">
        <v>307</v>
      </c>
      <c r="I104" s="88">
        <f t="shared" si="1"/>
        <v>2.0833333333333315E-2</v>
      </c>
      <c r="J104" s="89"/>
    </row>
    <row r="105" spans="1:10" x14ac:dyDescent="0.2">
      <c r="A105" s="82">
        <v>44266</v>
      </c>
      <c r="B105" s="100" t="s">
        <v>454</v>
      </c>
      <c r="C105" s="100" t="s">
        <v>455</v>
      </c>
      <c r="D105" s="86" t="s">
        <v>64</v>
      </c>
      <c r="E105" s="138" t="s">
        <v>173</v>
      </c>
      <c r="F105" s="86" t="s">
        <v>314</v>
      </c>
      <c r="G105" s="87" t="s">
        <v>314</v>
      </c>
      <c r="H105" s="86" t="s">
        <v>307</v>
      </c>
      <c r="I105" s="100">
        <f t="shared" si="1"/>
        <v>6.9444444444444198E-3</v>
      </c>
      <c r="J105" s="86"/>
    </row>
    <row r="106" spans="1:10" x14ac:dyDescent="0.2">
      <c r="A106" s="82">
        <v>44266</v>
      </c>
      <c r="B106" s="88" t="s">
        <v>455</v>
      </c>
      <c r="C106" s="88" t="s">
        <v>456</v>
      </c>
      <c r="D106" s="101" t="s">
        <v>122</v>
      </c>
      <c r="E106" s="89" t="s">
        <v>429</v>
      </c>
      <c r="F106" s="89"/>
      <c r="G106" s="90"/>
      <c r="H106" s="86" t="s">
        <v>307</v>
      </c>
      <c r="I106" s="88">
        <f t="shared" si="1"/>
        <v>2.4305555555555636E-2</v>
      </c>
      <c r="J106" s="89"/>
    </row>
    <row r="107" spans="1:10" x14ac:dyDescent="0.2">
      <c r="A107" s="82">
        <v>44266</v>
      </c>
      <c r="B107" s="88" t="s">
        <v>456</v>
      </c>
      <c r="C107" s="88" t="s">
        <v>428</v>
      </c>
      <c r="D107" s="89" t="s">
        <v>63</v>
      </c>
      <c r="E107" s="118" t="s">
        <v>457</v>
      </c>
      <c r="F107" s="89"/>
      <c r="G107" s="90"/>
      <c r="H107" s="88" t="s">
        <v>171</v>
      </c>
      <c r="I107" s="88">
        <f t="shared" si="1"/>
        <v>2.7777777777777679E-2</v>
      </c>
      <c r="J107" s="89" t="s">
        <v>458</v>
      </c>
    </row>
    <row r="108" spans="1:10" x14ac:dyDescent="0.2">
      <c r="A108" s="82">
        <v>44266</v>
      </c>
      <c r="B108" s="88">
        <v>0.58333333333333337</v>
      </c>
      <c r="C108" s="88">
        <v>0.58680555555555558</v>
      </c>
      <c r="D108" s="89" t="s">
        <v>63</v>
      </c>
      <c r="E108" s="76" t="s">
        <v>352</v>
      </c>
      <c r="F108" s="76" t="s">
        <v>8</v>
      </c>
      <c r="G108" s="90">
        <v>1</v>
      </c>
      <c r="H108" s="83" t="s">
        <v>172</v>
      </c>
      <c r="I108" s="88">
        <f t="shared" si="1"/>
        <v>3.4722222222222099E-3</v>
      </c>
      <c r="J108" s="85"/>
    </row>
    <row r="109" spans="1:10" x14ac:dyDescent="0.2">
      <c r="A109" s="82">
        <v>44266</v>
      </c>
      <c r="B109" s="88">
        <v>0.58680555555555558</v>
      </c>
      <c r="C109" s="88">
        <v>0.59027777777777779</v>
      </c>
      <c r="D109" s="89" t="s">
        <v>63</v>
      </c>
      <c r="E109" s="76" t="s">
        <v>353</v>
      </c>
      <c r="F109" s="76" t="s">
        <v>9</v>
      </c>
      <c r="G109" s="90">
        <v>1</v>
      </c>
      <c r="H109" s="83" t="s">
        <v>172</v>
      </c>
      <c r="I109" s="88">
        <f t="shared" si="1"/>
        <v>3.4722222222222099E-3</v>
      </c>
      <c r="J109" s="85"/>
    </row>
    <row r="110" spans="1:10" x14ac:dyDescent="0.2">
      <c r="A110" s="82">
        <v>44266</v>
      </c>
      <c r="B110" s="88">
        <v>0.59027777777777779</v>
      </c>
      <c r="C110" s="88">
        <v>0.59375</v>
      </c>
      <c r="D110" s="89" t="s">
        <v>63</v>
      </c>
      <c r="E110" s="76" t="s">
        <v>354</v>
      </c>
      <c r="F110" s="76" t="s">
        <v>10</v>
      </c>
      <c r="G110" s="90">
        <v>1</v>
      </c>
      <c r="H110" s="83" t="s">
        <v>172</v>
      </c>
      <c r="I110" s="88">
        <f t="shared" si="1"/>
        <v>3.4722222222222099E-3</v>
      </c>
      <c r="J110" s="85"/>
    </row>
    <row r="111" spans="1:10" x14ac:dyDescent="0.2">
      <c r="A111" s="82">
        <v>44266</v>
      </c>
      <c r="B111" s="88">
        <v>0.59375</v>
      </c>
      <c r="C111" s="88">
        <v>0.59722222222222199</v>
      </c>
      <c r="D111" s="89" t="s">
        <v>63</v>
      </c>
      <c r="E111" s="76" t="s">
        <v>355</v>
      </c>
      <c r="F111" s="76" t="s">
        <v>6</v>
      </c>
      <c r="G111" s="90">
        <v>1</v>
      </c>
      <c r="H111" s="83" t="s">
        <v>172</v>
      </c>
      <c r="I111" s="88">
        <f t="shared" si="1"/>
        <v>3.4722222222219878E-3</v>
      </c>
      <c r="J111" s="85"/>
    </row>
    <row r="112" spans="1:10" x14ac:dyDescent="0.2">
      <c r="A112" s="82">
        <v>44266</v>
      </c>
      <c r="B112" s="88">
        <v>0.59722222222222199</v>
      </c>
      <c r="C112" s="88">
        <v>0.60069444444444398</v>
      </c>
      <c r="D112" s="89" t="s">
        <v>63</v>
      </c>
      <c r="E112" s="76" t="s">
        <v>356</v>
      </c>
      <c r="F112" s="76" t="s">
        <v>285</v>
      </c>
      <c r="G112" s="90">
        <v>2</v>
      </c>
      <c r="H112" s="83" t="s">
        <v>172</v>
      </c>
      <c r="I112" s="88">
        <f t="shared" si="1"/>
        <v>3.4722222222219878E-3</v>
      </c>
      <c r="J112" s="85"/>
    </row>
    <row r="113" spans="1:10" x14ac:dyDescent="0.2">
      <c r="A113" s="82">
        <v>44266</v>
      </c>
      <c r="B113" s="88">
        <v>0.60069444444444398</v>
      </c>
      <c r="C113" s="88">
        <v>0.60416666666666696</v>
      </c>
      <c r="D113" s="89" t="s">
        <v>63</v>
      </c>
      <c r="E113" s="76" t="s">
        <v>357</v>
      </c>
      <c r="F113" s="76" t="s">
        <v>12</v>
      </c>
      <c r="G113" s="90">
        <v>1</v>
      </c>
      <c r="H113" s="83" t="s">
        <v>172</v>
      </c>
      <c r="I113" s="88">
        <f t="shared" si="1"/>
        <v>3.472222222222987E-3</v>
      </c>
      <c r="J113" s="85"/>
    </row>
    <row r="114" spans="1:10" x14ac:dyDescent="0.2">
      <c r="A114" s="82">
        <v>44266</v>
      </c>
      <c r="B114" s="88">
        <v>0.60416666666666696</v>
      </c>
      <c r="C114" s="88">
        <v>0.60763888888888895</v>
      </c>
      <c r="D114" s="89" t="s">
        <v>63</v>
      </c>
      <c r="E114" s="76" t="s">
        <v>358</v>
      </c>
      <c r="F114" s="76" t="s">
        <v>13</v>
      </c>
      <c r="G114" s="90">
        <v>1</v>
      </c>
      <c r="H114" s="83" t="s">
        <v>172</v>
      </c>
      <c r="I114" s="88">
        <f t="shared" si="1"/>
        <v>3.4722222222219878E-3</v>
      </c>
      <c r="J114" s="85"/>
    </row>
    <row r="115" spans="1:10" x14ac:dyDescent="0.2">
      <c r="A115" s="82">
        <v>44266</v>
      </c>
      <c r="B115" s="88">
        <v>0.60763888888888895</v>
      </c>
      <c r="C115" s="88">
        <v>0.61111111111111105</v>
      </c>
      <c r="D115" s="89" t="s">
        <v>63</v>
      </c>
      <c r="E115" s="76" t="s">
        <v>359</v>
      </c>
      <c r="F115" s="76" t="s">
        <v>14</v>
      </c>
      <c r="G115" s="90">
        <v>1</v>
      </c>
      <c r="H115" s="83" t="s">
        <v>172</v>
      </c>
      <c r="I115" s="88">
        <f t="shared" si="1"/>
        <v>3.4722222222220989E-3</v>
      </c>
      <c r="J115" s="85"/>
    </row>
    <row r="116" spans="1:10" x14ac:dyDescent="0.2">
      <c r="A116" s="82">
        <v>44266</v>
      </c>
      <c r="B116" s="88">
        <v>0.61111111111111105</v>
      </c>
      <c r="C116" s="88">
        <v>0.61458333333333304</v>
      </c>
      <c r="D116" s="89" t="s">
        <v>63</v>
      </c>
      <c r="E116" s="76" t="s">
        <v>362</v>
      </c>
      <c r="F116" s="76" t="s">
        <v>11</v>
      </c>
      <c r="G116" s="90">
        <v>8</v>
      </c>
      <c r="H116" s="83" t="s">
        <v>172</v>
      </c>
      <c r="I116" s="88">
        <f t="shared" si="1"/>
        <v>3.4722222222219878E-3</v>
      </c>
      <c r="J116" s="85"/>
    </row>
    <row r="117" spans="1:10" x14ac:dyDescent="0.2">
      <c r="A117" s="82">
        <v>44266</v>
      </c>
      <c r="B117" s="100">
        <v>0.61458333333333304</v>
      </c>
      <c r="C117" s="100">
        <v>0.63888888888888895</v>
      </c>
      <c r="D117" s="86" t="s">
        <v>122</v>
      </c>
      <c r="E117" s="76" t="s">
        <v>362</v>
      </c>
      <c r="F117" s="76" t="s">
        <v>11</v>
      </c>
      <c r="G117" s="102"/>
      <c r="H117" s="86" t="s">
        <v>307</v>
      </c>
      <c r="I117" s="100">
        <f t="shared" si="1"/>
        <v>2.4305555555555913E-2</v>
      </c>
      <c r="J117" s="86" t="s">
        <v>459</v>
      </c>
    </row>
    <row r="118" spans="1:10" x14ac:dyDescent="0.2">
      <c r="A118" s="82">
        <v>44266</v>
      </c>
      <c r="B118" s="88">
        <v>0.63888888888888895</v>
      </c>
      <c r="C118" s="88">
        <v>0.64930555555555558</v>
      </c>
      <c r="D118" s="89" t="s">
        <v>63</v>
      </c>
      <c r="E118" s="119" t="s">
        <v>368</v>
      </c>
      <c r="F118" s="89" t="s">
        <v>15</v>
      </c>
      <c r="G118" s="90">
        <v>1</v>
      </c>
      <c r="H118" s="88" t="s">
        <v>172</v>
      </c>
      <c r="I118" s="88">
        <f t="shared" si="1"/>
        <v>1.041666666666663E-2</v>
      </c>
      <c r="J118" s="89"/>
    </row>
    <row r="119" spans="1:10" ht="30" x14ac:dyDescent="0.2">
      <c r="A119" s="82">
        <v>44266</v>
      </c>
      <c r="B119" s="88">
        <v>0.64930555555555558</v>
      </c>
      <c r="C119" s="88" t="s">
        <v>460</v>
      </c>
      <c r="D119" s="89" t="s">
        <v>63</v>
      </c>
      <c r="E119" s="119" t="s">
        <v>369</v>
      </c>
      <c r="F119" s="89" t="s">
        <v>480</v>
      </c>
      <c r="G119" s="90">
        <v>2</v>
      </c>
      <c r="H119" s="88" t="s">
        <v>172</v>
      </c>
      <c r="I119" s="88">
        <f t="shared" si="1"/>
        <v>1.388888888888884E-2</v>
      </c>
      <c r="J119" s="89"/>
    </row>
    <row r="120" spans="1:10" x14ac:dyDescent="0.2">
      <c r="A120" s="82">
        <v>44266</v>
      </c>
      <c r="B120" s="88" t="s">
        <v>460</v>
      </c>
      <c r="C120" s="88" t="s">
        <v>461</v>
      </c>
      <c r="D120" s="101" t="s">
        <v>122</v>
      </c>
      <c r="E120" s="89" t="s">
        <v>429</v>
      </c>
      <c r="F120" s="89"/>
      <c r="G120" s="90"/>
      <c r="H120" s="86" t="s">
        <v>307</v>
      </c>
      <c r="I120" s="88">
        <f t="shared" si="1"/>
        <v>1.7361111111111049E-2</v>
      </c>
      <c r="J120" s="89" t="s">
        <v>462</v>
      </c>
    </row>
    <row r="121" spans="1:10" x14ac:dyDescent="0.2">
      <c r="A121" s="82">
        <v>44266</v>
      </c>
      <c r="B121" s="88" t="s">
        <v>461</v>
      </c>
      <c r="C121" s="88" t="s">
        <v>463</v>
      </c>
      <c r="D121" s="101" t="s">
        <v>122</v>
      </c>
      <c r="E121" s="89" t="s">
        <v>429</v>
      </c>
      <c r="F121" s="89"/>
      <c r="G121" s="90"/>
      <c r="H121" s="86" t="s">
        <v>307</v>
      </c>
      <c r="I121" s="88">
        <f t="shared" si="1"/>
        <v>1.0416666666666741E-2</v>
      </c>
      <c r="J121" s="89" t="s">
        <v>464</v>
      </c>
    </row>
    <row r="122" spans="1:10" x14ac:dyDescent="0.2">
      <c r="A122" s="82">
        <v>44266</v>
      </c>
      <c r="B122" s="88" t="s">
        <v>463</v>
      </c>
      <c r="C122" s="88" t="s">
        <v>465</v>
      </c>
      <c r="D122" s="101" t="s">
        <v>122</v>
      </c>
      <c r="E122" s="89" t="s">
        <v>429</v>
      </c>
      <c r="F122" s="86"/>
      <c r="G122" s="87"/>
      <c r="H122" s="86" t="s">
        <v>307</v>
      </c>
      <c r="I122" s="100">
        <f t="shared" si="1"/>
        <v>2.0833333333333259E-2</v>
      </c>
      <c r="J122" s="86" t="s">
        <v>466</v>
      </c>
    </row>
    <row r="123" spans="1:10" x14ac:dyDescent="0.2">
      <c r="A123" s="82">
        <v>44266</v>
      </c>
      <c r="B123" s="88" t="s">
        <v>465</v>
      </c>
      <c r="C123" s="88" t="s">
        <v>467</v>
      </c>
      <c r="D123" s="101" t="s">
        <v>122</v>
      </c>
      <c r="E123" s="89" t="s">
        <v>429</v>
      </c>
      <c r="F123" s="86"/>
      <c r="G123" s="87"/>
      <c r="H123" s="86" t="s">
        <v>307</v>
      </c>
      <c r="I123" s="100">
        <f t="shared" si="1"/>
        <v>2.083333333333337E-2</v>
      </c>
      <c r="J123" s="86" t="s">
        <v>468</v>
      </c>
    </row>
    <row r="124" spans="1:10" ht="30" x14ac:dyDescent="0.2">
      <c r="A124" s="82">
        <v>44266</v>
      </c>
      <c r="B124" s="88" t="s">
        <v>467</v>
      </c>
      <c r="C124" s="88" t="s">
        <v>469</v>
      </c>
      <c r="D124" s="89" t="s">
        <v>70</v>
      </c>
      <c r="E124" s="89" t="s">
        <v>470</v>
      </c>
      <c r="F124" s="86" t="s">
        <v>471</v>
      </c>
      <c r="G124" s="87"/>
      <c r="H124" s="86" t="s">
        <v>307</v>
      </c>
      <c r="I124" s="100">
        <f t="shared" si="1"/>
        <v>2.4305555555555691E-2</v>
      </c>
      <c r="J124" s="86"/>
    </row>
    <row r="125" spans="1:10" x14ac:dyDescent="0.2">
      <c r="A125" s="82">
        <v>44267</v>
      </c>
      <c r="B125" s="100" t="s">
        <v>419</v>
      </c>
      <c r="C125" s="100" t="s">
        <v>420</v>
      </c>
      <c r="D125" s="86" t="s">
        <v>115</v>
      </c>
      <c r="E125" s="86" t="s">
        <v>430</v>
      </c>
      <c r="F125" s="86"/>
      <c r="G125" s="87"/>
      <c r="H125" s="86" t="s">
        <v>307</v>
      </c>
      <c r="I125" s="100">
        <f t="shared" si="1"/>
        <v>1.3888888888888951E-2</v>
      </c>
      <c r="J125" s="86"/>
    </row>
    <row r="126" spans="1:10" ht="30" x14ac:dyDescent="0.2">
      <c r="A126" s="82">
        <v>44267</v>
      </c>
      <c r="B126" s="88" t="s">
        <v>420</v>
      </c>
      <c r="C126" s="88" t="s">
        <v>421</v>
      </c>
      <c r="D126" s="89" t="s">
        <v>70</v>
      </c>
      <c r="E126" s="89" t="s">
        <v>470</v>
      </c>
      <c r="F126" s="86" t="s">
        <v>471</v>
      </c>
      <c r="G126" s="87"/>
      <c r="H126" s="86" t="s">
        <v>307</v>
      </c>
      <c r="I126" s="100">
        <f t="shared" si="1"/>
        <v>6.9444444444444198E-3</v>
      </c>
      <c r="J126" s="101" t="s">
        <v>472</v>
      </c>
    </row>
    <row r="127" spans="1:10" ht="75" x14ac:dyDescent="0.2">
      <c r="A127" s="82">
        <v>44267</v>
      </c>
      <c r="B127" s="100" t="s">
        <v>421</v>
      </c>
      <c r="C127" s="100" t="s">
        <v>422</v>
      </c>
      <c r="D127" s="86" t="s">
        <v>64</v>
      </c>
      <c r="E127" s="86" t="s">
        <v>310</v>
      </c>
      <c r="F127" s="86" t="s">
        <v>473</v>
      </c>
      <c r="G127" s="87">
        <v>6</v>
      </c>
      <c r="H127" s="86" t="s">
        <v>307</v>
      </c>
      <c r="I127" s="100">
        <f t="shared" si="1"/>
        <v>2.430555555555558E-2</v>
      </c>
      <c r="J127" s="86" t="s">
        <v>473</v>
      </c>
    </row>
    <row r="128" spans="1:10" x14ac:dyDescent="0.2">
      <c r="A128" s="82">
        <v>44267</v>
      </c>
      <c r="B128" s="100" t="s">
        <v>422</v>
      </c>
      <c r="C128" s="100" t="s">
        <v>423</v>
      </c>
      <c r="D128" s="86" t="s">
        <v>64</v>
      </c>
      <c r="E128" s="86" t="s">
        <v>309</v>
      </c>
      <c r="F128" s="86" t="s">
        <v>314</v>
      </c>
      <c r="G128" s="87" t="s">
        <v>314</v>
      </c>
      <c r="H128" s="100" t="s">
        <v>307</v>
      </c>
      <c r="I128" s="100">
        <f t="shared" si="1"/>
        <v>3.4722222222222099E-3</v>
      </c>
      <c r="J128" s="86"/>
    </row>
    <row r="129" spans="1:15" ht="30" x14ac:dyDescent="0.2">
      <c r="A129" s="82">
        <v>44267</v>
      </c>
      <c r="B129" s="88">
        <v>0.4201388888888889</v>
      </c>
      <c r="C129" s="88" t="s">
        <v>424</v>
      </c>
      <c r="D129" s="89" t="s">
        <v>70</v>
      </c>
      <c r="E129" s="89" t="s">
        <v>470</v>
      </c>
      <c r="F129" s="86" t="s">
        <v>471</v>
      </c>
      <c r="G129" s="87">
        <v>448</v>
      </c>
      <c r="H129" s="86" t="s">
        <v>307</v>
      </c>
      <c r="I129" s="100">
        <f t="shared" si="1"/>
        <v>3.125E-2</v>
      </c>
      <c r="J129" s="86" t="s">
        <v>474</v>
      </c>
    </row>
    <row r="130" spans="1:15" x14ac:dyDescent="0.2">
      <c r="A130" s="82">
        <v>44267</v>
      </c>
      <c r="B130" s="88" t="s">
        <v>424</v>
      </c>
      <c r="C130" s="88" t="s">
        <v>425</v>
      </c>
      <c r="D130" s="89" t="s">
        <v>70</v>
      </c>
      <c r="E130" s="89" t="s">
        <v>470</v>
      </c>
      <c r="F130" s="137" t="s">
        <v>481</v>
      </c>
      <c r="G130" s="87"/>
      <c r="H130" s="86" t="s">
        <v>307</v>
      </c>
      <c r="I130" s="100">
        <f t="shared" si="1"/>
        <v>1.388888888888884E-2</v>
      </c>
      <c r="J130" s="101" t="s">
        <v>475</v>
      </c>
    </row>
    <row r="131" spans="1:15" x14ac:dyDescent="0.2">
      <c r="A131" s="82">
        <v>44267</v>
      </c>
      <c r="B131" s="88" t="s">
        <v>425</v>
      </c>
      <c r="C131" s="88" t="s">
        <v>426</v>
      </c>
      <c r="D131" s="101" t="s">
        <v>122</v>
      </c>
      <c r="E131" s="101" t="s">
        <v>16</v>
      </c>
      <c r="F131" s="101"/>
      <c r="G131" s="102"/>
      <c r="H131" s="86" t="s">
        <v>307</v>
      </c>
      <c r="I131" s="100">
        <f t="shared" ref="I131:I194" si="2">C131-B131</f>
        <v>2.083333333333337E-2</v>
      </c>
      <c r="J131" s="86" t="s">
        <v>476</v>
      </c>
    </row>
    <row r="132" spans="1:15" ht="30" x14ac:dyDescent="0.2">
      <c r="A132" s="82">
        <v>44267</v>
      </c>
      <c r="B132" s="100" t="s">
        <v>426</v>
      </c>
      <c r="C132" s="100" t="s">
        <v>427</v>
      </c>
      <c r="D132" s="86" t="s">
        <v>63</v>
      </c>
      <c r="E132" s="101" t="s">
        <v>477</v>
      </c>
      <c r="F132" s="76" t="s">
        <v>17</v>
      </c>
      <c r="G132" s="87">
        <v>8</v>
      </c>
      <c r="H132" s="100" t="s">
        <v>172</v>
      </c>
      <c r="I132" s="100">
        <f t="shared" si="2"/>
        <v>4.4444444444444453E-2</v>
      </c>
      <c r="J132" s="86" t="s">
        <v>478</v>
      </c>
    </row>
    <row r="133" spans="1:15" x14ac:dyDescent="0.2">
      <c r="A133" s="82">
        <v>44267</v>
      </c>
      <c r="B133" s="100" t="s">
        <v>427</v>
      </c>
      <c r="C133" s="100" t="s">
        <v>428</v>
      </c>
      <c r="D133" s="86" t="s">
        <v>115</v>
      </c>
      <c r="E133" s="137" t="s">
        <v>370</v>
      </c>
      <c r="F133" s="86"/>
      <c r="G133" s="87"/>
      <c r="H133" s="86" t="s">
        <v>307</v>
      </c>
      <c r="I133" s="100">
        <f t="shared" si="2"/>
        <v>1.1111111111111072E-2</v>
      </c>
      <c r="J133" s="86"/>
    </row>
    <row r="134" spans="1:15" x14ac:dyDescent="0.2">
      <c r="A134" s="77">
        <v>44267</v>
      </c>
      <c r="B134" s="78">
        <v>0.58333333333333337</v>
      </c>
      <c r="C134" s="78">
        <v>0.75</v>
      </c>
      <c r="D134" s="80" t="s">
        <v>117</v>
      </c>
      <c r="E134" s="80" t="s">
        <v>314</v>
      </c>
      <c r="F134" s="80" t="s">
        <v>314</v>
      </c>
      <c r="G134" s="80" t="s">
        <v>314</v>
      </c>
      <c r="H134" s="80" t="s">
        <v>314</v>
      </c>
      <c r="I134" s="79">
        <f t="shared" si="2"/>
        <v>0.16666666666666663</v>
      </c>
      <c r="J134" s="81"/>
    </row>
    <row r="135" spans="1:15" x14ac:dyDescent="0.2">
      <c r="A135" s="82">
        <v>44270</v>
      </c>
      <c r="B135" s="42" t="s">
        <v>371</v>
      </c>
      <c r="C135" s="42" t="s">
        <v>372</v>
      </c>
      <c r="D135" s="86" t="s">
        <v>115</v>
      </c>
      <c r="E135" s="86" t="s">
        <v>430</v>
      </c>
      <c r="F135" s="86"/>
      <c r="G135" s="87"/>
      <c r="H135" s="86" t="s">
        <v>307</v>
      </c>
      <c r="I135" s="100">
        <f t="shared" si="2"/>
        <v>6.9444444444444198E-3</v>
      </c>
      <c r="J135" s="101"/>
    </row>
    <row r="136" spans="1:15" x14ac:dyDescent="0.2">
      <c r="A136" s="82">
        <v>44270</v>
      </c>
      <c r="B136" s="42" t="s">
        <v>372</v>
      </c>
      <c r="C136" s="42" t="s">
        <v>326</v>
      </c>
      <c r="D136" s="86" t="s">
        <v>64</v>
      </c>
      <c r="E136" s="86" t="s">
        <v>173</v>
      </c>
      <c r="F136" s="101" t="s">
        <v>397</v>
      </c>
      <c r="G136" s="87">
        <v>1</v>
      </c>
      <c r="H136" s="86" t="s">
        <v>307</v>
      </c>
      <c r="I136" s="100">
        <f t="shared" si="2"/>
        <v>3.4722222222222099E-3</v>
      </c>
      <c r="J136" s="101"/>
    </row>
    <row r="137" spans="1:15" x14ac:dyDescent="0.2">
      <c r="A137" s="82">
        <v>44270</v>
      </c>
      <c r="B137" s="42" t="s">
        <v>326</v>
      </c>
      <c r="C137" s="42" t="s">
        <v>373</v>
      </c>
      <c r="D137" s="101" t="s">
        <v>122</v>
      </c>
      <c r="E137" s="101" t="s">
        <v>16</v>
      </c>
      <c r="F137" s="101"/>
      <c r="G137" s="102"/>
      <c r="H137" s="86" t="s">
        <v>307</v>
      </c>
      <c r="I137" s="100">
        <f t="shared" si="2"/>
        <v>6.9444444444444198E-3</v>
      </c>
      <c r="J137" s="101"/>
      <c r="K137"/>
      <c r="L137"/>
      <c r="M137"/>
      <c r="N137"/>
      <c r="O137"/>
    </row>
    <row r="138" spans="1:15" x14ac:dyDescent="0.2">
      <c r="A138" s="82">
        <v>44270</v>
      </c>
      <c r="B138" s="83" t="s">
        <v>373</v>
      </c>
      <c r="C138" s="83" t="s">
        <v>374</v>
      </c>
      <c r="D138" s="85" t="s">
        <v>63</v>
      </c>
      <c r="E138" s="85" t="s">
        <v>375</v>
      </c>
      <c r="F138" s="85" t="s">
        <v>18</v>
      </c>
      <c r="G138" s="114">
        <v>1</v>
      </c>
      <c r="H138" s="83" t="s">
        <v>172</v>
      </c>
      <c r="I138" s="88">
        <f t="shared" si="2"/>
        <v>3.4722222222222654E-3</v>
      </c>
      <c r="J138" s="85" t="s">
        <v>376</v>
      </c>
      <c r="K138"/>
      <c r="L138"/>
      <c r="M138"/>
      <c r="N138"/>
      <c r="O138"/>
    </row>
    <row r="139" spans="1:15" x14ac:dyDescent="0.2">
      <c r="A139" s="82">
        <v>44270</v>
      </c>
      <c r="B139" s="83" t="s">
        <v>374</v>
      </c>
      <c r="C139" s="83" t="s">
        <v>377</v>
      </c>
      <c r="D139" s="85" t="s">
        <v>123</v>
      </c>
      <c r="E139" s="85" t="s">
        <v>378</v>
      </c>
      <c r="F139" s="85"/>
      <c r="G139" s="114"/>
      <c r="H139" s="86" t="s">
        <v>307</v>
      </c>
      <c r="I139" s="88">
        <f t="shared" si="2"/>
        <v>4.8611111111111105E-2</v>
      </c>
      <c r="J139" s="85"/>
      <c r="K139"/>
      <c r="L139"/>
      <c r="M139"/>
      <c r="N139"/>
      <c r="O139"/>
    </row>
    <row r="140" spans="1:15" ht="30" x14ac:dyDescent="0.2">
      <c r="A140" s="82">
        <v>44270</v>
      </c>
      <c r="B140" s="83" t="s">
        <v>377</v>
      </c>
      <c r="C140" s="88">
        <v>0.47916666666666669</v>
      </c>
      <c r="D140" s="85" t="s">
        <v>63</v>
      </c>
      <c r="E140" s="85" t="s">
        <v>375</v>
      </c>
      <c r="F140" s="85" t="s">
        <v>18</v>
      </c>
      <c r="G140" s="114">
        <v>1</v>
      </c>
      <c r="H140" s="83" t="s">
        <v>172</v>
      </c>
      <c r="I140" s="88">
        <f t="shared" si="2"/>
        <v>3.125E-2</v>
      </c>
      <c r="J140" s="85" t="s">
        <v>379</v>
      </c>
      <c r="K140"/>
      <c r="L140"/>
      <c r="M140"/>
      <c r="N140"/>
      <c r="O140"/>
    </row>
    <row r="141" spans="1:15" x14ac:dyDescent="0.2">
      <c r="A141" s="82">
        <v>44270</v>
      </c>
      <c r="B141" s="83" t="s">
        <v>336</v>
      </c>
      <c r="C141" s="83" t="s">
        <v>380</v>
      </c>
      <c r="D141" s="85" t="s">
        <v>63</v>
      </c>
      <c r="E141" s="85" t="s">
        <v>375</v>
      </c>
      <c r="F141" s="85" t="s">
        <v>18</v>
      </c>
      <c r="G141" s="114">
        <v>1</v>
      </c>
      <c r="H141" s="83" t="s">
        <v>172</v>
      </c>
      <c r="I141" s="88">
        <f t="shared" si="2"/>
        <v>1.3888888888888895E-2</v>
      </c>
      <c r="J141" s="85" t="s">
        <v>381</v>
      </c>
      <c r="K141"/>
      <c r="L141"/>
      <c r="M141"/>
      <c r="N141"/>
      <c r="O141"/>
    </row>
    <row r="142" spans="1:15" x14ac:dyDescent="0.2">
      <c r="A142" s="82">
        <v>44270</v>
      </c>
      <c r="B142" s="83" t="s">
        <v>380</v>
      </c>
      <c r="C142" s="83" t="s">
        <v>382</v>
      </c>
      <c r="D142" s="85" t="s">
        <v>63</v>
      </c>
      <c r="E142" s="85" t="s">
        <v>383</v>
      </c>
      <c r="F142" s="85" t="s">
        <v>160</v>
      </c>
      <c r="G142" s="102">
        <v>3</v>
      </c>
      <c r="H142" s="42" t="s">
        <v>172</v>
      </c>
      <c r="I142" s="100">
        <f t="shared" si="2"/>
        <v>2.4305555555555469E-2</v>
      </c>
      <c r="J142" s="101" t="s">
        <v>384</v>
      </c>
      <c r="K142"/>
      <c r="L142"/>
      <c r="M142"/>
      <c r="N142"/>
      <c r="O142"/>
    </row>
    <row r="143" spans="1:15" x14ac:dyDescent="0.2">
      <c r="A143" s="82">
        <v>44270</v>
      </c>
      <c r="B143" s="42" t="s">
        <v>382</v>
      </c>
      <c r="C143" s="42" t="s">
        <v>385</v>
      </c>
      <c r="D143" s="86" t="s">
        <v>115</v>
      </c>
      <c r="E143" s="86" t="s">
        <v>229</v>
      </c>
      <c r="F143" s="87"/>
      <c r="G143" s="87" t="s">
        <v>314</v>
      </c>
      <c r="H143" s="86" t="s">
        <v>307</v>
      </c>
      <c r="I143" s="100">
        <f t="shared" si="2"/>
        <v>2.430555555555558E-2</v>
      </c>
      <c r="J143" s="101" t="s">
        <v>386</v>
      </c>
      <c r="K143"/>
      <c r="L143"/>
      <c r="M143"/>
      <c r="N143"/>
      <c r="O143"/>
    </row>
    <row r="144" spans="1:15" x14ac:dyDescent="0.2">
      <c r="A144" s="82">
        <v>44270</v>
      </c>
      <c r="B144" s="42" t="s">
        <v>387</v>
      </c>
      <c r="C144" s="42" t="s">
        <v>388</v>
      </c>
      <c r="D144" s="101" t="s">
        <v>122</v>
      </c>
      <c r="E144" s="101" t="s">
        <v>16</v>
      </c>
      <c r="F144" s="101"/>
      <c r="G144" s="102"/>
      <c r="H144" s="86" t="s">
        <v>307</v>
      </c>
      <c r="I144" s="100">
        <f t="shared" si="2"/>
        <v>6.9444444444444198E-3</v>
      </c>
      <c r="J144" s="101"/>
      <c r="K144"/>
      <c r="L144"/>
      <c r="M144"/>
      <c r="N144"/>
      <c r="O144"/>
    </row>
    <row r="145" spans="1:15" ht="30" x14ac:dyDescent="0.2">
      <c r="A145" s="82">
        <v>44270</v>
      </c>
      <c r="B145" s="83" t="s">
        <v>388</v>
      </c>
      <c r="C145" s="83" t="s">
        <v>389</v>
      </c>
      <c r="D145" s="85" t="s">
        <v>63</v>
      </c>
      <c r="E145" s="85" t="s">
        <v>390</v>
      </c>
      <c r="F145" s="85" t="s">
        <v>162</v>
      </c>
      <c r="G145" s="102">
        <v>1</v>
      </c>
      <c r="H145" s="42" t="s">
        <v>172</v>
      </c>
      <c r="I145" s="100">
        <f t="shared" si="2"/>
        <v>1.388888888888884E-2</v>
      </c>
      <c r="J145" s="101" t="s">
        <v>391</v>
      </c>
      <c r="K145"/>
      <c r="L145"/>
      <c r="M145"/>
      <c r="N145"/>
      <c r="O145"/>
    </row>
    <row r="146" spans="1:15" x14ac:dyDescent="0.2">
      <c r="A146" s="82">
        <v>44270</v>
      </c>
      <c r="B146" s="42" t="s">
        <v>389</v>
      </c>
      <c r="C146" s="42" t="s">
        <v>392</v>
      </c>
      <c r="D146" s="86" t="s">
        <v>115</v>
      </c>
      <c r="E146" s="86" t="s">
        <v>229</v>
      </c>
      <c r="F146" s="87"/>
      <c r="G146" s="87" t="s">
        <v>314</v>
      </c>
      <c r="H146" s="86" t="s">
        <v>307</v>
      </c>
      <c r="I146" s="100">
        <f t="shared" si="2"/>
        <v>3.125E-2</v>
      </c>
      <c r="J146" s="101" t="s">
        <v>386</v>
      </c>
      <c r="K146"/>
      <c r="L146"/>
      <c r="M146"/>
      <c r="N146"/>
      <c r="O146"/>
    </row>
    <row r="147" spans="1:15" ht="30" x14ac:dyDescent="0.2">
      <c r="A147" s="82">
        <v>44270</v>
      </c>
      <c r="B147" s="83" t="s">
        <v>392</v>
      </c>
      <c r="C147" s="83" t="s">
        <v>393</v>
      </c>
      <c r="D147" s="89" t="s">
        <v>70</v>
      </c>
      <c r="E147" s="89" t="s">
        <v>470</v>
      </c>
      <c r="F147" s="89" t="s">
        <v>471</v>
      </c>
      <c r="G147" s="102"/>
      <c r="H147" s="86" t="s">
        <v>307</v>
      </c>
      <c r="I147" s="100">
        <f t="shared" si="2"/>
        <v>1.0416666666666741E-2</v>
      </c>
      <c r="J147" s="101"/>
    </row>
    <row r="148" spans="1:15" x14ac:dyDescent="0.2">
      <c r="A148" s="82">
        <v>44270</v>
      </c>
      <c r="B148" s="42" t="s">
        <v>393</v>
      </c>
      <c r="C148" s="42" t="s">
        <v>394</v>
      </c>
      <c r="D148" s="86" t="s">
        <v>115</v>
      </c>
      <c r="E148" s="86" t="s">
        <v>229</v>
      </c>
      <c r="F148" s="87"/>
      <c r="G148" s="87" t="s">
        <v>314</v>
      </c>
      <c r="H148" s="86" t="s">
        <v>307</v>
      </c>
      <c r="I148" s="100">
        <f t="shared" si="2"/>
        <v>4.513888888888884E-2</v>
      </c>
      <c r="J148" s="101" t="s">
        <v>386</v>
      </c>
    </row>
    <row r="149" spans="1:15" x14ac:dyDescent="0.2">
      <c r="A149" s="82">
        <v>44270</v>
      </c>
      <c r="B149" s="83" t="s">
        <v>394</v>
      </c>
      <c r="C149" s="83" t="s">
        <v>395</v>
      </c>
      <c r="D149" s="85" t="s">
        <v>119</v>
      </c>
      <c r="E149" s="85" t="s">
        <v>396</v>
      </c>
      <c r="F149" s="85"/>
      <c r="G149" s="102"/>
      <c r="H149" s="86" t="s">
        <v>307</v>
      </c>
      <c r="I149" s="100">
        <f t="shared" si="2"/>
        <v>6.25E-2</v>
      </c>
      <c r="J149" s="101"/>
    </row>
    <row r="150" spans="1:15" x14ac:dyDescent="0.2">
      <c r="A150" s="82">
        <v>44271</v>
      </c>
      <c r="B150" s="100">
        <v>0.38194444444444442</v>
      </c>
      <c r="C150" s="100">
        <v>0.39583333333333331</v>
      </c>
      <c r="D150" s="86" t="s">
        <v>115</v>
      </c>
      <c r="E150" s="86" t="s">
        <v>407</v>
      </c>
      <c r="F150" s="86"/>
      <c r="G150" s="87"/>
      <c r="H150" s="86" t="s">
        <v>307</v>
      </c>
      <c r="I150" s="100">
        <f t="shared" si="2"/>
        <v>1.3888888888888895E-2</v>
      </c>
      <c r="J150" s="86"/>
    </row>
    <row r="151" spans="1:15" ht="30" x14ac:dyDescent="0.2">
      <c r="A151" s="82">
        <v>44271</v>
      </c>
      <c r="B151" s="100">
        <v>0.39583333333333331</v>
      </c>
      <c r="C151" s="100">
        <v>0.44444444444444442</v>
      </c>
      <c r="D151" s="86" t="s">
        <v>122</v>
      </c>
      <c r="E151" s="86" t="s">
        <v>361</v>
      </c>
      <c r="F151" s="86"/>
      <c r="G151" s="87"/>
      <c r="H151" s="86" t="s">
        <v>307</v>
      </c>
      <c r="I151" s="100">
        <f t="shared" si="2"/>
        <v>4.8611111111111105E-2</v>
      </c>
      <c r="J151" s="86" t="s">
        <v>398</v>
      </c>
    </row>
    <row r="152" spans="1:15" x14ac:dyDescent="0.2">
      <c r="A152" s="82">
        <v>44271</v>
      </c>
      <c r="B152" s="100">
        <v>0.44444444444444442</v>
      </c>
      <c r="C152" s="100">
        <v>0.47222222222222227</v>
      </c>
      <c r="D152" s="86" t="s">
        <v>64</v>
      </c>
      <c r="E152" s="86" t="s">
        <v>173</v>
      </c>
      <c r="F152" s="86" t="s">
        <v>399</v>
      </c>
      <c r="G152" s="87"/>
      <c r="H152" s="86" t="s">
        <v>307</v>
      </c>
      <c r="I152" s="100">
        <f t="shared" si="2"/>
        <v>2.7777777777777846E-2</v>
      </c>
      <c r="J152" s="86"/>
    </row>
    <row r="153" spans="1:15" x14ac:dyDescent="0.2">
      <c r="A153" s="82">
        <v>44271</v>
      </c>
      <c r="B153" s="100">
        <v>0.47222222222222227</v>
      </c>
      <c r="C153" s="100">
        <v>0.54166666666666663</v>
      </c>
      <c r="D153" s="86" t="s">
        <v>64</v>
      </c>
      <c r="E153" s="86" t="s">
        <v>173</v>
      </c>
      <c r="F153" s="86" t="s">
        <v>400</v>
      </c>
      <c r="G153" s="87"/>
      <c r="H153" s="86" t="s">
        <v>307</v>
      </c>
      <c r="I153" s="100">
        <f t="shared" si="2"/>
        <v>6.9444444444444364E-2</v>
      </c>
      <c r="J153" s="86"/>
    </row>
    <row r="154" spans="1:15" x14ac:dyDescent="0.2">
      <c r="A154" s="82">
        <v>44271</v>
      </c>
      <c r="B154" s="100">
        <v>0.58333333333333337</v>
      </c>
      <c r="C154" s="100">
        <v>0.63472222222222219</v>
      </c>
      <c r="D154" s="86" t="s">
        <v>64</v>
      </c>
      <c r="E154" s="86" t="s">
        <v>173</v>
      </c>
      <c r="F154" s="86" t="s">
        <v>400</v>
      </c>
      <c r="G154" s="87"/>
      <c r="H154" s="86" t="s">
        <v>307</v>
      </c>
      <c r="I154" s="100">
        <f t="shared" si="2"/>
        <v>5.1388888888888817E-2</v>
      </c>
      <c r="J154" s="86"/>
    </row>
    <row r="155" spans="1:15" x14ac:dyDescent="0.2">
      <c r="A155" s="82">
        <v>44271</v>
      </c>
      <c r="B155" s="100">
        <v>0.63472222222222219</v>
      </c>
      <c r="C155" s="100">
        <v>0.63888888888888895</v>
      </c>
      <c r="D155" s="86" t="s">
        <v>115</v>
      </c>
      <c r="E155" s="86" t="s">
        <v>229</v>
      </c>
      <c r="F155" s="87" t="s">
        <v>314</v>
      </c>
      <c r="G155" s="87" t="s">
        <v>314</v>
      </c>
      <c r="H155" s="86" t="s">
        <v>307</v>
      </c>
      <c r="I155" s="100">
        <f t="shared" si="2"/>
        <v>4.1666666666667629E-3</v>
      </c>
      <c r="J155" s="86" t="s">
        <v>408</v>
      </c>
    </row>
    <row r="156" spans="1:15" x14ac:dyDescent="0.2">
      <c r="A156" s="82">
        <v>44271</v>
      </c>
      <c r="B156" s="88">
        <v>0.63888888888888895</v>
      </c>
      <c r="C156" s="88">
        <v>0.65277777777777779</v>
      </c>
      <c r="D156" s="89" t="s">
        <v>63</v>
      </c>
      <c r="E156" s="89" t="s">
        <v>401</v>
      </c>
      <c r="F156" s="89" t="s">
        <v>163</v>
      </c>
      <c r="G156" s="90">
        <v>1</v>
      </c>
      <c r="H156" s="88" t="s">
        <v>172</v>
      </c>
      <c r="I156" s="88">
        <f t="shared" si="2"/>
        <v>1.388888888888884E-2</v>
      </c>
      <c r="J156" s="89"/>
    </row>
    <row r="157" spans="1:15" x14ac:dyDescent="0.2">
      <c r="A157" s="82">
        <v>44271</v>
      </c>
      <c r="B157" s="88">
        <v>0.65277777777777779</v>
      </c>
      <c r="C157" s="88">
        <v>0.6875</v>
      </c>
      <c r="D157" s="89" t="s">
        <v>63</v>
      </c>
      <c r="E157" s="89" t="s">
        <v>402</v>
      </c>
      <c r="F157" s="89" t="s">
        <v>165</v>
      </c>
      <c r="G157" s="90"/>
      <c r="H157" s="88" t="s">
        <v>171</v>
      </c>
      <c r="I157" s="88">
        <f t="shared" si="2"/>
        <v>3.472222222222221E-2</v>
      </c>
      <c r="J157" s="89" t="s">
        <v>403</v>
      </c>
    </row>
    <row r="158" spans="1:15" x14ac:dyDescent="0.2">
      <c r="A158" s="82">
        <v>44271</v>
      </c>
      <c r="B158" s="88">
        <v>0.6875</v>
      </c>
      <c r="C158" s="88">
        <v>0.72222222222222221</v>
      </c>
      <c r="D158" s="89" t="s">
        <v>63</v>
      </c>
      <c r="E158" s="89" t="s">
        <v>404</v>
      </c>
      <c r="F158" s="89" t="s">
        <v>164</v>
      </c>
      <c r="G158" s="90"/>
      <c r="H158" s="88" t="s">
        <v>171</v>
      </c>
      <c r="I158" s="88">
        <f t="shared" si="2"/>
        <v>3.472222222222221E-2</v>
      </c>
      <c r="J158" s="89" t="s">
        <v>403</v>
      </c>
    </row>
    <row r="159" spans="1:15" x14ac:dyDescent="0.2">
      <c r="A159" s="82">
        <v>44271</v>
      </c>
      <c r="B159" s="88">
        <v>0.72222222222222221</v>
      </c>
      <c r="C159" s="88">
        <v>0.73611111111111116</v>
      </c>
      <c r="D159" s="89" t="s">
        <v>63</v>
      </c>
      <c r="E159" s="89" t="s">
        <v>402</v>
      </c>
      <c r="F159" s="89" t="s">
        <v>165</v>
      </c>
      <c r="G159" s="90">
        <v>1</v>
      </c>
      <c r="H159" s="88" t="s">
        <v>172</v>
      </c>
      <c r="I159" s="88">
        <f t="shared" si="2"/>
        <v>1.3888888888888951E-2</v>
      </c>
      <c r="J159" s="89" t="s">
        <v>405</v>
      </c>
    </row>
    <row r="160" spans="1:15" x14ac:dyDescent="0.2">
      <c r="A160" s="82">
        <v>44271</v>
      </c>
      <c r="B160" s="88">
        <v>0.73611111111111116</v>
      </c>
      <c r="C160" s="88">
        <v>0.74305555555555547</v>
      </c>
      <c r="D160" s="89" t="s">
        <v>63</v>
      </c>
      <c r="E160" s="89" t="s">
        <v>404</v>
      </c>
      <c r="F160" s="89" t="s">
        <v>164</v>
      </c>
      <c r="G160" s="90">
        <v>1</v>
      </c>
      <c r="H160" s="88" t="s">
        <v>172</v>
      </c>
      <c r="I160" s="88">
        <f t="shared" si="2"/>
        <v>6.9444444444443088E-3</v>
      </c>
      <c r="J160" s="89" t="s">
        <v>405</v>
      </c>
    </row>
    <row r="161" spans="1:10" x14ac:dyDescent="0.2">
      <c r="A161" s="82">
        <v>44271</v>
      </c>
      <c r="B161" s="100">
        <v>0.74305555555555547</v>
      </c>
      <c r="C161" s="100">
        <v>0.75694444444444453</v>
      </c>
      <c r="D161" s="86" t="s">
        <v>115</v>
      </c>
      <c r="E161" s="86" t="s">
        <v>229</v>
      </c>
      <c r="F161" s="87" t="s">
        <v>314</v>
      </c>
      <c r="G161" s="87" t="s">
        <v>314</v>
      </c>
      <c r="H161" s="86" t="s">
        <v>307</v>
      </c>
      <c r="I161" s="100">
        <f t="shared" si="2"/>
        <v>1.3888888888889062E-2</v>
      </c>
      <c r="J161" s="86" t="s">
        <v>406</v>
      </c>
    </row>
    <row r="162" spans="1:10" x14ac:dyDescent="0.2">
      <c r="A162" s="77">
        <v>44272</v>
      </c>
      <c r="B162" s="78">
        <v>0.375</v>
      </c>
      <c r="C162" s="78">
        <v>0.54166666666666663</v>
      </c>
      <c r="D162" s="80" t="s">
        <v>117</v>
      </c>
      <c r="E162" s="80" t="s">
        <v>314</v>
      </c>
      <c r="F162" s="80" t="s">
        <v>314</v>
      </c>
      <c r="G162" s="80" t="s">
        <v>314</v>
      </c>
      <c r="H162" s="80" t="s">
        <v>314</v>
      </c>
      <c r="I162" s="79">
        <f t="shared" si="2"/>
        <v>0.16666666666666663</v>
      </c>
      <c r="J162" s="81"/>
    </row>
    <row r="163" spans="1:10" x14ac:dyDescent="0.2">
      <c r="A163" s="77">
        <v>44272</v>
      </c>
      <c r="B163" s="78">
        <v>0.58333333333333337</v>
      </c>
      <c r="C163" s="78">
        <v>0.75</v>
      </c>
      <c r="D163" s="80" t="s">
        <v>117</v>
      </c>
      <c r="E163" s="80" t="s">
        <v>314</v>
      </c>
      <c r="F163" s="80" t="s">
        <v>314</v>
      </c>
      <c r="G163" s="80" t="s">
        <v>314</v>
      </c>
      <c r="H163" s="80" t="s">
        <v>314</v>
      </c>
      <c r="I163" s="79">
        <f t="shared" si="2"/>
        <v>0.16666666666666663</v>
      </c>
      <c r="J163" s="81"/>
    </row>
    <row r="164" spans="1:10" x14ac:dyDescent="0.2">
      <c r="A164" s="77">
        <v>44273</v>
      </c>
      <c r="B164" s="78">
        <v>0.375</v>
      </c>
      <c r="C164" s="78">
        <v>0.54166666666666663</v>
      </c>
      <c r="D164" s="80" t="s">
        <v>117</v>
      </c>
      <c r="E164" s="80" t="s">
        <v>314</v>
      </c>
      <c r="F164" s="80" t="s">
        <v>314</v>
      </c>
      <c r="G164" s="80" t="s">
        <v>314</v>
      </c>
      <c r="H164" s="80" t="s">
        <v>314</v>
      </c>
      <c r="I164" s="79">
        <f t="shared" si="2"/>
        <v>0.16666666666666663</v>
      </c>
      <c r="J164" s="81"/>
    </row>
    <row r="165" spans="1:10" x14ac:dyDescent="0.2">
      <c r="A165" s="77">
        <v>44273</v>
      </c>
      <c r="B165" s="78">
        <v>0.58333333333333337</v>
      </c>
      <c r="C165" s="78">
        <v>0.75</v>
      </c>
      <c r="D165" s="80" t="s">
        <v>117</v>
      </c>
      <c r="E165" s="80" t="s">
        <v>314</v>
      </c>
      <c r="F165" s="80" t="s">
        <v>314</v>
      </c>
      <c r="G165" s="80" t="s">
        <v>314</v>
      </c>
      <c r="H165" s="80" t="s">
        <v>314</v>
      </c>
      <c r="I165" s="79">
        <f t="shared" si="2"/>
        <v>0.16666666666666663</v>
      </c>
      <c r="J165" s="81"/>
    </row>
    <row r="166" spans="1:10" x14ac:dyDescent="0.2">
      <c r="A166" s="82">
        <v>44274</v>
      </c>
      <c r="B166" s="88">
        <v>0.58333333333333337</v>
      </c>
      <c r="C166" s="88">
        <v>0.59027777777777779</v>
      </c>
      <c r="D166" s="89" t="s">
        <v>115</v>
      </c>
      <c r="E166" s="89" t="s">
        <v>0</v>
      </c>
      <c r="F166" s="89" t="s">
        <v>0</v>
      </c>
      <c r="G166" s="90"/>
      <c r="H166" s="86" t="s">
        <v>307</v>
      </c>
      <c r="I166" s="88">
        <f t="shared" si="2"/>
        <v>6.9444444444444198E-3</v>
      </c>
      <c r="J166" s="89"/>
    </row>
    <row r="167" spans="1:10" x14ac:dyDescent="0.2">
      <c r="A167" s="82">
        <v>44274</v>
      </c>
      <c r="B167" s="88">
        <v>0.59027777777777779</v>
      </c>
      <c r="C167" s="88">
        <v>0.61111111111111105</v>
      </c>
      <c r="D167" s="89" t="s">
        <v>63</v>
      </c>
      <c r="E167" s="89" t="s">
        <v>301</v>
      </c>
      <c r="F167" s="89" t="s">
        <v>166</v>
      </c>
      <c r="G167" s="87" t="s">
        <v>314</v>
      </c>
      <c r="H167" s="100" t="s">
        <v>171</v>
      </c>
      <c r="I167" s="88">
        <f t="shared" si="2"/>
        <v>2.0833333333333259E-2</v>
      </c>
      <c r="J167" s="89"/>
    </row>
    <row r="168" spans="1:10" x14ac:dyDescent="0.2">
      <c r="A168" s="82">
        <v>44274</v>
      </c>
      <c r="B168" s="100">
        <v>0.61111111111111105</v>
      </c>
      <c r="C168" s="100">
        <v>0.61736111111111114</v>
      </c>
      <c r="D168" s="86" t="s">
        <v>115</v>
      </c>
      <c r="E168" s="86" t="s">
        <v>229</v>
      </c>
      <c r="F168" s="87" t="s">
        <v>314</v>
      </c>
      <c r="G168" s="87" t="s">
        <v>314</v>
      </c>
      <c r="H168" s="86" t="s">
        <v>307</v>
      </c>
      <c r="I168" s="100">
        <f t="shared" si="2"/>
        <v>6.2500000000000888E-3</v>
      </c>
      <c r="J168" s="86"/>
    </row>
    <row r="169" spans="1:10" x14ac:dyDescent="0.2">
      <c r="A169" s="82">
        <v>44274</v>
      </c>
      <c r="B169" s="88">
        <v>0.61736111111111114</v>
      </c>
      <c r="C169" s="88">
        <v>0.62847222222222221</v>
      </c>
      <c r="D169" s="89" t="s">
        <v>70</v>
      </c>
      <c r="E169" s="89" t="s">
        <v>302</v>
      </c>
      <c r="F169" s="89" t="s">
        <v>302</v>
      </c>
      <c r="G169" s="87"/>
      <c r="H169" s="86" t="s">
        <v>307</v>
      </c>
      <c r="I169" s="100">
        <f t="shared" si="2"/>
        <v>1.1111111111111072E-2</v>
      </c>
      <c r="J169" s="89" t="s">
        <v>303</v>
      </c>
    </row>
    <row r="170" spans="1:10" x14ac:dyDescent="0.2">
      <c r="A170" s="82">
        <v>44274</v>
      </c>
      <c r="B170" s="88">
        <v>0.62847222222222221</v>
      </c>
      <c r="C170" s="88">
        <v>0.64583333333333337</v>
      </c>
      <c r="D170" s="89" t="s">
        <v>63</v>
      </c>
      <c r="E170" s="89" t="s">
        <v>301</v>
      </c>
      <c r="F170" s="89" t="s">
        <v>166</v>
      </c>
      <c r="G170" s="87">
        <v>1</v>
      </c>
      <c r="H170" s="100" t="s">
        <v>172</v>
      </c>
      <c r="I170" s="100">
        <f t="shared" si="2"/>
        <v>1.736111111111116E-2</v>
      </c>
      <c r="J170" s="89"/>
    </row>
    <row r="171" spans="1:10" x14ac:dyDescent="0.2">
      <c r="A171" s="82">
        <v>44274</v>
      </c>
      <c r="B171" s="100">
        <v>0.64583333333333337</v>
      </c>
      <c r="C171" s="100">
        <v>0.74305555555555547</v>
      </c>
      <c r="D171" s="86" t="s">
        <v>115</v>
      </c>
      <c r="E171" s="86" t="s">
        <v>229</v>
      </c>
      <c r="F171" s="86" t="s">
        <v>304</v>
      </c>
      <c r="G171" s="87" t="s">
        <v>314</v>
      </c>
      <c r="H171" s="86" t="s">
        <v>307</v>
      </c>
      <c r="I171" s="100">
        <f t="shared" si="2"/>
        <v>9.7222222222222099E-2</v>
      </c>
      <c r="J171" s="86"/>
    </row>
    <row r="172" spans="1:10" x14ac:dyDescent="0.2">
      <c r="A172" s="82">
        <v>44274</v>
      </c>
      <c r="B172" s="100">
        <v>0.74305555555555547</v>
      </c>
      <c r="C172" s="100">
        <v>0.75</v>
      </c>
      <c r="D172" s="86" t="s">
        <v>64</v>
      </c>
      <c r="E172" s="86" t="s">
        <v>309</v>
      </c>
      <c r="F172" s="86" t="s">
        <v>314</v>
      </c>
      <c r="G172" s="87">
        <v>2</v>
      </c>
      <c r="H172" s="100" t="s">
        <v>307</v>
      </c>
      <c r="I172" s="100">
        <f t="shared" si="2"/>
        <v>6.9444444444445308E-3</v>
      </c>
      <c r="J172" s="86"/>
    </row>
    <row r="173" spans="1:10" x14ac:dyDescent="0.2">
      <c r="A173" s="77">
        <v>44274</v>
      </c>
      <c r="B173" s="78">
        <v>0.375</v>
      </c>
      <c r="C173" s="78">
        <v>0.54166666666666663</v>
      </c>
      <c r="D173" s="80" t="s">
        <v>117</v>
      </c>
      <c r="E173" s="80" t="s">
        <v>314</v>
      </c>
      <c r="F173" s="80" t="s">
        <v>314</v>
      </c>
      <c r="G173" s="80" t="s">
        <v>314</v>
      </c>
      <c r="H173" s="80" t="s">
        <v>314</v>
      </c>
      <c r="I173" s="79">
        <f t="shared" si="2"/>
        <v>0.16666666666666663</v>
      </c>
      <c r="J173" s="81"/>
    </row>
    <row r="174" spans="1:10" x14ac:dyDescent="0.2">
      <c r="A174" s="82">
        <v>44277</v>
      </c>
      <c r="B174" s="100">
        <v>0.38194444444444442</v>
      </c>
      <c r="C174" s="100">
        <v>0.48958333333333331</v>
      </c>
      <c r="D174" s="86" t="s">
        <v>115</v>
      </c>
      <c r="E174" s="86" t="s">
        <v>229</v>
      </c>
      <c r="F174" s="87" t="s">
        <v>314</v>
      </c>
      <c r="G174" s="87" t="s">
        <v>314</v>
      </c>
      <c r="H174" s="86" t="s">
        <v>307</v>
      </c>
      <c r="I174" s="100">
        <f t="shared" si="2"/>
        <v>0.1076388888888889</v>
      </c>
      <c r="J174" s="101" t="s">
        <v>386</v>
      </c>
    </row>
    <row r="175" spans="1:10" x14ac:dyDescent="0.2">
      <c r="A175" s="115">
        <v>44277</v>
      </c>
      <c r="B175" s="88">
        <v>0.48958333333333331</v>
      </c>
      <c r="C175" s="88">
        <v>0.5</v>
      </c>
      <c r="D175" s="89" t="s">
        <v>63</v>
      </c>
      <c r="E175" s="89" t="s">
        <v>236</v>
      </c>
      <c r="F175" s="89" t="s">
        <v>230</v>
      </c>
      <c r="G175" s="85">
        <v>1</v>
      </c>
      <c r="H175" s="89" t="s">
        <v>172</v>
      </c>
      <c r="I175" s="88">
        <f t="shared" si="2"/>
        <v>1.0416666666666685E-2</v>
      </c>
      <c r="J175" s="89"/>
    </row>
    <row r="176" spans="1:10" ht="30" x14ac:dyDescent="0.2">
      <c r="A176" s="115">
        <v>44277</v>
      </c>
      <c r="B176" s="88">
        <v>0.5</v>
      </c>
      <c r="C176" s="88">
        <v>0.51041666666666663</v>
      </c>
      <c r="D176" s="89" t="s">
        <v>63</v>
      </c>
      <c r="E176" s="89" t="s">
        <v>237</v>
      </c>
      <c r="F176" s="89" t="s">
        <v>231</v>
      </c>
      <c r="G176" s="85">
        <v>2</v>
      </c>
      <c r="H176" s="88" t="s">
        <v>172</v>
      </c>
      <c r="I176" s="88">
        <f t="shared" si="2"/>
        <v>1.041666666666663E-2</v>
      </c>
      <c r="J176" s="89"/>
    </row>
    <row r="177" spans="1:10" x14ac:dyDescent="0.2">
      <c r="A177" s="82">
        <v>44277</v>
      </c>
      <c r="B177" s="100">
        <v>0.51041666666666663</v>
      </c>
      <c r="C177" s="100">
        <v>0.52083333333333337</v>
      </c>
      <c r="D177" s="86" t="s">
        <v>122</v>
      </c>
      <c r="E177" s="101" t="s">
        <v>410</v>
      </c>
      <c r="F177" s="86" t="s">
        <v>409</v>
      </c>
      <c r="G177" s="101"/>
      <c r="H177" s="86" t="s">
        <v>307</v>
      </c>
      <c r="I177" s="100">
        <f t="shared" si="2"/>
        <v>1.0416666666666741E-2</v>
      </c>
      <c r="J177" s="86"/>
    </row>
    <row r="178" spans="1:10" ht="30" x14ac:dyDescent="0.2">
      <c r="A178" s="115">
        <v>44277</v>
      </c>
      <c r="B178" s="88">
        <v>0.52083333333333337</v>
      </c>
      <c r="C178" s="88">
        <v>0.54166666666666663</v>
      </c>
      <c r="D178" s="89" t="s">
        <v>63</v>
      </c>
      <c r="E178" s="89" t="s">
        <v>240</v>
      </c>
      <c r="F178" s="89" t="s">
        <v>232</v>
      </c>
      <c r="G178" s="85"/>
      <c r="H178" s="88" t="s">
        <v>171</v>
      </c>
      <c r="I178" s="88">
        <f t="shared" si="2"/>
        <v>2.0833333333333259E-2</v>
      </c>
      <c r="J178" s="89" t="s">
        <v>233</v>
      </c>
    </row>
    <row r="179" spans="1:10" x14ac:dyDescent="0.2">
      <c r="A179" s="115">
        <v>44277</v>
      </c>
      <c r="B179" s="88">
        <v>0.58333333333333337</v>
      </c>
      <c r="C179" s="88">
        <v>0.59027777777777779</v>
      </c>
      <c r="D179" s="89" t="s">
        <v>69</v>
      </c>
      <c r="E179" s="89" t="s">
        <v>240</v>
      </c>
      <c r="F179" s="89" t="s">
        <v>232</v>
      </c>
      <c r="G179" s="85"/>
      <c r="H179" s="88" t="s">
        <v>171</v>
      </c>
      <c r="I179" s="88">
        <f t="shared" si="2"/>
        <v>6.9444444444444198E-3</v>
      </c>
      <c r="J179" s="89" t="s">
        <v>241</v>
      </c>
    </row>
    <row r="180" spans="1:10" x14ac:dyDescent="0.2">
      <c r="A180" s="115">
        <v>44277</v>
      </c>
      <c r="B180" s="88">
        <v>0.59027777777777779</v>
      </c>
      <c r="C180" s="88">
        <v>0.61527777777777781</v>
      </c>
      <c r="D180" s="89" t="s">
        <v>63</v>
      </c>
      <c r="E180" s="89" t="s">
        <v>240</v>
      </c>
      <c r="F180" s="89" t="s">
        <v>232</v>
      </c>
      <c r="G180" s="101">
        <v>1</v>
      </c>
      <c r="H180" s="100" t="s">
        <v>172</v>
      </c>
      <c r="I180" s="100">
        <f t="shared" si="2"/>
        <v>2.5000000000000022E-2</v>
      </c>
      <c r="J180" s="89"/>
    </row>
    <row r="181" spans="1:10" x14ac:dyDescent="0.2">
      <c r="A181" s="115">
        <v>44277</v>
      </c>
      <c r="B181" s="88">
        <v>0.61527777777777781</v>
      </c>
      <c r="C181" s="88">
        <v>0.63541666666666663</v>
      </c>
      <c r="D181" s="89" t="s">
        <v>115</v>
      </c>
      <c r="E181" s="89" t="s">
        <v>261</v>
      </c>
      <c r="F181" s="89" t="s">
        <v>413</v>
      </c>
      <c r="G181" s="101"/>
      <c r="H181" s="86" t="s">
        <v>307</v>
      </c>
      <c r="I181" s="100">
        <f t="shared" si="2"/>
        <v>2.0138888888888817E-2</v>
      </c>
      <c r="J181" s="89"/>
    </row>
    <row r="182" spans="1:10" x14ac:dyDescent="0.2">
      <c r="A182" s="82">
        <v>44277</v>
      </c>
      <c r="B182" s="100">
        <v>0.63541666666666663</v>
      </c>
      <c r="C182" s="100">
        <v>0.67708333333333337</v>
      </c>
      <c r="D182" s="86" t="s">
        <v>115</v>
      </c>
      <c r="E182" s="86" t="s">
        <v>411</v>
      </c>
      <c r="F182" s="86" t="s">
        <v>412</v>
      </c>
      <c r="G182" s="87" t="s">
        <v>314</v>
      </c>
      <c r="H182" s="86" t="s">
        <v>307</v>
      </c>
      <c r="I182" s="100">
        <f t="shared" si="2"/>
        <v>4.1666666666666741E-2</v>
      </c>
      <c r="J182" s="86"/>
    </row>
    <row r="183" spans="1:10" x14ac:dyDescent="0.2">
      <c r="A183" s="115">
        <v>44277</v>
      </c>
      <c r="B183" s="88">
        <v>0.67708333333333337</v>
      </c>
      <c r="C183" s="88">
        <v>0.68402777777777779</v>
      </c>
      <c r="D183" s="89" t="s">
        <v>115</v>
      </c>
      <c r="E183" s="89" t="s">
        <v>261</v>
      </c>
      <c r="F183" s="89" t="s">
        <v>413</v>
      </c>
      <c r="G183" s="101"/>
      <c r="H183" s="86" t="s">
        <v>307</v>
      </c>
      <c r="I183" s="100">
        <f t="shared" si="2"/>
        <v>6.9444444444444198E-3</v>
      </c>
      <c r="J183" s="89"/>
    </row>
    <row r="184" spans="1:10" x14ac:dyDescent="0.2">
      <c r="A184" s="115">
        <v>44277</v>
      </c>
      <c r="B184" s="88">
        <v>0.63541666666666663</v>
      </c>
      <c r="C184" s="88">
        <v>0.69097222222222221</v>
      </c>
      <c r="D184" s="89" t="s">
        <v>70</v>
      </c>
      <c r="E184" s="89" t="s">
        <v>242</v>
      </c>
      <c r="F184" s="89"/>
      <c r="G184" s="101"/>
      <c r="H184" s="86" t="s">
        <v>307</v>
      </c>
      <c r="I184" s="100">
        <f t="shared" si="2"/>
        <v>5.555555555555558E-2</v>
      </c>
      <c r="J184" s="89" t="s">
        <v>244</v>
      </c>
    </row>
    <row r="185" spans="1:10" x14ac:dyDescent="0.2">
      <c r="A185" s="115">
        <v>44277</v>
      </c>
      <c r="B185" s="88">
        <v>0.69097222222222221</v>
      </c>
      <c r="C185" s="88">
        <v>0.71875</v>
      </c>
      <c r="D185" s="89" t="s">
        <v>115</v>
      </c>
      <c r="E185" s="89" t="s">
        <v>261</v>
      </c>
      <c r="F185" s="89"/>
      <c r="G185" s="101"/>
      <c r="H185" s="86" t="s">
        <v>307</v>
      </c>
      <c r="I185" s="100">
        <f t="shared" si="2"/>
        <v>2.777777777777779E-2</v>
      </c>
      <c r="J185" s="89"/>
    </row>
    <row r="186" spans="1:10" x14ac:dyDescent="0.2">
      <c r="A186" s="115">
        <v>44277</v>
      </c>
      <c r="B186" s="88">
        <v>0.71875</v>
      </c>
      <c r="C186" s="88">
        <v>0.72916666666666663</v>
      </c>
      <c r="D186" s="89" t="s">
        <v>70</v>
      </c>
      <c r="E186" s="89" t="s">
        <v>243</v>
      </c>
      <c r="F186" s="89"/>
      <c r="G186" s="101"/>
      <c r="H186" s="86" t="s">
        <v>307</v>
      </c>
      <c r="I186" s="100">
        <f t="shared" si="2"/>
        <v>1.041666666666663E-2</v>
      </c>
      <c r="J186" s="89" t="s">
        <v>245</v>
      </c>
    </row>
    <row r="187" spans="1:10" x14ac:dyDescent="0.2">
      <c r="A187" s="82">
        <v>44277</v>
      </c>
      <c r="B187" s="100">
        <v>0.72916666666666663</v>
      </c>
      <c r="C187" s="100">
        <v>0.75694444444444453</v>
      </c>
      <c r="D187" s="86" t="s">
        <v>115</v>
      </c>
      <c r="E187" s="86" t="s">
        <v>229</v>
      </c>
      <c r="F187" s="87" t="s">
        <v>314</v>
      </c>
      <c r="G187" s="87" t="s">
        <v>314</v>
      </c>
      <c r="H187" s="86" t="s">
        <v>307</v>
      </c>
      <c r="I187" s="100">
        <f t="shared" si="2"/>
        <v>2.7777777777777901E-2</v>
      </c>
      <c r="J187" s="101" t="s">
        <v>386</v>
      </c>
    </row>
    <row r="188" spans="1:10" x14ac:dyDescent="0.2">
      <c r="A188" s="115">
        <v>44277</v>
      </c>
      <c r="B188" s="88">
        <v>0.75694444444444453</v>
      </c>
      <c r="C188" s="88">
        <v>0.77777777777777779</v>
      </c>
      <c r="D188" s="89" t="s">
        <v>63</v>
      </c>
      <c r="E188" s="89" t="s">
        <v>259</v>
      </c>
      <c r="F188" s="89" t="s">
        <v>260</v>
      </c>
      <c r="G188" s="101">
        <v>1</v>
      </c>
      <c r="H188" s="100" t="s">
        <v>172</v>
      </c>
      <c r="I188" s="100">
        <f t="shared" si="2"/>
        <v>2.0833333333333259E-2</v>
      </c>
      <c r="J188" s="89"/>
    </row>
    <row r="189" spans="1:10" x14ac:dyDescent="0.2">
      <c r="A189" s="82">
        <v>44278</v>
      </c>
      <c r="B189" s="88">
        <v>0.38541666666666669</v>
      </c>
      <c r="C189" s="88">
        <v>0.54166666666666663</v>
      </c>
      <c r="D189" s="89" t="s">
        <v>115</v>
      </c>
      <c r="E189" s="89" t="s">
        <v>261</v>
      </c>
      <c r="F189" s="89"/>
      <c r="G189" s="90"/>
      <c r="H189" s="86" t="s">
        <v>307</v>
      </c>
      <c r="I189" s="88">
        <f t="shared" si="2"/>
        <v>0.15624999999999994</v>
      </c>
      <c r="J189" s="89"/>
    </row>
    <row r="190" spans="1:10" x14ac:dyDescent="0.2">
      <c r="A190" s="82">
        <v>44278</v>
      </c>
      <c r="B190" s="100">
        <v>0.58333333333333337</v>
      </c>
      <c r="C190" s="100">
        <v>0.60416666666666663</v>
      </c>
      <c r="D190" s="86" t="s">
        <v>115</v>
      </c>
      <c r="E190" s="86" t="s">
        <v>229</v>
      </c>
      <c r="F190" s="87" t="s">
        <v>314</v>
      </c>
      <c r="G190" s="87" t="s">
        <v>314</v>
      </c>
      <c r="H190" s="86" t="s">
        <v>307</v>
      </c>
      <c r="I190" s="100">
        <f t="shared" si="2"/>
        <v>2.0833333333333259E-2</v>
      </c>
      <c r="J190" s="101" t="s">
        <v>386</v>
      </c>
    </row>
    <row r="191" spans="1:10" x14ac:dyDescent="0.2">
      <c r="A191" s="82">
        <v>44278</v>
      </c>
      <c r="B191" s="100">
        <v>0.60416666666666663</v>
      </c>
      <c r="C191" s="100">
        <v>0.61458333333333337</v>
      </c>
      <c r="D191" s="86" t="s">
        <v>115</v>
      </c>
      <c r="E191" s="86" t="s">
        <v>411</v>
      </c>
      <c r="F191" s="86" t="s">
        <v>363</v>
      </c>
      <c r="G191" s="87" t="s">
        <v>314</v>
      </c>
      <c r="H191" s="86" t="s">
        <v>307</v>
      </c>
      <c r="I191" s="100">
        <f t="shared" si="2"/>
        <v>1.0416666666666741E-2</v>
      </c>
      <c r="J191" s="86"/>
    </row>
    <row r="192" spans="1:10" x14ac:dyDescent="0.2">
      <c r="A192" s="82">
        <v>44278</v>
      </c>
      <c r="B192" s="88">
        <v>0.61458333333333337</v>
      </c>
      <c r="C192" s="88">
        <v>0.625</v>
      </c>
      <c r="D192" s="89" t="s">
        <v>63</v>
      </c>
      <c r="E192" s="89" t="s">
        <v>308</v>
      </c>
      <c r="F192" s="89" t="s">
        <v>306</v>
      </c>
      <c r="G192" s="90">
        <v>6</v>
      </c>
      <c r="H192" s="88" t="s">
        <v>172</v>
      </c>
      <c r="I192" s="88">
        <f t="shared" si="2"/>
        <v>1.041666666666663E-2</v>
      </c>
      <c r="J192" s="89"/>
    </row>
    <row r="193" spans="1:10" x14ac:dyDescent="0.2">
      <c r="A193" s="82">
        <v>44278</v>
      </c>
      <c r="B193" s="100">
        <v>0.625</v>
      </c>
      <c r="C193" s="100">
        <v>0.65625</v>
      </c>
      <c r="D193" s="86" t="s">
        <v>115</v>
      </c>
      <c r="E193" s="86" t="s">
        <v>229</v>
      </c>
      <c r="F193" s="87" t="s">
        <v>314</v>
      </c>
      <c r="G193" s="87" t="s">
        <v>314</v>
      </c>
      <c r="H193" s="86" t="s">
        <v>307</v>
      </c>
      <c r="I193" s="100">
        <f t="shared" si="2"/>
        <v>3.125E-2</v>
      </c>
      <c r="J193" s="101" t="s">
        <v>386</v>
      </c>
    </row>
    <row r="194" spans="1:10" x14ac:dyDescent="0.2">
      <c r="A194" s="82">
        <v>44278</v>
      </c>
      <c r="B194" s="88">
        <v>0.65625</v>
      </c>
      <c r="C194" s="88">
        <v>0.66666666666666663</v>
      </c>
      <c r="D194" s="89" t="s">
        <v>63</v>
      </c>
      <c r="E194" s="101" t="s">
        <v>318</v>
      </c>
      <c r="F194" s="76" t="s">
        <v>319</v>
      </c>
      <c r="G194" s="90">
        <v>2</v>
      </c>
      <c r="H194" s="88" t="s">
        <v>172</v>
      </c>
      <c r="I194" s="88">
        <f t="shared" si="2"/>
        <v>1.041666666666663E-2</v>
      </c>
      <c r="J194" s="89"/>
    </row>
    <row r="195" spans="1:10" x14ac:dyDescent="0.2">
      <c r="A195" s="82">
        <v>44278</v>
      </c>
      <c r="B195" s="88">
        <v>0.66666666666666663</v>
      </c>
      <c r="C195" s="88">
        <v>0.67708333333333337</v>
      </c>
      <c r="D195" s="89" t="s">
        <v>63</v>
      </c>
      <c r="E195" s="101" t="s">
        <v>364</v>
      </c>
      <c r="F195" s="76" t="s">
        <v>321</v>
      </c>
      <c r="G195" s="90">
        <v>1</v>
      </c>
      <c r="H195" s="88" t="s">
        <v>172</v>
      </c>
      <c r="I195" s="88">
        <f t="shared" ref="I195:I239" si="3">C195-B195</f>
        <v>1.0416666666666741E-2</v>
      </c>
      <c r="J195" s="89"/>
    </row>
    <row r="196" spans="1:10" x14ac:dyDescent="0.2">
      <c r="A196" s="82">
        <v>44278</v>
      </c>
      <c r="B196" s="88">
        <v>0.67708333333333337</v>
      </c>
      <c r="C196" s="88">
        <v>0.6875</v>
      </c>
      <c r="D196" s="89" t="s">
        <v>63</v>
      </c>
      <c r="E196" s="101" t="s">
        <v>365</v>
      </c>
      <c r="F196" s="76" t="s">
        <v>323</v>
      </c>
      <c r="G196" s="90">
        <v>2</v>
      </c>
      <c r="H196" s="88" t="s">
        <v>172</v>
      </c>
      <c r="I196" s="88">
        <f t="shared" si="3"/>
        <v>1.041666666666663E-2</v>
      </c>
      <c r="J196" s="89"/>
    </row>
    <row r="197" spans="1:10" x14ac:dyDescent="0.2">
      <c r="A197" s="82">
        <v>44278</v>
      </c>
      <c r="B197" s="100">
        <v>0.6875</v>
      </c>
      <c r="C197" s="100">
        <v>0.69444444444444453</v>
      </c>
      <c r="D197" s="86" t="s">
        <v>64</v>
      </c>
      <c r="E197" s="86" t="s">
        <v>324</v>
      </c>
      <c r="F197" s="86" t="s">
        <v>309</v>
      </c>
      <c r="G197" s="87">
        <v>1</v>
      </c>
      <c r="H197" s="100" t="s">
        <v>307</v>
      </c>
      <c r="I197" s="100">
        <f t="shared" si="3"/>
        <v>6.9444444444445308E-3</v>
      </c>
      <c r="J197" s="86"/>
    </row>
    <row r="198" spans="1:10" x14ac:dyDescent="0.2">
      <c r="A198" s="82">
        <v>44278</v>
      </c>
      <c r="B198" s="100">
        <v>0.69444444444444453</v>
      </c>
      <c r="C198" s="100">
        <v>0.76041666666666663</v>
      </c>
      <c r="D198" s="86" t="s">
        <v>115</v>
      </c>
      <c r="E198" s="86" t="s">
        <v>229</v>
      </c>
      <c r="F198" s="87" t="s">
        <v>314</v>
      </c>
      <c r="G198" s="87" t="s">
        <v>314</v>
      </c>
      <c r="H198" s="86" t="s">
        <v>307</v>
      </c>
      <c r="I198" s="100">
        <f t="shared" si="3"/>
        <v>6.5972222222222099E-2</v>
      </c>
      <c r="J198" s="101" t="s">
        <v>386</v>
      </c>
    </row>
    <row r="199" spans="1:10" x14ac:dyDescent="0.2">
      <c r="A199" s="77">
        <v>44279</v>
      </c>
      <c r="B199" s="78">
        <v>0.375</v>
      </c>
      <c r="C199" s="78">
        <v>0.54166666666666663</v>
      </c>
      <c r="D199" s="80" t="s">
        <v>117</v>
      </c>
      <c r="E199" s="80" t="s">
        <v>314</v>
      </c>
      <c r="F199" s="80" t="s">
        <v>314</v>
      </c>
      <c r="G199" s="80" t="s">
        <v>314</v>
      </c>
      <c r="H199" s="80" t="s">
        <v>314</v>
      </c>
      <c r="I199" s="79">
        <f t="shared" si="3"/>
        <v>0.16666666666666663</v>
      </c>
      <c r="J199" s="81"/>
    </row>
    <row r="200" spans="1:10" x14ac:dyDescent="0.2">
      <c r="A200" s="77">
        <v>44279</v>
      </c>
      <c r="B200" s="78">
        <v>0.58333333333333337</v>
      </c>
      <c r="C200" s="78">
        <v>0.75</v>
      </c>
      <c r="D200" s="80" t="s">
        <v>117</v>
      </c>
      <c r="E200" s="80" t="s">
        <v>314</v>
      </c>
      <c r="F200" s="80" t="s">
        <v>314</v>
      </c>
      <c r="G200" s="80" t="s">
        <v>314</v>
      </c>
      <c r="H200" s="80" t="s">
        <v>314</v>
      </c>
      <c r="I200" s="79">
        <f t="shared" si="3"/>
        <v>0.16666666666666663</v>
      </c>
      <c r="J200" s="81"/>
    </row>
    <row r="201" spans="1:10" x14ac:dyDescent="0.2">
      <c r="A201" s="77">
        <v>44280</v>
      </c>
      <c r="B201" s="78">
        <v>0.375</v>
      </c>
      <c r="C201" s="78">
        <v>0.54166666666666663</v>
      </c>
      <c r="D201" s="80" t="s">
        <v>117</v>
      </c>
      <c r="E201" s="80" t="s">
        <v>314</v>
      </c>
      <c r="F201" s="80" t="s">
        <v>314</v>
      </c>
      <c r="G201" s="80" t="s">
        <v>314</v>
      </c>
      <c r="H201" s="80" t="s">
        <v>314</v>
      </c>
      <c r="I201" s="79">
        <f t="shared" si="3"/>
        <v>0.16666666666666663</v>
      </c>
      <c r="J201" s="81"/>
    </row>
    <row r="202" spans="1:10" x14ac:dyDescent="0.2">
      <c r="A202" s="77">
        <v>44280</v>
      </c>
      <c r="B202" s="78">
        <v>0.58333333333333337</v>
      </c>
      <c r="C202" s="78">
        <v>0.75</v>
      </c>
      <c r="D202" s="80" t="s">
        <v>117</v>
      </c>
      <c r="E202" s="80" t="s">
        <v>314</v>
      </c>
      <c r="F202" s="80" t="s">
        <v>314</v>
      </c>
      <c r="G202" s="80" t="s">
        <v>314</v>
      </c>
      <c r="H202" s="80" t="s">
        <v>314</v>
      </c>
      <c r="I202" s="79">
        <f t="shared" si="3"/>
        <v>0.16666666666666663</v>
      </c>
      <c r="J202" s="81"/>
    </row>
    <row r="203" spans="1:10" x14ac:dyDescent="0.2">
      <c r="A203" s="77">
        <v>44281</v>
      </c>
      <c r="B203" s="78">
        <v>0.375</v>
      </c>
      <c r="C203" s="78">
        <v>0.54166666666666663</v>
      </c>
      <c r="D203" s="80" t="s">
        <v>117</v>
      </c>
      <c r="E203" s="80" t="s">
        <v>314</v>
      </c>
      <c r="F203" s="80" t="s">
        <v>314</v>
      </c>
      <c r="G203" s="80" t="s">
        <v>314</v>
      </c>
      <c r="H203" s="80" t="s">
        <v>314</v>
      </c>
      <c r="I203" s="79">
        <f t="shared" si="3"/>
        <v>0.16666666666666663</v>
      </c>
      <c r="J203" s="81"/>
    </row>
    <row r="204" spans="1:10" ht="16" x14ac:dyDescent="0.2">
      <c r="A204" s="82">
        <v>44281</v>
      </c>
      <c r="B204" s="88">
        <v>0.58333333333333337</v>
      </c>
      <c r="C204" s="88">
        <v>0.59722222222222221</v>
      </c>
      <c r="D204" s="89" t="s">
        <v>122</v>
      </c>
      <c r="E204" s="52" t="s">
        <v>16</v>
      </c>
      <c r="F204" s="52" t="s">
        <v>485</v>
      </c>
      <c r="G204" s="114" t="s">
        <v>314</v>
      </c>
      <c r="H204" s="83" t="s">
        <v>307</v>
      </c>
      <c r="I204" s="88">
        <f t="shared" si="3"/>
        <v>1.388888888888884E-2</v>
      </c>
      <c r="J204" s="85"/>
    </row>
    <row r="205" spans="1:10" ht="16" x14ac:dyDescent="0.2">
      <c r="A205" s="82">
        <v>44281</v>
      </c>
      <c r="B205" s="3">
        <v>0.59722222222222221</v>
      </c>
      <c r="C205" s="3">
        <v>0.60763888888888895</v>
      </c>
      <c r="D205" s="85" t="s">
        <v>63</v>
      </c>
      <c r="E205" s="52" t="s">
        <v>484</v>
      </c>
      <c r="F205" s="52" t="s">
        <v>483</v>
      </c>
      <c r="G205" s="48" t="s">
        <v>314</v>
      </c>
      <c r="H205" s="47" t="s">
        <v>171</v>
      </c>
      <c r="I205" s="88">
        <f t="shared" si="3"/>
        <v>1.0416666666666741E-2</v>
      </c>
    </row>
    <row r="206" spans="1:10" ht="16" x14ac:dyDescent="0.2">
      <c r="A206" s="82">
        <v>44281</v>
      </c>
      <c r="B206" s="3">
        <v>0.60763888888888895</v>
      </c>
      <c r="C206" s="3">
        <v>0.61111111111111105</v>
      </c>
      <c r="D206" s="89" t="s">
        <v>122</v>
      </c>
      <c r="E206" s="52" t="s">
        <v>16</v>
      </c>
      <c r="F206" s="52" t="s">
        <v>486</v>
      </c>
      <c r="G206" s="114" t="s">
        <v>314</v>
      </c>
      <c r="H206" s="83" t="s">
        <v>307</v>
      </c>
      <c r="I206" s="88">
        <f t="shared" si="3"/>
        <v>3.4722222222220989E-3</v>
      </c>
    </row>
    <row r="207" spans="1:10" ht="16" x14ac:dyDescent="0.2">
      <c r="A207" s="82">
        <v>44281</v>
      </c>
      <c r="B207" s="3">
        <v>0.61111111111111105</v>
      </c>
      <c r="C207" s="3">
        <v>0.62152777777777779</v>
      </c>
      <c r="D207" s="89" t="s">
        <v>70</v>
      </c>
      <c r="E207" s="52" t="s">
        <v>470</v>
      </c>
      <c r="F207" s="52" t="s">
        <v>487</v>
      </c>
      <c r="G207" s="114">
        <v>98</v>
      </c>
      <c r="H207" s="83" t="s">
        <v>307</v>
      </c>
      <c r="I207" s="88">
        <f t="shared" si="3"/>
        <v>1.0416666666666741E-2</v>
      </c>
    </row>
    <row r="208" spans="1:10" ht="16" x14ac:dyDescent="0.2">
      <c r="A208" s="82">
        <v>44281</v>
      </c>
      <c r="B208" s="3">
        <v>0.62152777777777779</v>
      </c>
      <c r="C208" s="3">
        <v>0.63194444444444442</v>
      </c>
      <c r="D208" s="89" t="s">
        <v>122</v>
      </c>
      <c r="E208" s="52" t="s">
        <v>489</v>
      </c>
      <c r="F208" s="52" t="s">
        <v>488</v>
      </c>
      <c r="G208" s="114" t="s">
        <v>314</v>
      </c>
      <c r="H208" s="83" t="s">
        <v>307</v>
      </c>
      <c r="I208" s="88">
        <f t="shared" si="3"/>
        <v>1.041666666666663E-2</v>
      </c>
    </row>
    <row r="209" spans="1:10" ht="16" x14ac:dyDescent="0.2">
      <c r="A209" s="82">
        <v>44281</v>
      </c>
      <c r="B209" s="3">
        <v>0.63194444444444442</v>
      </c>
      <c r="C209" s="3">
        <v>0.64236111111111105</v>
      </c>
      <c r="D209" s="85" t="s">
        <v>63</v>
      </c>
      <c r="E209" s="52" t="s">
        <v>484</v>
      </c>
      <c r="F209" s="52" t="s">
        <v>483</v>
      </c>
      <c r="G209" s="48">
        <v>1</v>
      </c>
      <c r="H209" s="47" t="s">
        <v>172</v>
      </c>
      <c r="I209" s="88">
        <f t="shared" si="3"/>
        <v>1.041666666666663E-2</v>
      </c>
    </row>
    <row r="210" spans="1:10" ht="16" x14ac:dyDescent="0.2">
      <c r="A210" s="82">
        <v>44281</v>
      </c>
      <c r="B210" s="139">
        <v>0.64236111111111105</v>
      </c>
      <c r="C210" s="139">
        <v>0.64930555555555558</v>
      </c>
      <c r="D210" s="86" t="s">
        <v>411</v>
      </c>
      <c r="E210" s="140" t="s">
        <v>490</v>
      </c>
      <c r="F210" s="140" t="s">
        <v>314</v>
      </c>
      <c r="G210" s="141">
        <v>1</v>
      </c>
      <c r="H210" s="53" t="s">
        <v>172</v>
      </c>
      <c r="I210" s="100">
        <f t="shared" si="3"/>
        <v>6.9444444444445308E-3</v>
      </c>
      <c r="J210" s="140" t="s">
        <v>491</v>
      </c>
    </row>
    <row r="211" spans="1:10" ht="16" x14ac:dyDescent="0.2">
      <c r="A211" s="82">
        <v>44281</v>
      </c>
      <c r="B211" s="3">
        <v>0.64930555555555558</v>
      </c>
      <c r="C211" s="3">
        <v>0.65625</v>
      </c>
      <c r="D211" s="89" t="s">
        <v>122</v>
      </c>
      <c r="E211" s="52" t="s">
        <v>489</v>
      </c>
      <c r="G211" s="114"/>
      <c r="H211" s="83" t="s">
        <v>307</v>
      </c>
      <c r="I211" s="88">
        <f t="shared" si="3"/>
        <v>6.9444444444444198E-3</v>
      </c>
      <c r="J211" s="52" t="s">
        <v>505</v>
      </c>
    </row>
    <row r="212" spans="1:10" ht="16" x14ac:dyDescent="0.2">
      <c r="A212" s="82">
        <v>44281</v>
      </c>
      <c r="B212" s="3">
        <v>0.65625</v>
      </c>
      <c r="C212" s="3">
        <v>0.66666666666666663</v>
      </c>
      <c r="D212" s="89" t="s">
        <v>63</v>
      </c>
      <c r="E212" s="52" t="s">
        <v>494</v>
      </c>
      <c r="G212" s="114">
        <v>1</v>
      </c>
      <c r="H212" s="83" t="s">
        <v>172</v>
      </c>
      <c r="I212" s="88">
        <f t="shared" si="3"/>
        <v>1.041666666666663E-2</v>
      </c>
    </row>
    <row r="213" spans="1:10" ht="16" x14ac:dyDescent="0.2">
      <c r="A213" s="82">
        <v>44281</v>
      </c>
      <c r="B213" s="3">
        <v>0.66666666666666663</v>
      </c>
      <c r="C213" s="3">
        <v>0.70138888888888884</v>
      </c>
      <c r="D213" s="89" t="s">
        <v>122</v>
      </c>
      <c r="E213" s="52" t="s">
        <v>494</v>
      </c>
      <c r="F213" s="52" t="s">
        <v>495</v>
      </c>
      <c r="G213" s="48" t="s">
        <v>314</v>
      </c>
      <c r="H213" s="88" t="s">
        <v>307</v>
      </c>
      <c r="I213" s="88">
        <f t="shared" si="3"/>
        <v>3.472222222222221E-2</v>
      </c>
    </row>
    <row r="214" spans="1:10" ht="16" x14ac:dyDescent="0.2">
      <c r="A214" s="82">
        <v>44281</v>
      </c>
      <c r="B214" s="3">
        <v>0.70138888888888884</v>
      </c>
      <c r="C214" s="3">
        <v>0.70833333333333337</v>
      </c>
      <c r="D214" s="89" t="s">
        <v>63</v>
      </c>
      <c r="E214" s="52" t="s">
        <v>498</v>
      </c>
      <c r="F214" s="52" t="s">
        <v>496</v>
      </c>
      <c r="G214" s="114">
        <v>1</v>
      </c>
      <c r="H214" s="83" t="s">
        <v>172</v>
      </c>
      <c r="I214" s="88">
        <f t="shared" si="3"/>
        <v>6.9444444444445308E-3</v>
      </c>
    </row>
    <row r="215" spans="1:10" ht="16" x14ac:dyDescent="0.2">
      <c r="A215" s="82">
        <v>44281</v>
      </c>
      <c r="B215" s="3">
        <v>0.70833333333333337</v>
      </c>
      <c r="C215" s="3">
        <v>0.71527777777777779</v>
      </c>
      <c r="D215" s="89" t="s">
        <v>122</v>
      </c>
      <c r="E215" s="52" t="s">
        <v>489</v>
      </c>
      <c r="G215" s="114"/>
      <c r="H215" s="83" t="s">
        <v>307</v>
      </c>
      <c r="I215" s="88">
        <f t="shared" si="3"/>
        <v>6.9444444444444198E-3</v>
      </c>
    </row>
    <row r="216" spans="1:10" ht="16" x14ac:dyDescent="0.2">
      <c r="A216" s="82">
        <v>44281</v>
      </c>
      <c r="B216" s="3">
        <v>0.71527777777777779</v>
      </c>
      <c r="C216" s="3">
        <v>0.73611111111111116</v>
      </c>
      <c r="D216" s="89" t="s">
        <v>63</v>
      </c>
      <c r="E216" s="52" t="s">
        <v>500</v>
      </c>
      <c r="F216" s="52" t="s">
        <v>499</v>
      </c>
      <c r="G216" s="114"/>
      <c r="H216" s="83" t="s">
        <v>171</v>
      </c>
      <c r="I216" s="88">
        <f t="shared" si="3"/>
        <v>2.083333333333337E-2</v>
      </c>
      <c r="J216" s="52" t="s">
        <v>502</v>
      </c>
    </row>
    <row r="217" spans="1:10" ht="32" x14ac:dyDescent="0.2">
      <c r="A217" s="82">
        <v>44281</v>
      </c>
      <c r="B217" s="139">
        <v>0.73611111111111116</v>
      </c>
      <c r="C217" s="139">
        <v>0.75347222222222221</v>
      </c>
      <c r="D217" s="86" t="s">
        <v>64</v>
      </c>
      <c r="E217" s="86" t="s">
        <v>309</v>
      </c>
      <c r="F217" s="86" t="s">
        <v>314</v>
      </c>
      <c r="G217" s="87">
        <v>4</v>
      </c>
      <c r="H217" s="100" t="s">
        <v>307</v>
      </c>
      <c r="I217" s="100">
        <f t="shared" si="3"/>
        <v>1.7361111111111049E-2</v>
      </c>
      <c r="J217" s="140" t="s">
        <v>504</v>
      </c>
    </row>
    <row r="218" spans="1:10" ht="16" x14ac:dyDescent="0.2">
      <c r="A218" s="82">
        <v>44281</v>
      </c>
      <c r="B218" s="3">
        <v>0.75347222222222221</v>
      </c>
      <c r="C218" s="3">
        <v>0.76041666666666663</v>
      </c>
      <c r="D218" s="89" t="s">
        <v>63</v>
      </c>
      <c r="E218" s="52" t="s">
        <v>500</v>
      </c>
      <c r="F218" s="52" t="s">
        <v>499</v>
      </c>
      <c r="G218" s="114">
        <v>6</v>
      </c>
      <c r="H218" s="83" t="s">
        <v>172</v>
      </c>
      <c r="I218" s="88">
        <f t="shared" ref="I218" si="4">C218-B218</f>
        <v>6.9444444444444198E-3</v>
      </c>
      <c r="J218" s="52" t="s">
        <v>503</v>
      </c>
    </row>
    <row r="219" spans="1:10" x14ac:dyDescent="0.2">
      <c r="A219" s="82">
        <v>44281</v>
      </c>
      <c r="B219" s="3">
        <v>0.76041666666666663</v>
      </c>
      <c r="C219" s="3">
        <v>0.77083333333333337</v>
      </c>
      <c r="D219" s="89" t="s">
        <v>122</v>
      </c>
      <c r="E219" s="119" t="s">
        <v>370</v>
      </c>
      <c r="F219" s="89"/>
      <c r="G219" s="90"/>
      <c r="H219" s="86" t="s">
        <v>307</v>
      </c>
      <c r="I219" s="88">
        <f t="shared" si="3"/>
        <v>1.0416666666666741E-2</v>
      </c>
    </row>
    <row r="220" spans="1:10" x14ac:dyDescent="0.2">
      <c r="A220" s="134">
        <v>44284</v>
      </c>
      <c r="B220" s="78">
        <v>0.375</v>
      </c>
      <c r="C220" s="78">
        <v>0.54166666666666663</v>
      </c>
      <c r="D220" s="80" t="s">
        <v>117</v>
      </c>
      <c r="E220" s="80" t="s">
        <v>314</v>
      </c>
      <c r="F220" s="80" t="s">
        <v>314</v>
      </c>
      <c r="G220" s="80" t="s">
        <v>314</v>
      </c>
      <c r="H220" s="80" t="s">
        <v>314</v>
      </c>
      <c r="I220" s="79">
        <f t="shared" si="3"/>
        <v>0.16666666666666663</v>
      </c>
      <c r="J220" s="81"/>
    </row>
    <row r="221" spans="1:10" x14ac:dyDescent="0.2">
      <c r="A221" s="134">
        <v>44284</v>
      </c>
      <c r="B221" s="78">
        <v>0.58333333333333337</v>
      </c>
      <c r="C221" s="78">
        <v>0.75</v>
      </c>
      <c r="D221" s="80" t="s">
        <v>117</v>
      </c>
      <c r="E221" s="80" t="s">
        <v>314</v>
      </c>
      <c r="F221" s="80" t="s">
        <v>314</v>
      </c>
      <c r="G221" s="80" t="s">
        <v>314</v>
      </c>
      <c r="H221" s="80" t="s">
        <v>314</v>
      </c>
      <c r="I221" s="79">
        <f t="shared" si="3"/>
        <v>0.16666666666666663</v>
      </c>
      <c r="J221" s="81"/>
    </row>
    <row r="222" spans="1:10" x14ac:dyDescent="0.2">
      <c r="A222" s="134">
        <v>44285</v>
      </c>
      <c r="B222" s="78">
        <v>0.375</v>
      </c>
      <c r="C222" s="78">
        <v>0.54166666666666663</v>
      </c>
      <c r="D222" s="80" t="s">
        <v>117</v>
      </c>
      <c r="E222" s="80" t="s">
        <v>314</v>
      </c>
      <c r="F222" s="80" t="s">
        <v>314</v>
      </c>
      <c r="G222" s="80" t="s">
        <v>314</v>
      </c>
      <c r="H222" s="80" t="s">
        <v>314</v>
      </c>
      <c r="I222" s="79">
        <f t="shared" si="3"/>
        <v>0.16666666666666663</v>
      </c>
      <c r="J222" s="81"/>
    </row>
    <row r="223" spans="1:10" x14ac:dyDescent="0.2">
      <c r="A223" s="134">
        <v>44285</v>
      </c>
      <c r="B223" s="78">
        <v>0.58333333333333337</v>
      </c>
      <c r="C223" s="78">
        <v>0.75</v>
      </c>
      <c r="D223" s="80" t="s">
        <v>117</v>
      </c>
      <c r="E223" s="80" t="s">
        <v>314</v>
      </c>
      <c r="F223" s="80" t="s">
        <v>314</v>
      </c>
      <c r="G223" s="80" t="s">
        <v>314</v>
      </c>
      <c r="H223" s="80" t="s">
        <v>314</v>
      </c>
      <c r="I223" s="79">
        <f t="shared" si="3"/>
        <v>0.16666666666666663</v>
      </c>
      <c r="J223" s="81"/>
    </row>
    <row r="224" spans="1:10" x14ac:dyDescent="0.2">
      <c r="A224" s="134">
        <v>44286</v>
      </c>
      <c r="B224" s="78">
        <v>0.375</v>
      </c>
      <c r="C224" s="78">
        <v>0.54166666666666663</v>
      </c>
      <c r="D224" s="80" t="s">
        <v>117</v>
      </c>
      <c r="E224" s="80" t="s">
        <v>314</v>
      </c>
      <c r="F224" s="80" t="s">
        <v>314</v>
      </c>
      <c r="G224" s="80" t="s">
        <v>314</v>
      </c>
      <c r="H224" s="80" t="s">
        <v>314</v>
      </c>
      <c r="I224" s="79">
        <f t="shared" si="3"/>
        <v>0.16666666666666663</v>
      </c>
      <c r="J224" s="81"/>
    </row>
    <row r="225" spans="1:10" x14ac:dyDescent="0.2">
      <c r="A225" s="134">
        <v>44286</v>
      </c>
      <c r="B225" s="78">
        <v>0.58333333333333337</v>
      </c>
      <c r="C225" s="78">
        <v>0.75</v>
      </c>
      <c r="D225" s="80" t="s">
        <v>117</v>
      </c>
      <c r="E225" s="80" t="s">
        <v>314</v>
      </c>
      <c r="F225" s="80" t="s">
        <v>314</v>
      </c>
      <c r="G225" s="80" t="s">
        <v>314</v>
      </c>
      <c r="H225" s="80" t="s">
        <v>314</v>
      </c>
      <c r="I225" s="79">
        <f t="shared" si="3"/>
        <v>0.16666666666666663</v>
      </c>
      <c r="J225" s="81"/>
    </row>
    <row r="226" spans="1:10" x14ac:dyDescent="0.2">
      <c r="A226" s="134">
        <v>44287</v>
      </c>
      <c r="B226" s="78">
        <v>0.375</v>
      </c>
      <c r="C226" s="78">
        <v>0.4375</v>
      </c>
      <c r="D226" s="80" t="s">
        <v>117</v>
      </c>
      <c r="E226" s="80" t="s">
        <v>314</v>
      </c>
      <c r="F226" s="80" t="s">
        <v>314</v>
      </c>
      <c r="G226" s="80" t="s">
        <v>314</v>
      </c>
      <c r="H226" s="80" t="s">
        <v>314</v>
      </c>
      <c r="I226" s="79">
        <f t="shared" si="3"/>
        <v>6.25E-2</v>
      </c>
      <c r="J226" s="81"/>
    </row>
    <row r="227" spans="1:10" x14ac:dyDescent="0.2">
      <c r="A227" s="82">
        <v>44287</v>
      </c>
      <c r="B227" s="139">
        <v>0.4375</v>
      </c>
      <c r="C227" s="139">
        <v>0.44791666666666669</v>
      </c>
      <c r="D227" s="86" t="s">
        <v>115</v>
      </c>
      <c r="E227" s="86" t="s">
        <v>430</v>
      </c>
      <c r="F227" s="86"/>
      <c r="G227" s="87"/>
      <c r="H227" s="86" t="s">
        <v>307</v>
      </c>
      <c r="I227" s="100">
        <f t="shared" si="3"/>
        <v>1.0416666666666685E-2</v>
      </c>
      <c r="J227" s="140"/>
    </row>
    <row r="228" spans="1:10" ht="16" x14ac:dyDescent="0.2">
      <c r="A228" s="82">
        <v>44287</v>
      </c>
      <c r="B228" s="3">
        <v>0.44791666666666669</v>
      </c>
      <c r="C228" s="3">
        <v>0.45833333333333331</v>
      </c>
      <c r="D228" s="89" t="s">
        <v>63</v>
      </c>
      <c r="E228" s="52" t="s">
        <v>508</v>
      </c>
      <c r="F228" s="52" t="s">
        <v>507</v>
      </c>
      <c r="G228" s="48">
        <v>1</v>
      </c>
      <c r="H228" s="47" t="s">
        <v>172</v>
      </c>
      <c r="I228" s="88">
        <f t="shared" si="3"/>
        <v>1.041666666666663E-2</v>
      </c>
    </row>
    <row r="229" spans="1:10" ht="16" x14ac:dyDescent="0.2">
      <c r="A229" s="82">
        <v>44287</v>
      </c>
      <c r="B229" s="3">
        <v>0.45833333333333331</v>
      </c>
      <c r="C229" s="3">
        <v>0.46527777777777773</v>
      </c>
      <c r="D229" s="89" t="s">
        <v>63</v>
      </c>
      <c r="E229" s="52" t="s">
        <v>513</v>
      </c>
      <c r="F229" s="52" t="s">
        <v>510</v>
      </c>
      <c r="H229" s="47" t="s">
        <v>171</v>
      </c>
      <c r="I229" s="88">
        <f t="shared" si="3"/>
        <v>6.9444444444444198E-3</v>
      </c>
    </row>
    <row r="230" spans="1:10" ht="16" x14ac:dyDescent="0.2">
      <c r="A230" s="82">
        <v>44287</v>
      </c>
      <c r="B230" s="3">
        <v>0.46527777777777773</v>
      </c>
      <c r="C230" s="3">
        <v>0.52430555555555558</v>
      </c>
      <c r="D230" s="52" t="s">
        <v>115</v>
      </c>
      <c r="E230" s="52" t="s">
        <v>514</v>
      </c>
      <c r="H230" s="86" t="s">
        <v>307</v>
      </c>
      <c r="I230" s="88">
        <f t="shared" si="3"/>
        <v>5.9027777777777846E-2</v>
      </c>
    </row>
    <row r="231" spans="1:10" ht="16" x14ac:dyDescent="0.2">
      <c r="A231" s="82">
        <v>44287</v>
      </c>
      <c r="B231" s="3">
        <v>0.52430555555555558</v>
      </c>
      <c r="C231" s="3">
        <v>0.52777777777777779</v>
      </c>
      <c r="D231" s="89" t="s">
        <v>63</v>
      </c>
      <c r="E231" s="52" t="s">
        <v>513</v>
      </c>
      <c r="F231" s="52" t="s">
        <v>510</v>
      </c>
      <c r="G231" s="48">
        <v>1</v>
      </c>
      <c r="H231" s="47" t="s">
        <v>172</v>
      </c>
      <c r="I231" s="88">
        <f t="shared" si="3"/>
        <v>3.4722222222222099E-3</v>
      </c>
    </row>
    <row r="232" spans="1:10" ht="16" x14ac:dyDescent="0.2">
      <c r="A232" s="82">
        <v>44287</v>
      </c>
      <c r="B232" s="3">
        <v>0.52777777777777779</v>
      </c>
      <c r="C232" s="3">
        <v>0.53819444444444442</v>
      </c>
      <c r="D232" s="89" t="s">
        <v>63</v>
      </c>
      <c r="E232" s="52" t="s">
        <v>515</v>
      </c>
      <c r="F232" s="52" t="s">
        <v>512</v>
      </c>
      <c r="G232" s="48">
        <v>1</v>
      </c>
      <c r="H232" s="47" t="s">
        <v>172</v>
      </c>
      <c r="I232" s="88">
        <f t="shared" si="3"/>
        <v>1.041666666666663E-2</v>
      </c>
    </row>
    <row r="233" spans="1:10" ht="16" x14ac:dyDescent="0.2">
      <c r="A233" s="82">
        <v>44287</v>
      </c>
      <c r="B233" s="3">
        <v>0.53819444444444442</v>
      </c>
      <c r="C233" s="3">
        <v>0.54166666666666663</v>
      </c>
      <c r="D233" s="140" t="s">
        <v>115</v>
      </c>
      <c r="E233" s="140" t="s">
        <v>516</v>
      </c>
      <c r="F233" s="140"/>
      <c r="G233" s="141"/>
      <c r="H233" s="86" t="s">
        <v>307</v>
      </c>
      <c r="I233" s="100">
        <f t="shared" si="3"/>
        <v>3.4722222222222099E-3</v>
      </c>
    </row>
    <row r="234" spans="1:10" ht="16" x14ac:dyDescent="0.2">
      <c r="A234" s="82">
        <v>44287</v>
      </c>
      <c r="B234" s="3">
        <v>0.58333333333333337</v>
      </c>
      <c r="C234" s="3">
        <v>0.68055555555555547</v>
      </c>
      <c r="D234" s="140" t="s">
        <v>115</v>
      </c>
      <c r="E234" s="140" t="s">
        <v>516</v>
      </c>
      <c r="F234" s="140"/>
      <c r="G234" s="141"/>
      <c r="H234" s="86" t="s">
        <v>307</v>
      </c>
      <c r="I234" s="100">
        <f t="shared" si="3"/>
        <v>9.7222222222222099E-2</v>
      </c>
    </row>
    <row r="235" spans="1:10" ht="16" x14ac:dyDescent="0.2">
      <c r="A235" s="82">
        <v>44287</v>
      </c>
      <c r="B235" s="3">
        <v>0.68055555555555547</v>
      </c>
      <c r="C235" s="3">
        <v>0.70138888888888884</v>
      </c>
      <c r="D235" s="140" t="s">
        <v>115</v>
      </c>
      <c r="E235" s="86" t="s">
        <v>229</v>
      </c>
      <c r="F235" s="140" t="s">
        <v>518</v>
      </c>
      <c r="G235" s="141"/>
      <c r="H235" s="86" t="s">
        <v>307</v>
      </c>
      <c r="I235" s="100">
        <f t="shared" si="3"/>
        <v>2.083333333333337E-2</v>
      </c>
    </row>
    <row r="236" spans="1:10" ht="32" x14ac:dyDescent="0.2">
      <c r="A236" s="82">
        <v>44287</v>
      </c>
      <c r="B236" s="3">
        <v>0.70138888888888884</v>
      </c>
      <c r="C236" s="3">
        <v>0.71180555555555547</v>
      </c>
      <c r="D236" s="86" t="s">
        <v>63</v>
      </c>
      <c r="E236" s="140" t="s">
        <v>199</v>
      </c>
      <c r="F236" s="41" t="s">
        <v>521</v>
      </c>
      <c r="G236" s="141"/>
      <c r="H236" s="53" t="s">
        <v>171</v>
      </c>
      <c r="I236" s="100">
        <f t="shared" si="3"/>
        <v>1.041666666666663E-2</v>
      </c>
    </row>
    <row r="237" spans="1:10" ht="32" x14ac:dyDescent="0.2">
      <c r="A237" s="82">
        <v>44287</v>
      </c>
      <c r="B237" s="3">
        <v>0.71180555555555547</v>
      </c>
      <c r="C237" s="3">
        <v>0.72222222222222221</v>
      </c>
      <c r="D237" s="86" t="s">
        <v>63</v>
      </c>
      <c r="E237" s="140" t="s">
        <v>199</v>
      </c>
      <c r="F237" s="41" t="s">
        <v>522</v>
      </c>
      <c r="G237" s="141"/>
      <c r="H237" s="53" t="s">
        <v>171</v>
      </c>
      <c r="I237" s="100">
        <f t="shared" si="3"/>
        <v>1.0416666666666741E-2</v>
      </c>
    </row>
    <row r="238" spans="1:10" ht="32" x14ac:dyDescent="0.2">
      <c r="A238" s="82">
        <v>44287</v>
      </c>
      <c r="B238" s="3">
        <v>0.72222222222222221</v>
      </c>
      <c r="C238" s="3">
        <v>0.72569444444444453</v>
      </c>
      <c r="D238" s="86" t="s">
        <v>63</v>
      </c>
      <c r="E238" s="140" t="s">
        <v>199</v>
      </c>
      <c r="F238" s="41" t="s">
        <v>523</v>
      </c>
      <c r="G238" s="141"/>
      <c r="H238" s="53" t="s">
        <v>171</v>
      </c>
      <c r="I238" s="100">
        <f t="shared" si="3"/>
        <v>3.4722222222223209E-3</v>
      </c>
    </row>
    <row r="239" spans="1:10" ht="32" x14ac:dyDescent="0.2">
      <c r="A239" s="82">
        <v>44287</v>
      </c>
      <c r="B239" s="3">
        <v>0.72569444444444453</v>
      </c>
      <c r="C239" s="3">
        <v>0.72916666666666663</v>
      </c>
      <c r="D239" s="86" t="s">
        <v>63</v>
      </c>
      <c r="E239" s="140" t="s">
        <v>199</v>
      </c>
      <c r="F239" s="41" t="s">
        <v>524</v>
      </c>
      <c r="G239" s="141"/>
      <c r="H239" s="53" t="s">
        <v>171</v>
      </c>
      <c r="I239" s="100">
        <f t="shared" si="3"/>
        <v>3.4722222222220989E-3</v>
      </c>
    </row>
    <row r="240" spans="1:10" x14ac:dyDescent="0.2">
      <c r="D240" s="140"/>
      <c r="E240" s="140"/>
      <c r="F240" s="140"/>
      <c r="G240" s="141"/>
      <c r="H240" s="53"/>
      <c r="I240" s="53"/>
    </row>
    <row r="241" spans="4:9" x14ac:dyDescent="0.2">
      <c r="D241" s="140"/>
      <c r="E241" s="140"/>
      <c r="F241" s="140"/>
      <c r="G241" s="141"/>
      <c r="H241" s="53"/>
      <c r="I241" s="53"/>
    </row>
    <row r="242" spans="4:9" x14ac:dyDescent="0.2">
      <c r="D242" s="140"/>
      <c r="E242" s="140"/>
      <c r="F242" s="140"/>
      <c r="G242" s="141"/>
      <c r="H242" s="53"/>
      <c r="I242" s="53"/>
    </row>
    <row r="243" spans="4:9" x14ac:dyDescent="0.2">
      <c r="D243" s="140"/>
      <c r="E243" s="140"/>
      <c r="F243" s="140"/>
      <c r="G243" s="141"/>
      <c r="H243" s="53"/>
      <c r="I243" s="53"/>
    </row>
    <row r="244" spans="4:9" x14ac:dyDescent="0.2">
      <c r="D244" s="140"/>
      <c r="E244" s="140"/>
      <c r="F244" s="140"/>
      <c r="G244" s="141"/>
      <c r="H244" s="53"/>
      <c r="I244" s="53"/>
    </row>
  </sheetData>
  <autoFilter ref="A1:J239" xr:uid="{EC72A837-C67C-483B-9B8E-F0E446229A8B}"/>
  <phoneticPr fontId="4" type="noConversion"/>
  <pageMargins left="0.25" right="0.25" top="0.75" bottom="0.75" header="0.3" footer="0.3"/>
  <pageSetup paperSize="9" scale="52" fitToHeight="0" orientation="landscape" r:id="rId1"/>
  <rowBreaks count="1" manualBreakCount="1">
    <brk id="173" max="9" man="1"/>
  </rowBreak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EF2A3B8-A378-44C0-85C0-7188F21F2BFD}">
          <x14:formula1>
            <xm:f>'Prodotti Giorgia'!$B$1:$B$28</xm:f>
          </x14:formula1>
          <xm:sqref>D78 D87:D180 C103:C107 F123 D211:D1048576 D184:D200 D76 F205 F209 D204:D209 D2:D74</xm:sqref>
        </x14:dataValidation>
        <x14:dataValidation type="list" allowBlank="1" showInputMessage="1" showErrorMessage="1" xr:uid="{27A3773D-C564-4D19-AC3D-6C794FBAF2D4}">
          <x14:formula1>
            <xm:f>'/Users/dp/Downloads/C:\Users\gserrani\Desktop\Worked\[22-03-2021.xlsx]Giorgia'!#REF!</xm:f>
          </x14:formula1>
          <xm:sqref>D193 D79:D86 D161:D165 D75 D77</xm:sqref>
        </x14:dataValidation>
        <x14:dataValidation type="list" allowBlank="1" showInputMessage="1" showErrorMessage="1" xr:uid="{80AA9CE3-F446-4A0B-9A9A-8B2BB7B14877}">
          <x14:formula1>
            <xm:f>'Totale Prodotti'!$E$1:$E$3</xm:f>
          </x14:formula1>
          <xm:sqref>H143:H144 H202:H219 H139 H147:H200 H6:H66 H227:H1048576 H72:H137</xm:sqref>
        </x14:dataValidation>
        <x14:dataValidation type="list" allowBlank="1" showInputMessage="1" showErrorMessage="1" xr:uid="{8E130253-9B22-4AF9-83F2-36FDF0F55B76}">
          <x14:formula1>
            <xm:f>'/Users/dp/Downloads/C:\Users\gserrani\Desktop\Worked\[2021-03-16.xlsx]Task'!#REF!</xm:f>
          </x14:formula1>
          <xm:sqref>D200:D203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9CB3-384F-46EE-AC05-28C195F8D78F}">
  <sheetPr>
    <pageSetUpPr fitToPage="1"/>
  </sheetPr>
  <dimension ref="A1:L64"/>
  <sheetViews>
    <sheetView view="pageBreakPreview" zoomScaleNormal="100" zoomScaleSheetLayoutView="100" workbookViewId="0">
      <pane xSplit="5" ySplit="1" topLeftCell="F8" activePane="bottomRight" state="frozen"/>
      <selection activeCell="E17" sqref="E17"/>
      <selection pane="topRight" activeCell="E17" sqref="E17"/>
      <selection pane="bottomLeft" activeCell="E17" sqref="E17"/>
      <selection pane="bottomRight" activeCell="G50" sqref="G50"/>
    </sheetView>
  </sheetViews>
  <sheetFormatPr baseColWidth="10" defaultColWidth="8.83203125" defaultRowHeight="15" x14ac:dyDescent="0.2"/>
  <cols>
    <col min="1" max="1" width="10.6640625" style="11" customWidth="1"/>
    <col min="2" max="2" width="15.5" style="11" bestFit="1" customWidth="1"/>
    <col min="3" max="3" width="13.83203125" style="11" bestFit="1" customWidth="1"/>
    <col min="4" max="4" width="70.5" style="10" customWidth="1"/>
    <col min="5" max="5" width="18.33203125" style="11" bestFit="1" customWidth="1"/>
    <col min="6" max="6" width="12.5" style="11" bestFit="1" customWidth="1"/>
    <col min="7" max="7" width="20.5" style="10" customWidth="1"/>
    <col min="8" max="8" width="97.5" style="9" customWidth="1"/>
    <col min="9" max="11" width="20.5" customWidth="1"/>
    <col min="12" max="12" width="111.5" style="9" customWidth="1"/>
  </cols>
  <sheetData>
    <row r="1" spans="1:12" ht="20" x14ac:dyDescent="0.25">
      <c r="A1" s="36" t="s">
        <v>300</v>
      </c>
      <c r="B1" s="34" t="s">
        <v>299</v>
      </c>
      <c r="C1" s="35" t="s">
        <v>3</v>
      </c>
      <c r="D1" s="34" t="s">
        <v>298</v>
      </c>
      <c r="E1" s="34" t="str">
        <f>"T-TP-AN-"&amp;A1</f>
        <v>T-TP-AN-N°</v>
      </c>
      <c r="F1" s="33" t="s">
        <v>297</v>
      </c>
      <c r="G1" s="32" t="s">
        <v>296</v>
      </c>
      <c r="H1" s="32" t="s">
        <v>295</v>
      </c>
      <c r="I1" s="32" t="s">
        <v>294</v>
      </c>
      <c r="J1" s="32" t="s">
        <v>293</v>
      </c>
      <c r="K1" s="75" t="s">
        <v>418</v>
      </c>
      <c r="L1" s="32" t="str">
        <f>E1&amp;" ("&amp;G1&amp;") "&amp;" - Mail '"&amp;H1&amp;"'"</f>
        <v>T-TP-AN-N° (NOTE)  - Mail 'MAIL'</v>
      </c>
    </row>
    <row r="2" spans="1:12" s="31" customFormat="1" x14ac:dyDescent="0.2">
      <c r="A2" s="30">
        <v>6017</v>
      </c>
      <c r="B2" s="30" t="s">
        <v>271</v>
      </c>
      <c r="C2" s="28">
        <v>44265</v>
      </c>
      <c r="D2" s="27" t="s">
        <v>5</v>
      </c>
      <c r="E2" s="26" t="str">
        <f t="shared" ref="E2:E17" si="0">"T-TP-AN-0"&amp;A2</f>
        <v>T-TP-AN-06017</v>
      </c>
      <c r="F2" s="15">
        <v>1</v>
      </c>
      <c r="G2" s="25"/>
      <c r="H2" s="21"/>
      <c r="I2" s="24"/>
      <c r="J2" s="24"/>
      <c r="K2" s="23"/>
      <c r="L2" s="21"/>
    </row>
    <row r="3" spans="1:12" s="31" customFormat="1" x14ac:dyDescent="0.2">
      <c r="A3" s="30">
        <v>6039</v>
      </c>
      <c r="B3" s="30" t="s">
        <v>271</v>
      </c>
      <c r="C3" s="28">
        <v>44265</v>
      </c>
      <c r="D3" s="27" t="s">
        <v>292</v>
      </c>
      <c r="E3" s="26" t="str">
        <f t="shared" si="0"/>
        <v>T-TP-AN-06039</v>
      </c>
      <c r="F3" s="15">
        <v>1</v>
      </c>
      <c r="G3" s="25"/>
      <c r="H3" s="21"/>
      <c r="I3" s="24"/>
      <c r="J3" s="24"/>
      <c r="K3" s="23"/>
      <c r="L3" s="21"/>
    </row>
    <row r="4" spans="1:12" s="31" customFormat="1" ht="71" x14ac:dyDescent="0.2">
      <c r="A4" s="30">
        <v>6040</v>
      </c>
      <c r="B4" s="30" t="s">
        <v>271</v>
      </c>
      <c r="C4" s="28">
        <v>44265</v>
      </c>
      <c r="D4" s="27" t="s">
        <v>291</v>
      </c>
      <c r="E4" s="26" t="str">
        <f t="shared" si="0"/>
        <v>T-TP-AN-06040</v>
      </c>
      <c r="F4" s="15">
        <v>8</v>
      </c>
      <c r="G4" s="25"/>
      <c r="H4" s="21"/>
      <c r="I4" s="24"/>
      <c r="J4" s="24"/>
      <c r="K4" s="23"/>
      <c r="L4" s="21"/>
    </row>
    <row r="5" spans="1:12" s="22" customFormat="1" x14ac:dyDescent="0.2">
      <c r="A5" s="30">
        <v>6026</v>
      </c>
      <c r="B5" s="30" t="s">
        <v>271</v>
      </c>
      <c r="C5" s="28">
        <v>44266</v>
      </c>
      <c r="D5" s="27" t="s">
        <v>8</v>
      </c>
      <c r="E5" s="26" t="str">
        <f t="shared" si="0"/>
        <v>T-TP-AN-06026</v>
      </c>
      <c r="F5" s="15">
        <v>1</v>
      </c>
      <c r="G5" s="25" t="s">
        <v>282</v>
      </c>
      <c r="H5" s="21" t="s">
        <v>281</v>
      </c>
      <c r="I5" s="24">
        <v>44265</v>
      </c>
      <c r="J5" s="24">
        <v>44266</v>
      </c>
      <c r="K5" s="23"/>
      <c r="L5" s="21" t="s">
        <v>290</v>
      </c>
    </row>
    <row r="6" spans="1:12" s="22" customFormat="1" x14ac:dyDescent="0.2">
      <c r="A6" s="30">
        <v>6027</v>
      </c>
      <c r="B6" s="30" t="s">
        <v>271</v>
      </c>
      <c r="C6" s="28">
        <v>44266</v>
      </c>
      <c r="D6" s="27" t="s">
        <v>9</v>
      </c>
      <c r="E6" s="26" t="str">
        <f t="shared" si="0"/>
        <v>T-TP-AN-06027</v>
      </c>
      <c r="F6" s="15">
        <v>1</v>
      </c>
      <c r="G6" s="25" t="s">
        <v>282</v>
      </c>
      <c r="H6" s="21" t="s">
        <v>281</v>
      </c>
      <c r="I6" s="24">
        <v>44265</v>
      </c>
      <c r="J6" s="24">
        <v>44266</v>
      </c>
      <c r="K6" s="23"/>
      <c r="L6" s="21" t="s">
        <v>289</v>
      </c>
    </row>
    <row r="7" spans="1:12" s="22" customFormat="1" x14ac:dyDescent="0.2">
      <c r="A7" s="30">
        <v>6028</v>
      </c>
      <c r="B7" s="30" t="s">
        <v>271</v>
      </c>
      <c r="C7" s="28">
        <v>44266</v>
      </c>
      <c r="D7" s="27" t="s">
        <v>10</v>
      </c>
      <c r="E7" s="26" t="str">
        <f t="shared" si="0"/>
        <v>T-TP-AN-06028</v>
      </c>
      <c r="F7" s="15">
        <v>1</v>
      </c>
      <c r="G7" s="25" t="s">
        <v>282</v>
      </c>
      <c r="H7" s="21" t="s">
        <v>281</v>
      </c>
      <c r="I7" s="24">
        <v>44265</v>
      </c>
      <c r="J7" s="24">
        <v>44266</v>
      </c>
      <c r="K7" s="23"/>
      <c r="L7" s="21" t="s">
        <v>288</v>
      </c>
    </row>
    <row r="8" spans="1:12" s="22" customFormat="1" x14ac:dyDescent="0.2">
      <c r="A8" s="30">
        <v>6029</v>
      </c>
      <c r="B8" s="30" t="s">
        <v>271</v>
      </c>
      <c r="C8" s="28">
        <v>44266</v>
      </c>
      <c r="D8" s="27" t="s">
        <v>6</v>
      </c>
      <c r="E8" s="26" t="str">
        <f t="shared" si="0"/>
        <v>T-TP-AN-06029</v>
      </c>
      <c r="F8" s="15">
        <v>1</v>
      </c>
      <c r="G8" s="25" t="s">
        <v>282</v>
      </c>
      <c r="H8" s="21" t="s">
        <v>281</v>
      </c>
      <c r="I8" s="24">
        <v>44265</v>
      </c>
      <c r="J8" s="24">
        <v>44266</v>
      </c>
      <c r="K8" s="23"/>
      <c r="L8" s="21" t="s">
        <v>287</v>
      </c>
    </row>
    <row r="9" spans="1:12" s="22" customFormat="1" x14ac:dyDescent="0.2">
      <c r="A9" s="30">
        <v>6030</v>
      </c>
      <c r="B9" s="30" t="s">
        <v>271</v>
      </c>
      <c r="C9" s="28">
        <v>44266</v>
      </c>
      <c r="D9" s="27" t="s">
        <v>11</v>
      </c>
      <c r="E9" s="26" t="str">
        <f t="shared" si="0"/>
        <v>T-TP-AN-06030</v>
      </c>
      <c r="F9" s="15">
        <v>8</v>
      </c>
      <c r="G9" s="25" t="s">
        <v>282</v>
      </c>
      <c r="H9" s="21" t="s">
        <v>281</v>
      </c>
      <c r="I9" s="24">
        <v>44265</v>
      </c>
      <c r="J9" s="24">
        <v>44266</v>
      </c>
      <c r="K9" s="23"/>
      <c r="L9" s="21" t="s">
        <v>286</v>
      </c>
    </row>
    <row r="10" spans="1:12" s="22" customFormat="1" x14ac:dyDescent="0.2">
      <c r="A10" s="30">
        <v>6031</v>
      </c>
      <c r="B10" s="30" t="s">
        <v>271</v>
      </c>
      <c r="C10" s="28">
        <v>44266</v>
      </c>
      <c r="D10" s="27" t="s">
        <v>285</v>
      </c>
      <c r="E10" s="26" t="str">
        <f t="shared" si="0"/>
        <v>T-TP-AN-06031</v>
      </c>
      <c r="F10" s="15">
        <v>2</v>
      </c>
      <c r="G10" s="25" t="s">
        <v>282</v>
      </c>
      <c r="H10" s="21" t="s">
        <v>281</v>
      </c>
      <c r="I10" s="24">
        <v>44265</v>
      </c>
      <c r="J10" s="24">
        <v>44266</v>
      </c>
      <c r="K10" s="23"/>
      <c r="L10" s="21" t="s">
        <v>284</v>
      </c>
    </row>
    <row r="11" spans="1:12" s="22" customFormat="1" x14ac:dyDescent="0.2">
      <c r="A11" s="30">
        <v>6032</v>
      </c>
      <c r="B11" s="30" t="s">
        <v>271</v>
      </c>
      <c r="C11" s="28">
        <v>44266</v>
      </c>
      <c r="D11" s="27" t="s">
        <v>12</v>
      </c>
      <c r="E11" s="26" t="str">
        <f t="shared" si="0"/>
        <v>T-TP-AN-06032</v>
      </c>
      <c r="F11" s="15">
        <v>1</v>
      </c>
      <c r="G11" s="25" t="s">
        <v>278</v>
      </c>
      <c r="H11" s="21" t="s">
        <v>281</v>
      </c>
      <c r="I11" s="24">
        <v>44265</v>
      </c>
      <c r="J11" s="24">
        <v>44266</v>
      </c>
      <c r="K11" s="23"/>
      <c r="L11" s="21" t="s">
        <v>283</v>
      </c>
    </row>
    <row r="12" spans="1:12" s="22" customFormat="1" x14ac:dyDescent="0.2">
      <c r="A12" s="30">
        <v>6033</v>
      </c>
      <c r="B12" s="30" t="s">
        <v>271</v>
      </c>
      <c r="C12" s="28">
        <v>44266</v>
      </c>
      <c r="D12" s="27" t="s">
        <v>13</v>
      </c>
      <c r="E12" s="26" t="str">
        <f t="shared" si="0"/>
        <v>T-TP-AN-06033</v>
      </c>
      <c r="F12" s="15">
        <v>1</v>
      </c>
      <c r="G12" s="25" t="s">
        <v>282</v>
      </c>
      <c r="H12" s="21" t="s">
        <v>281</v>
      </c>
      <c r="I12" s="24">
        <v>44265</v>
      </c>
      <c r="J12" s="24">
        <v>44266</v>
      </c>
      <c r="K12" s="23"/>
      <c r="L12" s="21" t="s">
        <v>280</v>
      </c>
    </row>
    <row r="13" spans="1:12" s="31" customFormat="1" ht="28" x14ac:dyDescent="0.2">
      <c r="A13" s="54"/>
      <c r="B13" s="30" t="s">
        <v>271</v>
      </c>
      <c r="C13" s="28">
        <v>44266</v>
      </c>
      <c r="D13" s="27" t="s">
        <v>279</v>
      </c>
      <c r="E13" s="54" t="s">
        <v>360</v>
      </c>
      <c r="F13" s="15">
        <v>1</v>
      </c>
      <c r="G13" s="25" t="s">
        <v>278</v>
      </c>
      <c r="H13" s="21" t="s">
        <v>281</v>
      </c>
      <c r="I13" s="24">
        <v>44265</v>
      </c>
      <c r="J13" s="24">
        <v>44274</v>
      </c>
      <c r="K13" s="21" t="s">
        <v>272</v>
      </c>
      <c r="L13" s="21" t="s">
        <v>276</v>
      </c>
    </row>
    <row r="14" spans="1:12" s="31" customFormat="1" ht="29" x14ac:dyDescent="0.2">
      <c r="A14" s="30"/>
      <c r="B14" s="30" t="s">
        <v>271</v>
      </c>
      <c r="C14" s="28">
        <v>44266</v>
      </c>
      <c r="D14" s="27" t="s">
        <v>275</v>
      </c>
      <c r="E14" s="26" t="str">
        <f t="shared" si="0"/>
        <v>T-TP-AN-0</v>
      </c>
      <c r="F14" s="15"/>
      <c r="G14" s="25" t="s">
        <v>274</v>
      </c>
      <c r="H14" s="21"/>
      <c r="I14" s="28">
        <v>44266</v>
      </c>
      <c r="J14" s="24">
        <v>44267</v>
      </c>
      <c r="K14" s="21" t="s">
        <v>272</v>
      </c>
      <c r="L14" s="21" t="s">
        <v>273</v>
      </c>
    </row>
    <row r="15" spans="1:12" s="22" customFormat="1" x14ac:dyDescent="0.2">
      <c r="A15" s="30">
        <v>6025</v>
      </c>
      <c r="B15" s="30" t="s">
        <v>271</v>
      </c>
      <c r="C15" s="28">
        <v>44266</v>
      </c>
      <c r="D15" s="27" t="s">
        <v>14</v>
      </c>
      <c r="E15" s="26" t="str">
        <f t="shared" si="0"/>
        <v>T-TP-AN-06025</v>
      </c>
      <c r="F15" s="15">
        <v>1</v>
      </c>
      <c r="G15" s="25"/>
      <c r="H15" s="21"/>
      <c r="I15" s="24"/>
      <c r="J15" s="24"/>
      <c r="K15" s="23"/>
      <c r="L15" s="21"/>
    </row>
    <row r="16" spans="1:12" s="22" customFormat="1" x14ac:dyDescent="0.2">
      <c r="A16" s="30">
        <v>6035</v>
      </c>
      <c r="B16" s="30" t="s">
        <v>271</v>
      </c>
      <c r="C16" s="28">
        <v>44266</v>
      </c>
      <c r="D16" s="27" t="s">
        <v>15</v>
      </c>
      <c r="E16" s="26" t="str">
        <f t="shared" si="0"/>
        <v>T-TP-AN-06035</v>
      </c>
      <c r="F16" s="15">
        <v>1</v>
      </c>
      <c r="G16" s="25"/>
      <c r="H16" s="21"/>
      <c r="I16" s="24"/>
      <c r="J16" s="24"/>
      <c r="K16" s="23"/>
      <c r="L16" s="21"/>
    </row>
    <row r="17" spans="1:12" s="22" customFormat="1" x14ac:dyDescent="0.2">
      <c r="A17" s="29">
        <v>6036</v>
      </c>
      <c r="B17" s="29" t="s">
        <v>4</v>
      </c>
      <c r="C17" s="28">
        <v>44266</v>
      </c>
      <c r="D17" s="27" t="s">
        <v>7</v>
      </c>
      <c r="E17" s="26" t="str">
        <f t="shared" si="0"/>
        <v>T-TP-AN-06036</v>
      </c>
      <c r="F17" s="15">
        <v>2</v>
      </c>
      <c r="G17" s="25"/>
      <c r="H17" s="21"/>
      <c r="I17" s="24"/>
      <c r="J17" s="24"/>
      <c r="K17" s="23"/>
      <c r="L17" s="21"/>
    </row>
    <row r="18" spans="1:12" s="12" customFormat="1" ht="31" x14ac:dyDescent="0.2">
      <c r="A18" s="20" t="s">
        <v>270</v>
      </c>
      <c r="B18" s="18" t="s">
        <v>4</v>
      </c>
      <c r="C18" s="19">
        <v>44267</v>
      </c>
      <c r="D18" s="18" t="s">
        <v>17</v>
      </c>
      <c r="E18" s="17" t="str">
        <f t="shared" ref="E18:E41" si="1">"T-TP-AN-"&amp;A18</f>
        <v>T-TP-AN-06043</v>
      </c>
      <c r="F18" s="17">
        <v>8</v>
      </c>
      <c r="G18" s="16"/>
      <c r="H18" s="14"/>
      <c r="I18" s="13"/>
      <c r="J18" s="13"/>
      <c r="K18" s="13"/>
      <c r="L18" s="14"/>
    </row>
    <row r="19" spans="1:12" s="12" customFormat="1" ht="16" x14ac:dyDescent="0.2">
      <c r="A19" s="20" t="s">
        <v>269</v>
      </c>
      <c r="B19" s="18" t="s">
        <v>4</v>
      </c>
      <c r="C19" s="19">
        <v>44270</v>
      </c>
      <c r="D19" s="18" t="s">
        <v>18</v>
      </c>
      <c r="E19" s="17" t="str">
        <f t="shared" si="1"/>
        <v>T-TP-AN-06059</v>
      </c>
      <c r="F19" s="17">
        <v>1</v>
      </c>
      <c r="G19" s="16"/>
      <c r="H19" s="14"/>
      <c r="I19" s="13"/>
      <c r="J19" s="13"/>
      <c r="K19" s="13"/>
      <c r="L19" s="14"/>
    </row>
    <row r="20" spans="1:12" s="12" customFormat="1" ht="31" x14ac:dyDescent="0.2">
      <c r="A20" s="20" t="s">
        <v>268</v>
      </c>
      <c r="B20" s="18" t="s">
        <v>4</v>
      </c>
      <c r="C20" s="19">
        <v>44270</v>
      </c>
      <c r="D20" s="18" t="s">
        <v>160</v>
      </c>
      <c r="E20" s="17" t="str">
        <f t="shared" si="1"/>
        <v>T-TP-AN-06062</v>
      </c>
      <c r="F20" s="17">
        <v>3</v>
      </c>
      <c r="G20" s="16"/>
      <c r="H20" s="14"/>
      <c r="I20" s="13"/>
      <c r="J20" s="13"/>
      <c r="K20" s="13"/>
      <c r="L20" s="14"/>
    </row>
    <row r="21" spans="1:12" s="12" customFormat="1" ht="16" x14ac:dyDescent="0.2">
      <c r="A21" s="20" t="s">
        <v>267</v>
      </c>
      <c r="B21" s="18" t="s">
        <v>4</v>
      </c>
      <c r="C21" s="19">
        <v>44270</v>
      </c>
      <c r="D21" s="18" t="s">
        <v>162</v>
      </c>
      <c r="E21" s="17" t="str">
        <f t="shared" si="1"/>
        <v>T-TP-AN-06064</v>
      </c>
      <c r="F21" s="17">
        <v>1</v>
      </c>
      <c r="G21" s="16"/>
      <c r="H21" s="14"/>
      <c r="I21" s="13"/>
      <c r="J21" s="13"/>
      <c r="K21" s="21"/>
      <c r="L21" s="14"/>
    </row>
    <row r="22" spans="1:12" s="12" customFormat="1" ht="16" x14ac:dyDescent="0.2">
      <c r="A22" s="20" t="s">
        <v>266</v>
      </c>
      <c r="B22" s="18" t="s">
        <v>4</v>
      </c>
      <c r="C22" s="19">
        <v>44271</v>
      </c>
      <c r="D22" s="18" t="s">
        <v>163</v>
      </c>
      <c r="E22" s="17" t="str">
        <f t="shared" si="1"/>
        <v>T-TP-AN-06080</v>
      </c>
      <c r="F22" s="17">
        <v>1</v>
      </c>
      <c r="G22" s="16"/>
      <c r="H22" s="14"/>
      <c r="I22" s="13"/>
      <c r="J22" s="13"/>
      <c r="K22" s="13"/>
      <c r="L22" s="14"/>
    </row>
    <row r="23" spans="1:12" s="12" customFormat="1" ht="16" x14ac:dyDescent="0.2">
      <c r="A23" s="20" t="s">
        <v>265</v>
      </c>
      <c r="B23" s="18" t="s">
        <v>4</v>
      </c>
      <c r="C23" s="19">
        <v>44271</v>
      </c>
      <c r="D23" s="18" t="s">
        <v>165</v>
      </c>
      <c r="E23" s="17" t="str">
        <f t="shared" si="1"/>
        <v>T-TP-AN-06081</v>
      </c>
      <c r="F23" s="17">
        <v>1</v>
      </c>
      <c r="G23" s="16"/>
      <c r="H23" s="14"/>
      <c r="I23" s="13"/>
      <c r="J23" s="13"/>
      <c r="K23" s="13"/>
      <c r="L23" s="14"/>
    </row>
    <row r="24" spans="1:12" s="12" customFormat="1" ht="16" x14ac:dyDescent="0.2">
      <c r="A24" s="20" t="s">
        <v>264</v>
      </c>
      <c r="B24" s="18" t="s">
        <v>4</v>
      </c>
      <c r="C24" s="19">
        <v>44271</v>
      </c>
      <c r="D24" s="18" t="s">
        <v>164</v>
      </c>
      <c r="E24" s="17" t="str">
        <f t="shared" si="1"/>
        <v>T-TP-AN-06082</v>
      </c>
      <c r="F24" s="17">
        <v>1</v>
      </c>
      <c r="G24" s="16"/>
      <c r="H24" s="14"/>
      <c r="I24" s="13"/>
      <c r="J24" s="13"/>
      <c r="K24" s="13"/>
      <c r="L24" s="14"/>
    </row>
    <row r="25" spans="1:12" s="12" customFormat="1" ht="16" x14ac:dyDescent="0.2">
      <c r="A25" s="20" t="s">
        <v>263</v>
      </c>
      <c r="B25" s="18" t="s">
        <v>4</v>
      </c>
      <c r="C25" s="19">
        <v>44274</v>
      </c>
      <c r="D25" s="18" t="s">
        <v>166</v>
      </c>
      <c r="E25" s="17" t="str">
        <f t="shared" si="1"/>
        <v>T-TP-AN-06125</v>
      </c>
      <c r="F25" s="17">
        <v>1</v>
      </c>
      <c r="G25" s="16"/>
      <c r="H25" s="14"/>
      <c r="I25" s="13"/>
      <c r="J25" s="13"/>
      <c r="K25" s="13"/>
      <c r="L25" s="14"/>
    </row>
    <row r="26" spans="1:12" s="12" customFormat="1" ht="16" x14ac:dyDescent="0.2">
      <c r="A26" s="20" t="s">
        <v>234</v>
      </c>
      <c r="B26" s="18" t="s">
        <v>4</v>
      </c>
      <c r="C26" s="19">
        <v>44277</v>
      </c>
      <c r="D26" s="18" t="s">
        <v>230</v>
      </c>
      <c r="E26" s="17" t="str">
        <f t="shared" si="1"/>
        <v>T-TP-AN-06145</v>
      </c>
      <c r="F26" s="17">
        <v>1</v>
      </c>
      <c r="G26" s="16"/>
      <c r="H26" s="14"/>
      <c r="I26" s="13"/>
      <c r="J26" s="13"/>
      <c r="K26" s="13"/>
      <c r="L26" s="14"/>
    </row>
    <row r="27" spans="1:12" s="12" customFormat="1" ht="31" x14ac:dyDescent="0.2">
      <c r="A27" s="20" t="s">
        <v>235</v>
      </c>
      <c r="B27" s="18" t="s">
        <v>4</v>
      </c>
      <c r="C27" s="19">
        <v>44277</v>
      </c>
      <c r="D27" s="18" t="s">
        <v>231</v>
      </c>
      <c r="E27" s="17" t="str">
        <f t="shared" si="1"/>
        <v>T-TP-AN-06146</v>
      </c>
      <c r="F27" s="17">
        <v>2</v>
      </c>
      <c r="G27" s="16"/>
      <c r="H27" s="14"/>
      <c r="I27" s="13"/>
      <c r="J27" s="13"/>
      <c r="K27" s="13"/>
      <c r="L27" s="14"/>
    </row>
    <row r="28" spans="1:12" s="12" customFormat="1" ht="16" x14ac:dyDescent="0.2">
      <c r="A28" s="20" t="s">
        <v>238</v>
      </c>
      <c r="B28" s="18" t="s">
        <v>4</v>
      </c>
      <c r="C28" s="19">
        <v>44277</v>
      </c>
      <c r="D28" s="18" t="s">
        <v>239</v>
      </c>
      <c r="E28" s="17" t="str">
        <f t="shared" si="1"/>
        <v>T-TP-AN-06147</v>
      </c>
      <c r="F28" s="17">
        <v>1</v>
      </c>
      <c r="G28" s="16"/>
      <c r="H28" s="14"/>
      <c r="I28" s="13"/>
      <c r="J28" s="13"/>
      <c r="K28" s="13"/>
      <c r="L28" s="14"/>
    </row>
    <row r="29" spans="1:12" s="12" customFormat="1" ht="16" x14ac:dyDescent="0.2">
      <c r="A29" s="20" t="s">
        <v>262</v>
      </c>
      <c r="B29" s="18" t="s">
        <v>4</v>
      </c>
      <c r="C29" s="19">
        <v>44277</v>
      </c>
      <c r="D29" s="18" t="s">
        <v>260</v>
      </c>
      <c r="E29" s="17" t="str">
        <f t="shared" si="1"/>
        <v>T-TP-AN-06153</v>
      </c>
      <c r="F29" s="17">
        <v>1</v>
      </c>
      <c r="G29" s="16"/>
      <c r="H29" s="14"/>
      <c r="I29" s="13"/>
      <c r="J29" s="13"/>
      <c r="K29" s="13"/>
      <c r="L29" s="14"/>
    </row>
    <row r="30" spans="1:12" s="12" customFormat="1" ht="16" x14ac:dyDescent="0.2">
      <c r="A30" s="20" t="s">
        <v>305</v>
      </c>
      <c r="B30" s="18" t="s">
        <v>4</v>
      </c>
      <c r="C30" s="19">
        <v>44278</v>
      </c>
      <c r="D30" s="18" t="s">
        <v>306</v>
      </c>
      <c r="E30" s="17" t="str">
        <f t="shared" si="1"/>
        <v>T-TP-AN-06169</v>
      </c>
      <c r="F30" s="17">
        <v>6</v>
      </c>
      <c r="G30" s="16"/>
      <c r="H30" s="14"/>
      <c r="I30" s="13"/>
      <c r="J30" s="13"/>
      <c r="K30" s="13"/>
      <c r="L30" s="14"/>
    </row>
    <row r="31" spans="1:12" s="12" customFormat="1" ht="16" x14ac:dyDescent="0.2">
      <c r="A31" s="20" t="s">
        <v>317</v>
      </c>
      <c r="B31" s="18" t="s">
        <v>4</v>
      </c>
      <c r="C31" s="19">
        <v>44278</v>
      </c>
      <c r="D31" s="18" t="s">
        <v>319</v>
      </c>
      <c r="E31" s="17" t="str">
        <f t="shared" si="1"/>
        <v>T-TP-AN-06171</v>
      </c>
      <c r="F31" s="17">
        <v>2</v>
      </c>
      <c r="G31" s="16"/>
      <c r="H31" s="14"/>
      <c r="I31" s="13"/>
      <c r="J31" s="13"/>
      <c r="K31" s="13"/>
      <c r="L31" s="14"/>
    </row>
    <row r="32" spans="1:12" s="12" customFormat="1" ht="16" x14ac:dyDescent="0.2">
      <c r="A32" s="20" t="s">
        <v>320</v>
      </c>
      <c r="B32" s="18" t="s">
        <v>4</v>
      </c>
      <c r="C32" s="19">
        <v>44278</v>
      </c>
      <c r="D32" s="18" t="s">
        <v>321</v>
      </c>
      <c r="E32" s="17" t="str">
        <f t="shared" si="1"/>
        <v>T-TP-AN-06172</v>
      </c>
      <c r="F32" s="17">
        <v>1</v>
      </c>
      <c r="G32" s="16"/>
      <c r="H32" s="14"/>
      <c r="I32" s="13"/>
      <c r="J32" s="13"/>
      <c r="K32" s="13"/>
      <c r="L32" s="14"/>
    </row>
    <row r="33" spans="1:12" s="12" customFormat="1" ht="16" x14ac:dyDescent="0.2">
      <c r="A33" s="20" t="s">
        <v>322</v>
      </c>
      <c r="B33" s="18" t="s">
        <v>4</v>
      </c>
      <c r="C33" s="19">
        <v>44278</v>
      </c>
      <c r="D33" s="18" t="s">
        <v>323</v>
      </c>
      <c r="E33" s="17" t="str">
        <f t="shared" si="1"/>
        <v>T-TP-AN-06173</v>
      </c>
      <c r="F33" s="17">
        <v>2</v>
      </c>
      <c r="G33" s="16"/>
      <c r="H33" s="14"/>
      <c r="I33" s="13"/>
      <c r="J33" s="13"/>
      <c r="K33" s="13"/>
      <c r="L33" s="14"/>
    </row>
    <row r="34" spans="1:12" s="131" customFormat="1" ht="32.25" customHeight="1" x14ac:dyDescent="0.2">
      <c r="A34" s="20" t="s">
        <v>482</v>
      </c>
      <c r="B34" s="18" t="s">
        <v>4</v>
      </c>
      <c r="C34" s="19">
        <v>44281</v>
      </c>
      <c r="D34" s="18" t="s">
        <v>483</v>
      </c>
      <c r="E34" s="17" t="str">
        <f t="shared" si="1"/>
        <v>T-TP-AN-06229</v>
      </c>
      <c r="F34" s="127">
        <v>1</v>
      </c>
      <c r="G34" s="128"/>
      <c r="H34" s="129"/>
      <c r="I34" s="130"/>
      <c r="J34" s="130"/>
      <c r="K34" s="130"/>
      <c r="L34" s="129"/>
    </row>
    <row r="35" spans="1:12" s="12" customFormat="1" ht="16" x14ac:dyDescent="0.2">
      <c r="A35" s="20" t="s">
        <v>492</v>
      </c>
      <c r="B35" s="18" t="s">
        <v>4</v>
      </c>
      <c r="C35" s="19">
        <v>44281</v>
      </c>
      <c r="D35" s="18" t="s">
        <v>493</v>
      </c>
      <c r="E35" s="17" t="str">
        <f>"ID-"&amp;A35</f>
        <v>ID-00652</v>
      </c>
      <c r="F35" s="17">
        <v>1</v>
      </c>
      <c r="G35" s="16"/>
      <c r="H35" s="14"/>
      <c r="I35" s="13"/>
      <c r="J35" s="13"/>
      <c r="K35" s="13"/>
      <c r="L35" s="14"/>
    </row>
    <row r="36" spans="1:12" s="12" customFormat="1" ht="16" x14ac:dyDescent="0.2">
      <c r="A36" s="20" t="s">
        <v>497</v>
      </c>
      <c r="B36" s="18" t="s">
        <v>4</v>
      </c>
      <c r="C36" s="19">
        <v>44281</v>
      </c>
      <c r="D36" s="18" t="s">
        <v>496</v>
      </c>
      <c r="E36" s="17" t="str">
        <f t="shared" si="1"/>
        <v>T-TP-AN-06233</v>
      </c>
      <c r="F36" s="17">
        <v>1</v>
      </c>
      <c r="G36" s="16"/>
      <c r="H36" s="14"/>
      <c r="I36" s="13"/>
      <c r="J36" s="13"/>
      <c r="K36" s="13"/>
      <c r="L36" s="14"/>
    </row>
    <row r="37" spans="1:12" s="12" customFormat="1" ht="16" x14ac:dyDescent="0.2">
      <c r="A37" s="20" t="s">
        <v>501</v>
      </c>
      <c r="B37" s="18" t="s">
        <v>4</v>
      </c>
      <c r="C37" s="19">
        <v>44281</v>
      </c>
      <c r="D37" s="18" t="s">
        <v>499</v>
      </c>
      <c r="E37" s="17" t="str">
        <f t="shared" si="1"/>
        <v>T-TP-AN-06236</v>
      </c>
      <c r="F37" s="17">
        <v>6</v>
      </c>
      <c r="G37" s="16"/>
      <c r="H37" s="14"/>
      <c r="I37" s="13"/>
      <c r="J37" s="13"/>
      <c r="K37" s="13"/>
      <c r="L37" s="14"/>
    </row>
    <row r="38" spans="1:12" s="12" customFormat="1" ht="16" x14ac:dyDescent="0.2">
      <c r="A38" s="20" t="s">
        <v>506</v>
      </c>
      <c r="B38" s="18" t="s">
        <v>4</v>
      </c>
      <c r="C38" s="19">
        <v>44287</v>
      </c>
      <c r="D38" s="18" t="s">
        <v>507</v>
      </c>
      <c r="E38" s="17" t="str">
        <f t="shared" si="1"/>
        <v>T-TP-AN-06296</v>
      </c>
      <c r="F38" s="17">
        <v>1</v>
      </c>
      <c r="G38" s="16"/>
      <c r="H38" s="14"/>
      <c r="I38" s="13"/>
      <c r="J38" s="13"/>
      <c r="K38" s="13"/>
      <c r="L38" s="14"/>
    </row>
    <row r="39" spans="1:12" s="12" customFormat="1" ht="16" x14ac:dyDescent="0.2">
      <c r="A39" s="20" t="s">
        <v>509</v>
      </c>
      <c r="B39" s="18" t="s">
        <v>4</v>
      </c>
      <c r="C39" s="19">
        <v>44287</v>
      </c>
      <c r="D39" s="18" t="s">
        <v>510</v>
      </c>
      <c r="E39" s="17" t="str">
        <f t="shared" si="1"/>
        <v>T-TP-AN-06297</v>
      </c>
      <c r="F39" s="17">
        <v>1</v>
      </c>
      <c r="G39" s="16"/>
      <c r="H39" s="14"/>
      <c r="I39" s="13"/>
      <c r="J39" s="13"/>
      <c r="K39" s="13"/>
      <c r="L39" s="14"/>
    </row>
    <row r="40" spans="1:12" s="12" customFormat="1" ht="16" x14ac:dyDescent="0.2">
      <c r="A40" s="20" t="s">
        <v>511</v>
      </c>
      <c r="B40" s="18" t="s">
        <v>4</v>
      </c>
      <c r="C40" s="19">
        <v>44287</v>
      </c>
      <c r="D40" s="18" t="s">
        <v>512</v>
      </c>
      <c r="E40" s="17" t="str">
        <f t="shared" si="1"/>
        <v>T-TP-AN-06298</v>
      </c>
      <c r="F40" s="17">
        <v>1</v>
      </c>
      <c r="G40" s="16"/>
      <c r="H40" s="14"/>
      <c r="I40" s="13"/>
      <c r="J40" s="13"/>
      <c r="K40" s="13"/>
      <c r="L40" s="14"/>
    </row>
    <row r="41" spans="1:12" s="45" customFormat="1" ht="32" x14ac:dyDescent="0.2">
      <c r="A41" s="37" t="s">
        <v>199</v>
      </c>
      <c r="B41" s="132" t="s">
        <v>4</v>
      </c>
      <c r="C41" s="133">
        <v>44287</v>
      </c>
      <c r="D41" s="52" t="s">
        <v>521</v>
      </c>
      <c r="E41" s="40" t="str">
        <f t="shared" si="1"/>
        <v>T-TP-AN-TBD</v>
      </c>
      <c r="F41" s="40"/>
      <c r="G41" s="41"/>
      <c r="H41" s="43" t="s">
        <v>519</v>
      </c>
      <c r="I41" s="44"/>
      <c r="J41" s="44"/>
      <c r="K41" s="44"/>
      <c r="L41" s="43"/>
    </row>
    <row r="42" spans="1:12" s="45" customFormat="1" ht="32" x14ac:dyDescent="0.2">
      <c r="A42" s="37" t="s">
        <v>199</v>
      </c>
      <c r="B42" s="132" t="s">
        <v>4</v>
      </c>
      <c r="C42" s="133">
        <v>44287</v>
      </c>
      <c r="D42" s="52" t="s">
        <v>522</v>
      </c>
      <c r="E42" s="40"/>
      <c r="F42" s="40"/>
      <c r="G42" s="41"/>
      <c r="H42" s="43" t="s">
        <v>519</v>
      </c>
      <c r="I42" s="44"/>
      <c r="J42" s="44"/>
      <c r="K42" s="44"/>
      <c r="L42" s="43"/>
    </row>
    <row r="43" spans="1:12" s="45" customFormat="1" ht="32" x14ac:dyDescent="0.2">
      <c r="A43" s="37" t="s">
        <v>199</v>
      </c>
      <c r="B43" s="132" t="s">
        <v>4</v>
      </c>
      <c r="C43" s="133">
        <v>44287</v>
      </c>
      <c r="D43" s="52" t="s">
        <v>523</v>
      </c>
      <c r="E43" s="40"/>
      <c r="F43" s="40"/>
      <c r="G43" s="41"/>
      <c r="H43" s="43" t="s">
        <v>519</v>
      </c>
      <c r="I43" s="44"/>
      <c r="J43" s="44"/>
      <c r="K43" s="44"/>
      <c r="L43" s="43"/>
    </row>
    <row r="44" spans="1:12" s="45" customFormat="1" ht="32" x14ac:dyDescent="0.2">
      <c r="A44" s="37" t="s">
        <v>199</v>
      </c>
      <c r="B44" s="132" t="s">
        <v>4</v>
      </c>
      <c r="C44" s="133">
        <v>44287</v>
      </c>
      <c r="D44" s="52" t="s">
        <v>524</v>
      </c>
      <c r="E44" s="40"/>
      <c r="F44" s="40"/>
      <c r="G44" s="41"/>
      <c r="H44" s="43" t="s">
        <v>519</v>
      </c>
      <c r="I44" s="44"/>
      <c r="J44" s="44"/>
      <c r="K44" s="44"/>
      <c r="L44" s="43"/>
    </row>
    <row r="45" spans="1:12" s="45" customFormat="1" x14ac:dyDescent="0.2">
      <c r="A45" s="37"/>
      <c r="B45" s="38"/>
      <c r="C45" s="39"/>
      <c r="D45" s="38"/>
      <c r="E45" s="40"/>
      <c r="F45" s="40"/>
      <c r="G45" s="41"/>
      <c r="H45" s="43"/>
      <c r="I45" s="44"/>
      <c r="J45" s="44"/>
      <c r="K45" s="44"/>
      <c r="L45" s="43"/>
    </row>
    <row r="46" spans="1:12" s="45" customFormat="1" x14ac:dyDescent="0.2">
      <c r="A46" s="37"/>
      <c r="B46" s="38"/>
      <c r="C46" s="39"/>
      <c r="D46" s="38"/>
      <c r="E46" s="40"/>
      <c r="F46" s="40"/>
      <c r="G46" s="41"/>
      <c r="H46" s="43"/>
      <c r="I46" s="44"/>
      <c r="J46" s="44"/>
      <c r="K46" s="44"/>
      <c r="L46" s="43"/>
    </row>
    <row r="47" spans="1:12" s="45" customFormat="1" x14ac:dyDescent="0.2">
      <c r="A47" s="37"/>
      <c r="B47" s="38"/>
      <c r="C47" s="39"/>
      <c r="D47" s="38"/>
      <c r="E47" s="40"/>
      <c r="F47" s="40"/>
      <c r="G47" s="41"/>
      <c r="H47" s="43"/>
      <c r="I47" s="44"/>
      <c r="J47" s="44"/>
      <c r="K47" s="44"/>
      <c r="L47" s="43"/>
    </row>
    <row r="48" spans="1:12" s="45" customFormat="1" x14ac:dyDescent="0.2">
      <c r="A48" s="37"/>
      <c r="B48" s="38"/>
      <c r="C48" s="39"/>
      <c r="D48" s="38"/>
      <c r="E48" s="40"/>
      <c r="F48" s="40"/>
      <c r="G48" s="41"/>
      <c r="H48" s="43"/>
      <c r="I48" s="44"/>
      <c r="J48" s="44"/>
      <c r="K48" s="44"/>
      <c r="L48" s="43"/>
    </row>
    <row r="49" spans="1:12" s="45" customFormat="1" x14ac:dyDescent="0.2">
      <c r="A49" s="37"/>
      <c r="B49" s="38"/>
      <c r="C49" s="39"/>
      <c r="D49" s="38"/>
      <c r="E49" s="40"/>
      <c r="F49" s="40"/>
      <c r="G49" s="41"/>
      <c r="H49" s="43"/>
      <c r="I49" s="44"/>
      <c r="J49" s="44"/>
      <c r="K49" s="44"/>
      <c r="L49" s="43"/>
    </row>
    <row r="50" spans="1:12" s="45" customFormat="1" x14ac:dyDescent="0.2">
      <c r="A50" s="37"/>
      <c r="B50" s="38"/>
      <c r="C50" s="39"/>
      <c r="D50" s="38"/>
      <c r="E50" s="40"/>
      <c r="F50" s="40"/>
      <c r="G50" s="41"/>
      <c r="H50" s="43"/>
      <c r="I50" s="44"/>
      <c r="J50" s="44"/>
      <c r="K50" s="44"/>
      <c r="L50" s="43"/>
    </row>
    <row r="51" spans="1:12" s="45" customFormat="1" x14ac:dyDescent="0.2">
      <c r="A51" s="37"/>
      <c r="B51" s="38"/>
      <c r="C51" s="39"/>
      <c r="D51" s="38"/>
      <c r="E51" s="40"/>
      <c r="F51" s="40"/>
      <c r="G51" s="41"/>
      <c r="H51" s="43"/>
      <c r="I51" s="44"/>
      <c r="J51" s="44"/>
      <c r="K51" s="44"/>
      <c r="L51" s="43"/>
    </row>
    <row r="52" spans="1:12" s="45" customFormat="1" x14ac:dyDescent="0.2">
      <c r="A52" s="37"/>
      <c r="B52" s="38"/>
      <c r="C52" s="39"/>
      <c r="D52" s="38"/>
      <c r="E52" s="40"/>
      <c r="F52" s="40"/>
      <c r="G52" s="41"/>
      <c r="H52" s="43"/>
      <c r="I52" s="44"/>
      <c r="J52" s="44"/>
      <c r="K52" s="44"/>
      <c r="L52" s="43"/>
    </row>
    <row r="53" spans="1:12" s="45" customFormat="1" x14ac:dyDescent="0.2">
      <c r="A53" s="37"/>
      <c r="B53" s="38"/>
      <c r="C53" s="39"/>
      <c r="D53" s="38"/>
      <c r="E53" s="40"/>
      <c r="F53" s="40"/>
      <c r="G53" s="41"/>
      <c r="H53" s="43"/>
      <c r="I53" s="44"/>
      <c r="J53" s="44"/>
      <c r="K53" s="44"/>
      <c r="L53" s="43"/>
    </row>
    <row r="54" spans="1:12" s="45" customFormat="1" x14ac:dyDescent="0.2">
      <c r="A54" s="37"/>
      <c r="B54" s="38"/>
      <c r="C54" s="39"/>
      <c r="D54" s="38"/>
      <c r="E54" s="40"/>
      <c r="F54" s="40"/>
      <c r="G54" s="41"/>
      <c r="H54" s="43"/>
      <c r="I54" s="44"/>
      <c r="J54" s="44"/>
      <c r="K54" s="44"/>
      <c r="L54" s="43"/>
    </row>
    <row r="55" spans="1:12" s="45" customFormat="1" x14ac:dyDescent="0.2">
      <c r="A55" s="37"/>
      <c r="B55" s="38"/>
      <c r="C55" s="39"/>
      <c r="D55" s="38"/>
      <c r="E55" s="40"/>
      <c r="F55" s="40"/>
      <c r="G55" s="41"/>
      <c r="H55" s="43"/>
      <c r="I55" s="44"/>
      <c r="J55" s="44"/>
      <c r="K55" s="44"/>
      <c r="L55" s="43"/>
    </row>
    <row r="56" spans="1:12" s="45" customFormat="1" x14ac:dyDescent="0.2">
      <c r="A56" s="37"/>
      <c r="B56" s="38"/>
      <c r="C56" s="39"/>
      <c r="D56" s="38"/>
      <c r="E56" s="40"/>
      <c r="F56" s="40"/>
      <c r="G56" s="41"/>
      <c r="H56" s="43"/>
      <c r="I56" s="44"/>
      <c r="J56" s="44"/>
      <c r="K56" s="44"/>
      <c r="L56" s="43"/>
    </row>
    <row r="57" spans="1:12" s="45" customFormat="1" x14ac:dyDescent="0.2">
      <c r="A57" s="37"/>
      <c r="B57" s="38"/>
      <c r="C57" s="39"/>
      <c r="D57" s="38"/>
      <c r="E57" s="40"/>
      <c r="F57" s="40"/>
      <c r="G57" s="41"/>
      <c r="H57" s="43"/>
      <c r="I57" s="44"/>
      <c r="J57" s="44"/>
      <c r="K57" s="44"/>
      <c r="L57" s="43"/>
    </row>
    <row r="58" spans="1:12" s="45" customFormat="1" x14ac:dyDescent="0.2">
      <c r="A58" s="37"/>
      <c r="B58" s="38"/>
      <c r="C58" s="39"/>
      <c r="D58" s="38"/>
      <c r="E58" s="40"/>
      <c r="F58" s="40"/>
      <c r="G58" s="41"/>
      <c r="H58" s="43"/>
      <c r="I58" s="44"/>
      <c r="J58" s="44"/>
      <c r="K58" s="44"/>
      <c r="L58" s="43"/>
    </row>
    <row r="59" spans="1:12" s="45" customFormat="1" x14ac:dyDescent="0.2">
      <c r="A59" s="37"/>
      <c r="B59" s="38"/>
      <c r="C59" s="39"/>
      <c r="D59" s="38"/>
      <c r="E59" s="40"/>
      <c r="F59" s="40"/>
      <c r="G59" s="41"/>
      <c r="H59" s="43"/>
      <c r="I59" s="44"/>
      <c r="J59" s="44"/>
      <c r="K59" s="44"/>
      <c r="L59" s="43"/>
    </row>
    <row r="60" spans="1:12" s="45" customFormat="1" x14ac:dyDescent="0.2">
      <c r="A60" s="37"/>
      <c r="B60" s="38"/>
      <c r="C60" s="39"/>
      <c r="D60" s="38"/>
      <c r="E60" s="40"/>
      <c r="F60" s="40"/>
      <c r="G60" s="41"/>
      <c r="H60" s="43"/>
      <c r="I60" s="44"/>
      <c r="J60" s="44"/>
      <c r="K60" s="44"/>
      <c r="L60" s="43"/>
    </row>
    <row r="61" spans="1:12" s="45" customFormat="1" x14ac:dyDescent="0.2">
      <c r="A61" s="37"/>
      <c r="B61" s="38"/>
      <c r="C61" s="39"/>
      <c r="D61" s="38"/>
      <c r="E61" s="40"/>
      <c r="F61" s="40"/>
      <c r="G61" s="41"/>
      <c r="H61" s="43"/>
      <c r="I61" s="44"/>
      <c r="J61" s="44"/>
      <c r="K61" s="44"/>
      <c r="L61" s="43"/>
    </row>
    <row r="62" spans="1:12" s="45" customFormat="1" x14ac:dyDescent="0.2">
      <c r="A62" s="37"/>
      <c r="B62" s="38"/>
      <c r="C62" s="39"/>
      <c r="D62" s="38"/>
      <c r="E62" s="40"/>
      <c r="F62" s="40"/>
      <c r="G62" s="41"/>
      <c r="H62" s="43"/>
      <c r="I62" s="44"/>
      <c r="J62" s="44"/>
      <c r="K62" s="44"/>
      <c r="L62" s="43"/>
    </row>
    <row r="63" spans="1:12" s="45" customFormat="1" x14ac:dyDescent="0.2">
      <c r="A63" s="37"/>
      <c r="B63" s="38"/>
      <c r="C63" s="39"/>
      <c r="D63" s="38"/>
      <c r="E63" s="40"/>
      <c r="F63" s="40"/>
      <c r="G63" s="41"/>
      <c r="H63" s="43"/>
      <c r="I63" s="44"/>
      <c r="J63" s="44"/>
      <c r="K63" s="44"/>
      <c r="L63" s="43"/>
    </row>
    <row r="64" spans="1:12" s="45" customFormat="1" x14ac:dyDescent="0.2">
      <c r="A64" s="37"/>
      <c r="B64" s="38"/>
      <c r="C64" s="39"/>
      <c r="D64" s="38"/>
      <c r="E64" s="40"/>
      <c r="F64" s="40"/>
      <c r="G64" s="41"/>
      <c r="H64" s="43"/>
      <c r="I64" s="44"/>
      <c r="J64" s="44"/>
      <c r="K64" s="44"/>
      <c r="L64" s="43"/>
    </row>
  </sheetData>
  <autoFilter ref="A1:L33" xr:uid="{D8F9FF88-2D5A-4A2B-A0EF-5A52145E177A}"/>
  <pageMargins left="0.25" right="0.25" top="0.75" bottom="0.75" header="0.3" footer="0.3"/>
  <pageSetup paperSize="9" scale="3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C6DF-FF32-4347-80F8-3AE7E0F24696}">
  <dimension ref="A1:C28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6.5" bestFit="1" customWidth="1"/>
    <col min="2" max="2" width="43.83203125" bestFit="1" customWidth="1"/>
    <col min="3" max="3" width="7" bestFit="1" customWidth="1"/>
  </cols>
  <sheetData>
    <row r="1" spans="1:3" ht="16" x14ac:dyDescent="0.2">
      <c r="A1" s="6">
        <v>142</v>
      </c>
      <c r="B1" s="6" t="s">
        <v>63</v>
      </c>
      <c r="C1" s="7" t="s">
        <v>24</v>
      </c>
    </row>
    <row r="2" spans="1:3" ht="16" x14ac:dyDescent="0.2">
      <c r="A2" s="6">
        <v>172</v>
      </c>
      <c r="B2" s="6" t="s">
        <v>64</v>
      </c>
      <c r="C2" s="7" t="s">
        <v>24</v>
      </c>
    </row>
    <row r="3" spans="1:3" ht="16" x14ac:dyDescent="0.2">
      <c r="A3" s="6">
        <v>142</v>
      </c>
      <c r="B3" s="6" t="s">
        <v>65</v>
      </c>
      <c r="C3" s="7" t="s">
        <v>24</v>
      </c>
    </row>
    <row r="4" spans="1:3" ht="16" x14ac:dyDescent="0.2">
      <c r="A4" s="6">
        <v>142</v>
      </c>
      <c r="B4" s="6" t="s">
        <v>66</v>
      </c>
      <c r="C4" s="6" t="s">
        <v>30</v>
      </c>
    </row>
    <row r="5" spans="1:3" ht="16" x14ac:dyDescent="0.2">
      <c r="A5" s="6">
        <v>142</v>
      </c>
      <c r="B5" s="6" t="s">
        <v>67</v>
      </c>
      <c r="C5" s="7" t="s">
        <v>24</v>
      </c>
    </row>
    <row r="6" spans="1:3" ht="16" x14ac:dyDescent="0.2">
      <c r="A6" s="6">
        <v>314</v>
      </c>
      <c r="B6" s="6" t="s">
        <v>68</v>
      </c>
      <c r="C6" s="7" t="s">
        <v>24</v>
      </c>
    </row>
    <row r="7" spans="1:3" ht="16" x14ac:dyDescent="0.2">
      <c r="A7" s="6">
        <v>142</v>
      </c>
      <c r="B7" s="6" t="s">
        <v>69</v>
      </c>
      <c r="C7" s="6" t="s">
        <v>30</v>
      </c>
    </row>
    <row r="8" spans="1:3" ht="16" x14ac:dyDescent="0.2">
      <c r="A8" s="6">
        <v>142</v>
      </c>
      <c r="B8" s="6" t="s">
        <v>70</v>
      </c>
      <c r="C8" s="6" t="s">
        <v>30</v>
      </c>
    </row>
    <row r="9" spans="1:3" ht="16" x14ac:dyDescent="0.2">
      <c r="A9" s="6">
        <v>142</v>
      </c>
      <c r="B9" s="6" t="s">
        <v>71</v>
      </c>
      <c r="C9" s="6" t="s">
        <v>30</v>
      </c>
    </row>
    <row r="10" spans="1:3" ht="16" x14ac:dyDescent="0.2">
      <c r="A10" s="6" t="s">
        <v>114</v>
      </c>
      <c r="B10" s="6" t="s">
        <v>115</v>
      </c>
      <c r="C10" s="6" t="s">
        <v>30</v>
      </c>
    </row>
    <row r="11" spans="1:3" ht="16" x14ac:dyDescent="0.2">
      <c r="A11" s="6" t="s">
        <v>114</v>
      </c>
      <c r="B11" s="6" t="s">
        <v>116</v>
      </c>
      <c r="C11" s="6" t="s">
        <v>30</v>
      </c>
    </row>
    <row r="12" spans="1:3" ht="16" x14ac:dyDescent="0.2">
      <c r="A12" s="6" t="s">
        <v>114</v>
      </c>
      <c r="B12" s="6" t="s">
        <v>117</v>
      </c>
      <c r="C12" s="6" t="s">
        <v>30</v>
      </c>
    </row>
    <row r="13" spans="1:3" ht="16" x14ac:dyDescent="0.2">
      <c r="A13" s="6" t="s">
        <v>114</v>
      </c>
      <c r="B13" s="6" t="s">
        <v>118</v>
      </c>
      <c r="C13" s="6" t="s">
        <v>30</v>
      </c>
    </row>
    <row r="14" spans="1:3" ht="16" x14ac:dyDescent="0.2">
      <c r="A14" s="6" t="s">
        <v>114</v>
      </c>
      <c r="B14" s="6" t="s">
        <v>119</v>
      </c>
      <c r="C14" s="6" t="s">
        <v>30</v>
      </c>
    </row>
    <row r="15" spans="1:3" ht="16" x14ac:dyDescent="0.2">
      <c r="A15" s="6" t="s">
        <v>114</v>
      </c>
      <c r="B15" s="6" t="s">
        <v>120</v>
      </c>
      <c r="C15" s="6" t="s">
        <v>30</v>
      </c>
    </row>
    <row r="16" spans="1:3" ht="16" x14ac:dyDescent="0.2">
      <c r="A16" s="6" t="s">
        <v>114</v>
      </c>
      <c r="B16" s="6" t="s">
        <v>121</v>
      </c>
      <c r="C16" s="6" t="s">
        <v>30</v>
      </c>
    </row>
    <row r="17" spans="1:3" ht="16" x14ac:dyDescent="0.2">
      <c r="A17" s="6" t="s">
        <v>114</v>
      </c>
      <c r="B17" s="6" t="s">
        <v>122</v>
      </c>
      <c r="C17" s="6" t="s">
        <v>30</v>
      </c>
    </row>
    <row r="18" spans="1:3" ht="16" x14ac:dyDescent="0.2">
      <c r="A18" s="6" t="s">
        <v>114</v>
      </c>
      <c r="B18" s="6" t="s">
        <v>123</v>
      </c>
      <c r="C18" s="6" t="s">
        <v>30</v>
      </c>
    </row>
    <row r="19" spans="1:3" ht="16" x14ac:dyDescent="0.2">
      <c r="A19" s="6" t="s">
        <v>114</v>
      </c>
      <c r="B19" s="6" t="s">
        <v>124</v>
      </c>
      <c r="C19" s="6" t="s">
        <v>30</v>
      </c>
    </row>
    <row r="20" spans="1:3" ht="16" x14ac:dyDescent="0.2">
      <c r="A20" s="6" t="s">
        <v>114</v>
      </c>
      <c r="B20" s="6" t="s">
        <v>125</v>
      </c>
      <c r="C20" s="6" t="s">
        <v>30</v>
      </c>
    </row>
    <row r="21" spans="1:3" ht="16" x14ac:dyDescent="0.2">
      <c r="A21" s="6">
        <v>142</v>
      </c>
      <c r="B21" s="6" t="s">
        <v>55</v>
      </c>
      <c r="C21" s="7" t="s">
        <v>24</v>
      </c>
    </row>
    <row r="22" spans="1:3" ht="16" x14ac:dyDescent="0.2">
      <c r="A22" s="6">
        <v>142</v>
      </c>
      <c r="B22" s="6" t="s">
        <v>56</v>
      </c>
      <c r="C22" s="7" t="s">
        <v>24</v>
      </c>
    </row>
    <row r="23" spans="1:3" ht="16" x14ac:dyDescent="0.2">
      <c r="A23" s="6">
        <v>142</v>
      </c>
      <c r="B23" s="6" t="s">
        <v>57</v>
      </c>
      <c r="C23" s="7" t="s">
        <v>24</v>
      </c>
    </row>
    <row r="24" spans="1:3" ht="16" x14ac:dyDescent="0.2">
      <c r="A24" s="6">
        <v>142</v>
      </c>
      <c r="B24" s="6" t="s">
        <v>58</v>
      </c>
      <c r="C24" s="7" t="s">
        <v>24</v>
      </c>
    </row>
    <row r="25" spans="1:3" ht="16" x14ac:dyDescent="0.2">
      <c r="A25" s="6">
        <v>142</v>
      </c>
      <c r="B25" s="6" t="s">
        <v>59</v>
      </c>
      <c r="C25" s="7" t="s">
        <v>24</v>
      </c>
    </row>
    <row r="26" spans="1:3" ht="16" x14ac:dyDescent="0.2">
      <c r="A26" s="6">
        <v>142</v>
      </c>
      <c r="B26" s="6" t="s">
        <v>60</v>
      </c>
      <c r="C26" s="6" t="s">
        <v>30</v>
      </c>
    </row>
    <row r="27" spans="1:3" ht="16" x14ac:dyDescent="0.2">
      <c r="A27" s="6">
        <v>142</v>
      </c>
      <c r="B27" s="6" t="s">
        <v>61</v>
      </c>
      <c r="C27" s="6" t="s">
        <v>30</v>
      </c>
    </row>
    <row r="28" spans="1:3" ht="16" x14ac:dyDescent="0.2">
      <c r="A28" s="6">
        <v>142</v>
      </c>
      <c r="B28" s="6" t="s">
        <v>62</v>
      </c>
      <c r="C28" s="6" t="s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AD19-C2CB-43D6-B0F9-D99A347613C9}">
  <dimension ref="A1:E132"/>
  <sheetViews>
    <sheetView workbookViewId="0">
      <selection activeCell="E8" sqref="E8"/>
    </sheetView>
  </sheetViews>
  <sheetFormatPr baseColWidth="10" defaultColWidth="12.5" defaultRowHeight="16" x14ac:dyDescent="0.2"/>
  <cols>
    <col min="1" max="1" width="20.5" style="6" customWidth="1"/>
    <col min="2" max="2" width="84.5" style="6" customWidth="1"/>
    <col min="3" max="3" width="51.33203125" style="6" customWidth="1"/>
    <col min="4" max="16384" width="12.5" style="6"/>
  </cols>
  <sheetData>
    <row r="1" spans="1:5" x14ac:dyDescent="0.2">
      <c r="A1" s="6" t="s">
        <v>20</v>
      </c>
      <c r="B1" s="6" t="s">
        <v>21</v>
      </c>
      <c r="C1" s="6" t="s">
        <v>22</v>
      </c>
      <c r="E1" s="5" t="s">
        <v>171</v>
      </c>
    </row>
    <row r="2" spans="1:5" x14ac:dyDescent="0.2">
      <c r="A2" s="6">
        <v>142</v>
      </c>
      <c r="B2" s="6" t="s">
        <v>23</v>
      </c>
      <c r="C2" s="6" t="s">
        <v>24</v>
      </c>
      <c r="E2" s="5" t="s">
        <v>172</v>
      </c>
    </row>
    <row r="3" spans="1:5" x14ac:dyDescent="0.2">
      <c r="A3" s="6">
        <v>142</v>
      </c>
      <c r="B3" s="6" t="s">
        <v>25</v>
      </c>
      <c r="C3" s="6" t="s">
        <v>24</v>
      </c>
      <c r="E3" s="5" t="s">
        <v>307</v>
      </c>
    </row>
    <row r="4" spans="1:5" x14ac:dyDescent="0.2">
      <c r="A4" s="6">
        <v>142</v>
      </c>
      <c r="B4" s="6" t="s">
        <v>26</v>
      </c>
      <c r="C4" s="6" t="s">
        <v>24</v>
      </c>
    </row>
    <row r="5" spans="1:5" x14ac:dyDescent="0.2">
      <c r="A5" s="6">
        <v>142</v>
      </c>
      <c r="B5" s="6" t="s">
        <v>27</v>
      </c>
      <c r="C5" s="6" t="s">
        <v>24</v>
      </c>
    </row>
    <row r="6" spans="1:5" x14ac:dyDescent="0.2">
      <c r="A6" s="6">
        <v>142</v>
      </c>
      <c r="B6" s="6" t="s">
        <v>28</v>
      </c>
      <c r="C6" s="6" t="s">
        <v>24</v>
      </c>
    </row>
    <row r="7" spans="1:5" x14ac:dyDescent="0.2">
      <c r="A7" s="6">
        <v>142</v>
      </c>
      <c r="B7" s="6" t="s">
        <v>29</v>
      </c>
      <c r="C7" s="6" t="s">
        <v>30</v>
      </c>
    </row>
    <row r="8" spans="1:5" x14ac:dyDescent="0.2">
      <c r="A8" s="6">
        <v>142</v>
      </c>
      <c r="B8" s="6" t="s">
        <v>31</v>
      </c>
      <c r="C8" s="6" t="s">
        <v>30</v>
      </c>
    </row>
    <row r="9" spans="1:5" x14ac:dyDescent="0.2">
      <c r="A9" s="6">
        <v>142</v>
      </c>
      <c r="B9" s="6" t="s">
        <v>32</v>
      </c>
      <c r="C9" s="6" t="s">
        <v>24</v>
      </c>
    </row>
    <row r="10" spans="1:5" x14ac:dyDescent="0.2">
      <c r="A10" s="6">
        <v>142</v>
      </c>
      <c r="B10" s="6" t="s">
        <v>33</v>
      </c>
      <c r="C10" s="6" t="s">
        <v>24</v>
      </c>
    </row>
    <row r="11" spans="1:5" x14ac:dyDescent="0.2">
      <c r="A11" s="6">
        <v>142</v>
      </c>
      <c r="B11" s="6" t="s">
        <v>34</v>
      </c>
      <c r="C11" s="6" t="s">
        <v>24</v>
      </c>
    </row>
    <row r="12" spans="1:5" x14ac:dyDescent="0.2">
      <c r="A12" s="6">
        <v>142</v>
      </c>
      <c r="B12" s="6" t="s">
        <v>35</v>
      </c>
      <c r="C12" s="6" t="s">
        <v>24</v>
      </c>
    </row>
    <row r="13" spans="1:5" x14ac:dyDescent="0.2">
      <c r="A13" s="6">
        <v>142</v>
      </c>
      <c r="B13" s="6" t="s">
        <v>36</v>
      </c>
      <c r="C13" s="6" t="s">
        <v>30</v>
      </c>
    </row>
    <row r="14" spans="1:5" x14ac:dyDescent="0.2">
      <c r="A14" s="6">
        <v>142</v>
      </c>
      <c r="B14" s="6" t="s">
        <v>37</v>
      </c>
      <c r="C14" s="7" t="s">
        <v>24</v>
      </c>
    </row>
    <row r="15" spans="1:5" x14ac:dyDescent="0.2">
      <c r="A15" s="6">
        <v>142</v>
      </c>
      <c r="B15" s="6" t="s">
        <v>38</v>
      </c>
      <c r="C15" s="7" t="s">
        <v>24</v>
      </c>
    </row>
    <row r="16" spans="1:5" x14ac:dyDescent="0.2">
      <c r="A16" s="6">
        <v>142</v>
      </c>
      <c r="B16" s="6" t="s">
        <v>39</v>
      </c>
      <c r="C16" s="6" t="s">
        <v>30</v>
      </c>
    </row>
    <row r="17" spans="1:3" x14ac:dyDescent="0.2">
      <c r="A17" s="6">
        <v>382</v>
      </c>
      <c r="B17" s="6" t="s">
        <v>40</v>
      </c>
      <c r="C17" s="6" t="s">
        <v>30</v>
      </c>
    </row>
    <row r="18" spans="1:3" x14ac:dyDescent="0.2">
      <c r="A18" s="6">
        <v>142</v>
      </c>
      <c r="B18" s="6" t="s">
        <v>41</v>
      </c>
      <c r="C18" s="7" t="s">
        <v>24</v>
      </c>
    </row>
    <row r="19" spans="1:3" x14ac:dyDescent="0.2">
      <c r="A19" s="6">
        <v>142</v>
      </c>
      <c r="B19" s="6" t="s">
        <v>42</v>
      </c>
      <c r="C19" s="6" t="s">
        <v>30</v>
      </c>
    </row>
    <row r="20" spans="1:3" x14ac:dyDescent="0.2">
      <c r="A20" s="6">
        <v>142</v>
      </c>
      <c r="B20" s="6" t="s">
        <v>43</v>
      </c>
      <c r="C20" s="6" t="s">
        <v>30</v>
      </c>
    </row>
    <row r="21" spans="1:3" x14ac:dyDescent="0.2">
      <c r="A21" s="6">
        <v>391</v>
      </c>
      <c r="B21" s="6" t="s">
        <v>44</v>
      </c>
      <c r="C21" s="6" t="s">
        <v>30</v>
      </c>
    </row>
    <row r="22" spans="1:3" x14ac:dyDescent="0.2">
      <c r="A22" s="6">
        <v>172</v>
      </c>
      <c r="B22" s="6" t="s">
        <v>45</v>
      </c>
      <c r="C22" s="7" t="s">
        <v>24</v>
      </c>
    </row>
    <row r="23" spans="1:3" x14ac:dyDescent="0.2">
      <c r="A23" s="6">
        <v>142</v>
      </c>
      <c r="B23" s="6" t="s">
        <v>46</v>
      </c>
      <c r="C23" s="6" t="s">
        <v>30</v>
      </c>
    </row>
    <row r="24" spans="1:3" x14ac:dyDescent="0.2">
      <c r="A24" s="6">
        <v>142</v>
      </c>
      <c r="B24" s="6" t="s">
        <v>47</v>
      </c>
      <c r="C24" s="6" t="s">
        <v>30</v>
      </c>
    </row>
    <row r="25" spans="1:3" x14ac:dyDescent="0.2">
      <c r="A25" s="6" t="s">
        <v>48</v>
      </c>
      <c r="B25" s="6" t="s">
        <v>49</v>
      </c>
      <c r="C25" s="6" t="s">
        <v>30</v>
      </c>
    </row>
    <row r="26" spans="1:3" x14ac:dyDescent="0.2">
      <c r="A26" s="6">
        <v>142</v>
      </c>
      <c r="B26" s="6" t="s">
        <v>50</v>
      </c>
      <c r="C26" s="6" t="s">
        <v>30</v>
      </c>
    </row>
    <row r="27" spans="1:3" x14ac:dyDescent="0.2">
      <c r="A27" s="6">
        <v>142</v>
      </c>
      <c r="B27" s="6" t="s">
        <v>51</v>
      </c>
      <c r="C27" s="6" t="s">
        <v>30</v>
      </c>
    </row>
    <row r="28" spans="1:3" x14ac:dyDescent="0.2">
      <c r="A28" s="6">
        <v>142</v>
      </c>
      <c r="B28" s="6" t="s">
        <v>52</v>
      </c>
      <c r="C28" s="6" t="s">
        <v>30</v>
      </c>
    </row>
    <row r="29" spans="1:3" x14ac:dyDescent="0.2">
      <c r="A29" s="6">
        <v>142</v>
      </c>
      <c r="B29" s="7" t="s">
        <v>53</v>
      </c>
      <c r="C29" s="6" t="s">
        <v>30</v>
      </c>
    </row>
    <row r="30" spans="1:3" x14ac:dyDescent="0.2">
      <c r="A30" s="6">
        <v>142</v>
      </c>
      <c r="B30" s="7" t="s">
        <v>54</v>
      </c>
      <c r="C30" s="6" t="s">
        <v>30</v>
      </c>
    </row>
    <row r="31" spans="1:3" x14ac:dyDescent="0.2">
      <c r="A31" s="6">
        <v>142</v>
      </c>
      <c r="B31" s="6" t="s">
        <v>55</v>
      </c>
      <c r="C31" s="7" t="s">
        <v>24</v>
      </c>
    </row>
    <row r="32" spans="1:3" x14ac:dyDescent="0.2">
      <c r="A32" s="6">
        <v>142</v>
      </c>
      <c r="B32" s="6" t="s">
        <v>56</v>
      </c>
      <c r="C32" s="7" t="s">
        <v>24</v>
      </c>
    </row>
    <row r="33" spans="1:3" x14ac:dyDescent="0.2">
      <c r="A33" s="6">
        <v>142</v>
      </c>
      <c r="B33" s="6" t="s">
        <v>57</v>
      </c>
      <c r="C33" s="7" t="s">
        <v>24</v>
      </c>
    </row>
    <row r="34" spans="1:3" x14ac:dyDescent="0.2">
      <c r="A34" s="6">
        <v>142</v>
      </c>
      <c r="B34" s="6" t="s">
        <v>58</v>
      </c>
      <c r="C34" s="7" t="s">
        <v>24</v>
      </c>
    </row>
    <row r="35" spans="1:3" x14ac:dyDescent="0.2">
      <c r="A35" s="6">
        <v>142</v>
      </c>
      <c r="B35" s="6" t="s">
        <v>59</v>
      </c>
      <c r="C35" s="7" t="s">
        <v>24</v>
      </c>
    </row>
    <row r="36" spans="1:3" x14ac:dyDescent="0.2">
      <c r="A36" s="6">
        <v>142</v>
      </c>
      <c r="B36" s="6" t="s">
        <v>60</v>
      </c>
      <c r="C36" s="6" t="s">
        <v>30</v>
      </c>
    </row>
    <row r="37" spans="1:3" x14ac:dyDescent="0.2">
      <c r="A37" s="6">
        <v>142</v>
      </c>
      <c r="B37" s="6" t="s">
        <v>61</v>
      </c>
      <c r="C37" s="6" t="s">
        <v>30</v>
      </c>
    </row>
    <row r="38" spans="1:3" x14ac:dyDescent="0.2">
      <c r="A38" s="6">
        <v>142</v>
      </c>
      <c r="B38" s="6" t="s">
        <v>62</v>
      </c>
      <c r="C38" s="6" t="s">
        <v>24</v>
      </c>
    </row>
    <row r="39" spans="1:3" x14ac:dyDescent="0.2">
      <c r="A39" s="6">
        <v>142</v>
      </c>
      <c r="B39" s="6" t="s">
        <v>63</v>
      </c>
      <c r="C39" s="7" t="s">
        <v>24</v>
      </c>
    </row>
    <row r="40" spans="1:3" x14ac:dyDescent="0.2">
      <c r="A40" s="6">
        <v>172</v>
      </c>
      <c r="B40" s="6" t="s">
        <v>64</v>
      </c>
      <c r="C40" s="7" t="s">
        <v>24</v>
      </c>
    </row>
    <row r="41" spans="1:3" x14ac:dyDescent="0.2">
      <c r="A41" s="6">
        <v>142</v>
      </c>
      <c r="B41" s="6" t="s">
        <v>65</v>
      </c>
      <c r="C41" s="7" t="s">
        <v>24</v>
      </c>
    </row>
    <row r="42" spans="1:3" x14ac:dyDescent="0.2">
      <c r="A42" s="6">
        <v>142</v>
      </c>
      <c r="B42" s="6" t="s">
        <v>66</v>
      </c>
      <c r="C42" s="6" t="s">
        <v>30</v>
      </c>
    </row>
    <row r="43" spans="1:3" x14ac:dyDescent="0.2">
      <c r="A43" s="6">
        <v>142</v>
      </c>
      <c r="B43" s="6" t="s">
        <v>67</v>
      </c>
      <c r="C43" s="7" t="s">
        <v>24</v>
      </c>
    </row>
    <row r="44" spans="1:3" x14ac:dyDescent="0.2">
      <c r="A44" s="6">
        <v>314</v>
      </c>
      <c r="B44" s="6" t="s">
        <v>68</v>
      </c>
      <c r="C44" s="7" t="s">
        <v>24</v>
      </c>
    </row>
    <row r="45" spans="1:3" x14ac:dyDescent="0.2">
      <c r="A45" s="6">
        <v>142</v>
      </c>
      <c r="B45" s="6" t="s">
        <v>69</v>
      </c>
      <c r="C45" s="6" t="s">
        <v>30</v>
      </c>
    </row>
    <row r="46" spans="1:3" x14ac:dyDescent="0.2">
      <c r="A46" s="6">
        <v>142</v>
      </c>
      <c r="B46" s="6" t="s">
        <v>70</v>
      </c>
      <c r="C46" s="6" t="s">
        <v>30</v>
      </c>
    </row>
    <row r="47" spans="1:3" x14ac:dyDescent="0.2">
      <c r="A47" s="6">
        <v>142</v>
      </c>
      <c r="B47" s="6" t="s">
        <v>71</v>
      </c>
      <c r="C47" s="6" t="s">
        <v>30</v>
      </c>
    </row>
    <row r="48" spans="1:3" x14ac:dyDescent="0.2">
      <c r="A48" s="6">
        <v>142</v>
      </c>
      <c r="B48" s="6" t="s">
        <v>72</v>
      </c>
      <c r="C48" s="7" t="s">
        <v>24</v>
      </c>
    </row>
    <row r="49" spans="1:3" x14ac:dyDescent="0.2">
      <c r="A49" s="6">
        <v>142</v>
      </c>
      <c r="B49" s="6" t="s">
        <v>73</v>
      </c>
      <c r="C49" s="7" t="s">
        <v>24</v>
      </c>
    </row>
    <row r="50" spans="1:3" x14ac:dyDescent="0.2">
      <c r="A50" s="6">
        <v>172</v>
      </c>
      <c r="B50" s="6" t="s">
        <v>74</v>
      </c>
      <c r="C50" s="7" t="s">
        <v>24</v>
      </c>
    </row>
    <row r="51" spans="1:3" x14ac:dyDescent="0.2">
      <c r="A51" s="6">
        <v>142</v>
      </c>
      <c r="B51" s="6" t="s">
        <v>75</v>
      </c>
      <c r="C51" s="7" t="s">
        <v>24</v>
      </c>
    </row>
    <row r="52" spans="1:3" x14ac:dyDescent="0.2">
      <c r="A52" s="6">
        <v>142</v>
      </c>
      <c r="B52" s="6" t="s">
        <v>76</v>
      </c>
      <c r="C52" s="6" t="s">
        <v>30</v>
      </c>
    </row>
    <row r="53" spans="1:3" x14ac:dyDescent="0.2">
      <c r="A53" s="6" t="s">
        <v>48</v>
      </c>
      <c r="B53" s="6" t="s">
        <v>77</v>
      </c>
      <c r="C53" s="6" t="s">
        <v>30</v>
      </c>
    </row>
    <row r="54" spans="1:3" x14ac:dyDescent="0.2">
      <c r="A54" s="6">
        <v>142</v>
      </c>
      <c r="B54" s="6" t="s">
        <v>78</v>
      </c>
      <c r="C54" s="7" t="s">
        <v>24</v>
      </c>
    </row>
    <row r="55" spans="1:3" x14ac:dyDescent="0.2">
      <c r="A55" s="6">
        <v>142</v>
      </c>
      <c r="B55" s="6" t="s">
        <v>79</v>
      </c>
      <c r="C55" s="7" t="s">
        <v>24</v>
      </c>
    </row>
    <row r="56" spans="1:3" x14ac:dyDescent="0.2">
      <c r="A56" s="6">
        <v>173</v>
      </c>
      <c r="B56" s="6" t="s">
        <v>80</v>
      </c>
      <c r="C56" s="7" t="s">
        <v>24</v>
      </c>
    </row>
    <row r="57" spans="1:3" x14ac:dyDescent="0.2">
      <c r="A57" s="6">
        <v>142</v>
      </c>
      <c r="B57" s="6" t="s">
        <v>81</v>
      </c>
      <c r="C57" s="7" t="s">
        <v>24</v>
      </c>
    </row>
    <row r="58" spans="1:3" x14ac:dyDescent="0.2">
      <c r="A58" s="6">
        <v>172</v>
      </c>
      <c r="B58" s="6" t="s">
        <v>82</v>
      </c>
      <c r="C58" s="7" t="s">
        <v>24</v>
      </c>
    </row>
    <row r="59" spans="1:3" x14ac:dyDescent="0.2">
      <c r="A59" s="6">
        <v>293</v>
      </c>
      <c r="B59" s="6" t="s">
        <v>83</v>
      </c>
      <c r="C59" s="7" t="s">
        <v>24</v>
      </c>
    </row>
    <row r="60" spans="1:3" x14ac:dyDescent="0.2">
      <c r="A60" s="6">
        <v>111</v>
      </c>
      <c r="B60" s="6" t="s">
        <v>84</v>
      </c>
      <c r="C60" s="7" t="s">
        <v>24</v>
      </c>
    </row>
    <row r="61" spans="1:3" x14ac:dyDescent="0.2">
      <c r="A61" s="6">
        <v>142</v>
      </c>
      <c r="B61" s="6" t="s">
        <v>85</v>
      </c>
      <c r="C61" s="7" t="s">
        <v>24</v>
      </c>
    </row>
    <row r="62" spans="1:3" x14ac:dyDescent="0.2">
      <c r="A62" s="6">
        <v>142</v>
      </c>
      <c r="B62" s="6" t="s">
        <v>86</v>
      </c>
      <c r="C62" s="6" t="s">
        <v>30</v>
      </c>
    </row>
    <row r="63" spans="1:3" x14ac:dyDescent="0.2">
      <c r="A63" s="6">
        <v>142</v>
      </c>
      <c r="B63" s="6" t="s">
        <v>87</v>
      </c>
      <c r="C63" s="6" t="s">
        <v>30</v>
      </c>
    </row>
    <row r="64" spans="1:3" x14ac:dyDescent="0.2">
      <c r="A64" s="6">
        <v>142</v>
      </c>
      <c r="B64" s="6" t="s">
        <v>88</v>
      </c>
      <c r="C64" s="6" t="s">
        <v>30</v>
      </c>
    </row>
    <row r="65" spans="1:3" x14ac:dyDescent="0.2">
      <c r="A65" s="6">
        <v>142</v>
      </c>
      <c r="B65" s="6" t="s">
        <v>89</v>
      </c>
      <c r="C65" s="7" t="s">
        <v>24</v>
      </c>
    </row>
    <row r="66" spans="1:3" x14ac:dyDescent="0.2">
      <c r="A66" s="6">
        <v>142</v>
      </c>
      <c r="B66" s="6" t="s">
        <v>90</v>
      </c>
      <c r="C66" s="7" t="s">
        <v>24</v>
      </c>
    </row>
    <row r="67" spans="1:3" x14ac:dyDescent="0.2">
      <c r="A67" s="6">
        <v>142</v>
      </c>
      <c r="B67" s="6" t="s">
        <v>91</v>
      </c>
      <c r="C67" s="7" t="s">
        <v>24</v>
      </c>
    </row>
    <row r="68" spans="1:3" x14ac:dyDescent="0.2">
      <c r="A68" s="6">
        <v>173</v>
      </c>
      <c r="B68" s="6" t="s">
        <v>92</v>
      </c>
      <c r="C68" s="7" t="s">
        <v>24</v>
      </c>
    </row>
    <row r="69" spans="1:3" x14ac:dyDescent="0.2">
      <c r="A69" s="6">
        <v>142</v>
      </c>
      <c r="B69" s="6" t="s">
        <v>93</v>
      </c>
      <c r="C69" s="7" t="s">
        <v>24</v>
      </c>
    </row>
    <row r="70" spans="1:3" x14ac:dyDescent="0.2">
      <c r="A70" s="6">
        <v>172</v>
      </c>
      <c r="B70" s="6" t="s">
        <v>94</v>
      </c>
      <c r="C70" s="7" t="s">
        <v>24</v>
      </c>
    </row>
    <row r="71" spans="1:3" x14ac:dyDescent="0.2">
      <c r="A71" s="6">
        <v>111</v>
      </c>
      <c r="B71" s="6" t="s">
        <v>95</v>
      </c>
      <c r="C71" s="7" t="s">
        <v>24</v>
      </c>
    </row>
    <row r="72" spans="1:3" x14ac:dyDescent="0.2">
      <c r="A72" s="6">
        <v>142</v>
      </c>
      <c r="B72" s="6" t="s">
        <v>96</v>
      </c>
      <c r="C72" s="6" t="s">
        <v>30</v>
      </c>
    </row>
    <row r="73" spans="1:3" x14ac:dyDescent="0.2">
      <c r="A73" s="6">
        <v>142</v>
      </c>
      <c r="B73" s="6" t="s">
        <v>97</v>
      </c>
      <c r="C73" s="6" t="s">
        <v>30</v>
      </c>
    </row>
    <row r="74" spans="1:3" x14ac:dyDescent="0.2">
      <c r="A74" s="6">
        <v>142</v>
      </c>
      <c r="B74" s="6" t="s">
        <v>98</v>
      </c>
      <c r="C74" s="6" t="s">
        <v>30</v>
      </c>
    </row>
    <row r="75" spans="1:3" x14ac:dyDescent="0.2">
      <c r="A75" s="6">
        <v>142</v>
      </c>
      <c r="B75" s="6" t="s">
        <v>99</v>
      </c>
      <c r="C75" s="6" t="s">
        <v>30</v>
      </c>
    </row>
    <row r="76" spans="1:3" x14ac:dyDescent="0.2">
      <c r="A76" s="6">
        <v>142</v>
      </c>
      <c r="B76" s="6" t="s">
        <v>100</v>
      </c>
      <c r="C76" s="7" t="s">
        <v>24</v>
      </c>
    </row>
    <row r="77" spans="1:3" x14ac:dyDescent="0.2">
      <c r="A77" s="6">
        <v>142</v>
      </c>
      <c r="B77" s="6" t="s">
        <v>101</v>
      </c>
      <c r="C77" s="7" t="s">
        <v>24</v>
      </c>
    </row>
    <row r="78" spans="1:3" x14ac:dyDescent="0.2">
      <c r="A78" s="6">
        <v>142</v>
      </c>
      <c r="B78" s="7" t="s">
        <v>102</v>
      </c>
      <c r="C78" s="7" t="s">
        <v>24</v>
      </c>
    </row>
    <row r="79" spans="1:3" x14ac:dyDescent="0.2">
      <c r="A79" s="6">
        <v>142</v>
      </c>
      <c r="B79" s="7" t="s">
        <v>103</v>
      </c>
      <c r="C79" s="6" t="s">
        <v>30</v>
      </c>
    </row>
    <row r="80" spans="1:3" x14ac:dyDescent="0.2">
      <c r="A80" s="6">
        <v>420</v>
      </c>
      <c r="B80" s="6" t="s">
        <v>104</v>
      </c>
      <c r="C80" s="6" t="s">
        <v>30</v>
      </c>
    </row>
    <row r="81" spans="1:3" x14ac:dyDescent="0.2">
      <c r="A81" s="6" t="s">
        <v>105</v>
      </c>
      <c r="B81" s="6" t="s">
        <v>106</v>
      </c>
      <c r="C81" s="6" t="s">
        <v>30</v>
      </c>
    </row>
    <row r="82" spans="1:3" x14ac:dyDescent="0.2">
      <c r="A82" s="6" t="s">
        <v>105</v>
      </c>
      <c r="B82" s="6" t="s">
        <v>107</v>
      </c>
      <c r="C82" s="6" t="s">
        <v>30</v>
      </c>
    </row>
    <row r="83" spans="1:3" x14ac:dyDescent="0.2">
      <c r="A83" s="6" t="s">
        <v>105</v>
      </c>
      <c r="B83" s="6" t="s">
        <v>108</v>
      </c>
      <c r="C83" s="6" t="s">
        <v>30</v>
      </c>
    </row>
    <row r="84" spans="1:3" x14ac:dyDescent="0.2">
      <c r="A84" s="6" t="s">
        <v>105</v>
      </c>
      <c r="B84" s="6" t="s">
        <v>109</v>
      </c>
      <c r="C84" s="6" t="s">
        <v>30</v>
      </c>
    </row>
    <row r="85" spans="1:3" x14ac:dyDescent="0.2">
      <c r="A85" s="6" t="s">
        <v>105</v>
      </c>
      <c r="B85" s="6" t="s">
        <v>110</v>
      </c>
      <c r="C85" s="6" t="s">
        <v>30</v>
      </c>
    </row>
    <row r="86" spans="1:3" x14ac:dyDescent="0.2">
      <c r="A86" s="6" t="s">
        <v>105</v>
      </c>
      <c r="B86" s="6" t="s">
        <v>111</v>
      </c>
      <c r="C86" s="6" t="s">
        <v>30</v>
      </c>
    </row>
    <row r="87" spans="1:3" x14ac:dyDescent="0.2">
      <c r="A87" s="6" t="s">
        <v>105</v>
      </c>
      <c r="B87" s="6" t="s">
        <v>112</v>
      </c>
      <c r="C87" s="6" t="s">
        <v>30</v>
      </c>
    </row>
    <row r="88" spans="1:3" x14ac:dyDescent="0.2">
      <c r="A88" s="6" t="s">
        <v>105</v>
      </c>
      <c r="B88" s="6" t="s">
        <v>113</v>
      </c>
      <c r="C88" s="6" t="s">
        <v>30</v>
      </c>
    </row>
    <row r="89" spans="1:3" x14ac:dyDescent="0.2">
      <c r="A89" s="6" t="s">
        <v>114</v>
      </c>
      <c r="B89" s="6" t="s">
        <v>115</v>
      </c>
      <c r="C89" s="6" t="s">
        <v>30</v>
      </c>
    </row>
    <row r="90" spans="1:3" x14ac:dyDescent="0.2">
      <c r="A90" s="6" t="s">
        <v>114</v>
      </c>
      <c r="B90" s="6" t="s">
        <v>116</v>
      </c>
      <c r="C90" s="6" t="s">
        <v>30</v>
      </c>
    </row>
    <row r="91" spans="1:3" x14ac:dyDescent="0.2">
      <c r="A91" s="6" t="s">
        <v>114</v>
      </c>
      <c r="B91" s="6" t="s">
        <v>117</v>
      </c>
      <c r="C91" s="6" t="s">
        <v>30</v>
      </c>
    </row>
    <row r="92" spans="1:3" x14ac:dyDescent="0.2">
      <c r="A92" s="6" t="s">
        <v>114</v>
      </c>
      <c r="B92" s="6" t="s">
        <v>118</v>
      </c>
      <c r="C92" s="6" t="s">
        <v>30</v>
      </c>
    </row>
    <row r="93" spans="1:3" x14ac:dyDescent="0.2">
      <c r="A93" s="6" t="s">
        <v>114</v>
      </c>
      <c r="B93" s="6" t="s">
        <v>119</v>
      </c>
      <c r="C93" s="6" t="s">
        <v>30</v>
      </c>
    </row>
    <row r="94" spans="1:3" x14ac:dyDescent="0.2">
      <c r="A94" s="6" t="s">
        <v>114</v>
      </c>
      <c r="B94" s="6" t="s">
        <v>120</v>
      </c>
      <c r="C94" s="6" t="s">
        <v>30</v>
      </c>
    </row>
    <row r="95" spans="1:3" x14ac:dyDescent="0.2">
      <c r="A95" s="6" t="s">
        <v>114</v>
      </c>
      <c r="B95" s="6" t="s">
        <v>121</v>
      </c>
      <c r="C95" s="6" t="s">
        <v>30</v>
      </c>
    </row>
    <row r="96" spans="1:3" x14ac:dyDescent="0.2">
      <c r="A96" s="6" t="s">
        <v>114</v>
      </c>
      <c r="B96" s="6" t="s">
        <v>122</v>
      </c>
      <c r="C96" s="6" t="s">
        <v>30</v>
      </c>
    </row>
    <row r="97" spans="1:3" x14ac:dyDescent="0.2">
      <c r="A97" s="6" t="s">
        <v>114</v>
      </c>
      <c r="B97" s="6" t="s">
        <v>123</v>
      </c>
      <c r="C97" s="6" t="s">
        <v>30</v>
      </c>
    </row>
    <row r="98" spans="1:3" x14ac:dyDescent="0.2">
      <c r="A98" s="6" t="s">
        <v>114</v>
      </c>
      <c r="B98" s="6" t="s">
        <v>124</v>
      </c>
      <c r="C98" s="6" t="s">
        <v>30</v>
      </c>
    </row>
    <row r="99" spans="1:3" x14ac:dyDescent="0.2">
      <c r="A99" s="6" t="s">
        <v>114</v>
      </c>
      <c r="B99" s="6" t="s">
        <v>125</v>
      </c>
      <c r="C99" s="6" t="s">
        <v>30</v>
      </c>
    </row>
    <row r="100" spans="1:3" x14ac:dyDescent="0.2">
      <c r="A100" s="6" t="s">
        <v>126</v>
      </c>
      <c r="B100" s="6" t="s">
        <v>127</v>
      </c>
      <c r="C100" s="6" t="s">
        <v>30</v>
      </c>
    </row>
    <row r="101" spans="1:3" x14ac:dyDescent="0.2">
      <c r="A101" s="6" t="s">
        <v>126</v>
      </c>
      <c r="B101" s="6" t="s">
        <v>128</v>
      </c>
      <c r="C101" s="6" t="s">
        <v>30</v>
      </c>
    </row>
    <row r="102" spans="1:3" x14ac:dyDescent="0.2">
      <c r="A102" s="6" t="s">
        <v>126</v>
      </c>
      <c r="B102" s="6" t="s">
        <v>129</v>
      </c>
      <c r="C102" s="6" t="s">
        <v>24</v>
      </c>
    </row>
    <row r="103" spans="1:3" x14ac:dyDescent="0.2">
      <c r="A103" s="6" t="s">
        <v>126</v>
      </c>
      <c r="B103" s="6" t="s">
        <v>130</v>
      </c>
      <c r="C103" s="7" t="s">
        <v>30</v>
      </c>
    </row>
    <row r="104" spans="1:3" x14ac:dyDescent="0.2">
      <c r="A104" s="6" t="s">
        <v>126</v>
      </c>
      <c r="B104" s="6" t="s">
        <v>131</v>
      </c>
      <c r="C104" s="7" t="s">
        <v>30</v>
      </c>
    </row>
    <row r="105" spans="1:3" x14ac:dyDescent="0.2">
      <c r="A105" s="6" t="s">
        <v>126</v>
      </c>
      <c r="B105" s="6" t="s">
        <v>132</v>
      </c>
      <c r="C105" s="6" t="s">
        <v>24</v>
      </c>
    </row>
    <row r="106" spans="1:3" x14ac:dyDescent="0.2">
      <c r="A106" s="6" t="s">
        <v>126</v>
      </c>
      <c r="B106" s="6" t="s">
        <v>133</v>
      </c>
      <c r="C106" s="7" t="s">
        <v>30</v>
      </c>
    </row>
    <row r="107" spans="1:3" x14ac:dyDescent="0.2">
      <c r="A107" s="6" t="s">
        <v>126</v>
      </c>
      <c r="B107" s="6" t="s">
        <v>134</v>
      </c>
      <c r="C107" s="7" t="s">
        <v>24</v>
      </c>
    </row>
    <row r="108" spans="1:3" x14ac:dyDescent="0.2">
      <c r="A108" s="6" t="s">
        <v>126</v>
      </c>
      <c r="B108" s="6" t="s">
        <v>135</v>
      </c>
      <c r="C108" s="7" t="s">
        <v>24</v>
      </c>
    </row>
    <row r="109" spans="1:3" x14ac:dyDescent="0.2">
      <c r="A109" s="6" t="s">
        <v>126</v>
      </c>
      <c r="B109" s="6" t="s">
        <v>136</v>
      </c>
      <c r="C109" s="7" t="s">
        <v>30</v>
      </c>
    </row>
    <row r="110" spans="1:3" x14ac:dyDescent="0.2">
      <c r="A110" s="6" t="s">
        <v>126</v>
      </c>
      <c r="B110" s="6" t="s">
        <v>137</v>
      </c>
      <c r="C110" s="7" t="s">
        <v>30</v>
      </c>
    </row>
    <row r="111" spans="1:3" x14ac:dyDescent="0.2">
      <c r="A111" s="6" t="s">
        <v>126</v>
      </c>
      <c r="B111" s="6" t="s">
        <v>138</v>
      </c>
      <c r="C111" s="7" t="s">
        <v>24</v>
      </c>
    </row>
    <row r="112" spans="1:3" x14ac:dyDescent="0.2">
      <c r="A112" s="6" t="s">
        <v>126</v>
      </c>
      <c r="B112" s="6" t="s">
        <v>139</v>
      </c>
      <c r="C112" s="7" t="s">
        <v>30</v>
      </c>
    </row>
    <row r="113" spans="1:3" x14ac:dyDescent="0.2">
      <c r="A113" s="6" t="s">
        <v>126</v>
      </c>
      <c r="B113" s="6" t="s">
        <v>140</v>
      </c>
      <c r="C113" s="7" t="s">
        <v>30</v>
      </c>
    </row>
    <row r="114" spans="1:3" x14ac:dyDescent="0.2">
      <c r="A114" s="6" t="s">
        <v>126</v>
      </c>
      <c r="B114" s="6" t="s">
        <v>141</v>
      </c>
      <c r="C114" s="7" t="s">
        <v>30</v>
      </c>
    </row>
    <row r="115" spans="1:3" x14ac:dyDescent="0.2">
      <c r="A115" s="6" t="s">
        <v>126</v>
      </c>
      <c r="B115" s="6" t="s">
        <v>142</v>
      </c>
      <c r="C115" s="7" t="s">
        <v>24</v>
      </c>
    </row>
    <row r="116" spans="1:3" x14ac:dyDescent="0.2">
      <c r="A116" s="6" t="s">
        <v>126</v>
      </c>
      <c r="B116" s="6" t="s">
        <v>143</v>
      </c>
      <c r="C116" s="7" t="s">
        <v>30</v>
      </c>
    </row>
    <row r="117" spans="1:3" x14ac:dyDescent="0.2">
      <c r="A117" s="6" t="s">
        <v>126</v>
      </c>
      <c r="B117" s="6" t="s">
        <v>144</v>
      </c>
      <c r="C117" s="7" t="s">
        <v>30</v>
      </c>
    </row>
    <row r="118" spans="1:3" x14ac:dyDescent="0.2">
      <c r="A118" s="6" t="s">
        <v>126</v>
      </c>
      <c r="B118" s="6" t="s">
        <v>145</v>
      </c>
      <c r="C118" s="7" t="s">
        <v>30</v>
      </c>
    </row>
    <row r="119" spans="1:3" x14ac:dyDescent="0.2">
      <c r="A119" s="6" t="s">
        <v>126</v>
      </c>
      <c r="B119" s="6" t="s">
        <v>146</v>
      </c>
      <c r="C119" s="7" t="s">
        <v>24</v>
      </c>
    </row>
    <row r="120" spans="1:3" x14ac:dyDescent="0.2">
      <c r="A120" s="6" t="s">
        <v>126</v>
      </c>
      <c r="B120" s="6" t="s">
        <v>147</v>
      </c>
      <c r="C120" s="7" t="s">
        <v>24</v>
      </c>
    </row>
    <row r="121" spans="1:3" x14ac:dyDescent="0.2">
      <c r="A121" s="6" t="s">
        <v>126</v>
      </c>
      <c r="B121" s="6" t="s">
        <v>148</v>
      </c>
      <c r="C121" s="7" t="s">
        <v>30</v>
      </c>
    </row>
    <row r="122" spans="1:3" x14ac:dyDescent="0.2">
      <c r="A122" s="6" t="s">
        <v>126</v>
      </c>
      <c r="B122" s="6" t="s">
        <v>149</v>
      </c>
      <c r="C122" s="7" t="s">
        <v>30</v>
      </c>
    </row>
    <row r="123" spans="1:3" x14ac:dyDescent="0.2">
      <c r="A123" s="6" t="s">
        <v>126</v>
      </c>
      <c r="B123" s="6" t="s">
        <v>150</v>
      </c>
      <c r="C123" s="7" t="s">
        <v>30</v>
      </c>
    </row>
    <row r="124" spans="1:3" x14ac:dyDescent="0.2">
      <c r="A124" s="6" t="s">
        <v>126</v>
      </c>
      <c r="B124" s="6" t="s">
        <v>151</v>
      </c>
      <c r="C124" s="7" t="s">
        <v>30</v>
      </c>
    </row>
    <row r="125" spans="1:3" x14ac:dyDescent="0.2">
      <c r="A125" s="6" t="s">
        <v>126</v>
      </c>
      <c r="B125" s="6" t="s">
        <v>152</v>
      </c>
      <c r="C125" s="7" t="s">
        <v>30</v>
      </c>
    </row>
    <row r="126" spans="1:3" x14ac:dyDescent="0.2">
      <c r="A126" s="6" t="s">
        <v>126</v>
      </c>
      <c r="B126" s="6" t="s">
        <v>153</v>
      </c>
      <c r="C126" s="7" t="s">
        <v>24</v>
      </c>
    </row>
    <row r="127" spans="1:3" x14ac:dyDescent="0.2">
      <c r="A127" s="6" t="s">
        <v>126</v>
      </c>
      <c r="B127" s="6" t="s">
        <v>154</v>
      </c>
      <c r="C127" s="7" t="s">
        <v>30</v>
      </c>
    </row>
    <row r="128" spans="1:3" x14ac:dyDescent="0.2">
      <c r="A128" s="6" t="s">
        <v>126</v>
      </c>
      <c r="B128" s="6" t="s">
        <v>155</v>
      </c>
      <c r="C128" s="7" t="s">
        <v>24</v>
      </c>
    </row>
    <row r="129" spans="1:3" x14ac:dyDescent="0.2">
      <c r="A129" s="6" t="s">
        <v>126</v>
      </c>
      <c r="B129" s="6" t="s">
        <v>156</v>
      </c>
      <c r="C129" s="7" t="s">
        <v>30</v>
      </c>
    </row>
    <row r="130" spans="1:3" x14ac:dyDescent="0.2">
      <c r="A130" s="6" t="s">
        <v>126</v>
      </c>
      <c r="B130" s="6" t="s">
        <v>157</v>
      </c>
      <c r="C130" s="7" t="s">
        <v>30</v>
      </c>
    </row>
    <row r="131" spans="1:3" x14ac:dyDescent="0.2">
      <c r="A131" s="6" t="s">
        <v>126</v>
      </c>
      <c r="B131" s="6" t="s">
        <v>158</v>
      </c>
      <c r="C131" s="7" t="s">
        <v>24</v>
      </c>
    </row>
    <row r="132" spans="1:3" x14ac:dyDescent="0.2">
      <c r="A132" s="6" t="s">
        <v>126</v>
      </c>
      <c r="B132" s="6" t="s">
        <v>159</v>
      </c>
      <c r="C132" s="7" t="s">
        <v>30</v>
      </c>
    </row>
  </sheetData>
  <autoFilter ref="A1:C132" xr:uid="{23C96FFA-B0E4-4DEA-AF39-B19CD902ED38}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E4CB-9D7B-48BE-ABC1-6A396A71A895}">
  <sheetPr>
    <pageSetUpPr fitToPage="1"/>
  </sheetPr>
  <dimension ref="A1:R60"/>
  <sheetViews>
    <sheetView view="pageBreakPreview" zoomScale="85" zoomScaleNormal="100" zoomScaleSheetLayoutView="85" workbookViewId="0">
      <pane xSplit="3" ySplit="12" topLeftCell="D13" activePane="bottomRight" state="frozen"/>
      <selection pane="topRight" activeCell="D1" sqref="D1"/>
      <selection pane="bottomLeft" activeCell="A2" sqref="A2"/>
      <selection pane="bottomRight" activeCell="F22" sqref="F22"/>
    </sheetView>
  </sheetViews>
  <sheetFormatPr baseColWidth="10" defaultColWidth="9.1640625" defaultRowHeight="15" x14ac:dyDescent="0.2"/>
  <cols>
    <col min="1" max="1" width="11.83203125" style="46" bestFit="1" customWidth="1"/>
    <col min="2" max="3" width="10" style="47" customWidth="1"/>
    <col min="4" max="4" width="35.5" style="47" bestFit="1" customWidth="1"/>
    <col min="5" max="5" width="14.6640625" style="47" bestFit="1" customWidth="1"/>
    <col min="6" max="6" width="31.1640625" style="52" bestFit="1" customWidth="1"/>
    <col min="7" max="7" width="14.6640625" style="48" bestFit="1" customWidth="1"/>
    <col min="8" max="8" width="8.33203125" style="47" customWidth="1"/>
    <col min="9" max="9" width="11.83203125" style="47" customWidth="1"/>
    <col min="10" max="10" width="48.33203125" style="52" customWidth="1"/>
    <col min="11" max="13" width="19.5" style="1" customWidth="1"/>
    <col min="14" max="14" width="5.1640625" style="1" bestFit="1" customWidth="1"/>
    <col min="15" max="15" width="97.6640625" style="1" bestFit="1" customWidth="1"/>
    <col min="16" max="16" width="9.6640625" style="1" bestFit="1" customWidth="1"/>
    <col min="17" max="17" width="13.6640625" style="1" bestFit="1" customWidth="1"/>
    <col min="18" max="18" width="18.33203125" style="1" bestFit="1" customWidth="1"/>
    <col min="19" max="16384" width="9.1640625" style="1"/>
  </cols>
  <sheetData>
    <row r="1" spans="1:18" ht="9" customHeight="1" x14ac:dyDescent="0.2">
      <c r="A1" s="55">
        <v>44256</v>
      </c>
      <c r="B1" s="56">
        <v>0.375</v>
      </c>
      <c r="C1" s="56">
        <v>0.54166666666666663</v>
      </c>
      <c r="D1" s="57" t="s">
        <v>117</v>
      </c>
      <c r="E1" s="58" t="s">
        <v>314</v>
      </c>
      <c r="F1" s="58" t="s">
        <v>314</v>
      </c>
      <c r="G1" s="58" t="s">
        <v>314</v>
      </c>
      <c r="H1" s="58" t="s">
        <v>314</v>
      </c>
      <c r="I1" s="59">
        <f t="shared" ref="I1:I2" si="0">C1-B1</f>
        <v>0.16666666666666663</v>
      </c>
      <c r="J1" s="60"/>
      <c r="K1"/>
      <c r="L1"/>
      <c r="M1"/>
      <c r="N1"/>
      <c r="O1"/>
      <c r="P1"/>
      <c r="Q1"/>
      <c r="R1"/>
    </row>
    <row r="2" spans="1:18" ht="9" customHeight="1" x14ac:dyDescent="0.2">
      <c r="A2" s="55">
        <v>44256</v>
      </c>
      <c r="B2" s="56">
        <v>0.58333333333333337</v>
      </c>
      <c r="C2" s="56">
        <v>0.75</v>
      </c>
      <c r="D2" s="57" t="s">
        <v>117</v>
      </c>
      <c r="E2" s="58" t="s">
        <v>314</v>
      </c>
      <c r="F2" s="58" t="s">
        <v>314</v>
      </c>
      <c r="G2" s="58" t="s">
        <v>314</v>
      </c>
      <c r="H2" s="58" t="s">
        <v>314</v>
      </c>
      <c r="I2" s="59">
        <f t="shared" si="0"/>
        <v>0.16666666666666663</v>
      </c>
      <c r="J2" s="60"/>
      <c r="K2"/>
      <c r="L2"/>
      <c r="M2"/>
      <c r="N2"/>
      <c r="O2"/>
      <c r="P2"/>
      <c r="Q2"/>
      <c r="R2"/>
    </row>
    <row r="3" spans="1:18" ht="9" customHeight="1" x14ac:dyDescent="0.2">
      <c r="D3" s="49" t="s">
        <v>64</v>
      </c>
      <c r="E3" s="49" t="s">
        <v>310</v>
      </c>
      <c r="F3" s="51" t="s">
        <v>315</v>
      </c>
      <c r="G3" s="50" t="s">
        <v>316</v>
      </c>
      <c r="H3" s="51" t="s">
        <v>307</v>
      </c>
    </row>
    <row r="4" spans="1:18" ht="9" customHeight="1" x14ac:dyDescent="0.2">
      <c r="D4" s="49" t="s">
        <v>64</v>
      </c>
      <c r="E4" s="49" t="s">
        <v>173</v>
      </c>
      <c r="F4" s="51" t="s">
        <v>314</v>
      </c>
      <c r="G4" s="50" t="s">
        <v>314</v>
      </c>
      <c r="H4" s="51" t="s">
        <v>307</v>
      </c>
    </row>
    <row r="5" spans="1:18" ht="9" customHeight="1" x14ac:dyDescent="0.2">
      <c r="D5" s="49" t="s">
        <v>64</v>
      </c>
      <c r="E5" s="49" t="s">
        <v>309</v>
      </c>
      <c r="F5" s="51" t="s">
        <v>314</v>
      </c>
      <c r="G5" s="50" t="s">
        <v>316</v>
      </c>
      <c r="H5" s="49" t="s">
        <v>307</v>
      </c>
    </row>
    <row r="6" spans="1:18" ht="9" customHeight="1" x14ac:dyDescent="0.2">
      <c r="D6" s="49" t="s">
        <v>115</v>
      </c>
      <c r="E6" s="49" t="s">
        <v>229</v>
      </c>
      <c r="F6" s="50" t="s">
        <v>314</v>
      </c>
      <c r="G6" s="50" t="s">
        <v>314</v>
      </c>
      <c r="H6" s="51" t="s">
        <v>307</v>
      </c>
    </row>
    <row r="7" spans="1:18" ht="9" customHeight="1" x14ac:dyDescent="0.2">
      <c r="D7" s="49" t="s">
        <v>115</v>
      </c>
      <c r="E7" s="51" t="s">
        <v>411</v>
      </c>
      <c r="F7" s="49" t="s">
        <v>363</v>
      </c>
      <c r="G7" s="50" t="s">
        <v>314</v>
      </c>
      <c r="H7" s="51" t="s">
        <v>307</v>
      </c>
    </row>
    <row r="8" spans="1:18" ht="9" customHeight="1" x14ac:dyDescent="0.2">
      <c r="A8" s="68"/>
      <c r="B8" s="69"/>
      <c r="C8" s="69"/>
      <c r="D8" s="53" t="s">
        <v>122</v>
      </c>
      <c r="E8" s="66" t="s">
        <v>174</v>
      </c>
      <c r="F8" s="66"/>
      <c r="G8" s="67"/>
      <c r="H8" s="66" t="s">
        <v>307</v>
      </c>
      <c r="I8" s="69"/>
      <c r="J8" s="70"/>
    </row>
    <row r="9" spans="1:18" ht="9" customHeight="1" x14ac:dyDescent="0.2">
      <c r="A9" s="68"/>
      <c r="B9" s="69"/>
      <c r="C9" s="69"/>
      <c r="D9" s="53" t="s">
        <v>122</v>
      </c>
      <c r="E9" s="5" t="s">
        <v>367</v>
      </c>
      <c r="F9" s="4"/>
      <c r="G9" s="8"/>
      <c r="H9" s="66" t="s">
        <v>307</v>
      </c>
      <c r="I9" s="69"/>
      <c r="J9" s="70"/>
    </row>
    <row r="10" spans="1:18" ht="9" customHeight="1" x14ac:dyDescent="0.2">
      <c r="A10" s="68"/>
      <c r="B10" s="69"/>
      <c r="C10" s="69"/>
      <c r="D10" s="49" t="s">
        <v>115</v>
      </c>
      <c r="E10" s="49" t="s">
        <v>229</v>
      </c>
      <c r="F10" s="50"/>
      <c r="G10" s="50" t="s">
        <v>314</v>
      </c>
      <c r="H10" s="66" t="s">
        <v>307</v>
      </c>
      <c r="I10" s="69"/>
      <c r="J10" s="70"/>
    </row>
    <row r="11" spans="1:18" ht="9" customHeight="1" x14ac:dyDescent="0.2">
      <c r="A11" s="68"/>
      <c r="B11" s="69"/>
      <c r="C11" s="69"/>
      <c r="D11" s="49" t="s">
        <v>115</v>
      </c>
      <c r="E11" s="5" t="s">
        <v>366</v>
      </c>
      <c r="F11" s="4"/>
      <c r="G11" s="8"/>
      <c r="H11" s="5"/>
      <c r="I11" s="69"/>
      <c r="J11" s="70"/>
    </row>
    <row r="12" spans="1:18" ht="16" x14ac:dyDescent="0.2">
      <c r="A12" s="61" t="s">
        <v>3</v>
      </c>
      <c r="B12" s="62" t="s">
        <v>0</v>
      </c>
      <c r="C12" s="62" t="s">
        <v>1</v>
      </c>
      <c r="D12" s="62" t="s">
        <v>161</v>
      </c>
      <c r="E12" s="62" t="s">
        <v>167</v>
      </c>
      <c r="F12" s="63" t="s">
        <v>168</v>
      </c>
      <c r="G12" s="64" t="s">
        <v>169</v>
      </c>
      <c r="H12" s="62" t="s">
        <v>170</v>
      </c>
      <c r="I12" s="65" t="s">
        <v>19</v>
      </c>
      <c r="J12" s="63" t="s">
        <v>2</v>
      </c>
      <c r="K12"/>
      <c r="L12"/>
      <c r="M12"/>
      <c r="N12"/>
      <c r="O12"/>
      <c r="P12"/>
      <c r="Q12"/>
      <c r="R12"/>
    </row>
    <row r="13" spans="1:18" x14ac:dyDescent="0.2">
      <c r="A13" s="82">
        <v>44287</v>
      </c>
      <c r="B13" s="78">
        <v>0.375</v>
      </c>
      <c r="C13" s="78">
        <v>0.4375</v>
      </c>
      <c r="D13" s="80" t="s">
        <v>117</v>
      </c>
      <c r="E13" s="80" t="s">
        <v>314</v>
      </c>
      <c r="F13" s="80" t="s">
        <v>314</v>
      </c>
      <c r="G13" s="80" t="s">
        <v>314</v>
      </c>
      <c r="H13" s="80" t="s">
        <v>314</v>
      </c>
      <c r="I13" s="79">
        <f t="shared" ref="I13:I23" si="1">C13-B13</f>
        <v>6.25E-2</v>
      </c>
      <c r="J13" s="85"/>
    </row>
    <row r="14" spans="1:18" x14ac:dyDescent="0.2">
      <c r="A14" s="82">
        <v>44287</v>
      </c>
      <c r="B14" s="3">
        <f>C13</f>
        <v>0.4375</v>
      </c>
      <c r="C14" s="3">
        <v>0.44791666666666669</v>
      </c>
      <c r="D14" s="84" t="s">
        <v>115</v>
      </c>
      <c r="E14" s="89" t="s">
        <v>430</v>
      </c>
      <c r="F14" s="89"/>
      <c r="G14" s="90"/>
      <c r="H14" s="88"/>
      <c r="I14" s="88">
        <f t="shared" si="1"/>
        <v>1.0416666666666685E-2</v>
      </c>
    </row>
    <row r="15" spans="1:18" ht="16" x14ac:dyDescent="0.2">
      <c r="A15" s="82">
        <v>44287</v>
      </c>
      <c r="B15" s="3">
        <f t="shared" ref="B15:B23" si="2">C14</f>
        <v>0.44791666666666669</v>
      </c>
      <c r="C15" s="3">
        <v>0.45833333333333331</v>
      </c>
      <c r="D15" s="89" t="s">
        <v>63</v>
      </c>
      <c r="E15" s="52" t="s">
        <v>508</v>
      </c>
      <c r="F15" s="52" t="s">
        <v>507</v>
      </c>
      <c r="I15" s="88">
        <f t="shared" si="1"/>
        <v>1.041666666666663E-2</v>
      </c>
    </row>
    <row r="16" spans="1:18" ht="16" x14ac:dyDescent="0.2">
      <c r="A16" s="82">
        <v>44287</v>
      </c>
      <c r="B16" s="3">
        <f t="shared" si="2"/>
        <v>0.45833333333333331</v>
      </c>
      <c r="C16" s="3">
        <v>0.46527777777777773</v>
      </c>
      <c r="D16" s="89" t="s">
        <v>63</v>
      </c>
      <c r="E16" s="52" t="s">
        <v>513</v>
      </c>
      <c r="F16" s="52" t="s">
        <v>510</v>
      </c>
      <c r="I16" s="88">
        <f t="shared" si="1"/>
        <v>6.9444444444444198E-3</v>
      </c>
    </row>
    <row r="17" spans="1:9" ht="16" x14ac:dyDescent="0.2">
      <c r="A17" s="82">
        <v>44287</v>
      </c>
      <c r="B17" s="3">
        <f t="shared" si="2"/>
        <v>0.46527777777777773</v>
      </c>
      <c r="C17" s="3">
        <v>0.52430555555555558</v>
      </c>
      <c r="D17" s="52" t="s">
        <v>115</v>
      </c>
      <c r="E17" s="52" t="s">
        <v>514</v>
      </c>
      <c r="I17" s="88">
        <f t="shared" si="1"/>
        <v>5.9027777777777846E-2</v>
      </c>
    </row>
    <row r="18" spans="1:9" ht="16" x14ac:dyDescent="0.2">
      <c r="A18" s="82">
        <v>44287</v>
      </c>
      <c r="B18" s="3">
        <f t="shared" si="2"/>
        <v>0.52430555555555558</v>
      </c>
      <c r="C18" s="3">
        <v>0.52777777777777779</v>
      </c>
      <c r="D18" s="89" t="s">
        <v>63</v>
      </c>
      <c r="E18" s="52" t="s">
        <v>513</v>
      </c>
      <c r="F18" s="52" t="s">
        <v>510</v>
      </c>
      <c r="I18" s="88">
        <f t="shared" si="1"/>
        <v>3.4722222222222099E-3</v>
      </c>
    </row>
    <row r="19" spans="1:9" ht="16" x14ac:dyDescent="0.2">
      <c r="A19" s="82">
        <v>44287</v>
      </c>
      <c r="B19" s="3">
        <f t="shared" si="2"/>
        <v>0.52777777777777779</v>
      </c>
      <c r="C19" s="3">
        <v>0.53819444444444442</v>
      </c>
      <c r="D19" s="89" t="s">
        <v>63</v>
      </c>
      <c r="E19" s="52" t="s">
        <v>515</v>
      </c>
      <c r="F19" s="52" t="s">
        <v>512</v>
      </c>
      <c r="I19" s="88">
        <f t="shared" si="1"/>
        <v>1.041666666666663E-2</v>
      </c>
    </row>
    <row r="20" spans="1:9" ht="32" x14ac:dyDescent="0.2">
      <c r="A20" s="82">
        <v>44287</v>
      </c>
      <c r="B20" s="3">
        <f t="shared" si="2"/>
        <v>0.53819444444444442</v>
      </c>
      <c r="C20" s="3">
        <v>0.54166666666666663</v>
      </c>
      <c r="D20" s="52" t="s">
        <v>115</v>
      </c>
      <c r="E20" s="52" t="s">
        <v>516</v>
      </c>
      <c r="I20" s="88">
        <f t="shared" si="1"/>
        <v>3.4722222222222099E-3</v>
      </c>
    </row>
    <row r="21" spans="1:9" ht="32" x14ac:dyDescent="0.2">
      <c r="A21" s="82">
        <v>44287</v>
      </c>
      <c r="B21" s="3">
        <v>0.58333333333333337</v>
      </c>
      <c r="C21" s="3">
        <v>0.68055555555555547</v>
      </c>
      <c r="D21" s="52" t="s">
        <v>115</v>
      </c>
      <c r="E21" s="52" t="s">
        <v>516</v>
      </c>
      <c r="I21" s="88">
        <f t="shared" si="1"/>
        <v>9.7222222222222099E-2</v>
      </c>
    </row>
    <row r="22" spans="1:9" ht="16" x14ac:dyDescent="0.2">
      <c r="A22" s="82">
        <v>44287</v>
      </c>
      <c r="B22" s="3">
        <f t="shared" si="2"/>
        <v>0.68055555555555547</v>
      </c>
      <c r="C22" s="3">
        <v>0.70138888888888884</v>
      </c>
      <c r="D22" s="52" t="s">
        <v>115</v>
      </c>
      <c r="E22" s="84" t="s">
        <v>229</v>
      </c>
      <c r="F22" s="52" t="s">
        <v>518</v>
      </c>
      <c r="I22" s="88">
        <f t="shared" si="1"/>
        <v>2.083333333333337E-2</v>
      </c>
    </row>
    <row r="23" spans="1:9" ht="16" x14ac:dyDescent="0.2">
      <c r="A23" s="82">
        <v>44287</v>
      </c>
      <c r="B23" s="3">
        <f t="shared" si="2"/>
        <v>0.70138888888888884</v>
      </c>
      <c r="C23" s="3">
        <v>0.72916666666666663</v>
      </c>
      <c r="D23" s="89" t="s">
        <v>63</v>
      </c>
      <c r="E23" s="52"/>
      <c r="F23" s="52" t="s">
        <v>517</v>
      </c>
      <c r="I23" s="88">
        <f t="shared" si="1"/>
        <v>2.777777777777779E-2</v>
      </c>
    </row>
    <row r="24" spans="1:9" x14ac:dyDescent="0.2">
      <c r="D24" s="1"/>
      <c r="E24" s="1"/>
      <c r="F24" s="71" t="s">
        <v>415</v>
      </c>
      <c r="G24" t="s">
        <v>417</v>
      </c>
      <c r="H24" s="52"/>
    </row>
    <row r="25" spans="1:9" x14ac:dyDescent="0.2">
      <c r="D25" s="1"/>
      <c r="E25" s="1"/>
      <c r="F25" s="72" t="s">
        <v>63</v>
      </c>
      <c r="G25" s="74">
        <v>5.9027777777777776E-2</v>
      </c>
      <c r="H25" s="52"/>
    </row>
    <row r="26" spans="1:9" x14ac:dyDescent="0.2">
      <c r="D26" s="1"/>
      <c r="E26" s="1"/>
      <c r="F26" s="73" t="s">
        <v>508</v>
      </c>
      <c r="G26" s="74">
        <v>1.0416666666666666E-2</v>
      </c>
      <c r="H26" s="52">
        <v>0.25</v>
      </c>
    </row>
    <row r="27" spans="1:9" x14ac:dyDescent="0.2">
      <c r="D27" s="1"/>
      <c r="E27" s="1"/>
      <c r="F27" s="73" t="s">
        <v>513</v>
      </c>
      <c r="G27" s="74">
        <v>1.0416666666666666E-2</v>
      </c>
      <c r="H27" s="52">
        <v>0.25</v>
      </c>
    </row>
    <row r="28" spans="1:9" x14ac:dyDescent="0.2">
      <c r="D28" s="1"/>
      <c r="E28" s="1"/>
      <c r="F28" s="73" t="s">
        <v>515</v>
      </c>
      <c r="G28" s="74">
        <v>1.0416666666666666E-2</v>
      </c>
      <c r="H28" s="52">
        <v>0.25</v>
      </c>
    </row>
    <row r="29" spans="1:9" x14ac:dyDescent="0.2">
      <c r="D29" s="1"/>
      <c r="E29" s="1"/>
      <c r="F29" s="73" t="s">
        <v>520</v>
      </c>
      <c r="G29" s="74">
        <v>2.7777777777777776E-2</v>
      </c>
      <c r="H29" s="52">
        <v>0.5</v>
      </c>
    </row>
    <row r="30" spans="1:9" x14ac:dyDescent="0.2">
      <c r="D30" s="1"/>
      <c r="E30" s="1"/>
      <c r="F30" s="72" t="s">
        <v>115</v>
      </c>
      <c r="G30" s="74">
        <v>0.19097222222222224</v>
      </c>
      <c r="H30" s="52">
        <v>4.75</v>
      </c>
    </row>
    <row r="31" spans="1:9" x14ac:dyDescent="0.2">
      <c r="D31" s="1"/>
      <c r="E31" s="1"/>
      <c r="F31" s="73" t="s">
        <v>229</v>
      </c>
      <c r="G31" s="74">
        <v>2.0833333333333332E-2</v>
      </c>
      <c r="H31" s="52"/>
    </row>
    <row r="32" spans="1:9" x14ac:dyDescent="0.2">
      <c r="D32" s="1"/>
      <c r="E32" s="1"/>
      <c r="F32" s="73" t="s">
        <v>0</v>
      </c>
      <c r="G32" s="74">
        <v>1.0416666666666666E-2</v>
      </c>
      <c r="H32" s="52"/>
    </row>
    <row r="33" spans="4:8" x14ac:dyDescent="0.2">
      <c r="D33" s="1"/>
      <c r="E33" s="1"/>
      <c r="F33" s="73" t="s">
        <v>514</v>
      </c>
      <c r="G33" s="74">
        <v>5.9027777777777783E-2</v>
      </c>
      <c r="H33" s="52"/>
    </row>
    <row r="34" spans="4:8" x14ac:dyDescent="0.2">
      <c r="D34" s="1"/>
      <c r="E34" s="1"/>
      <c r="F34" s="73" t="s">
        <v>516</v>
      </c>
      <c r="G34" s="74">
        <v>0.10069444444444445</v>
      </c>
      <c r="H34" s="52"/>
    </row>
    <row r="35" spans="4:8" x14ac:dyDescent="0.2">
      <c r="D35" s="1"/>
      <c r="E35" s="1"/>
      <c r="F35" s="72" t="s">
        <v>117</v>
      </c>
      <c r="G35" s="74">
        <v>6.25E-2</v>
      </c>
      <c r="H35" s="52"/>
    </row>
    <row r="36" spans="4:8" x14ac:dyDescent="0.2">
      <c r="D36" s="1"/>
      <c r="E36" s="1"/>
      <c r="F36" s="73" t="s">
        <v>314</v>
      </c>
      <c r="G36" s="74">
        <v>6.25E-2</v>
      </c>
      <c r="H36" s="52"/>
    </row>
    <row r="37" spans="4:8" x14ac:dyDescent="0.2">
      <c r="D37" s="1"/>
      <c r="E37" s="1"/>
      <c r="F37" s="72" t="s">
        <v>416</v>
      </c>
      <c r="G37" s="74">
        <v>0.3125</v>
      </c>
      <c r="H37" s="52"/>
    </row>
    <row r="38" spans="4:8" x14ac:dyDescent="0.2">
      <c r="D38" s="1"/>
      <c r="E38" s="1"/>
      <c r="F38"/>
      <c r="G38"/>
      <c r="H38" s="52"/>
    </row>
    <row r="39" spans="4:8" x14ac:dyDescent="0.2">
      <c r="D39" s="1"/>
      <c r="E39" s="1"/>
      <c r="F39"/>
      <c r="G39"/>
      <c r="H39" s="52"/>
    </row>
    <row r="40" spans="4:8" x14ac:dyDescent="0.2">
      <c r="D40" s="1"/>
      <c r="E40" s="1"/>
      <c r="F40"/>
      <c r="G40"/>
      <c r="H40" s="52"/>
    </row>
    <row r="41" spans="4:8" x14ac:dyDescent="0.2">
      <c r="D41" s="1"/>
      <c r="E41" s="1"/>
      <c r="F41"/>
      <c r="G41"/>
      <c r="H41" s="52"/>
    </row>
    <row r="42" spans="4:8" x14ac:dyDescent="0.2">
      <c r="D42"/>
      <c r="E42"/>
      <c r="F42"/>
      <c r="G42"/>
      <c r="H42" s="52"/>
    </row>
    <row r="43" spans="4:8" x14ac:dyDescent="0.2">
      <c r="D43"/>
      <c r="E43"/>
      <c r="F43"/>
      <c r="G43"/>
      <c r="H43" s="52"/>
    </row>
    <row r="44" spans="4:8" x14ac:dyDescent="0.2">
      <c r="D44"/>
      <c r="E44"/>
      <c r="F44"/>
      <c r="G44"/>
      <c r="H44" s="52"/>
    </row>
    <row r="45" spans="4:8" x14ac:dyDescent="0.2">
      <c r="D45"/>
      <c r="E45"/>
      <c r="F45"/>
      <c r="G45"/>
      <c r="H45" s="52"/>
    </row>
    <row r="46" spans="4:8" x14ac:dyDescent="0.2">
      <c r="D46"/>
      <c r="E46"/>
      <c r="F46"/>
      <c r="G46"/>
      <c r="H46" s="52"/>
    </row>
    <row r="47" spans="4:8" x14ac:dyDescent="0.2">
      <c r="D47"/>
      <c r="E47"/>
      <c r="F47"/>
      <c r="G47"/>
    </row>
    <row r="48" spans="4:8" x14ac:dyDescent="0.2">
      <c r="D48"/>
      <c r="E48"/>
      <c r="F48"/>
      <c r="G48"/>
      <c r="H48" s="47">
        <f>SUM(H25:H47)</f>
        <v>6</v>
      </c>
    </row>
    <row r="49" spans="4:5" x14ac:dyDescent="0.2">
      <c r="D49"/>
      <c r="E49"/>
    </row>
    <row r="50" spans="4:5" x14ac:dyDescent="0.2">
      <c r="D50"/>
      <c r="E50"/>
    </row>
    <row r="51" spans="4:5" x14ac:dyDescent="0.2">
      <c r="D51"/>
    </row>
    <row r="52" spans="4:5" x14ac:dyDescent="0.2">
      <c r="D52"/>
    </row>
    <row r="53" spans="4:5" x14ac:dyDescent="0.2">
      <c r="D53"/>
    </row>
    <row r="54" spans="4:5" x14ac:dyDescent="0.2">
      <c r="D54"/>
    </row>
    <row r="55" spans="4:5" x14ac:dyDescent="0.2">
      <c r="D55"/>
    </row>
    <row r="56" spans="4:5" x14ac:dyDescent="0.2">
      <c r="D56"/>
    </row>
    <row r="57" spans="4:5" x14ac:dyDescent="0.2">
      <c r="D57"/>
    </row>
    <row r="58" spans="4:5" x14ac:dyDescent="0.2">
      <c r="D58"/>
    </row>
    <row r="59" spans="4:5" x14ac:dyDescent="0.2">
      <c r="D59"/>
    </row>
    <row r="60" spans="4:5" x14ac:dyDescent="0.2">
      <c r="D60"/>
    </row>
  </sheetData>
  <autoFilter ref="A12:J23" xr:uid="{42F93A19-20FB-409E-9745-1419DC7AB4D0}">
    <sortState xmlns:xlrd2="http://schemas.microsoft.com/office/spreadsheetml/2017/richdata2" ref="A13:J23">
      <sortCondition ref="A12:A23"/>
    </sortState>
  </autoFilter>
  <pageMargins left="0.25" right="0.25" top="0.75" bottom="0.75" header="0.3" footer="0.3"/>
  <pageSetup paperSize="9" scale="68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213A996-F40B-45CB-9C3D-9C254344F81E}">
          <x14:formula1>
            <xm:f>'Totale Prodotti'!$E$1:$E$3</xm:f>
          </x14:formula1>
          <xm:sqref>H3:H11 H49:H1048576 H47 H14:H23</xm:sqref>
        </x14:dataValidation>
        <x14:dataValidation type="list" allowBlank="1" showInputMessage="1" showErrorMessage="1" xr:uid="{8D073D0C-B99A-42A4-96CE-99B379279103}">
          <x14:formula1>
            <xm:f>'Prodotti Giorgia'!$B$1:$B$28</xm:f>
          </x14:formula1>
          <xm:sqref>D1:D11 D61:D1048576 D13:D23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4</vt:i4>
      </vt:variant>
    </vt:vector>
  </HeadingPairs>
  <TitlesOfParts>
    <vt:vector size="9" baseType="lpstr">
      <vt:lpstr>General Counter</vt:lpstr>
      <vt:lpstr>ASSIUT</vt:lpstr>
      <vt:lpstr>Prodotti Giorgia</vt:lpstr>
      <vt:lpstr>Totale Prodotti</vt:lpstr>
      <vt:lpstr>Estratto giorno </vt:lpstr>
      <vt:lpstr>ASSIUT!_FiltroDatabase</vt:lpstr>
      <vt:lpstr>ASSIUT!Area_stampa</vt:lpstr>
      <vt:lpstr>'Estratto giorno '!Area_stampa</vt:lpstr>
      <vt:lpstr>'General Counter'!Area_stampa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Serrani-External</dc:creator>
  <cp:lastModifiedBy>Danilo Pacifico</cp:lastModifiedBy>
  <cp:lastPrinted>2021-03-16T17:08:37Z</cp:lastPrinted>
  <dcterms:created xsi:type="dcterms:W3CDTF">2021-02-18T09:31:50Z</dcterms:created>
  <dcterms:modified xsi:type="dcterms:W3CDTF">2021-04-02T08:20:06Z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giorgia.serrani@external.technipenergies.com</vt:lpwstr>
  </property>
  <property fmtid="{D5CDD505-2E9C-101B-9397-08002B2CF9AE}" pid="5" name="MSIP_Label_3b48b937-0ae3-46f5-b32e-f3232b5be847_SetDate">
    <vt:lpwstr>2021-02-18T13:08:03.2652542Z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giorgia.serrani@external.technipenergies.com</vt:lpwstr>
  </property>
  <property fmtid="{D5CDD505-2E9C-101B-9397-08002B2CF9AE}" pid="12" name="MSIP_Label_8f79752b-c5ee-4ad3-a24f-e300e7b653f3_SetDate">
    <vt:lpwstr>2021-02-18T13:08:03.2652542Z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