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/Downloads/"/>
    </mc:Choice>
  </mc:AlternateContent>
  <xr:revisionPtr revIDLastSave="0" documentId="13_ncr:1_{95880A4B-9A4B-3D4F-B584-4BE673E2C440}" xr6:coauthVersionLast="45" xr6:coauthVersionMax="45" xr10:uidLastSave="{00000000-0000-0000-0000-000000000000}"/>
  <bookViews>
    <workbookView xWindow="0" yWindow="440" windowWidth="51200" windowHeight="28280" xr2:uid="{7DA058A7-3AD4-4999-9D56-48635EFDBCD4}"/>
  </bookViews>
  <sheets>
    <sheet name="New Counter" sheetId="15" r:id="rId1"/>
    <sheet name="Transmittal" sheetId="7" r:id="rId2"/>
    <sheet name="CU-AM" sheetId="10" r:id="rId3"/>
    <sheet name="079254C ASSIUT - T-TP-AN" sheetId="12" r:id="rId4"/>
    <sheet name="079254C ASSIUT - CU-172" sheetId="13" r:id="rId5"/>
    <sheet name="Task" sheetId="8" r:id="rId6"/>
    <sheet name="addebiti" sheetId="11" r:id="rId7"/>
    <sheet name="Counter superato" sheetId="6" r:id="rId8"/>
  </sheets>
  <definedNames>
    <definedName name="_xlnm._FilterDatabase" localSheetId="6" hidden="1">addebiti!$A$1:$C$132</definedName>
    <definedName name="_xlnm._FilterDatabase" localSheetId="1" hidden="1">Transmittal!$A$1:$L$25</definedName>
    <definedName name="_xlnm.Print_Area" localSheetId="4">'079254C ASSIUT - CU-172'!$A$1:$S$26</definedName>
    <definedName name="_xlnm.Print_Area" localSheetId="3">'079254C ASSIUT - T-TP-AN'!$A$1:$K$30</definedName>
    <definedName name="_xlnm.Print_Area" localSheetId="7">'Counter superato'!$A$1:$J$24</definedName>
    <definedName name="_xlnm.Print_Area" localSheetId="2">'CU-AM'!$A$1:$I$13</definedName>
    <definedName name="_xlnm.Print_Area" localSheetId="0">'New Counter'!$A$1:$P$37</definedName>
    <definedName name="_xlnm.Print_Area" localSheetId="1">Transmittal!$A$1:$M$42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7" l="1"/>
  <c r="E27" i="7"/>
  <c r="I13" i="15" l="1"/>
  <c r="I12" i="15"/>
  <c r="E23" i="7" l="1"/>
  <c r="E24" i="7"/>
  <c r="E25" i="7"/>
  <c r="I6" i="15" l="1"/>
  <c r="A16" i="6" l="1"/>
  <c r="F16" i="6" s="1"/>
  <c r="A15" i="6"/>
  <c r="F15" i="6" s="1"/>
  <c r="A14" i="6"/>
  <c r="F14" i="6" s="1"/>
  <c r="A13" i="6"/>
  <c r="F13" i="6" s="1"/>
  <c r="A12" i="6"/>
  <c r="F12" i="6" s="1"/>
  <c r="F11" i="6"/>
  <c r="A10" i="6"/>
  <c r="F10" i="6" s="1"/>
  <c r="A9" i="6"/>
  <c r="F9" i="6" s="1"/>
  <c r="A8" i="6"/>
  <c r="F8" i="6" s="1"/>
  <c r="A7" i="6"/>
  <c r="F7" i="6" s="1"/>
  <c r="A6" i="6"/>
  <c r="F6" i="6" s="1"/>
  <c r="A5" i="6"/>
  <c r="F5" i="6" s="1"/>
  <c r="A4" i="6"/>
  <c r="F4" i="6" s="1"/>
  <c r="A3" i="6"/>
  <c r="F3" i="6" s="1"/>
  <c r="F2" i="6"/>
  <c r="I2" i="15"/>
  <c r="I11" i="15" l="1"/>
  <c r="I10" i="15"/>
  <c r="I9" i="15"/>
  <c r="I8" i="15"/>
  <c r="I7" i="15"/>
  <c r="E22" i="7"/>
  <c r="I5" i="15"/>
  <c r="I4" i="15"/>
  <c r="I3" i="15"/>
  <c r="E21" i="7"/>
  <c r="E20" i="7" l="1"/>
  <c r="J18" i="6" l="1"/>
  <c r="E19" i="7"/>
  <c r="J1" i="10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3" i="7"/>
  <c r="E4" i="7"/>
  <c r="E2" i="7"/>
  <c r="E1" i="7"/>
  <c r="J1" i="7" s="1"/>
  <c r="O13" i="15"/>
</calcChain>
</file>

<file path=xl/sharedStrings.xml><?xml version="1.0" encoding="utf-8"?>
<sst xmlns="http://schemas.openxmlformats.org/spreadsheetml/2006/main" count="652" uniqueCount="269">
  <si>
    <t>Etichette di riga</t>
  </si>
  <si>
    <t>Totale complessivo</t>
  </si>
  <si>
    <t>Start</t>
  </si>
  <si>
    <t>End</t>
  </si>
  <si>
    <t>Billable</t>
  </si>
  <si>
    <t>Topics</t>
  </si>
  <si>
    <t>Note</t>
  </si>
  <si>
    <t>Quality Management</t>
  </si>
  <si>
    <t>N°</t>
  </si>
  <si>
    <t>Name</t>
  </si>
  <si>
    <t>Date</t>
  </si>
  <si>
    <t>DOC. CODE</t>
  </si>
  <si>
    <t>NOTE</t>
  </si>
  <si>
    <t>GIORGIA</t>
  </si>
  <si>
    <t>079254C - Assiut Hydrocracking Complex</t>
  </si>
  <si>
    <t>Task</t>
  </si>
  <si>
    <t>QUASAR - CASSA INTEGRAZIONE</t>
  </si>
  <si>
    <t>2542 - AZERIKIMYA MODERNIZATION PROJECT - EPC</t>
  </si>
  <si>
    <t>Permessi</t>
  </si>
  <si>
    <t>Supplier full name</t>
  </si>
  <si>
    <t>CU #</t>
  </si>
  <si>
    <t>MR</t>
  </si>
  <si>
    <t>E-Mail</t>
  </si>
  <si>
    <t>CU / COL sent date</t>
  </si>
  <si>
    <t>Qty</t>
  </si>
  <si>
    <t>CU/COL soft copy received
(email date)</t>
  </si>
  <si>
    <t>CU/COL hard copy received 
(courier date)</t>
  </si>
  <si>
    <t>MAIL</t>
  </si>
  <si>
    <t>QTY</t>
  </si>
  <si>
    <t>076971C - NEW NAPHTHA COMPLEX - GRECIA</t>
  </si>
  <si>
    <t>079254C-0000-SL-1692-001_0</t>
  </si>
  <si>
    <t>079254C-0000-TBT-0845-001_0</t>
  </si>
  <si>
    <t>079254C-1E09-NM-1551-001_C</t>
  </si>
  <si>
    <t>Note/Commenti CU</t>
  </si>
  <si>
    <t>FW: errata corrige: 079254C - 1Gxx - 1Qxx 1E09 1Mxx 1051 Instrument lists per emissione</t>
  </si>
  <si>
    <t>YES</t>
  </si>
  <si>
    <t>ISSUED</t>
  </si>
  <si>
    <t>START DATE</t>
  </si>
  <si>
    <t>END DATE</t>
  </si>
  <si>
    <t>079254C-1D05-SP-0930-001_PD/079254C-1D05-SP-0930-003_PC</t>
  </si>
  <si>
    <t>079254C - Modifiche show recipient response</t>
  </si>
  <si>
    <t>079254C-0000-TBT-1310-001_0/079254C-0000-TBT-1310-002_0/079254C-0000-TBT-1310-
004_0/079254C-0000-TBT-1310-006_0/079254C-0000-TBT-1310-008_0/ 079254C-0000-TBT-1310-
014_0/079254C-0000-TBT-1340-001_0/079254C-0000-TBT-1350-001_0</t>
  </si>
  <si>
    <t>079254C-1D49-NM-1551-001_A</t>
  </si>
  <si>
    <t>T-TP-AN-06026 (Aspettare firme)  - Mail 'FW: errata corrige: 079254C - 1Gxx - 1Qxx 1E09 1Mxx 1051 Instrument lists per emissione'</t>
  </si>
  <si>
    <t>079254C-1M59-NM-1551-001_A</t>
  </si>
  <si>
    <t>T-TP-AN-06027 (Aspettare firme)  - Mail 'FW: errata corrige: 079254C - 1Gxx - 1Qxx 1E09 1Mxx 1051 Instrument lists per emissione'</t>
  </si>
  <si>
    <t>079254C-1B04-NM-1551-01_C</t>
  </si>
  <si>
    <t>T-TP-AN-06028 (Aspettare firme)  - Mail 'FW: errata corrige: 079254C - 1Gxx - 1Qxx 1E09 1Mxx 1051 Instrument lists per emissione'</t>
  </si>
  <si>
    <t>T-TP-AN-06029 (Aspettare firme)  - Mail 'FW: errata corrige: 079254C - 1Gxx - 1Qxx 1E09 1Mxx 1051 Instrument lists per emissione'</t>
  </si>
  <si>
    <t>Unit 1G - Instrument list 00/36/37/38/41/43/44/45_C</t>
  </si>
  <si>
    <t>T-TP-AN-06030 (Aspettare firme)  - Mail 'FW: errata corrige: 079254C - 1Gxx - 1Qxx 1E09 1Mxx 1051 Instrument lists per emissione'</t>
  </si>
  <si>
    <t>079254C-1M50-NM-1551-001_C/079254C-1M58- NM-1551-001_C</t>
  </si>
  <si>
    <t>T-TP-AN-06031 (Aspettare firme)  - Mail 'FW: errata corrige: 079254C - 1Gxx - 1Qxx 1E09 1Mxx 1051 Instrument lists per emissione'</t>
  </si>
  <si>
    <t>079254C-1Q33-NM-1551-001_C</t>
  </si>
  <si>
    <t>T-TP-AN-06032 (Conferma unità)  - Mail 'FW: errata corrige: 079254C - 1Gxx - 1Qxx 1E09 1Mxx 1051 Instrument lists per emissione'</t>
  </si>
  <si>
    <t>079254C-1051-NM-1551-001_C</t>
  </si>
  <si>
    <t>T-TP-AN-06033 (Aspettare firme)  - Mail 'FW: errata corrige: 079254C - 1Gxx - 1Qxx 1E09 1Mxx 1051 Instrument lists per emissione'</t>
  </si>
  <si>
    <t>079254C-1Q00-NM-1551-001_C</t>
  </si>
  <si>
    <t>FW: errata corrige: 079254C - 1Gxx - 1Qxx 1E09 1Mxx 1051
Instrument lists per emissione</t>
  </si>
  <si>
    <t>T-TP-AN- (Conferma unità)  - Mail 'FW: errata corrige: 079254C - 1Gxx
- 1Qxx 1E09 1Mxx 1051 Instrument lists per emissione'</t>
  </si>
  <si>
    <t>Enppi-Technip-TSL-A-0452
(079254C-1A01-DW-1743-002-01 /079254C-1A01- CN-1733-002_A)</t>
  </si>
  <si>
    <t>T-TP-AN- (Fermato da Luca Donini)  - Mail ''</t>
  </si>
  <si>
    <t>079254C-1D55-NM-1551-001_C</t>
  </si>
  <si>
    <t>079254C-1D05-SP-0930-002_PC</t>
  </si>
  <si>
    <t>079254C-1D05-SP-0930-001_PD/079254C-1D05
SP-0930-003_PC</t>
  </si>
  <si>
    <r>
      <rPr>
        <sz val="10"/>
        <rFont val="Arial"/>
        <family val="2"/>
      </rPr>
      <t>GIORGIA</t>
    </r>
  </si>
  <si>
    <r>
      <rPr>
        <sz val="10"/>
        <rFont val="Calibri"/>
        <family val="2"/>
      </rPr>
      <t>Aspettare firme</t>
    </r>
  </si>
  <si>
    <r>
      <rPr>
        <sz val="10"/>
        <rFont val="Calibri"/>
        <family val="2"/>
      </rPr>
      <t>YES</t>
    </r>
  </si>
  <si>
    <r>
      <rPr>
        <sz val="10"/>
        <rFont val="Calibri"/>
        <family val="2"/>
      </rPr>
      <t>Conferma unità</t>
    </r>
  </si>
  <si>
    <r>
      <rPr>
        <sz val="10"/>
        <rFont val="Calibri"/>
        <family val="2"/>
      </rPr>
      <t>Fermato da Luca Donini</t>
    </r>
  </si>
  <si>
    <t>S-391</t>
  </si>
  <si>
    <t>Approvate</t>
  </si>
  <si>
    <t>Organizzazione</t>
  </si>
  <si>
    <t>06043</t>
  </si>
  <si>
    <t>079254C-1C02-CN-1733-003_A/004_A/007_A/018_A and 079254C-1C02-DW-1743-003-01_A/004_A/007_A/018_A</t>
  </si>
  <si>
    <t>Meeting CRM</t>
  </si>
  <si>
    <t>Domanda su nota 4 PLG102 (Unit 1P71)</t>
  </si>
  <si>
    <t>06059</t>
  </si>
  <si>
    <t>079254C-1P71-JSD-3400-001_1</t>
  </si>
  <si>
    <t>I: Proj. 079254C - Emissione Specifica HVAC - 079254C-1P71-JSD-3400-001 Rev. 1</t>
  </si>
  <si>
    <t>T-TP-AN-06059</t>
  </si>
  <si>
    <t>Time</t>
  </si>
  <si>
    <t>Somma di Time</t>
  </si>
  <si>
    <t>CUO</t>
  </si>
  <si>
    <t>PRODOTTO</t>
  </si>
  <si>
    <t>TYPE</t>
  </si>
  <si>
    <t>036909C LONG SON - Vendor Documentation</t>
  </si>
  <si>
    <t>TR</t>
  </si>
  <si>
    <t>036909C LONG SON - Engineering Documentation</t>
  </si>
  <si>
    <t>036909C LONG SON - Inspection Documentation</t>
  </si>
  <si>
    <t>036909C LONG SON - Vendor Comments</t>
  </si>
  <si>
    <t>036909C LONG SON - Inspection Comments</t>
  </si>
  <si>
    <t>036909C LONG SON - Applicativi</t>
  </si>
  <si>
    <t>NO TR</t>
  </si>
  <si>
    <t>066034C MIDOR - Applicativi</t>
  </si>
  <si>
    <t>072744C NESTE SINGAPORE - VT-TR-NR</t>
  </si>
  <si>
    <t>072744C NESTE SINGAPORE - Sospesi vendor lavorati</t>
  </si>
  <si>
    <t>072744C NESTE SINGAPORE - T-TR-NR</t>
  </si>
  <si>
    <t>072744C NESTE SINGAPORE - Commenti</t>
  </si>
  <si>
    <t>072744C NESTE SINGAPORE - Sanatoria vendor 10K</t>
  </si>
  <si>
    <t>072744C NESTE SINGAPORE - T-TR-E9000</t>
  </si>
  <si>
    <t>072744C NESTE SINGAPORE - TFT</t>
  </si>
  <si>
    <t>072744C NESTE SINGAPORE - Sanatoria engineering</t>
  </si>
  <si>
    <t>072744C NESTE SINGAPORE - MR-2000-008E-CUO-382</t>
  </si>
  <si>
    <t>072744C NESTE SINGAPORE - ID</t>
  </si>
  <si>
    <t>072744C NESTE SINGAPORE - Siglatura CS</t>
  </si>
  <si>
    <t>072744C NESTE SINGAPORE - NATIVE FILES</t>
  </si>
  <si>
    <t>072744C NESTE SINGAPORE - MDRB-CUO-391</t>
  </si>
  <si>
    <t>072744C NESTE SINGAPORE - CU-172</t>
  </si>
  <si>
    <t>072744C NESTE SINGAPORE - Telefonata con il referente</t>
  </si>
  <si>
    <t>072744C NESTE SINGAPORE - Gestione mail</t>
  </si>
  <si>
    <t>C100006531</t>
  </si>
  <si>
    <t>072744C PROCUREMENT NESTE SINGAPORE - Gestione PO in Bio +</t>
  </si>
  <si>
    <t>076551C BAPCO - Saybapco</t>
  </si>
  <si>
    <t>076551C BAPCO - Saybapco mail</t>
  </si>
  <si>
    <t>076551C BAPCO - Saybapco lotus</t>
  </si>
  <si>
    <t>076551C BAPCO - Telefonate con il referente Saybapco</t>
  </si>
  <si>
    <t>076551C BAPCO - Supporto Askbapco</t>
  </si>
  <si>
    <t>076971C GRECIA - T-TPIT-MOH</t>
  </si>
  <si>
    <t>076971C GRECIA - VT-TPIT-MOH</t>
  </si>
  <si>
    <t>076971C GRECIA - TFT</t>
  </si>
  <si>
    <t>076971C GRECIA - TF-TPIT-MOH</t>
  </si>
  <si>
    <t>076971C GRECIA - T-ID</t>
  </si>
  <si>
    <t>076971C GRECIA - Telefonata con il referente</t>
  </si>
  <si>
    <t>076971C GRECIA - Gestione mail</t>
  </si>
  <si>
    <t>076971C GRECIA - Controllo contratti</t>
  </si>
  <si>
    <t>079254C ASSIUT - T-TP-AN</t>
  </si>
  <si>
    <t>079254C ASSIUT - CU-172</t>
  </si>
  <si>
    <t>079254C ASSIUT - Commenti</t>
  </si>
  <si>
    <t>079254C ASSIUT - Catalogo Meccanico</t>
  </si>
  <si>
    <t>079254C ASSIUT - ID</t>
  </si>
  <si>
    <t>079254C ASSIUT - CUO-314</t>
  </si>
  <si>
    <t>079254C ASSIUT - Telefonata con il referenet</t>
  </si>
  <si>
    <t>079254C ASSIUT - Gestione mail</t>
  </si>
  <si>
    <t>079254C ASSIUT - Report per il progetto</t>
  </si>
  <si>
    <t>080871C ROTTERDAM S.D. -T-TR-NR</t>
  </si>
  <si>
    <t>080871C ROTTERDAM S.D. - Commenti</t>
  </si>
  <si>
    <t>080871C ROTTERDAM S.D. - CU-172</t>
  </si>
  <si>
    <t>080871C ROTTERDAM S.D. - CU-142</t>
  </si>
  <si>
    <t>080871C ROTTERDAM S.D. - Telefonata con il referente</t>
  </si>
  <si>
    <t>080871C PROCUREMENT ROTTERDAM S.D. - Gestione PO in Bio +</t>
  </si>
  <si>
    <t>082724C PVCG - T-TR-NR</t>
  </si>
  <si>
    <t>082724C PVCG - Commenti</t>
  </si>
  <si>
    <t>082724C PVCG - CU-173 Costruzioni</t>
  </si>
  <si>
    <t>082724C PVCG - CU-142</t>
  </si>
  <si>
    <t>082724C PVCG - CU-172</t>
  </si>
  <si>
    <t>082724C PVCG - CU-293</t>
  </si>
  <si>
    <t>082724C PVCG - CU-111</t>
  </si>
  <si>
    <t>082724C PVCG - ID</t>
  </si>
  <si>
    <t>082724C PVCG - Telefonata con il referente</t>
  </si>
  <si>
    <t>082724C PVCG - Report per il progetto</t>
  </si>
  <si>
    <t>082724C PVCG - Gestione mail</t>
  </si>
  <si>
    <t>082755C RDCG - T-TR-NR</t>
  </si>
  <si>
    <t>082755C RDCG - Commenti</t>
  </si>
  <si>
    <t>082755C RDCG - CU-142</t>
  </si>
  <si>
    <t>082755C RDCG - CU-173 Costruzioni</t>
  </si>
  <si>
    <t>082755C RDCG - ID</t>
  </si>
  <si>
    <t>082755C RDCG - CU-172</t>
  </si>
  <si>
    <t>082755C RDCG - CU-111</t>
  </si>
  <si>
    <t>082755C RDCG - Telefonata con il referente</t>
  </si>
  <si>
    <t>082755C RDCG - Report per il progetto</t>
  </si>
  <si>
    <t>082755C RDCG - Gestione mail</t>
  </si>
  <si>
    <t>2542 AZERIKIMYA - Catalogo meccanico</t>
  </si>
  <si>
    <t>2542 AZERIKIMYA - T-TP-AZK</t>
  </si>
  <si>
    <t>2542 AZERIKIMYA - VT-TP-AZK</t>
  </si>
  <si>
    <t>2542 AZERIKIMYA - Commenti</t>
  </si>
  <si>
    <t>2542 AZERIKIMYA - Telefonata con il referente</t>
  </si>
  <si>
    <t>Estimating-CUO-420</t>
  </si>
  <si>
    <t>ITQCS000109</t>
  </si>
  <si>
    <t>QCS - Inspection Documentation (Procurement)</t>
  </si>
  <si>
    <t>QCS - MSI-Midor</t>
  </si>
  <si>
    <t>QCS - MSI-Bapco</t>
  </si>
  <si>
    <t>QCS - MSI-Long Son (Italy)</t>
  </si>
  <si>
    <t>QCS - MSI-Neste</t>
  </si>
  <si>
    <t>QCS - Inserimento QAL - MIDOR</t>
  </si>
  <si>
    <t>QCS - Inserimento QAL - NESTE</t>
  </si>
  <si>
    <t>QCS - MSI-Coral FLNG</t>
  </si>
  <si>
    <t>NONE</t>
  </si>
  <si>
    <t>QUASAR - Quality management</t>
  </si>
  <si>
    <t>QUASAR - Sales leads</t>
  </si>
  <si>
    <t>QUASAR - Cassa integrazione</t>
  </si>
  <si>
    <t>QUASAR - Straordinari</t>
  </si>
  <si>
    <t>QUASAR - Permesso</t>
  </si>
  <si>
    <t>QUASAR - Ferie</t>
  </si>
  <si>
    <t>QUASAR - Malattia</t>
  </si>
  <si>
    <t>QUASAR - Formazione</t>
  </si>
  <si>
    <t>QUASAR - Meeting</t>
  </si>
  <si>
    <t>QUASAR - IT</t>
  </si>
  <si>
    <t>QUASAR - HR</t>
  </si>
  <si>
    <t>C100008568</t>
  </si>
  <si>
    <t>200134C STOGIT - Telefonata con il referente</t>
  </si>
  <si>
    <t>200134C STOGIT - Codifica Documenti</t>
  </si>
  <si>
    <t>200134C STOGIT - Documentazione ingegneria</t>
  </si>
  <si>
    <t>201280C POGGIO RENATICO - Telefonata con il referente</t>
  </si>
  <si>
    <t>201280C POGGIO RENATICO - Attività Progress</t>
  </si>
  <si>
    <t>201280C POGGIO RENATICO - Documentazione ingegneria</t>
  </si>
  <si>
    <t>201417C001 GNL - Telefonata con il referente</t>
  </si>
  <si>
    <t>201417C001 GNL - Documentazione fornitori</t>
  </si>
  <si>
    <t>201417C001 GNL - Documentazione ingegneria</t>
  </si>
  <si>
    <t>201417C001 GNL - MDR</t>
  </si>
  <si>
    <t>201417C001 GNL - Documentazione cliente</t>
  </si>
  <si>
    <t>201417C001 GNL - MOM_TQ</t>
  </si>
  <si>
    <t>201417C001 GNL - Codifica Documenti</t>
  </si>
  <si>
    <t>201969C001 FSRU DI PORTOVESME - Telefonata con il referente</t>
  </si>
  <si>
    <t>201969C001 FSRU DI PORTOVESME - MDR</t>
  </si>
  <si>
    <t>201969C001 FSRU DI PORTOVESME - Documentazione ingegneria</t>
  </si>
  <si>
    <t>201969C001 FSRU DI PORTOVESME - Codifica Documenti</t>
  </si>
  <si>
    <t>201063C001 PRIOLO GARGALLO - Telefonata con il referente</t>
  </si>
  <si>
    <t>201063C001 PRIOLO GARGALLO - MDR</t>
  </si>
  <si>
    <t>201063C001 PRIOLO GARGALLO - Documentazione ingegneria</t>
  </si>
  <si>
    <t>201063C001 PRIOLO GARGALLO - MOM_TQ</t>
  </si>
  <si>
    <t>201063C001 PRIOLO GARGALLO - Attività Progress</t>
  </si>
  <si>
    <t>201063C001 PRIOLO GARGALLO - Codifica Documenti</t>
  </si>
  <si>
    <t>201063C001 PRIOLO GARGALLO - Commenti cliente</t>
  </si>
  <si>
    <t>076328C002 ISRAELE - Telefonata con il referente</t>
  </si>
  <si>
    <t>076328C002 ISRAELE - Weekly Report</t>
  </si>
  <si>
    <t>076328C002 ISRAELE - Documentazione ingegneria</t>
  </si>
  <si>
    <t>076328C002 ISRAELE - MDR</t>
  </si>
  <si>
    <t>076328C002 ISRAELE - Documentazione fornitori</t>
  </si>
  <si>
    <t>8014 RAFFINERIA DI MILAZZO - Telefonata con il referente</t>
  </si>
  <si>
    <t>8014 RAFFINERIA DI MILAZZO - Catalogo meccanico</t>
  </si>
  <si>
    <t>8014 RAFFINERIA DI MILAZZO - Documentazione ingegneria</t>
  </si>
  <si>
    <t>8014 RAFFINERIA DI MILAZZO - MDR</t>
  </si>
  <si>
    <t>Errore mio revisione</t>
  </si>
  <si>
    <t>06062</t>
  </si>
  <si>
    <t>079254C-0000-JSS-1657-001_A/ 079254C-0000-JSS-1671-001_A/ 079254C-0000-JSS-1672-001_A</t>
  </si>
  <si>
    <t>T-TP-AN-06062</t>
  </si>
  <si>
    <t>Prove titolo transmittal</t>
  </si>
  <si>
    <t>DELIVERABLE</t>
  </si>
  <si>
    <t>DOC Q.TY</t>
  </si>
  <si>
    <t>ITEMS</t>
  </si>
  <si>
    <t>TIME (Min 0,25)</t>
  </si>
  <si>
    <t>COMMENTS</t>
  </si>
  <si>
    <t>Prodotto</t>
  </si>
  <si>
    <t>Terminato da Daniele</t>
  </si>
  <si>
    <t>Excel CRM nell'attesa</t>
  </si>
  <si>
    <t>06064</t>
  </si>
  <si>
    <t>079254C-0000-SP-9904-001_A</t>
  </si>
  <si>
    <t>T-TP-AN-06064</t>
  </si>
  <si>
    <t>Aspettare risposta Martina Pinto RE: 079254C-0000-SP-9904-01_A</t>
  </si>
  <si>
    <t>Check mail arrivati e mail titti</t>
  </si>
  <si>
    <t>Comments</t>
  </si>
  <si>
    <t>Attesa mail</t>
  </si>
  <si>
    <t>Scarico</t>
  </si>
  <si>
    <t>079254C-0000-BL-1800-001_0</t>
  </si>
  <si>
    <t>079254C-1M59-NM-1350-030_A</t>
  </si>
  <si>
    <t>079254C-1M58-NM-1350-030_A</t>
  </si>
  <si>
    <t>06080</t>
  </si>
  <si>
    <t>06081</t>
  </si>
  <si>
    <t>06082</t>
  </si>
  <si>
    <t>(vuoto)</t>
  </si>
  <si>
    <t>CIRCOR ALLWEILER IMO SPA</t>
  </si>
  <si>
    <t>S-390</t>
  </si>
  <si>
    <t>MR-0932-001</t>
  </si>
  <si>
    <t>giorgio.margozzini@circor.com</t>
  </si>
  <si>
    <t>Commented by vendor and replied 12/03/2021</t>
  </si>
  <si>
    <t>06125</t>
  </si>
  <si>
    <t>079254C-0000-NM-1001_25</t>
  </si>
  <si>
    <t>T-TP-AN-06125</t>
  </si>
  <si>
    <t>Doc. Q.ty</t>
  </si>
  <si>
    <t>Status</t>
  </si>
  <si>
    <t>Waiting</t>
  </si>
  <si>
    <t>Issued</t>
  </si>
  <si>
    <t>079254C-0000-NM-1002_25</t>
  </si>
  <si>
    <t>Oggetto mail</t>
  </si>
  <si>
    <t>079254C-0000-MNN-1002_25</t>
  </si>
  <si>
    <t>SAL Item</t>
  </si>
  <si>
    <t>REF Item</t>
  </si>
  <si>
    <t>qUASAR - Formazione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</si>
</sst>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h:mm;@"/>
    <numFmt numFmtId="166" formatCode="00000"/>
  </numFmts>
  <fonts count="1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3" fillId="0" borderId="0"/>
  </cellStyleXfs>
  <cellXfs count="11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Fon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0" fontId="0" fillId="0" borderId="1" xfId="0" applyNumberFormat="1" applyFont="1" applyBorder="1" applyAlignment="1">
      <alignment horizontal="center" vertical="center"/>
    </xf>
    <xf numFmtId="20" fontId="0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6" borderId="1" xfId="0" applyFont="1" applyFill="1" applyBorder="1" applyAlignment="1">
      <alignment horizontal="center" wrapText="1"/>
    </xf>
    <xf numFmtId="49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wrapText="1"/>
    </xf>
    <xf numFmtId="14" fontId="8" fillId="6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/>
    </xf>
    <xf numFmtId="166" fontId="11" fillId="5" borderId="6" xfId="0" quotePrefix="1" applyNumberFormat="1" applyFont="1" applyFill="1" applyBorder="1" applyAlignment="1">
      <alignment horizontal="center" shrinkToFit="1"/>
    </xf>
    <xf numFmtId="14" fontId="6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 wrapText="1"/>
    </xf>
    <xf numFmtId="14" fontId="6" fillId="5" borderId="1" xfId="0" applyNumberFormat="1" applyFont="1" applyFill="1" applyBorder="1" applyAlignment="1">
      <alignment horizontal="center" vertical="center"/>
    </xf>
    <xf numFmtId="0" fontId="12" fillId="5" borderId="0" xfId="0" applyFont="1" applyFill="1"/>
    <xf numFmtId="0" fontId="12" fillId="4" borderId="0" xfId="0" applyFont="1" applyFill="1"/>
    <xf numFmtId="20" fontId="10" fillId="0" borderId="1" xfId="0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wrapText="1"/>
    </xf>
    <xf numFmtId="20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0" fontId="1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165" fontId="0" fillId="0" borderId="0" xfId="0" applyNumberFormat="1"/>
    <xf numFmtId="166" fontId="11" fillId="5" borderId="7" xfId="0" quotePrefix="1" applyNumberFormat="1" applyFont="1" applyFill="1" applyBorder="1" applyAlignment="1">
      <alignment horizontal="center" shrinkToFit="1"/>
    </xf>
    <xf numFmtId="14" fontId="6" fillId="5" borderId="2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wrapText="1"/>
    </xf>
    <xf numFmtId="0" fontId="6" fillId="5" borderId="2" xfId="0" applyFont="1" applyFill="1" applyBorder="1" applyAlignment="1">
      <alignment horizontal="center" wrapText="1"/>
    </xf>
    <xf numFmtId="0" fontId="12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vertical="center" wrapText="1"/>
    </xf>
    <xf numFmtId="14" fontId="6" fillId="5" borderId="2" xfId="0" applyNumberFormat="1" applyFont="1" applyFill="1" applyBorder="1" applyAlignment="1">
      <alignment horizontal="center" vertical="center"/>
    </xf>
    <xf numFmtId="166" fontId="11" fillId="5" borderId="1" xfId="0" quotePrefix="1" applyNumberFormat="1" applyFont="1" applyFill="1" applyBorder="1" applyAlignment="1">
      <alignment horizontal="center" shrinkToFit="1"/>
    </xf>
    <xf numFmtId="0" fontId="4" fillId="2" borderId="0" xfId="0" applyFont="1" applyFill="1" applyAlignment="1">
      <alignment horizontal="center" vertical="center" wrapText="1"/>
    </xf>
    <xf numFmtId="165" fontId="4" fillId="2" borderId="0" xfId="0" applyNumberFormat="1" applyFont="1" applyFill="1" applyAlignment="1">
      <alignment horizontal="center" vertical="center" wrapText="1"/>
    </xf>
    <xf numFmtId="20" fontId="0" fillId="0" borderId="0" xfId="0" applyNumberFormat="1" applyAlignment="1">
      <alignment horizontal="left" indent="3"/>
    </xf>
    <xf numFmtId="0" fontId="3" fillId="0" borderId="0" xfId="2"/>
    <xf numFmtId="0" fontId="14" fillId="0" borderId="0" xfId="2" applyFont="1"/>
    <xf numFmtId="49" fontId="15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applyFont="1"/>
    <xf numFmtId="49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wrapText="1"/>
    </xf>
    <xf numFmtId="14" fontId="2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5" borderId="0" xfId="0" applyFill="1"/>
    <xf numFmtId="0" fontId="12" fillId="5" borderId="1" xfId="0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14" fillId="0" borderId="0" xfId="2" applyFont="1" applyFill="1"/>
    <xf numFmtId="0" fontId="3" fillId="0" borderId="0" xfId="2" applyFill="1"/>
    <xf numFmtId="20" fontId="0" fillId="0" borderId="0" xfId="0" applyNumberFormat="1"/>
    <xf numFmtId="0" fontId="0" fillId="0" borderId="0" xfId="0" applyBorder="1"/>
    <xf numFmtId="0" fontId="4" fillId="7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165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indent="1"/>
    </xf>
    <xf numFmtId="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5" fillId="0" borderId="1" xfId="1" applyBorder="1" applyAlignment="1">
      <alignment horizontal="left" vertical="center"/>
    </xf>
    <xf numFmtId="0" fontId="0" fillId="7" borderId="0" xfId="0" applyFill="1" applyBorder="1" applyAlignment="1">
      <alignment horizontal="left"/>
    </xf>
    <xf numFmtId="165" fontId="0" fillId="7" borderId="0" xfId="0" applyNumberFormat="1" applyFill="1" applyBorder="1"/>
    <xf numFmtId="0" fontId="0" fillId="7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vertical="center"/>
    </xf>
    <xf numFmtId="0" fontId="0" fillId="7" borderId="0" xfId="0" applyFill="1" applyBorder="1" applyAlignment="1">
      <alignment horizontal="center" vertical="center" wrapText="1"/>
    </xf>
    <xf numFmtId="0" fontId="5" fillId="0" borderId="1" xfId="1" applyBorder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 wrapText="1"/>
    </xf>
    <xf numFmtId="2" fontId="0" fillId="0" borderId="0" xfId="0" applyNumberFormat="1" applyFont="1" applyBorder="1" applyAlignment="1">
      <alignment horizontal="center" vertical="center"/>
    </xf>
    <xf numFmtId="20" fontId="10" fillId="0" borderId="1" xfId="0" applyNumberFormat="1" applyFont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</cellXfs>
  <cellStyles count="3">
    <cellStyle name="Collegamento ipertestuale" xfId="1" builtinId="8"/>
    <cellStyle name="Normale" xfId="0" builtinId="0"/>
    <cellStyle name="Normale 2" xfId="2" xr:uid="{BAD3C609-A547-4F2F-946A-810019DB77BC}"/>
  </cellStyles>
  <dxfs count="20">
    <dxf>
      <numFmt numFmtId="165" formatCode="h:mm;@"/>
    </dxf>
    <dxf>
      <numFmt numFmtId="165" formatCode="h:mm;@"/>
    </dxf>
    <dxf>
      <font>
        <b/>
      </font>
      <fill>
        <patternFill patternType="solid">
          <fgColor indexed="64"/>
          <bgColor rgb="FFCCFF66"/>
        </patternFill>
      </fill>
      <alignment horizontal="center" vertical="center" wrapText="1"/>
    </dxf>
    <dxf>
      <font>
        <b/>
      </font>
      <fill>
        <patternFill patternType="solid">
          <fgColor indexed="64"/>
          <bgColor rgb="FFCCFF66"/>
        </patternFill>
      </fill>
      <alignment horizontal="center" vertical="center" wrapText="1"/>
    </dxf>
    <dxf>
      <font>
        <b/>
      </font>
      <fill>
        <patternFill patternType="solid">
          <fgColor indexed="64"/>
          <bgColor rgb="FFCCFF66"/>
        </patternFill>
      </fill>
      <alignment horizontal="center" vertical="center" wrapText="1"/>
    </dxf>
    <dxf>
      <font>
        <b/>
      </font>
      <fill>
        <patternFill patternType="solid">
          <fgColor indexed="64"/>
          <bgColor rgb="FFCCFF66"/>
        </patternFill>
      </fill>
      <alignment horizontal="center" vertical="center" wrapText="1"/>
    </dxf>
    <dxf>
      <alignment horizontal="center"/>
    </dxf>
    <dxf>
      <alignment wrapText="1"/>
    </dxf>
    <dxf>
      <alignment vertical="center"/>
    </dxf>
    <dxf>
      <alignment vertical="center"/>
    </dxf>
    <dxf>
      <fill>
        <patternFill>
          <bgColor rgb="FFFF33CC"/>
        </patternFill>
      </fill>
    </dxf>
    <dxf>
      <fill>
        <patternFill>
          <bgColor rgb="FFFF33CC"/>
        </patternFill>
      </fill>
    </dxf>
    <dxf>
      <fill>
        <patternFill patternType="solid">
          <bgColor rgb="FFFF33CC"/>
        </patternFill>
      </fill>
    </dxf>
    <dxf>
      <fill>
        <patternFill patternType="solid">
          <bgColor rgb="FFFF33CC"/>
        </patternFill>
      </fill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</dxfs>
  <tableStyles count="0" defaultTableStyle="TableStyleMedium2" defaultPivotStyle="PivotStyleLight16"/>
  <colors>
    <mruColors>
      <color rgb="FFCCFF66"/>
      <color rgb="FFFF33C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rgia Serrani-External" refreshedDate="44271.640306134257" createdVersion="6" refreshedVersion="6" minRefreshableVersion="3" recordCount="12" xr:uid="{122C6500-B009-4D47-9D01-AEDA93EBEA8D}">
  <cacheSource type="worksheet">
    <worksheetSource ref="C1:F13" sheet="Counter superato"/>
  </cacheSource>
  <cacheFields count="4">
    <cacheField name="Task" numFmtId="0">
      <sharedItems containsBlank="1" count="4">
        <s v="079254C - Assiut Hydrocracking Complex"/>
        <m u="1"/>
        <s v="Quality Management" u="1"/>
        <s v="Pausa" u="1"/>
      </sharedItems>
    </cacheField>
    <cacheField name="Billable" numFmtId="0">
      <sharedItems containsBlank="1" count="11">
        <s v="QUASAR - Formazione"/>
        <s v="079254C ASSIUT - CU-172"/>
        <s v="079254C ASSIUT - T-TP-AN"/>
        <s v="QUASAR - Meeting"/>
        <s v="QUASAR - Quality management"/>
        <s v="Formazione Interna" u="1"/>
        <m u="1"/>
        <s v="Quality Management" u="1"/>
        <s v="079254C - T-TP-AN" u="1"/>
        <s v="079254C - Modifiche show recipient response" u="1"/>
        <s v="CU-172" u="1"/>
      </sharedItems>
    </cacheField>
    <cacheField name="Topics" numFmtId="20">
      <sharedItems containsBlank="1" count="18">
        <s v="Start"/>
        <s v="S-391"/>
        <s v="Organizzazione"/>
        <s v="T-TP-AN-06059"/>
        <s v="Meeting CRM"/>
        <s v="T-TP-AN-06062"/>
        <s v="Excel CRM nell'attesa"/>
        <s v="T-TP-AN-06064"/>
        <s v="Attesa mail"/>
        <m u="1"/>
        <s v="Chiusura " u="1"/>
        <s v="Sanatoria" u="1"/>
        <s v="Registrate mail CU firmati" u="1"/>
        <s v="Lanciata ricerca per controllo" u="1"/>
        <s v="Lanciata ricerca e filtri" u="1"/>
        <s v="Check mail arrivati" u="1"/>
        <s v="6 CU inviati - Mail Patrizia Zannini" u="1"/>
        <s v="T-TP-AN-06043" u="1"/>
      </sharedItems>
    </cacheField>
    <cacheField name="Time" numFmtId="20">
      <sharedItems containsSemiMixedTypes="0" containsNonDate="0" containsDate="1" containsString="0" minDate="1899-12-30T00:00:00" maxDate="1899-12-30T13:00:00" count="11">
        <d v="1899-12-30T00:10:00"/>
        <d v="1899-12-30T00:05:00"/>
        <d v="1899-12-30T01:10:00"/>
        <d v="1899-12-30T00:45:00"/>
        <d v="1899-12-30T00:20:00"/>
        <d v="1899-12-30T00:35:00"/>
        <d v="1899-12-30T00:37:00" u="1"/>
        <d v="1899-12-30T00:18:00" u="1"/>
        <d v="1899-12-30T00:00:00" u="1"/>
        <d v="1899-12-30T00:15:00" u="1"/>
        <d v="1899-12-30T13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lo Pacifico" refreshedDate="44274.689593402778" createdVersion="6" refreshedVersion="6" minRefreshableVersion="3" recordCount="10" xr:uid="{FBAFEDDF-AF1E-48BE-B1F0-F809672862DE}">
  <cacheSource type="worksheet">
    <worksheetSource ref="D1:I11" sheet="New Counter"/>
  </cacheSource>
  <cacheFields count="6">
    <cacheField name="Prodotto" numFmtId="20">
      <sharedItems containsBlank="1" count="9">
        <s v="QUASAR - Formazione"/>
        <s v="079254C ASSIUT - T-TP-AN"/>
        <s v="079254C ASSIUT - Gestione mail"/>
        <m/>
        <s v="079254C - Modifiche show recipient response" u="1"/>
        <s v="079254C ASSIUT - CU-172" u="1"/>
        <s v="QUASAR - Meeting" u="1"/>
        <s v="QUASAR - Quality management" u="1"/>
        <s v="QUASAR - Permesso" u="1"/>
      </sharedItems>
    </cacheField>
    <cacheField name="Identificativo" numFmtId="20">
      <sharedItems containsBlank="1" count="3">
        <s v="Start"/>
        <m/>
        <s v="T-TP-AN-06125"/>
      </sharedItems>
    </cacheField>
    <cacheField name="Item" numFmtId="20">
      <sharedItems containsBlank="1"/>
    </cacheField>
    <cacheField name="Doc. Q.ty" numFmtId="2">
      <sharedItems containsString="0" containsBlank="1" containsNumber="1" containsInteger="1" minValue="4" maxValue="4"/>
    </cacheField>
    <cacheField name="Status" numFmtId="20">
      <sharedItems containsBlank="1"/>
    </cacheField>
    <cacheField name="Time" numFmtId="20">
      <sharedItems containsSemiMixedTypes="0" containsDate="1" containsString="0" containsMixedTypes="1" minDate="1899-12-30T00:00:00" maxDate="1899-12-30T00:2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</r>
  <r>
    <x v="0"/>
    <x v="1"/>
    <x v="1"/>
    <x v="1"/>
  </r>
  <r>
    <x v="0"/>
    <x v="0"/>
    <x v="2"/>
    <x v="0"/>
  </r>
  <r>
    <x v="0"/>
    <x v="2"/>
    <x v="3"/>
    <x v="1"/>
  </r>
  <r>
    <x v="0"/>
    <x v="3"/>
    <x v="4"/>
    <x v="2"/>
  </r>
  <r>
    <x v="0"/>
    <x v="2"/>
    <x v="3"/>
    <x v="3"/>
  </r>
  <r>
    <x v="0"/>
    <x v="2"/>
    <x v="3"/>
    <x v="4"/>
  </r>
  <r>
    <x v="0"/>
    <x v="2"/>
    <x v="5"/>
    <x v="5"/>
  </r>
  <r>
    <x v="0"/>
    <x v="4"/>
    <x v="6"/>
    <x v="5"/>
  </r>
  <r>
    <x v="0"/>
    <x v="0"/>
    <x v="2"/>
    <x v="0"/>
  </r>
  <r>
    <x v="0"/>
    <x v="2"/>
    <x v="7"/>
    <x v="4"/>
  </r>
  <r>
    <x v="0"/>
    <x v="4"/>
    <x v="8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m/>
    <m/>
    <m/>
    <d v="1899-12-30T00:10:00"/>
  </r>
  <r>
    <x v="1"/>
    <x v="1"/>
    <s v="079254C-0000-NM-1001_25"/>
    <m/>
    <s v="Waiting"/>
    <d v="1899-12-30T00:20:00"/>
  </r>
  <r>
    <x v="1"/>
    <x v="1"/>
    <s v="079254C-0000-NM-1001_25"/>
    <m/>
    <s v="Waiting"/>
    <n v="-0.60416666666666663"/>
  </r>
  <r>
    <x v="1"/>
    <x v="2"/>
    <s v="079254C-0000-NM-1001_25"/>
    <n v="4"/>
    <s v="Issued"/>
    <d v="1899-12-30T00:00:00"/>
  </r>
  <r>
    <x v="1"/>
    <x v="1"/>
    <s v="079254C-0000-NM-1002_25"/>
    <m/>
    <s v="Waiting"/>
    <d v="1899-12-30T00:00:00"/>
  </r>
  <r>
    <x v="1"/>
    <x v="1"/>
    <s v="079254C-0000-MNN-1002_25"/>
    <m/>
    <s v="Waiting"/>
    <d v="1899-12-30T00:00:00"/>
  </r>
  <r>
    <x v="1"/>
    <x v="1"/>
    <s v="079254C-0000-NM-1002_25"/>
    <m/>
    <s v="Waiting"/>
    <d v="1899-12-30T00:00:00"/>
  </r>
  <r>
    <x v="2"/>
    <x v="1"/>
    <s v="079254C-0000-NM-1002_25"/>
    <m/>
    <s v="Waiting"/>
    <d v="1899-12-30T00:00:00"/>
  </r>
  <r>
    <x v="1"/>
    <x v="2"/>
    <s v="079254C-0000-NM-1002_25"/>
    <n v="4"/>
    <s v="Issued"/>
    <d v="1899-12-30T00:00:00"/>
  </r>
  <r>
    <x v="3"/>
    <x v="1"/>
    <m/>
    <m/>
    <m/>
    <d v="1899-12-3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2A320-C6AD-40AE-B6B5-56A22516DFDB}" name="Tabella pivot3" cacheId="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L1:M10" firstHeaderRow="1" firstDataRow="1" firstDataCol="1"/>
  <pivotFields count="6">
    <pivotField axis="axisRow" showAll="0">
      <items count="10">
        <item m="1" x="4"/>
        <item m="1" x="5"/>
        <item x="1"/>
        <item x="0"/>
        <item m="1" x="6"/>
        <item m="1" x="8"/>
        <item m="1" x="7"/>
        <item x="3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numFmtId="20" showAll="0"/>
  </pivotFields>
  <rowFields count="2">
    <field x="1"/>
    <field x="0"/>
  </rowFields>
  <rowItems count="9">
    <i>
      <x/>
    </i>
    <i r="1">
      <x v="3"/>
    </i>
    <i>
      <x v="1"/>
    </i>
    <i r="1">
      <x v="2"/>
    </i>
    <i>
      <x v="2"/>
    </i>
    <i r="1">
      <x v="2"/>
    </i>
    <i r="1">
      <x v="7"/>
    </i>
    <i r="1">
      <x v="8"/>
    </i>
    <i t="grand">
      <x/>
    </i>
  </rowItems>
  <colItems count="1">
    <i/>
  </colItems>
  <dataFields count="1">
    <dataField name="Somma di Time" fld="5" baseField="0" baseItem="0" numFmtId="165"/>
  </dataFields>
  <formats count="14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1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field="0" type="button" dataOnly="0" labelOnly="1" outline="0" axis="axisRow" fieldPosition="1"/>
    </format>
    <format dxfId="10">
      <pivotArea dataOnly="0" labelOnly="1" outline="0" axis="axisValues" fieldPosition="0"/>
    </format>
    <format dxfId="9">
      <pivotArea field="0" type="button" dataOnly="0" labelOnly="1" outline="0" axis="axisRow" fieldPosition="1"/>
    </format>
    <format dxfId="8">
      <pivotArea dataOnly="0" labelOnly="1" outline="0" axis="axisValues" fieldPosition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0AB09-90F7-4BD8-B016-D3E10BC1868D}" name="Tabella pivot2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H1:I28" firstHeaderRow="1" firstDataRow="1" firstDataCol="1"/>
  <pivotFields count="4">
    <pivotField axis="axisRow" showAll="0">
      <items count="5">
        <item x="0"/>
        <item m="1" x="3"/>
        <item m="1" x="2"/>
        <item m="1" x="1"/>
        <item t="default"/>
      </items>
    </pivotField>
    <pivotField axis="axisRow" showAll="0">
      <items count="12">
        <item m="1" x="9"/>
        <item m="1" x="8"/>
        <item m="1" x="10"/>
        <item m="1" x="5"/>
        <item sd="0" m="1" x="6"/>
        <item m="1" x="7"/>
        <item x="0"/>
        <item x="1"/>
        <item x="2"/>
        <item x="3"/>
        <item x="4"/>
        <item t="default"/>
      </items>
    </pivotField>
    <pivotField axis="axisRow" showAll="0">
      <items count="19">
        <item m="1" x="16"/>
        <item m="1" x="10"/>
        <item m="1" x="14"/>
        <item m="1" x="13"/>
        <item x="2"/>
        <item m="1" x="12"/>
        <item m="1" x="11"/>
        <item x="0"/>
        <item m="1" x="17"/>
        <item m="1" x="9"/>
        <item m="1" x="15"/>
        <item x="3"/>
        <item x="4"/>
        <item x="5"/>
        <item x="1"/>
        <item x="6"/>
        <item x="7"/>
        <item x="8"/>
        <item t="default"/>
      </items>
    </pivotField>
    <pivotField axis="axisRow" dataField="1" numFmtId="20" showAll="0">
      <items count="12">
        <item m="1" x="8"/>
        <item x="1"/>
        <item x="0"/>
        <item m="1" x="9"/>
        <item m="1" x="7"/>
        <item x="5"/>
        <item m="1" x="6"/>
        <item m="1" x="10"/>
        <item x="3"/>
        <item x="4"/>
        <item x="2"/>
        <item t="default"/>
      </items>
    </pivotField>
  </pivotFields>
  <rowFields count="4">
    <field x="0"/>
    <field x="1"/>
    <field x="2"/>
    <field x="3"/>
  </rowFields>
  <rowItems count="27">
    <i>
      <x/>
    </i>
    <i r="1">
      <x v="6"/>
    </i>
    <i r="2">
      <x v="4"/>
    </i>
    <i r="3">
      <x v="2"/>
    </i>
    <i r="2">
      <x v="7"/>
    </i>
    <i r="3">
      <x v="2"/>
    </i>
    <i r="1">
      <x v="7"/>
    </i>
    <i r="2">
      <x v="14"/>
    </i>
    <i r="3">
      <x v="1"/>
    </i>
    <i r="1">
      <x v="8"/>
    </i>
    <i r="2">
      <x v="11"/>
    </i>
    <i r="3">
      <x v="1"/>
    </i>
    <i r="3">
      <x v="8"/>
    </i>
    <i r="3">
      <x v="9"/>
    </i>
    <i r="2">
      <x v="13"/>
    </i>
    <i r="3">
      <x v="5"/>
    </i>
    <i r="2">
      <x v="16"/>
    </i>
    <i r="3">
      <x v="9"/>
    </i>
    <i r="1">
      <x v="9"/>
    </i>
    <i r="2">
      <x v="12"/>
    </i>
    <i r="3">
      <x v="10"/>
    </i>
    <i r="1">
      <x v="10"/>
    </i>
    <i r="2">
      <x v="15"/>
    </i>
    <i r="3">
      <x v="5"/>
    </i>
    <i r="2">
      <x v="17"/>
    </i>
    <i r="3">
      <x v="8"/>
    </i>
    <i t="grand">
      <x/>
    </i>
  </rowItems>
  <colItems count="1">
    <i/>
  </colItems>
  <dataFields count="1">
    <dataField name="Somma di Time" fld="3" baseField="0" baseItem="0" numFmtId="165"/>
  </dataFields>
  <formats count="6">
    <format dxfId="5">
      <pivotArea field="0" type="button" dataOnly="0" labelOnly="1" outline="0" axis="axisRow" fieldPosition="0"/>
    </format>
    <format dxfId="4">
      <pivotArea dataOnly="0" labelOnly="1" outline="0" axis="axisValues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grandRow="1"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giorgio.margozzini@circo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03021-6ACC-498B-9BEB-6F16ACA32C7C}">
  <sheetPr>
    <pageSetUpPr fitToPage="1"/>
  </sheetPr>
  <dimension ref="A1:P46"/>
  <sheetViews>
    <sheetView tabSelected="1" view="pageBreakPreview" zoomScale="280" zoomScaleNormal="100" zoomScaleSheetLayoutView="280" workbookViewId="0">
      <selection activeCell="C13" sqref="C13"/>
    </sheetView>
  </sheetViews>
  <sheetFormatPr baseColWidth="10" defaultColWidth="9.1640625" defaultRowHeight="27" customHeight="1" x14ac:dyDescent="0.2"/>
  <cols>
    <col min="1" max="1" width="10" style="117" customWidth="1"/>
    <col min="2" max="3" width="10" style="14" customWidth="1"/>
    <col min="4" max="4" width="24.1640625" style="28" customWidth="1"/>
    <col min="5" max="6" width="27.5" style="14" customWidth="1"/>
    <col min="7" max="7" width="8.33203125" style="113" bestFit="1" customWidth="1"/>
    <col min="8" max="8" width="8.33203125" style="14" customWidth="1"/>
    <col min="9" max="9" width="11.83203125" style="14" customWidth="1"/>
    <col min="10" max="10" width="38.5" style="28" customWidth="1"/>
    <col min="11" max="11" width="2.1640625" style="12" customWidth="1"/>
    <col min="12" max="12" width="31.5" style="12" bestFit="1" customWidth="1"/>
    <col min="13" max="13" width="8.6640625" style="12" bestFit="1" customWidth="1"/>
    <col min="14" max="14" width="4.83203125" style="80" customWidth="1"/>
    <col min="15" max="15" width="6.5" style="14" customWidth="1"/>
    <col min="16" max="16" width="34.5" style="42" customWidth="1"/>
    <col min="17" max="16384" width="9.1640625" style="12"/>
  </cols>
  <sheetData>
    <row r="1" spans="1:16" ht="32" x14ac:dyDescent="0.2">
      <c r="A1" s="115" t="s">
        <v>10</v>
      </c>
      <c r="B1" s="15" t="s">
        <v>2</v>
      </c>
      <c r="C1" s="15" t="s">
        <v>3</v>
      </c>
      <c r="D1" s="27" t="s">
        <v>233</v>
      </c>
      <c r="E1" s="15" t="s">
        <v>266</v>
      </c>
      <c r="F1" s="15" t="s">
        <v>267</v>
      </c>
      <c r="G1" s="111" t="s">
        <v>259</v>
      </c>
      <c r="H1" s="15" t="s">
        <v>260</v>
      </c>
      <c r="I1" s="26" t="s">
        <v>81</v>
      </c>
      <c r="J1" s="27" t="s">
        <v>6</v>
      </c>
      <c r="L1" s="104" t="s">
        <v>0</v>
      </c>
      <c r="M1" s="105" t="s">
        <v>82</v>
      </c>
      <c r="N1" s="85" t="s">
        <v>24</v>
      </c>
      <c r="O1" s="85" t="s">
        <v>81</v>
      </c>
      <c r="P1" s="85" t="s">
        <v>241</v>
      </c>
    </row>
    <row r="2" spans="1:16" s="13" customFormat="1" ht="15" x14ac:dyDescent="0.2">
      <c r="A2" s="116">
        <v>44197</v>
      </c>
      <c r="B2" s="16">
        <v>0.58333333333333337</v>
      </c>
      <c r="C2" s="16">
        <v>0.59027777777777779</v>
      </c>
      <c r="D2" s="44" t="s">
        <v>185</v>
      </c>
      <c r="E2" s="44" t="s">
        <v>2</v>
      </c>
      <c r="F2" s="49" t="s">
        <v>257</v>
      </c>
      <c r="G2" s="112"/>
      <c r="H2" s="44"/>
      <c r="I2" s="16">
        <f t="shared" ref="I2:I8" si="0">C2-B2</f>
        <v>6.9444444444444198E-3</v>
      </c>
      <c r="J2" s="44"/>
      <c r="L2" s="86" t="s">
        <v>2</v>
      </c>
      <c r="M2" s="87">
        <v>6.9444444444444441E-3</v>
      </c>
      <c r="N2" s="88"/>
      <c r="O2" s="89"/>
      <c r="P2" s="43"/>
    </row>
    <row r="3" spans="1:16" ht="15" x14ac:dyDescent="0.2">
      <c r="A3" s="116">
        <v>44198</v>
      </c>
      <c r="B3" s="16">
        <v>0.59027777777777779</v>
      </c>
      <c r="C3" s="16">
        <v>0.60416666666666663</v>
      </c>
      <c r="D3" s="44" t="s">
        <v>126</v>
      </c>
      <c r="E3" s="49"/>
      <c r="F3" s="49" t="s">
        <v>257</v>
      </c>
      <c r="G3" s="110"/>
      <c r="H3" s="49" t="s">
        <v>261</v>
      </c>
      <c r="I3" s="16">
        <f t="shared" si="0"/>
        <v>1.388888888888884E-2</v>
      </c>
      <c r="J3" s="44"/>
      <c r="L3" s="90" t="s">
        <v>185</v>
      </c>
      <c r="M3" s="87">
        <v>6.9444444444444441E-3</v>
      </c>
      <c r="N3" s="88"/>
      <c r="O3" s="89"/>
    </row>
    <row r="4" spans="1:16" ht="15" x14ac:dyDescent="0.2">
      <c r="A4" s="116">
        <v>44199</v>
      </c>
      <c r="B4" s="16">
        <v>0.60416666666666663</v>
      </c>
      <c r="C4" s="16">
        <v>0.63541666666666663</v>
      </c>
      <c r="D4" s="44" t="s">
        <v>126</v>
      </c>
      <c r="E4" s="49"/>
      <c r="F4" s="49" t="s">
        <v>257</v>
      </c>
      <c r="G4" s="110"/>
      <c r="H4" s="49" t="s">
        <v>261</v>
      </c>
      <c r="I4" s="16">
        <f t="shared" si="0"/>
        <v>3.125E-2</v>
      </c>
      <c r="J4" s="49"/>
      <c r="L4" s="86" t="s">
        <v>258</v>
      </c>
      <c r="M4" s="87">
        <v>0</v>
      </c>
      <c r="N4" s="88"/>
      <c r="O4" s="89"/>
    </row>
    <row r="5" spans="1:16" ht="15" x14ac:dyDescent="0.2">
      <c r="A5" s="116">
        <v>44200</v>
      </c>
      <c r="B5" s="16">
        <v>0.63541666666666663</v>
      </c>
      <c r="C5" s="16">
        <v>0.68055555555555547</v>
      </c>
      <c r="D5" s="44" t="s">
        <v>126</v>
      </c>
      <c r="E5" s="49" t="s">
        <v>258</v>
      </c>
      <c r="F5" s="49" t="s">
        <v>257</v>
      </c>
      <c r="G5" s="110">
        <v>4</v>
      </c>
      <c r="H5" s="49" t="s">
        <v>262</v>
      </c>
      <c r="I5" s="16">
        <f t="shared" si="0"/>
        <v>4.513888888888884E-2</v>
      </c>
      <c r="J5" s="49"/>
      <c r="L5" s="90" t="s">
        <v>126</v>
      </c>
      <c r="M5" s="87">
        <v>0</v>
      </c>
    </row>
    <row r="6" spans="1:16" ht="15" x14ac:dyDescent="0.2">
      <c r="A6" s="116">
        <v>44201</v>
      </c>
      <c r="B6" s="16">
        <v>0.39583333333333331</v>
      </c>
      <c r="C6" s="16">
        <v>0.54166666666666663</v>
      </c>
      <c r="D6" s="44" t="s">
        <v>126</v>
      </c>
      <c r="E6" s="49"/>
      <c r="F6" s="49" t="s">
        <v>263</v>
      </c>
      <c r="G6" s="110"/>
      <c r="H6" s="49" t="s">
        <v>261</v>
      </c>
      <c r="I6" s="16">
        <f t="shared" ref="I6" si="1">C6-B6</f>
        <v>0.14583333333333331</v>
      </c>
      <c r="J6" s="49"/>
      <c r="L6" s="86" t="s">
        <v>250</v>
      </c>
      <c r="M6" s="87">
        <v>-0.59027777777777779</v>
      </c>
    </row>
    <row r="7" spans="1:16" ht="15" x14ac:dyDescent="0.2">
      <c r="A7" s="116">
        <v>44201</v>
      </c>
      <c r="B7" s="16">
        <v>0.58333333333333337</v>
      </c>
      <c r="C7" s="16">
        <v>0.64583333333333337</v>
      </c>
      <c r="D7" s="44" t="s">
        <v>126</v>
      </c>
      <c r="E7" s="49"/>
      <c r="F7" s="49" t="s">
        <v>265</v>
      </c>
      <c r="G7" s="110"/>
      <c r="H7" s="49" t="s">
        <v>261</v>
      </c>
      <c r="I7" s="16">
        <f t="shared" si="0"/>
        <v>6.25E-2</v>
      </c>
      <c r="J7" s="41"/>
      <c r="L7" s="90" t="s">
        <v>126</v>
      </c>
      <c r="M7" s="87">
        <v>-0.59027777777777779</v>
      </c>
      <c r="N7" s="88"/>
      <c r="O7" s="89"/>
    </row>
    <row r="8" spans="1:16" ht="15" x14ac:dyDescent="0.2">
      <c r="A8" s="116">
        <v>44203</v>
      </c>
      <c r="B8" s="16">
        <v>0.39583333333333331</v>
      </c>
      <c r="C8" s="16">
        <v>0.54166666666666663</v>
      </c>
      <c r="D8" s="44" t="s">
        <v>126</v>
      </c>
      <c r="E8" s="49"/>
      <c r="F8" s="49" t="s">
        <v>263</v>
      </c>
      <c r="H8" s="49" t="s">
        <v>261</v>
      </c>
      <c r="I8" s="16">
        <f t="shared" si="0"/>
        <v>0.14583333333333331</v>
      </c>
      <c r="J8" s="49"/>
      <c r="L8" s="90" t="s">
        <v>250</v>
      </c>
      <c r="M8" s="87">
        <v>0</v>
      </c>
      <c r="N8" s="88"/>
      <c r="O8" s="89"/>
    </row>
    <row r="9" spans="1:16" ht="15" x14ac:dyDescent="0.2">
      <c r="A9" s="116">
        <v>44204</v>
      </c>
      <c r="B9" s="16">
        <v>0.375</v>
      </c>
      <c r="C9" s="16">
        <v>0.70833333333333337</v>
      </c>
      <c r="D9" s="44" t="s">
        <v>133</v>
      </c>
      <c r="E9" s="49"/>
      <c r="F9" s="49" t="s">
        <v>263</v>
      </c>
      <c r="G9" s="110"/>
      <c r="H9" s="49" t="s">
        <v>261</v>
      </c>
      <c r="I9" s="16">
        <f t="shared" ref="I9:I11" si="2">C9-B9</f>
        <v>0.33333333333333337</v>
      </c>
      <c r="J9" s="114" t="s">
        <v>264</v>
      </c>
      <c r="L9" s="90" t="s">
        <v>133</v>
      </c>
      <c r="M9" s="87">
        <v>0</v>
      </c>
      <c r="N9" s="88"/>
      <c r="O9" s="89"/>
    </row>
    <row r="10" spans="1:16" ht="15" x14ac:dyDescent="0.2">
      <c r="A10" s="116">
        <v>44205</v>
      </c>
      <c r="B10" s="16">
        <v>0.39583333333333331</v>
      </c>
      <c r="C10" s="16">
        <v>0.58333333333333337</v>
      </c>
      <c r="D10" s="44" t="s">
        <v>126</v>
      </c>
      <c r="E10" s="49" t="s">
        <v>258</v>
      </c>
      <c r="F10" s="49" t="s">
        <v>263</v>
      </c>
      <c r="G10" s="110">
        <v>4</v>
      </c>
      <c r="H10" s="49" t="s">
        <v>262</v>
      </c>
      <c r="I10" s="16">
        <f t="shared" si="2"/>
        <v>0.18750000000000006</v>
      </c>
      <c r="L10" s="100" t="s">
        <v>1</v>
      </c>
      <c r="M10" s="101">
        <v>-0.58333333333333337</v>
      </c>
      <c r="N10" s="88"/>
      <c r="O10" s="89"/>
    </row>
    <row r="11" spans="1:16" ht="15" x14ac:dyDescent="0.2">
      <c r="A11" s="116">
        <v>44206</v>
      </c>
      <c r="B11" s="16">
        <v>0.375</v>
      </c>
      <c r="C11" s="16">
        <v>0.75</v>
      </c>
      <c r="D11" s="44" t="s">
        <v>268</v>
      </c>
      <c r="E11" s="49"/>
      <c r="F11" s="49" t="s">
        <v>263</v>
      </c>
      <c r="G11" s="110"/>
      <c r="H11" s="49"/>
      <c r="I11" s="16">
        <f t="shared" si="2"/>
        <v>0.375</v>
      </c>
      <c r="J11" s="49"/>
      <c r="L11"/>
      <c r="M11"/>
      <c r="N11" s="88"/>
      <c r="O11" s="89"/>
    </row>
    <row r="12" spans="1:16" ht="15" x14ac:dyDescent="0.2">
      <c r="A12" s="116">
        <v>44207</v>
      </c>
      <c r="B12" s="16">
        <v>0.39583333333333331</v>
      </c>
      <c r="C12" s="16">
        <v>0.54166666666666663</v>
      </c>
      <c r="D12" s="44" t="s">
        <v>268</v>
      </c>
      <c r="E12" s="49"/>
      <c r="F12" s="49" t="s">
        <v>263</v>
      </c>
      <c r="G12" s="110"/>
      <c r="H12" s="49"/>
      <c r="I12" s="16">
        <f t="shared" ref="I12" si="3">C12-B12</f>
        <v>0.14583333333333331</v>
      </c>
      <c r="J12" s="49"/>
      <c r="L12"/>
      <c r="M12"/>
      <c r="N12" s="88"/>
      <c r="O12" s="89"/>
    </row>
    <row r="13" spans="1:16" ht="15" x14ac:dyDescent="0.2">
      <c r="A13" s="116">
        <v>44207</v>
      </c>
      <c r="B13" s="16">
        <v>0.58333333333333337</v>
      </c>
      <c r="C13" s="16">
        <v>0.60416666666666663</v>
      </c>
      <c r="D13" s="44" t="s">
        <v>268</v>
      </c>
      <c r="E13" s="49"/>
      <c r="F13" s="49" t="s">
        <v>263</v>
      </c>
      <c r="G13" s="110"/>
      <c r="H13" s="49"/>
      <c r="I13" s="16">
        <f t="shared" ref="I13" si="4">C13-B13</f>
        <v>2.0833333333333259E-2</v>
      </c>
      <c r="J13" s="49"/>
      <c r="L13"/>
      <c r="M13"/>
      <c r="N13" s="102"/>
      <c r="O13" s="103">
        <f>SUM(O2:O12)</f>
        <v>0</v>
      </c>
    </row>
    <row r="14" spans="1:16" ht="15" x14ac:dyDescent="0.2">
      <c r="L14"/>
      <c r="M14"/>
      <c r="N14" s="88"/>
      <c r="O14" s="89"/>
    </row>
    <row r="15" spans="1:16" ht="15" x14ac:dyDescent="0.2">
      <c r="L15"/>
      <c r="M15"/>
      <c r="N15" s="88"/>
      <c r="O15" s="89"/>
    </row>
    <row r="16" spans="1:16" ht="15" x14ac:dyDescent="0.2">
      <c r="L16"/>
      <c r="M16"/>
      <c r="N16" s="88"/>
      <c r="O16" s="89"/>
    </row>
    <row r="17" spans="12:16" ht="15" x14ac:dyDescent="0.2">
      <c r="L17"/>
      <c r="M17"/>
      <c r="N17" s="91"/>
      <c r="O17" s="92"/>
      <c r="P17" s="93"/>
    </row>
    <row r="18" spans="12:16" ht="15" x14ac:dyDescent="0.2">
      <c r="L18"/>
      <c r="M18"/>
      <c r="N18" s="88"/>
      <c r="O18" s="89"/>
    </row>
    <row r="19" spans="12:16" ht="15" x14ac:dyDescent="0.2">
      <c r="L19"/>
      <c r="M19"/>
    </row>
    <row r="20" spans="12:16" ht="15" x14ac:dyDescent="0.2">
      <c r="L20"/>
      <c r="M20"/>
      <c r="O20" s="80"/>
    </row>
    <row r="21" spans="12:16" ht="15" x14ac:dyDescent="0.2">
      <c r="L21" s="84"/>
    </row>
    <row r="22" spans="12:16" ht="15" x14ac:dyDescent="0.2">
      <c r="L22" s="84"/>
    </row>
    <row r="23" spans="12:16" ht="15" x14ac:dyDescent="0.2">
      <c r="L23" s="84"/>
    </row>
    <row r="24" spans="12:16" ht="15" x14ac:dyDescent="0.2">
      <c r="L24" s="84"/>
    </row>
    <row r="25" spans="12:16" ht="15" x14ac:dyDescent="0.2">
      <c r="L25"/>
    </row>
    <row r="26" spans="12:16" ht="15" x14ac:dyDescent="0.2">
      <c r="L26"/>
    </row>
    <row r="27" spans="12:16" ht="27" customHeight="1" x14ac:dyDescent="0.2">
      <c r="L27"/>
    </row>
    <row r="28" spans="12:16" ht="27" customHeight="1" x14ac:dyDescent="0.2">
      <c r="L28"/>
    </row>
    <row r="29" spans="12:16" ht="27" customHeight="1" x14ac:dyDescent="0.2">
      <c r="L29"/>
    </row>
    <row r="30" spans="12:16" ht="27" customHeight="1" x14ac:dyDescent="0.2">
      <c r="L30"/>
    </row>
    <row r="31" spans="12:16" ht="27" customHeight="1" x14ac:dyDescent="0.2">
      <c r="L31"/>
    </row>
    <row r="32" spans="12:16" ht="27" customHeight="1" x14ac:dyDescent="0.2">
      <c r="L32"/>
    </row>
    <row r="33" spans="12:12" ht="27" customHeight="1" x14ac:dyDescent="0.2">
      <c r="L33"/>
    </row>
    <row r="34" spans="12:12" ht="27" customHeight="1" x14ac:dyDescent="0.2">
      <c r="L34"/>
    </row>
    <row r="35" spans="12:12" ht="27" customHeight="1" x14ac:dyDescent="0.2">
      <c r="L35"/>
    </row>
    <row r="36" spans="12:12" ht="27" customHeight="1" x14ac:dyDescent="0.2">
      <c r="L36"/>
    </row>
    <row r="37" spans="12:12" ht="27" customHeight="1" x14ac:dyDescent="0.2">
      <c r="L37"/>
    </row>
    <row r="38" spans="12:12" ht="27" customHeight="1" x14ac:dyDescent="0.2">
      <c r="L38"/>
    </row>
    <row r="39" spans="12:12" ht="27" customHeight="1" x14ac:dyDescent="0.2">
      <c r="L39"/>
    </row>
    <row r="40" spans="12:12" ht="27" customHeight="1" x14ac:dyDescent="0.2">
      <c r="L40"/>
    </row>
    <row r="41" spans="12:12" ht="27" customHeight="1" x14ac:dyDescent="0.2">
      <c r="L41"/>
    </row>
    <row r="42" spans="12:12" ht="27" customHeight="1" x14ac:dyDescent="0.2">
      <c r="L42"/>
    </row>
    <row r="43" spans="12:12" ht="27" customHeight="1" x14ac:dyDescent="0.2">
      <c r="L43"/>
    </row>
    <row r="44" spans="12:12" ht="27" customHeight="1" x14ac:dyDescent="0.2">
      <c r="L44"/>
    </row>
    <row r="45" spans="12:12" ht="27" customHeight="1" x14ac:dyDescent="0.2">
      <c r="L45"/>
    </row>
    <row r="46" spans="12:12" ht="27" customHeight="1" x14ac:dyDescent="0.2">
      <c r="L46"/>
    </row>
  </sheetData>
  <pageMargins left="0.25" right="0.25" top="0.75" bottom="0.75" header="0.3" footer="0.3"/>
  <pageSetup paperSize="9" scale="50" fitToHeight="0" orientation="landscape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7AE97B-A84F-4A92-BF4E-71764ABBE658}">
          <x14:formula1>
            <xm:f>Task!$B$1:$B$17</xm:f>
          </x14:formula1>
          <xm:sqref>D2:D13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8806B-8775-48CF-852A-FDCDC7CD0D68}">
  <sheetPr>
    <pageSetUpPr fitToPage="1"/>
  </sheetPr>
  <dimension ref="A1:M27"/>
  <sheetViews>
    <sheetView view="pageBreakPreview" zoomScale="70" zoomScaleNormal="100" zoomScaleSheetLayoutView="70" workbookViewId="0">
      <pane xSplit="5" ySplit="1" topLeftCell="F11" activePane="bottomRight" state="frozen"/>
      <selection activeCell="E17" sqref="E17"/>
      <selection pane="topRight" activeCell="E17" sqref="E17"/>
      <selection pane="bottomLeft" activeCell="E17" sqref="E17"/>
      <selection pane="bottomRight" activeCell="D13" sqref="D13"/>
    </sheetView>
  </sheetViews>
  <sheetFormatPr baseColWidth="10" defaultColWidth="8.83203125" defaultRowHeight="15" x14ac:dyDescent="0.2"/>
  <cols>
    <col min="1" max="1" width="10.6640625" style="1" customWidth="1"/>
    <col min="2" max="2" width="15.5" style="1" bestFit="1" customWidth="1"/>
    <col min="3" max="3" width="13.83203125" style="1" bestFit="1" customWidth="1"/>
    <col min="4" max="4" width="61.6640625" style="9" bestFit="1" customWidth="1"/>
    <col min="5" max="5" width="18.33203125" style="1" bestFit="1" customWidth="1"/>
    <col min="6" max="6" width="12.5" style="1" bestFit="1" customWidth="1"/>
    <col min="7" max="7" width="20.5" style="9" customWidth="1"/>
    <col min="8" max="8" width="15.5" style="4" bestFit="1" customWidth="1"/>
    <col min="9" max="10" width="20.5" style="20" customWidth="1"/>
    <col min="11" max="13" width="20.5" customWidth="1"/>
  </cols>
  <sheetData>
    <row r="1" spans="1:13" ht="40" x14ac:dyDescent="0.25">
      <c r="A1" s="22" t="s">
        <v>8</v>
      </c>
      <c r="B1" s="23" t="s">
        <v>9</v>
      </c>
      <c r="C1" s="24" t="s">
        <v>10</v>
      </c>
      <c r="D1" s="23" t="s">
        <v>11</v>
      </c>
      <c r="E1" s="23" t="str">
        <f t="shared" ref="E1" si="0">"T-TP-AN-"&amp;A1</f>
        <v>T-TP-AN-N°</v>
      </c>
      <c r="F1" s="25" t="s">
        <v>28</v>
      </c>
      <c r="G1" s="21" t="s">
        <v>12</v>
      </c>
      <c r="H1" s="29" t="s">
        <v>36</v>
      </c>
      <c r="I1" s="21" t="s">
        <v>27</v>
      </c>
      <c r="J1" s="21" t="str">
        <f>E1&amp;" ("&amp;G1&amp;") "&amp;" - Mail '"&amp;I1&amp;"'"</f>
        <v>T-TP-AN-N° (NOTE)  - Mail 'MAIL'</v>
      </c>
      <c r="K1" s="21" t="s">
        <v>37</v>
      </c>
      <c r="L1" s="21" t="s">
        <v>38</v>
      </c>
    </row>
    <row r="2" spans="1:13" s="39" customFormat="1" x14ac:dyDescent="0.2">
      <c r="A2" s="30">
        <v>6017</v>
      </c>
      <c r="B2" s="30" t="s">
        <v>65</v>
      </c>
      <c r="C2" s="31">
        <v>44265</v>
      </c>
      <c r="D2" s="32" t="s">
        <v>30</v>
      </c>
      <c r="E2" s="33" t="str">
        <f>"T-TP-AN-0"&amp;A2</f>
        <v>T-TP-AN-06017</v>
      </c>
      <c r="F2" s="34">
        <v>1</v>
      </c>
      <c r="G2" s="35"/>
      <c r="H2" s="36"/>
      <c r="I2" s="37"/>
      <c r="J2" s="37"/>
      <c r="K2" s="38"/>
      <c r="L2" s="38"/>
      <c r="M2" s="78"/>
    </row>
    <row r="3" spans="1:13" s="39" customFormat="1" x14ac:dyDescent="0.2">
      <c r="A3" s="30">
        <v>6039</v>
      </c>
      <c r="B3" s="30" t="s">
        <v>65</v>
      </c>
      <c r="C3" s="31">
        <v>44265</v>
      </c>
      <c r="D3" s="32" t="s">
        <v>31</v>
      </c>
      <c r="E3" s="33" t="str">
        <f t="shared" ref="E3:E18" si="1">"T-TP-AN-0"&amp;A3</f>
        <v>T-TP-AN-06039</v>
      </c>
      <c r="F3" s="34">
        <v>1</v>
      </c>
      <c r="G3" s="35"/>
      <c r="H3" s="36"/>
      <c r="I3" s="37"/>
      <c r="J3" s="37"/>
      <c r="K3" s="38"/>
      <c r="L3" s="38"/>
      <c r="M3" s="78"/>
    </row>
    <row r="4" spans="1:13" s="39" customFormat="1" ht="71" x14ac:dyDescent="0.2">
      <c r="A4" s="30">
        <v>6040</v>
      </c>
      <c r="B4" s="30" t="s">
        <v>65</v>
      </c>
      <c r="C4" s="31">
        <v>44265</v>
      </c>
      <c r="D4" s="32" t="s">
        <v>41</v>
      </c>
      <c r="E4" s="33" t="str">
        <f t="shared" si="1"/>
        <v>T-TP-AN-06040</v>
      </c>
      <c r="F4" s="34">
        <v>8</v>
      </c>
      <c r="G4" s="35"/>
      <c r="H4" s="36"/>
      <c r="I4" s="37"/>
      <c r="J4" s="37"/>
      <c r="K4" s="38"/>
      <c r="L4" s="38"/>
      <c r="M4" s="78"/>
    </row>
    <row r="5" spans="1:13" s="40" customFormat="1" ht="98" x14ac:dyDescent="0.2">
      <c r="A5" s="30">
        <v>6026</v>
      </c>
      <c r="B5" s="30" t="s">
        <v>65</v>
      </c>
      <c r="C5" s="31">
        <v>44266</v>
      </c>
      <c r="D5" s="32" t="s">
        <v>42</v>
      </c>
      <c r="E5" s="33" t="str">
        <f t="shared" si="1"/>
        <v>T-TP-AN-06026</v>
      </c>
      <c r="F5" s="34">
        <v>1</v>
      </c>
      <c r="G5" s="35" t="s">
        <v>66</v>
      </c>
      <c r="H5" s="36" t="s">
        <v>67</v>
      </c>
      <c r="I5" s="37" t="s">
        <v>34</v>
      </c>
      <c r="J5" s="37" t="s">
        <v>43</v>
      </c>
      <c r="K5" s="38">
        <v>44265</v>
      </c>
      <c r="L5" s="38">
        <v>44266</v>
      </c>
      <c r="M5" s="78"/>
    </row>
    <row r="6" spans="1:13" s="40" customFormat="1" ht="98" x14ac:dyDescent="0.2">
      <c r="A6" s="30">
        <v>6027</v>
      </c>
      <c r="B6" s="30" t="s">
        <v>65</v>
      </c>
      <c r="C6" s="31">
        <v>44266</v>
      </c>
      <c r="D6" s="32" t="s">
        <v>44</v>
      </c>
      <c r="E6" s="33" t="str">
        <f t="shared" si="1"/>
        <v>T-TP-AN-06027</v>
      </c>
      <c r="F6" s="34">
        <v>1</v>
      </c>
      <c r="G6" s="35" t="s">
        <v>66</v>
      </c>
      <c r="H6" s="36" t="s">
        <v>67</v>
      </c>
      <c r="I6" s="37" t="s">
        <v>34</v>
      </c>
      <c r="J6" s="37" t="s">
        <v>45</v>
      </c>
      <c r="K6" s="38">
        <v>44265</v>
      </c>
      <c r="L6" s="38">
        <v>44266</v>
      </c>
      <c r="M6" s="78"/>
    </row>
    <row r="7" spans="1:13" s="40" customFormat="1" ht="98" x14ac:dyDescent="0.2">
      <c r="A7" s="30">
        <v>6028</v>
      </c>
      <c r="B7" s="30" t="s">
        <v>65</v>
      </c>
      <c r="C7" s="31">
        <v>44266</v>
      </c>
      <c r="D7" s="32" t="s">
        <v>46</v>
      </c>
      <c r="E7" s="33" t="str">
        <f t="shared" si="1"/>
        <v>T-TP-AN-06028</v>
      </c>
      <c r="F7" s="34">
        <v>1</v>
      </c>
      <c r="G7" s="35" t="s">
        <v>66</v>
      </c>
      <c r="H7" s="36" t="s">
        <v>67</v>
      </c>
      <c r="I7" s="37" t="s">
        <v>34</v>
      </c>
      <c r="J7" s="37" t="s">
        <v>47</v>
      </c>
      <c r="K7" s="38">
        <v>44265</v>
      </c>
      <c r="L7" s="38">
        <v>44266</v>
      </c>
      <c r="M7" s="78"/>
    </row>
    <row r="8" spans="1:13" s="40" customFormat="1" ht="98" x14ac:dyDescent="0.2">
      <c r="A8" s="30">
        <v>6029</v>
      </c>
      <c r="B8" s="30" t="s">
        <v>65</v>
      </c>
      <c r="C8" s="31">
        <v>44266</v>
      </c>
      <c r="D8" s="32" t="s">
        <v>32</v>
      </c>
      <c r="E8" s="33" t="str">
        <f t="shared" si="1"/>
        <v>T-TP-AN-06029</v>
      </c>
      <c r="F8" s="34">
        <v>1</v>
      </c>
      <c r="G8" s="35" t="s">
        <v>66</v>
      </c>
      <c r="H8" s="36" t="s">
        <v>67</v>
      </c>
      <c r="I8" s="37" t="s">
        <v>34</v>
      </c>
      <c r="J8" s="37" t="s">
        <v>48</v>
      </c>
      <c r="K8" s="38">
        <v>44265</v>
      </c>
      <c r="L8" s="38">
        <v>44266</v>
      </c>
      <c r="M8" s="78"/>
    </row>
    <row r="9" spans="1:13" s="40" customFormat="1" ht="98" x14ac:dyDescent="0.2">
      <c r="A9" s="30">
        <v>6030</v>
      </c>
      <c r="B9" s="30" t="s">
        <v>65</v>
      </c>
      <c r="C9" s="31">
        <v>44266</v>
      </c>
      <c r="D9" s="32" t="s">
        <v>49</v>
      </c>
      <c r="E9" s="33" t="str">
        <f t="shared" si="1"/>
        <v>T-TP-AN-06030</v>
      </c>
      <c r="F9" s="34">
        <v>8</v>
      </c>
      <c r="G9" s="35" t="s">
        <v>66</v>
      </c>
      <c r="H9" s="36" t="s">
        <v>67</v>
      </c>
      <c r="I9" s="37" t="s">
        <v>34</v>
      </c>
      <c r="J9" s="37" t="s">
        <v>50</v>
      </c>
      <c r="K9" s="38">
        <v>44265</v>
      </c>
      <c r="L9" s="38">
        <v>44266</v>
      </c>
      <c r="M9" s="78"/>
    </row>
    <row r="10" spans="1:13" s="40" customFormat="1" ht="98" x14ac:dyDescent="0.2">
      <c r="A10" s="30">
        <v>6031</v>
      </c>
      <c r="B10" s="30" t="s">
        <v>65</v>
      </c>
      <c r="C10" s="31">
        <v>44266</v>
      </c>
      <c r="D10" s="32" t="s">
        <v>51</v>
      </c>
      <c r="E10" s="33" t="str">
        <f t="shared" si="1"/>
        <v>T-TP-AN-06031</v>
      </c>
      <c r="F10" s="34">
        <v>2</v>
      </c>
      <c r="G10" s="35" t="s">
        <v>66</v>
      </c>
      <c r="H10" s="36" t="s">
        <v>67</v>
      </c>
      <c r="I10" s="37" t="s">
        <v>34</v>
      </c>
      <c r="J10" s="37" t="s">
        <v>52</v>
      </c>
      <c r="K10" s="38">
        <v>44265</v>
      </c>
      <c r="L10" s="38">
        <v>44266</v>
      </c>
      <c r="M10" s="78"/>
    </row>
    <row r="11" spans="1:13" s="40" customFormat="1" ht="98" x14ac:dyDescent="0.2">
      <c r="A11" s="30">
        <v>6032</v>
      </c>
      <c r="B11" s="30" t="s">
        <v>65</v>
      </c>
      <c r="C11" s="31">
        <v>44266</v>
      </c>
      <c r="D11" s="32" t="s">
        <v>53</v>
      </c>
      <c r="E11" s="33" t="str">
        <f t="shared" si="1"/>
        <v>T-TP-AN-06032</v>
      </c>
      <c r="F11" s="34">
        <v>1</v>
      </c>
      <c r="G11" s="35" t="s">
        <v>68</v>
      </c>
      <c r="H11" s="36" t="s">
        <v>67</v>
      </c>
      <c r="I11" s="37" t="s">
        <v>34</v>
      </c>
      <c r="J11" s="37" t="s">
        <v>54</v>
      </c>
      <c r="K11" s="38">
        <v>44265</v>
      </c>
      <c r="L11" s="38">
        <v>44266</v>
      </c>
      <c r="M11" s="78"/>
    </row>
    <row r="12" spans="1:13" s="40" customFormat="1" ht="98" x14ac:dyDescent="0.2">
      <c r="A12" s="30">
        <v>6033</v>
      </c>
      <c r="B12" s="30" t="s">
        <v>65</v>
      </c>
      <c r="C12" s="31">
        <v>44266</v>
      </c>
      <c r="D12" s="32" t="s">
        <v>55</v>
      </c>
      <c r="E12" s="33" t="str">
        <f t="shared" si="1"/>
        <v>T-TP-AN-06033</v>
      </c>
      <c r="F12" s="34">
        <v>1</v>
      </c>
      <c r="G12" s="35" t="s">
        <v>66</v>
      </c>
      <c r="H12" s="36" t="s">
        <v>67</v>
      </c>
      <c r="I12" s="37" t="s">
        <v>34</v>
      </c>
      <c r="J12" s="37" t="s">
        <v>56</v>
      </c>
      <c r="K12" s="38">
        <v>44265</v>
      </c>
      <c r="L12" s="38">
        <v>44266</v>
      </c>
      <c r="M12" s="78"/>
    </row>
    <row r="13" spans="1:13" s="39" customFormat="1" ht="84" x14ac:dyDescent="0.2">
      <c r="A13" s="30"/>
      <c r="B13" s="30" t="s">
        <v>65</v>
      </c>
      <c r="C13" s="31">
        <v>44266</v>
      </c>
      <c r="D13" s="32" t="s">
        <v>57</v>
      </c>
      <c r="E13" s="33" t="str">
        <f t="shared" si="1"/>
        <v>T-TP-AN-0</v>
      </c>
      <c r="F13" s="34">
        <v>1</v>
      </c>
      <c r="G13" s="35" t="s">
        <v>68</v>
      </c>
      <c r="H13" s="36" t="s">
        <v>67</v>
      </c>
      <c r="I13" s="37" t="s">
        <v>58</v>
      </c>
      <c r="J13" s="37" t="s">
        <v>59</v>
      </c>
      <c r="K13" s="38">
        <v>44265</v>
      </c>
      <c r="L13" s="38">
        <v>44274</v>
      </c>
      <c r="M13" s="37" t="s">
        <v>234</v>
      </c>
    </row>
    <row r="14" spans="1:13" s="39" customFormat="1" ht="29" x14ac:dyDescent="0.2">
      <c r="A14" s="30"/>
      <c r="B14" s="30" t="s">
        <v>65</v>
      </c>
      <c r="C14" s="31">
        <v>44266</v>
      </c>
      <c r="D14" s="32" t="s">
        <v>60</v>
      </c>
      <c r="E14" s="33" t="str">
        <f t="shared" si="1"/>
        <v>T-TP-AN-0</v>
      </c>
      <c r="F14" s="34"/>
      <c r="G14" s="35" t="s">
        <v>69</v>
      </c>
      <c r="H14" s="36" t="s">
        <v>67</v>
      </c>
      <c r="I14" s="37"/>
      <c r="J14" s="37" t="s">
        <v>61</v>
      </c>
      <c r="K14" s="31">
        <v>44266</v>
      </c>
      <c r="L14" s="38">
        <v>44267</v>
      </c>
      <c r="M14" s="37" t="s">
        <v>234</v>
      </c>
    </row>
    <row r="15" spans="1:13" s="40" customFormat="1" x14ac:dyDescent="0.2">
      <c r="A15" s="30">
        <v>6025</v>
      </c>
      <c r="B15" s="30" t="s">
        <v>65</v>
      </c>
      <c r="C15" s="31">
        <v>44266</v>
      </c>
      <c r="D15" s="32" t="s">
        <v>62</v>
      </c>
      <c r="E15" s="33" t="str">
        <f t="shared" si="1"/>
        <v>T-TP-AN-06025</v>
      </c>
      <c r="F15" s="34">
        <v>1</v>
      </c>
      <c r="G15" s="35"/>
      <c r="H15" s="36" t="s">
        <v>67</v>
      </c>
      <c r="I15" s="37"/>
      <c r="J15" s="37"/>
      <c r="K15" s="38"/>
      <c r="L15" s="38"/>
      <c r="M15" s="78"/>
    </row>
    <row r="16" spans="1:13" s="40" customFormat="1" x14ac:dyDescent="0.2">
      <c r="A16" s="30">
        <v>6035</v>
      </c>
      <c r="B16" s="30" t="s">
        <v>65</v>
      </c>
      <c r="C16" s="31">
        <v>44266</v>
      </c>
      <c r="D16" s="32" t="s">
        <v>63</v>
      </c>
      <c r="E16" s="33" t="str">
        <f t="shared" si="1"/>
        <v>T-TP-AN-06035</v>
      </c>
      <c r="F16" s="34">
        <v>1</v>
      </c>
      <c r="G16" s="35"/>
      <c r="H16" s="36" t="s">
        <v>67</v>
      </c>
      <c r="I16" s="37"/>
      <c r="J16" s="37"/>
      <c r="K16" s="38"/>
      <c r="L16" s="38"/>
      <c r="M16" s="78"/>
    </row>
    <row r="17" spans="1:13" s="40" customFormat="1" ht="29" x14ac:dyDescent="0.2">
      <c r="A17" s="52">
        <v>6036</v>
      </c>
      <c r="B17" s="52" t="s">
        <v>65</v>
      </c>
      <c r="C17" s="53">
        <v>44266</v>
      </c>
      <c r="D17" s="54" t="s">
        <v>64</v>
      </c>
      <c r="E17" s="55" t="str">
        <f t="shared" si="1"/>
        <v>T-TP-AN-06036</v>
      </c>
      <c r="F17" s="56">
        <v>2</v>
      </c>
      <c r="G17" s="57"/>
      <c r="H17" s="58" t="s">
        <v>67</v>
      </c>
      <c r="I17" s="59"/>
      <c r="J17" s="59"/>
      <c r="K17" s="60"/>
      <c r="L17" s="60"/>
      <c r="M17" s="78"/>
    </row>
    <row r="18" spans="1:13" s="40" customFormat="1" x14ac:dyDescent="0.2">
      <c r="A18" s="61">
        <v>6036</v>
      </c>
      <c r="B18" s="61" t="s">
        <v>13</v>
      </c>
      <c r="C18" s="31">
        <v>44266</v>
      </c>
      <c r="D18" s="32" t="s">
        <v>39</v>
      </c>
      <c r="E18" s="33" t="str">
        <f t="shared" si="1"/>
        <v>T-TP-AN-06036</v>
      </c>
      <c r="F18" s="34">
        <v>2</v>
      </c>
      <c r="G18" s="35"/>
      <c r="H18" s="34" t="s">
        <v>35</v>
      </c>
      <c r="I18" s="37"/>
      <c r="J18" s="37"/>
      <c r="K18" s="38"/>
      <c r="L18" s="38"/>
      <c r="M18" s="78"/>
    </row>
    <row r="19" spans="1:13" s="77" customFormat="1" ht="31" x14ac:dyDescent="0.2">
      <c r="A19" s="70" t="s">
        <v>73</v>
      </c>
      <c r="B19" s="71" t="s">
        <v>13</v>
      </c>
      <c r="C19" s="72">
        <v>44267</v>
      </c>
      <c r="D19" s="71" t="s">
        <v>74</v>
      </c>
      <c r="E19" s="73" t="str">
        <f t="shared" ref="E19" si="2">"T-TP-AN-"&amp;A19</f>
        <v>T-TP-AN-06043</v>
      </c>
      <c r="F19" s="73">
        <v>8</v>
      </c>
      <c r="G19" s="74"/>
      <c r="H19" s="34" t="s">
        <v>35</v>
      </c>
      <c r="I19" s="75"/>
      <c r="J19" s="75"/>
      <c r="K19" s="76"/>
      <c r="L19" s="76"/>
      <c r="M19" s="76"/>
    </row>
    <row r="20" spans="1:13" s="77" customFormat="1" ht="16" x14ac:dyDescent="0.2">
      <c r="A20" s="70" t="s">
        <v>77</v>
      </c>
      <c r="B20" s="71" t="s">
        <v>13</v>
      </c>
      <c r="C20" s="72">
        <v>44270</v>
      </c>
      <c r="D20" s="71" t="s">
        <v>78</v>
      </c>
      <c r="E20" s="73" t="str">
        <f t="shared" ref="E20:E27" si="3">"T-TP-AN-"&amp;A20</f>
        <v>T-TP-AN-06059</v>
      </c>
      <c r="F20" s="73">
        <v>1</v>
      </c>
      <c r="G20" s="74"/>
      <c r="H20" s="34" t="s">
        <v>35</v>
      </c>
      <c r="I20" s="75"/>
      <c r="J20" s="75"/>
      <c r="K20" s="76"/>
      <c r="L20" s="76"/>
      <c r="M20" s="76"/>
    </row>
    <row r="21" spans="1:13" s="77" customFormat="1" ht="31" x14ac:dyDescent="0.2">
      <c r="A21" s="70" t="s">
        <v>224</v>
      </c>
      <c r="B21" s="71" t="s">
        <v>13</v>
      </c>
      <c r="C21" s="72">
        <v>44270</v>
      </c>
      <c r="D21" s="71" t="s">
        <v>225</v>
      </c>
      <c r="E21" s="73" t="str">
        <f t="shared" si="3"/>
        <v>T-TP-AN-06062</v>
      </c>
      <c r="F21" s="73">
        <v>3</v>
      </c>
      <c r="G21" s="74"/>
      <c r="H21" s="34" t="s">
        <v>35</v>
      </c>
      <c r="I21" s="75"/>
      <c r="J21" s="75"/>
      <c r="K21" s="76"/>
      <c r="L21" s="76"/>
      <c r="M21" s="76"/>
    </row>
    <row r="22" spans="1:13" s="77" customFormat="1" ht="16" x14ac:dyDescent="0.2">
      <c r="A22" s="70" t="s">
        <v>236</v>
      </c>
      <c r="B22" s="71" t="s">
        <v>13</v>
      </c>
      <c r="C22" s="72">
        <v>44270</v>
      </c>
      <c r="D22" s="71" t="s">
        <v>237</v>
      </c>
      <c r="E22" s="73" t="str">
        <f t="shared" si="3"/>
        <v>T-TP-AN-06064</v>
      </c>
      <c r="F22" s="73">
        <v>1</v>
      </c>
      <c r="G22" s="74"/>
      <c r="H22" s="34" t="s">
        <v>35</v>
      </c>
      <c r="I22" s="75"/>
      <c r="J22" s="75"/>
      <c r="K22" s="76"/>
      <c r="L22" s="76"/>
      <c r="M22" s="37"/>
    </row>
    <row r="23" spans="1:13" s="77" customFormat="1" ht="21.75" customHeight="1" x14ac:dyDescent="0.2">
      <c r="A23" s="70" t="s">
        <v>247</v>
      </c>
      <c r="B23" s="71" t="s">
        <v>13</v>
      </c>
      <c r="C23" s="72">
        <v>44271</v>
      </c>
      <c r="D23" s="71" t="s">
        <v>244</v>
      </c>
      <c r="E23" s="73" t="str">
        <f t="shared" si="3"/>
        <v>T-TP-AN-06080</v>
      </c>
      <c r="F23" s="73">
        <v>1</v>
      </c>
      <c r="G23" s="74"/>
      <c r="H23" s="34" t="s">
        <v>35</v>
      </c>
      <c r="I23" s="75"/>
      <c r="J23" s="75"/>
      <c r="K23" s="76"/>
      <c r="L23" s="76"/>
      <c r="M23" s="76"/>
    </row>
    <row r="24" spans="1:13" s="77" customFormat="1" ht="21.75" customHeight="1" x14ac:dyDescent="0.2">
      <c r="A24" s="70" t="s">
        <v>248</v>
      </c>
      <c r="B24" s="71" t="s">
        <v>13</v>
      </c>
      <c r="C24" s="72">
        <v>44271</v>
      </c>
      <c r="D24" s="71" t="s">
        <v>246</v>
      </c>
      <c r="E24" s="73" t="str">
        <f t="shared" si="3"/>
        <v>T-TP-AN-06081</v>
      </c>
      <c r="F24" s="73">
        <v>1</v>
      </c>
      <c r="G24" s="74"/>
      <c r="H24" s="34" t="s">
        <v>35</v>
      </c>
      <c r="I24" s="75"/>
      <c r="J24" s="75"/>
      <c r="K24" s="76"/>
      <c r="L24" s="76"/>
      <c r="M24" s="76"/>
    </row>
    <row r="25" spans="1:13" s="77" customFormat="1" ht="21.75" customHeight="1" x14ac:dyDescent="0.2">
      <c r="A25" s="70" t="s">
        <v>249</v>
      </c>
      <c r="B25" s="71" t="s">
        <v>13</v>
      </c>
      <c r="C25" s="72">
        <v>44271</v>
      </c>
      <c r="D25" s="71" t="s">
        <v>245</v>
      </c>
      <c r="E25" s="73" t="str">
        <f t="shared" si="3"/>
        <v>T-TP-AN-06082</v>
      </c>
      <c r="F25" s="73">
        <v>1</v>
      </c>
      <c r="G25" s="74"/>
      <c r="H25" s="34" t="s">
        <v>35</v>
      </c>
      <c r="I25" s="75"/>
      <c r="J25" s="75"/>
      <c r="K25" s="76"/>
      <c r="L25" s="76"/>
      <c r="M25" s="76"/>
    </row>
    <row r="26" spans="1:13" ht="16" x14ac:dyDescent="0.2">
      <c r="A26" s="107" t="s">
        <v>256</v>
      </c>
      <c r="B26" s="108" t="s">
        <v>13</v>
      </c>
      <c r="C26" s="109">
        <v>44274</v>
      </c>
      <c r="D26" s="108" t="s">
        <v>257</v>
      </c>
      <c r="E26" s="73" t="str">
        <f t="shared" si="3"/>
        <v>T-TP-AN-06125</v>
      </c>
      <c r="F26" s="9">
        <v>1</v>
      </c>
      <c r="G26" s="4"/>
      <c r="H26" s="20"/>
      <c r="J26"/>
    </row>
    <row r="27" spans="1:13" x14ac:dyDescent="0.2">
      <c r="E27" s="73" t="str">
        <f t="shared" si="3"/>
        <v>T-TP-AN-</v>
      </c>
    </row>
  </sheetData>
  <autoFilter ref="A1:L25" xr:uid="{D8F9FF88-2D5A-4A2B-A0EF-5A52145E177A}"/>
  <pageMargins left="0.25" right="0.25" top="0.75" bottom="0.75" header="0.3" footer="0.3"/>
  <pageSetup paperSize="9" scale="4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960DF-C707-47EE-A6C8-36E1A8A21545}">
  <sheetPr>
    <pageSetUpPr fitToPage="1"/>
  </sheetPr>
  <dimension ref="A1:J13"/>
  <sheetViews>
    <sheetView view="pageBreakPreview" zoomScale="85" zoomScaleNormal="100" zoomScaleSheetLayoutView="85" workbookViewId="0">
      <selection activeCell="E2" sqref="E2"/>
    </sheetView>
  </sheetViews>
  <sheetFormatPr baseColWidth="10" defaultColWidth="37" defaultRowHeight="15" x14ac:dyDescent="0.2"/>
  <cols>
    <col min="1" max="1" width="5.6640625" style="4" customWidth="1"/>
    <col min="2" max="2" width="32" customWidth="1"/>
    <col min="3" max="3" width="24.1640625" customWidth="1"/>
    <col min="4" max="4" width="12.33203125" customWidth="1"/>
    <col min="5" max="5" width="11.83203125" customWidth="1"/>
    <col min="6" max="6" width="38.5" customWidth="1"/>
    <col min="7" max="8" width="15" customWidth="1"/>
    <col min="9" max="9" width="27.1640625" customWidth="1"/>
  </cols>
  <sheetData>
    <row r="1" spans="1:10" ht="51" x14ac:dyDescent="0.2">
      <c r="A1" s="5" t="s">
        <v>24</v>
      </c>
      <c r="B1" s="5" t="s">
        <v>19</v>
      </c>
      <c r="C1" s="5" t="s">
        <v>20</v>
      </c>
      <c r="D1" s="5" t="s">
        <v>21</v>
      </c>
      <c r="E1" s="6" t="s">
        <v>22</v>
      </c>
      <c r="F1" s="5" t="s">
        <v>23</v>
      </c>
      <c r="G1" s="5" t="s">
        <v>25</v>
      </c>
      <c r="H1" s="7" t="s">
        <v>26</v>
      </c>
      <c r="I1" s="7" t="s">
        <v>33</v>
      </c>
      <c r="J1" s="19" t="str">
        <f>B1&amp;" - "&amp;D1</f>
        <v>Supplier full name - MR</v>
      </c>
    </row>
    <row r="2" spans="1:10" ht="42.75" customHeight="1" x14ac:dyDescent="0.2">
      <c r="A2" s="8">
        <v>1</v>
      </c>
      <c r="B2" s="18" t="s">
        <v>251</v>
      </c>
      <c r="C2" s="98" t="s">
        <v>252</v>
      </c>
      <c r="D2" s="18" t="s">
        <v>253</v>
      </c>
      <c r="E2" s="99" t="s">
        <v>254</v>
      </c>
      <c r="F2" s="11">
        <v>44265</v>
      </c>
      <c r="G2" s="11">
        <v>44273</v>
      </c>
      <c r="H2" s="10"/>
      <c r="I2" s="97" t="s">
        <v>255</v>
      </c>
      <c r="J2" s="97"/>
    </row>
    <row r="3" spans="1:10" ht="42.75" customHeight="1" x14ac:dyDescent="0.2">
      <c r="A3" s="8">
        <v>2</v>
      </c>
      <c r="B3" s="18"/>
      <c r="C3" s="94"/>
      <c r="D3" s="95"/>
      <c r="E3" s="106"/>
      <c r="F3" s="96"/>
      <c r="G3" s="96"/>
      <c r="H3" s="97"/>
      <c r="I3" s="97"/>
      <c r="J3" s="97"/>
    </row>
    <row r="4" spans="1:10" ht="42.75" customHeight="1" x14ac:dyDescent="0.2">
      <c r="A4" s="8">
        <v>3</v>
      </c>
      <c r="B4" s="18"/>
      <c r="C4" s="94"/>
      <c r="D4" s="95"/>
      <c r="E4" s="106"/>
      <c r="F4" s="96"/>
      <c r="G4" s="96"/>
      <c r="H4" s="97"/>
      <c r="I4" s="97"/>
      <c r="J4" s="97"/>
    </row>
    <row r="5" spans="1:10" ht="42.75" customHeight="1" x14ac:dyDescent="0.2">
      <c r="A5" s="8">
        <v>4</v>
      </c>
      <c r="B5" s="18"/>
      <c r="C5" s="94"/>
      <c r="D5" s="95"/>
      <c r="E5" s="106"/>
      <c r="F5" s="96"/>
      <c r="G5" s="96"/>
      <c r="H5" s="97"/>
      <c r="I5" s="97"/>
      <c r="J5" s="97"/>
    </row>
    <row r="6" spans="1:10" ht="42.75" customHeight="1" x14ac:dyDescent="0.2">
      <c r="A6" s="8">
        <v>5</v>
      </c>
      <c r="B6" s="18"/>
      <c r="C6" s="94"/>
      <c r="D6" s="95"/>
      <c r="E6" s="106"/>
      <c r="F6" s="96"/>
      <c r="G6" s="96"/>
      <c r="H6" s="97"/>
      <c r="I6" s="97"/>
      <c r="J6" s="97"/>
    </row>
    <row r="7" spans="1:10" ht="42.75" customHeight="1" x14ac:dyDescent="0.2">
      <c r="A7" s="8">
        <v>6</v>
      </c>
      <c r="B7" s="18"/>
      <c r="C7" s="94"/>
      <c r="D7" s="95"/>
      <c r="E7" s="106"/>
      <c r="F7" s="96"/>
      <c r="G7" s="96"/>
      <c r="H7" s="97"/>
      <c r="I7" s="97"/>
      <c r="J7" s="97"/>
    </row>
    <row r="8" spans="1:10" ht="42.75" customHeight="1" x14ac:dyDescent="0.2">
      <c r="A8" s="8">
        <v>7</v>
      </c>
      <c r="B8" s="18"/>
      <c r="C8" s="94"/>
      <c r="D8" s="95"/>
      <c r="E8" s="106"/>
      <c r="F8" s="96"/>
      <c r="G8" s="96"/>
      <c r="H8" s="97"/>
      <c r="I8" s="97"/>
      <c r="J8" s="97"/>
    </row>
    <row r="9" spans="1:10" ht="42.75" customHeight="1" x14ac:dyDescent="0.2">
      <c r="A9" s="8">
        <v>8</v>
      </c>
      <c r="B9" s="18"/>
      <c r="C9" s="94"/>
      <c r="D9" s="95"/>
      <c r="E9" s="106"/>
      <c r="F9" s="96"/>
      <c r="G9" s="96"/>
      <c r="H9" s="97"/>
      <c r="I9" s="97"/>
      <c r="J9" s="97"/>
    </row>
    <row r="10" spans="1:10" ht="42.75" customHeight="1" x14ac:dyDescent="0.2">
      <c r="A10" s="8">
        <v>9</v>
      </c>
      <c r="B10" s="18"/>
      <c r="C10" s="94"/>
      <c r="D10" s="95"/>
      <c r="E10" s="106"/>
      <c r="F10" s="96"/>
      <c r="G10" s="96"/>
      <c r="H10" s="97"/>
      <c r="I10" s="97"/>
      <c r="J10" s="97"/>
    </row>
    <row r="11" spans="1:10" ht="42.75" customHeight="1" x14ac:dyDescent="0.2">
      <c r="A11" s="8">
        <v>10</v>
      </c>
      <c r="B11" s="18"/>
      <c r="C11" s="94"/>
      <c r="D11" s="95"/>
      <c r="E11" s="106"/>
      <c r="F11" s="96"/>
      <c r="G11" s="96"/>
      <c r="H11" s="97"/>
      <c r="I11" s="97"/>
      <c r="J11" s="97"/>
    </row>
    <row r="12" spans="1:10" ht="42.75" customHeight="1" x14ac:dyDescent="0.2">
      <c r="A12" s="8">
        <v>11</v>
      </c>
      <c r="B12" s="18"/>
      <c r="C12" s="94"/>
      <c r="D12" s="95"/>
      <c r="E12" s="106"/>
      <c r="F12" s="96"/>
      <c r="G12" s="96"/>
      <c r="H12" s="97"/>
      <c r="I12" s="97"/>
      <c r="J12" s="97"/>
    </row>
    <row r="13" spans="1:10" ht="42.75" customHeight="1" x14ac:dyDescent="0.2">
      <c r="A13" s="8">
        <v>12</v>
      </c>
      <c r="B13" s="18"/>
      <c r="C13" s="94"/>
      <c r="D13" s="95"/>
      <c r="E13" s="106"/>
      <c r="F13" s="96"/>
      <c r="G13" s="96"/>
      <c r="H13" s="97"/>
      <c r="I13" s="97"/>
      <c r="J13" s="97"/>
    </row>
  </sheetData>
  <hyperlinks>
    <hyperlink ref="E2" r:id="rId1" xr:uid="{80CB7AB9-5862-4668-87B1-AA0BB8C339B9}"/>
  </hyperlinks>
  <pageMargins left="0.25" right="0.25" top="0.75" bottom="0.75" header="0.3" footer="0.3"/>
  <pageSetup paperSize="9" scale="73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4FF8-C5A0-4C6D-9329-101A737EB52A}">
  <sheetPr>
    <pageSetUpPr fitToPage="1"/>
  </sheetPr>
  <dimension ref="A1:E5"/>
  <sheetViews>
    <sheetView view="pageBreakPreview" zoomScale="60" zoomScaleNormal="100" workbookViewId="0">
      <selection activeCell="G18" sqref="G18"/>
    </sheetView>
  </sheetViews>
  <sheetFormatPr baseColWidth="10" defaultColWidth="29.6640625" defaultRowHeight="15" x14ac:dyDescent="0.2"/>
  <cols>
    <col min="1" max="1" width="30.5" bestFit="1" customWidth="1"/>
    <col min="2" max="2" width="15.5" bestFit="1" customWidth="1"/>
    <col min="3" max="3" width="10.1640625" bestFit="1" customWidth="1"/>
    <col min="4" max="4" width="22.5" bestFit="1" customWidth="1"/>
    <col min="5" max="5" width="17.6640625" bestFit="1" customWidth="1"/>
  </cols>
  <sheetData>
    <row r="1" spans="1:5" x14ac:dyDescent="0.2">
      <c r="A1" t="s">
        <v>126</v>
      </c>
    </row>
    <row r="2" spans="1:5" ht="16" x14ac:dyDescent="0.2">
      <c r="A2" s="67" t="s">
        <v>228</v>
      </c>
      <c r="B2" s="68" t="s">
        <v>229</v>
      </c>
      <c r="C2" s="69" t="s">
        <v>230</v>
      </c>
      <c r="D2" s="69" t="s">
        <v>231</v>
      </c>
      <c r="E2" s="69" t="s">
        <v>232</v>
      </c>
    </row>
    <row r="3" spans="1:5" x14ac:dyDescent="0.2">
      <c r="A3" s="47"/>
      <c r="B3" s="79"/>
      <c r="C3" s="79"/>
      <c r="D3" s="1"/>
      <c r="E3" s="12"/>
    </row>
    <row r="4" spans="1:5" x14ac:dyDescent="0.2">
      <c r="A4" s="47"/>
      <c r="B4" s="79"/>
      <c r="C4" s="79"/>
      <c r="D4" s="1"/>
      <c r="E4" s="12"/>
    </row>
    <row r="5" spans="1:5" x14ac:dyDescent="0.2">
      <c r="A5" s="90"/>
      <c r="B5" s="88"/>
      <c r="C5" s="88"/>
      <c r="D5" s="89"/>
      <c r="E5" s="42"/>
    </row>
  </sheetData>
  <pageMargins left="0.25" right="0.25" top="0.75" bottom="0.75" header="0.3" footer="0.3"/>
  <pageSetup paperSize="9" scale="4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8B506-2074-456D-9657-0ADBF605CD01}">
  <sheetPr>
    <pageSetUpPr fitToPage="1"/>
  </sheetPr>
  <dimension ref="A1:E3"/>
  <sheetViews>
    <sheetView view="pageBreakPreview" zoomScale="60" zoomScaleNormal="100" workbookViewId="0">
      <selection activeCell="A3" sqref="A3:XFD3"/>
    </sheetView>
  </sheetViews>
  <sheetFormatPr baseColWidth="10" defaultColWidth="8.83203125" defaultRowHeight="15" x14ac:dyDescent="0.2"/>
  <cols>
    <col min="1" max="1" width="28" bestFit="1" customWidth="1"/>
    <col min="2" max="2" width="15.5" bestFit="1" customWidth="1"/>
    <col min="3" max="3" width="10.1640625" bestFit="1" customWidth="1"/>
    <col min="4" max="4" width="22.5" bestFit="1" customWidth="1"/>
    <col min="5" max="5" width="19.83203125" bestFit="1" customWidth="1"/>
  </cols>
  <sheetData>
    <row r="1" spans="1:5" x14ac:dyDescent="0.2">
      <c r="A1" t="s">
        <v>127</v>
      </c>
    </row>
    <row r="2" spans="1:5" ht="16" x14ac:dyDescent="0.2">
      <c r="A2" s="67" t="s">
        <v>228</v>
      </c>
      <c r="B2" s="68" t="s">
        <v>229</v>
      </c>
      <c r="C2" s="69" t="s">
        <v>230</v>
      </c>
      <c r="D2" s="69" t="s">
        <v>231</v>
      </c>
      <c r="E2" s="69" t="s">
        <v>232</v>
      </c>
    </row>
    <row r="3" spans="1:5" x14ac:dyDescent="0.2">
      <c r="D3" s="83"/>
    </row>
  </sheetData>
  <pageMargins left="0.25" right="0.25" top="0.75" bottom="0.75" header="0.3" footer="0.3"/>
  <pageSetup paperSize="9" scale="61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4E66-185C-4626-B0CE-11AD6AFEDFFF}">
  <dimension ref="A1:D17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6.5" bestFit="1" customWidth="1"/>
    <col min="2" max="2" width="51.5" style="3" bestFit="1" customWidth="1"/>
    <col min="3" max="3" width="13.1640625" customWidth="1"/>
  </cols>
  <sheetData>
    <row r="1" spans="1:4" ht="16" x14ac:dyDescent="0.2">
      <c r="A1" s="65">
        <v>142</v>
      </c>
      <c r="B1" s="65" t="s">
        <v>126</v>
      </c>
      <c r="C1" s="81" t="s">
        <v>87</v>
      </c>
      <c r="D1" s="2" t="s">
        <v>29</v>
      </c>
    </row>
    <row r="2" spans="1:4" ht="16" x14ac:dyDescent="0.2">
      <c r="A2" s="65">
        <v>172</v>
      </c>
      <c r="B2" s="65" t="s">
        <v>127</v>
      </c>
      <c r="C2" s="81" t="s">
        <v>87</v>
      </c>
      <c r="D2" s="2" t="s">
        <v>14</v>
      </c>
    </row>
    <row r="3" spans="1:4" ht="16" x14ac:dyDescent="0.2">
      <c r="A3" s="65">
        <v>142</v>
      </c>
      <c r="B3" s="65" t="s">
        <v>128</v>
      </c>
      <c r="C3" s="81" t="s">
        <v>87</v>
      </c>
      <c r="D3" s="2" t="s">
        <v>17</v>
      </c>
    </row>
    <row r="4" spans="1:4" ht="16" x14ac:dyDescent="0.2">
      <c r="A4" s="65">
        <v>142</v>
      </c>
      <c r="B4" s="65" t="s">
        <v>129</v>
      </c>
      <c r="C4" s="82" t="s">
        <v>93</v>
      </c>
      <c r="D4" s="2" t="s">
        <v>18</v>
      </c>
    </row>
    <row r="5" spans="1:4" ht="16" x14ac:dyDescent="0.2">
      <c r="A5" s="65">
        <v>142</v>
      </c>
      <c r="B5" s="65" t="s">
        <v>130</v>
      </c>
      <c r="C5" s="81" t="s">
        <v>87</v>
      </c>
      <c r="D5" s="2" t="s">
        <v>7</v>
      </c>
    </row>
    <row r="6" spans="1:4" ht="16" x14ac:dyDescent="0.2">
      <c r="A6" s="65">
        <v>314</v>
      </c>
      <c r="B6" s="65" t="s">
        <v>131</v>
      </c>
      <c r="C6" s="81" t="s">
        <v>87</v>
      </c>
      <c r="D6" s="2" t="s">
        <v>16</v>
      </c>
    </row>
    <row r="7" spans="1:4" ht="16" x14ac:dyDescent="0.2">
      <c r="A7" s="65">
        <v>142</v>
      </c>
      <c r="B7" s="65" t="s">
        <v>132</v>
      </c>
      <c r="C7" s="82" t="s">
        <v>93</v>
      </c>
      <c r="D7" t="s">
        <v>40</v>
      </c>
    </row>
    <row r="8" spans="1:4" ht="16" x14ac:dyDescent="0.2">
      <c r="A8" s="65">
        <v>142</v>
      </c>
      <c r="B8" s="65" t="s">
        <v>133</v>
      </c>
      <c r="C8" s="82" t="s">
        <v>93</v>
      </c>
    </row>
    <row r="9" spans="1:4" ht="16" x14ac:dyDescent="0.2">
      <c r="A9" s="65">
        <v>142</v>
      </c>
      <c r="B9" s="65" t="s">
        <v>134</v>
      </c>
      <c r="C9" s="82" t="s">
        <v>93</v>
      </c>
    </row>
    <row r="10" spans="1:4" ht="16" x14ac:dyDescent="0.2">
      <c r="A10" s="65" t="s">
        <v>177</v>
      </c>
      <c r="B10" s="65" t="s">
        <v>178</v>
      </c>
      <c r="C10" s="82" t="s">
        <v>93</v>
      </c>
    </row>
    <row r="11" spans="1:4" ht="16" x14ac:dyDescent="0.2">
      <c r="A11" s="65" t="s">
        <v>177</v>
      </c>
      <c r="B11" s="65" t="s">
        <v>180</v>
      </c>
      <c r="C11" s="82" t="s">
        <v>93</v>
      </c>
    </row>
    <row r="12" spans="1:4" ht="16" x14ac:dyDescent="0.2">
      <c r="A12" s="65" t="s">
        <v>177</v>
      </c>
      <c r="B12" s="65" t="s">
        <v>181</v>
      </c>
      <c r="C12" s="82" t="s">
        <v>93</v>
      </c>
    </row>
    <row r="13" spans="1:4" ht="16" x14ac:dyDescent="0.2">
      <c r="A13" s="65" t="s">
        <v>177</v>
      </c>
      <c r="B13" s="65" t="s">
        <v>182</v>
      </c>
      <c r="C13" s="82" t="s">
        <v>93</v>
      </c>
    </row>
    <row r="14" spans="1:4" ht="16" x14ac:dyDescent="0.2">
      <c r="A14" s="65" t="s">
        <v>177</v>
      </c>
      <c r="B14" s="65" t="s">
        <v>183</v>
      </c>
      <c r="C14" s="82" t="s">
        <v>93</v>
      </c>
    </row>
    <row r="15" spans="1:4" ht="16" x14ac:dyDescent="0.2">
      <c r="A15" s="65" t="s">
        <v>177</v>
      </c>
      <c r="B15" s="65" t="s">
        <v>184</v>
      </c>
      <c r="C15" s="82" t="s">
        <v>93</v>
      </c>
    </row>
    <row r="16" spans="1:4" ht="16" x14ac:dyDescent="0.2">
      <c r="A16" s="65" t="s">
        <v>177</v>
      </c>
      <c r="B16" s="65" t="s">
        <v>185</v>
      </c>
      <c r="C16" s="82" t="s">
        <v>93</v>
      </c>
    </row>
    <row r="17" spans="1:3" ht="16" x14ac:dyDescent="0.2">
      <c r="A17" s="65" t="s">
        <v>177</v>
      </c>
      <c r="B17" s="65" t="s">
        <v>186</v>
      </c>
      <c r="C17" s="82" t="s">
        <v>93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AD19-C2CB-43D6-B0F9-D99A347613C9}">
  <dimension ref="A1:C132"/>
  <sheetViews>
    <sheetView workbookViewId="0">
      <selection activeCell="D2" sqref="D2"/>
    </sheetView>
  </sheetViews>
  <sheetFormatPr baseColWidth="10" defaultColWidth="12.5" defaultRowHeight="16" x14ac:dyDescent="0.2"/>
  <cols>
    <col min="1" max="1" width="20.5" style="65" customWidth="1"/>
    <col min="2" max="2" width="84.5" style="65" customWidth="1"/>
    <col min="3" max="3" width="51.33203125" style="65" customWidth="1"/>
    <col min="4" max="16384" width="12.5" style="65"/>
  </cols>
  <sheetData>
    <row r="1" spans="1:3" x14ac:dyDescent="0.2">
      <c r="A1" s="65" t="s">
        <v>83</v>
      </c>
      <c r="B1" s="65" t="s">
        <v>84</v>
      </c>
      <c r="C1" s="65" t="s">
        <v>85</v>
      </c>
    </row>
    <row r="2" spans="1:3" x14ac:dyDescent="0.2">
      <c r="A2" s="65">
        <v>142</v>
      </c>
      <c r="B2" s="65" t="s">
        <v>86</v>
      </c>
      <c r="C2" s="65" t="s">
        <v>87</v>
      </c>
    </row>
    <row r="3" spans="1:3" x14ac:dyDescent="0.2">
      <c r="A3" s="65">
        <v>142</v>
      </c>
      <c r="B3" s="65" t="s">
        <v>88</v>
      </c>
      <c r="C3" s="65" t="s">
        <v>87</v>
      </c>
    </row>
    <row r="4" spans="1:3" x14ac:dyDescent="0.2">
      <c r="A4" s="65">
        <v>142</v>
      </c>
      <c r="B4" s="65" t="s">
        <v>89</v>
      </c>
      <c r="C4" s="65" t="s">
        <v>87</v>
      </c>
    </row>
    <row r="5" spans="1:3" x14ac:dyDescent="0.2">
      <c r="A5" s="65">
        <v>142</v>
      </c>
      <c r="B5" s="65" t="s">
        <v>90</v>
      </c>
      <c r="C5" s="65" t="s">
        <v>87</v>
      </c>
    </row>
    <row r="6" spans="1:3" x14ac:dyDescent="0.2">
      <c r="A6" s="65">
        <v>142</v>
      </c>
      <c r="B6" s="65" t="s">
        <v>91</v>
      </c>
      <c r="C6" s="65" t="s">
        <v>87</v>
      </c>
    </row>
    <row r="7" spans="1:3" x14ac:dyDescent="0.2">
      <c r="A7" s="65">
        <v>142</v>
      </c>
      <c r="B7" s="65" t="s">
        <v>92</v>
      </c>
      <c r="C7" s="65" t="s">
        <v>93</v>
      </c>
    </row>
    <row r="8" spans="1:3" x14ac:dyDescent="0.2">
      <c r="A8" s="65">
        <v>142</v>
      </c>
      <c r="B8" s="65" t="s">
        <v>94</v>
      </c>
      <c r="C8" s="65" t="s">
        <v>93</v>
      </c>
    </row>
    <row r="9" spans="1:3" x14ac:dyDescent="0.2">
      <c r="A9" s="65">
        <v>142</v>
      </c>
      <c r="B9" s="65" t="s">
        <v>95</v>
      </c>
      <c r="C9" s="65" t="s">
        <v>87</v>
      </c>
    </row>
    <row r="10" spans="1:3" x14ac:dyDescent="0.2">
      <c r="A10" s="65">
        <v>142</v>
      </c>
      <c r="B10" s="65" t="s">
        <v>96</v>
      </c>
      <c r="C10" s="65" t="s">
        <v>87</v>
      </c>
    </row>
    <row r="11" spans="1:3" x14ac:dyDescent="0.2">
      <c r="A11" s="65">
        <v>142</v>
      </c>
      <c r="B11" s="65" t="s">
        <v>97</v>
      </c>
      <c r="C11" s="65" t="s">
        <v>87</v>
      </c>
    </row>
    <row r="12" spans="1:3" x14ac:dyDescent="0.2">
      <c r="A12" s="65">
        <v>142</v>
      </c>
      <c r="B12" s="65" t="s">
        <v>98</v>
      </c>
      <c r="C12" s="65" t="s">
        <v>87</v>
      </c>
    </row>
    <row r="13" spans="1:3" x14ac:dyDescent="0.2">
      <c r="A13" s="65">
        <v>142</v>
      </c>
      <c r="B13" s="65" t="s">
        <v>99</v>
      </c>
      <c r="C13" s="65" t="s">
        <v>93</v>
      </c>
    </row>
    <row r="14" spans="1:3" x14ac:dyDescent="0.2">
      <c r="A14" s="65">
        <v>142</v>
      </c>
      <c r="B14" s="65" t="s">
        <v>100</v>
      </c>
      <c r="C14" s="66" t="s">
        <v>87</v>
      </c>
    </row>
    <row r="15" spans="1:3" x14ac:dyDescent="0.2">
      <c r="A15" s="65">
        <v>142</v>
      </c>
      <c r="B15" s="65" t="s">
        <v>101</v>
      </c>
      <c r="C15" s="66" t="s">
        <v>87</v>
      </c>
    </row>
    <row r="16" spans="1:3" x14ac:dyDescent="0.2">
      <c r="A16" s="65">
        <v>142</v>
      </c>
      <c r="B16" s="65" t="s">
        <v>102</v>
      </c>
      <c r="C16" s="65" t="s">
        <v>93</v>
      </c>
    </row>
    <row r="17" spans="1:3" x14ac:dyDescent="0.2">
      <c r="A17" s="65">
        <v>382</v>
      </c>
      <c r="B17" s="65" t="s">
        <v>103</v>
      </c>
      <c r="C17" s="65" t="s">
        <v>93</v>
      </c>
    </row>
    <row r="18" spans="1:3" x14ac:dyDescent="0.2">
      <c r="A18" s="65">
        <v>142</v>
      </c>
      <c r="B18" s="65" t="s">
        <v>104</v>
      </c>
      <c r="C18" s="66" t="s">
        <v>87</v>
      </c>
    </row>
    <row r="19" spans="1:3" x14ac:dyDescent="0.2">
      <c r="A19" s="65">
        <v>142</v>
      </c>
      <c r="B19" s="65" t="s">
        <v>105</v>
      </c>
      <c r="C19" s="65" t="s">
        <v>93</v>
      </c>
    </row>
    <row r="20" spans="1:3" x14ac:dyDescent="0.2">
      <c r="A20" s="65">
        <v>142</v>
      </c>
      <c r="B20" s="65" t="s">
        <v>106</v>
      </c>
      <c r="C20" s="65" t="s">
        <v>93</v>
      </c>
    </row>
    <row r="21" spans="1:3" x14ac:dyDescent="0.2">
      <c r="A21" s="65">
        <v>391</v>
      </c>
      <c r="B21" s="65" t="s">
        <v>107</v>
      </c>
      <c r="C21" s="65" t="s">
        <v>93</v>
      </c>
    </row>
    <row r="22" spans="1:3" x14ac:dyDescent="0.2">
      <c r="A22" s="65">
        <v>172</v>
      </c>
      <c r="B22" s="65" t="s">
        <v>108</v>
      </c>
      <c r="C22" s="66" t="s">
        <v>87</v>
      </c>
    </row>
    <row r="23" spans="1:3" x14ac:dyDescent="0.2">
      <c r="A23" s="65">
        <v>142</v>
      </c>
      <c r="B23" s="65" t="s">
        <v>109</v>
      </c>
      <c r="C23" s="65" t="s">
        <v>93</v>
      </c>
    </row>
    <row r="24" spans="1:3" x14ac:dyDescent="0.2">
      <c r="A24" s="65">
        <v>142</v>
      </c>
      <c r="B24" s="65" t="s">
        <v>110</v>
      </c>
      <c r="C24" s="65" t="s">
        <v>93</v>
      </c>
    </row>
    <row r="25" spans="1:3" x14ac:dyDescent="0.2">
      <c r="A25" s="65" t="s">
        <v>111</v>
      </c>
      <c r="B25" s="65" t="s">
        <v>112</v>
      </c>
      <c r="C25" s="65" t="s">
        <v>93</v>
      </c>
    </row>
    <row r="26" spans="1:3" x14ac:dyDescent="0.2">
      <c r="A26" s="65">
        <v>142</v>
      </c>
      <c r="B26" s="65" t="s">
        <v>113</v>
      </c>
      <c r="C26" s="65" t="s">
        <v>93</v>
      </c>
    </row>
    <row r="27" spans="1:3" x14ac:dyDescent="0.2">
      <c r="A27" s="65">
        <v>142</v>
      </c>
      <c r="B27" s="65" t="s">
        <v>114</v>
      </c>
      <c r="C27" s="65" t="s">
        <v>93</v>
      </c>
    </row>
    <row r="28" spans="1:3" x14ac:dyDescent="0.2">
      <c r="A28" s="65">
        <v>142</v>
      </c>
      <c r="B28" s="65" t="s">
        <v>115</v>
      </c>
      <c r="C28" s="65" t="s">
        <v>93</v>
      </c>
    </row>
    <row r="29" spans="1:3" x14ac:dyDescent="0.2">
      <c r="A29" s="65">
        <v>142</v>
      </c>
      <c r="B29" s="66" t="s">
        <v>116</v>
      </c>
      <c r="C29" s="65" t="s">
        <v>93</v>
      </c>
    </row>
    <row r="30" spans="1:3" x14ac:dyDescent="0.2">
      <c r="A30" s="65">
        <v>142</v>
      </c>
      <c r="B30" s="66" t="s">
        <v>117</v>
      </c>
      <c r="C30" s="65" t="s">
        <v>93</v>
      </c>
    </row>
    <row r="31" spans="1:3" x14ac:dyDescent="0.2">
      <c r="A31" s="65">
        <v>142</v>
      </c>
      <c r="B31" s="65" t="s">
        <v>118</v>
      </c>
      <c r="C31" s="66" t="s">
        <v>87</v>
      </c>
    </row>
    <row r="32" spans="1:3" x14ac:dyDescent="0.2">
      <c r="A32" s="65">
        <v>142</v>
      </c>
      <c r="B32" s="65" t="s">
        <v>119</v>
      </c>
      <c r="C32" s="66" t="s">
        <v>87</v>
      </c>
    </row>
    <row r="33" spans="1:3" x14ac:dyDescent="0.2">
      <c r="A33" s="65">
        <v>142</v>
      </c>
      <c r="B33" s="65" t="s">
        <v>120</v>
      </c>
      <c r="C33" s="66" t="s">
        <v>87</v>
      </c>
    </row>
    <row r="34" spans="1:3" x14ac:dyDescent="0.2">
      <c r="A34" s="65">
        <v>142</v>
      </c>
      <c r="B34" s="65" t="s">
        <v>121</v>
      </c>
      <c r="C34" s="66" t="s">
        <v>87</v>
      </c>
    </row>
    <row r="35" spans="1:3" x14ac:dyDescent="0.2">
      <c r="A35" s="65">
        <v>142</v>
      </c>
      <c r="B35" s="65" t="s">
        <v>122</v>
      </c>
      <c r="C35" s="66" t="s">
        <v>87</v>
      </c>
    </row>
    <row r="36" spans="1:3" x14ac:dyDescent="0.2">
      <c r="A36" s="65">
        <v>142</v>
      </c>
      <c r="B36" s="65" t="s">
        <v>123</v>
      </c>
      <c r="C36" s="65" t="s">
        <v>93</v>
      </c>
    </row>
    <row r="37" spans="1:3" x14ac:dyDescent="0.2">
      <c r="A37" s="65">
        <v>142</v>
      </c>
      <c r="B37" s="65" t="s">
        <v>124</v>
      </c>
      <c r="C37" s="65" t="s">
        <v>93</v>
      </c>
    </row>
    <row r="38" spans="1:3" x14ac:dyDescent="0.2">
      <c r="A38" s="65">
        <v>142</v>
      </c>
      <c r="B38" s="65" t="s">
        <v>125</v>
      </c>
      <c r="C38" s="65" t="s">
        <v>87</v>
      </c>
    </row>
    <row r="39" spans="1:3" x14ac:dyDescent="0.2">
      <c r="A39" s="65">
        <v>142</v>
      </c>
      <c r="B39" s="65" t="s">
        <v>126</v>
      </c>
      <c r="C39" s="66" t="s">
        <v>87</v>
      </c>
    </row>
    <row r="40" spans="1:3" x14ac:dyDescent="0.2">
      <c r="A40" s="65">
        <v>172</v>
      </c>
      <c r="B40" s="65" t="s">
        <v>127</v>
      </c>
      <c r="C40" s="66" t="s">
        <v>87</v>
      </c>
    </row>
    <row r="41" spans="1:3" x14ac:dyDescent="0.2">
      <c r="A41" s="65">
        <v>142</v>
      </c>
      <c r="B41" s="65" t="s">
        <v>128</v>
      </c>
      <c r="C41" s="66" t="s">
        <v>87</v>
      </c>
    </row>
    <row r="42" spans="1:3" x14ac:dyDescent="0.2">
      <c r="A42" s="65">
        <v>142</v>
      </c>
      <c r="B42" s="65" t="s">
        <v>129</v>
      </c>
      <c r="C42" s="65" t="s">
        <v>93</v>
      </c>
    </row>
    <row r="43" spans="1:3" x14ac:dyDescent="0.2">
      <c r="A43" s="65">
        <v>142</v>
      </c>
      <c r="B43" s="65" t="s">
        <v>130</v>
      </c>
      <c r="C43" s="66" t="s">
        <v>87</v>
      </c>
    </row>
    <row r="44" spans="1:3" x14ac:dyDescent="0.2">
      <c r="A44" s="65">
        <v>314</v>
      </c>
      <c r="B44" s="65" t="s">
        <v>131</v>
      </c>
      <c r="C44" s="66" t="s">
        <v>87</v>
      </c>
    </row>
    <row r="45" spans="1:3" x14ac:dyDescent="0.2">
      <c r="A45" s="65">
        <v>142</v>
      </c>
      <c r="B45" s="65" t="s">
        <v>132</v>
      </c>
      <c r="C45" s="65" t="s">
        <v>93</v>
      </c>
    </row>
    <row r="46" spans="1:3" x14ac:dyDescent="0.2">
      <c r="A46" s="65">
        <v>142</v>
      </c>
      <c r="B46" s="65" t="s">
        <v>133</v>
      </c>
      <c r="C46" s="65" t="s">
        <v>93</v>
      </c>
    </row>
    <row r="47" spans="1:3" x14ac:dyDescent="0.2">
      <c r="A47" s="65">
        <v>142</v>
      </c>
      <c r="B47" s="65" t="s">
        <v>134</v>
      </c>
      <c r="C47" s="65" t="s">
        <v>93</v>
      </c>
    </row>
    <row r="48" spans="1:3" x14ac:dyDescent="0.2">
      <c r="A48" s="65">
        <v>142</v>
      </c>
      <c r="B48" s="65" t="s">
        <v>135</v>
      </c>
      <c r="C48" s="66" t="s">
        <v>87</v>
      </c>
    </row>
    <row r="49" spans="1:3" x14ac:dyDescent="0.2">
      <c r="A49" s="65">
        <v>142</v>
      </c>
      <c r="B49" s="65" t="s">
        <v>136</v>
      </c>
      <c r="C49" s="66" t="s">
        <v>87</v>
      </c>
    </row>
    <row r="50" spans="1:3" x14ac:dyDescent="0.2">
      <c r="A50" s="65">
        <v>172</v>
      </c>
      <c r="B50" s="65" t="s">
        <v>137</v>
      </c>
      <c r="C50" s="66" t="s">
        <v>87</v>
      </c>
    </row>
    <row r="51" spans="1:3" x14ac:dyDescent="0.2">
      <c r="A51" s="65">
        <v>142</v>
      </c>
      <c r="B51" s="65" t="s">
        <v>138</v>
      </c>
      <c r="C51" s="66" t="s">
        <v>87</v>
      </c>
    </row>
    <row r="52" spans="1:3" x14ac:dyDescent="0.2">
      <c r="A52" s="65">
        <v>142</v>
      </c>
      <c r="B52" s="65" t="s">
        <v>139</v>
      </c>
      <c r="C52" s="65" t="s">
        <v>93</v>
      </c>
    </row>
    <row r="53" spans="1:3" x14ac:dyDescent="0.2">
      <c r="A53" s="65" t="s">
        <v>111</v>
      </c>
      <c r="B53" s="65" t="s">
        <v>140</v>
      </c>
      <c r="C53" s="65" t="s">
        <v>93</v>
      </c>
    </row>
    <row r="54" spans="1:3" x14ac:dyDescent="0.2">
      <c r="A54" s="65">
        <v>142</v>
      </c>
      <c r="B54" s="65" t="s">
        <v>141</v>
      </c>
      <c r="C54" s="66" t="s">
        <v>87</v>
      </c>
    </row>
    <row r="55" spans="1:3" x14ac:dyDescent="0.2">
      <c r="A55" s="65">
        <v>142</v>
      </c>
      <c r="B55" s="65" t="s">
        <v>142</v>
      </c>
      <c r="C55" s="66" t="s">
        <v>87</v>
      </c>
    </row>
    <row r="56" spans="1:3" x14ac:dyDescent="0.2">
      <c r="A56" s="65">
        <v>173</v>
      </c>
      <c r="B56" s="65" t="s">
        <v>143</v>
      </c>
      <c r="C56" s="66" t="s">
        <v>87</v>
      </c>
    </row>
    <row r="57" spans="1:3" x14ac:dyDescent="0.2">
      <c r="A57" s="65">
        <v>142</v>
      </c>
      <c r="B57" s="65" t="s">
        <v>144</v>
      </c>
      <c r="C57" s="66" t="s">
        <v>87</v>
      </c>
    </row>
    <row r="58" spans="1:3" x14ac:dyDescent="0.2">
      <c r="A58" s="65">
        <v>172</v>
      </c>
      <c r="B58" s="65" t="s">
        <v>145</v>
      </c>
      <c r="C58" s="66" t="s">
        <v>87</v>
      </c>
    </row>
    <row r="59" spans="1:3" x14ac:dyDescent="0.2">
      <c r="A59" s="65">
        <v>293</v>
      </c>
      <c r="B59" s="65" t="s">
        <v>146</v>
      </c>
      <c r="C59" s="66" t="s">
        <v>87</v>
      </c>
    </row>
    <row r="60" spans="1:3" x14ac:dyDescent="0.2">
      <c r="A60" s="65">
        <v>111</v>
      </c>
      <c r="B60" s="65" t="s">
        <v>147</v>
      </c>
      <c r="C60" s="66" t="s">
        <v>87</v>
      </c>
    </row>
    <row r="61" spans="1:3" x14ac:dyDescent="0.2">
      <c r="A61" s="65">
        <v>142</v>
      </c>
      <c r="B61" s="65" t="s">
        <v>148</v>
      </c>
      <c r="C61" s="66" t="s">
        <v>87</v>
      </c>
    </row>
    <row r="62" spans="1:3" x14ac:dyDescent="0.2">
      <c r="A62" s="65">
        <v>142</v>
      </c>
      <c r="B62" s="65" t="s">
        <v>149</v>
      </c>
      <c r="C62" s="65" t="s">
        <v>93</v>
      </c>
    </row>
    <row r="63" spans="1:3" x14ac:dyDescent="0.2">
      <c r="A63" s="65">
        <v>142</v>
      </c>
      <c r="B63" s="65" t="s">
        <v>150</v>
      </c>
      <c r="C63" s="65" t="s">
        <v>93</v>
      </c>
    </row>
    <row r="64" spans="1:3" x14ac:dyDescent="0.2">
      <c r="A64" s="65">
        <v>142</v>
      </c>
      <c r="B64" s="65" t="s">
        <v>151</v>
      </c>
      <c r="C64" s="65" t="s">
        <v>93</v>
      </c>
    </row>
    <row r="65" spans="1:3" x14ac:dyDescent="0.2">
      <c r="A65" s="65">
        <v>142</v>
      </c>
      <c r="B65" s="65" t="s">
        <v>152</v>
      </c>
      <c r="C65" s="66" t="s">
        <v>87</v>
      </c>
    </row>
    <row r="66" spans="1:3" x14ac:dyDescent="0.2">
      <c r="A66" s="65">
        <v>142</v>
      </c>
      <c r="B66" s="65" t="s">
        <v>153</v>
      </c>
      <c r="C66" s="66" t="s">
        <v>87</v>
      </c>
    </row>
    <row r="67" spans="1:3" x14ac:dyDescent="0.2">
      <c r="A67" s="65">
        <v>142</v>
      </c>
      <c r="B67" s="65" t="s">
        <v>154</v>
      </c>
      <c r="C67" s="66" t="s">
        <v>87</v>
      </c>
    </row>
    <row r="68" spans="1:3" x14ac:dyDescent="0.2">
      <c r="A68" s="65">
        <v>173</v>
      </c>
      <c r="B68" s="65" t="s">
        <v>155</v>
      </c>
      <c r="C68" s="66" t="s">
        <v>87</v>
      </c>
    </row>
    <row r="69" spans="1:3" x14ac:dyDescent="0.2">
      <c r="A69" s="65">
        <v>142</v>
      </c>
      <c r="B69" s="65" t="s">
        <v>156</v>
      </c>
      <c r="C69" s="66" t="s">
        <v>87</v>
      </c>
    </row>
    <row r="70" spans="1:3" x14ac:dyDescent="0.2">
      <c r="A70" s="65">
        <v>172</v>
      </c>
      <c r="B70" s="65" t="s">
        <v>157</v>
      </c>
      <c r="C70" s="66" t="s">
        <v>87</v>
      </c>
    </row>
    <row r="71" spans="1:3" x14ac:dyDescent="0.2">
      <c r="A71" s="65">
        <v>111</v>
      </c>
      <c r="B71" s="65" t="s">
        <v>158</v>
      </c>
      <c r="C71" s="66" t="s">
        <v>87</v>
      </c>
    </row>
    <row r="72" spans="1:3" x14ac:dyDescent="0.2">
      <c r="A72" s="65">
        <v>142</v>
      </c>
      <c r="B72" s="65" t="s">
        <v>159</v>
      </c>
      <c r="C72" s="65" t="s">
        <v>93</v>
      </c>
    </row>
    <row r="73" spans="1:3" x14ac:dyDescent="0.2">
      <c r="A73" s="65">
        <v>142</v>
      </c>
      <c r="B73" s="65" t="s">
        <v>160</v>
      </c>
      <c r="C73" s="65" t="s">
        <v>93</v>
      </c>
    </row>
    <row r="74" spans="1:3" x14ac:dyDescent="0.2">
      <c r="A74" s="65">
        <v>142</v>
      </c>
      <c r="B74" s="65" t="s">
        <v>161</v>
      </c>
      <c r="C74" s="65" t="s">
        <v>93</v>
      </c>
    </row>
    <row r="75" spans="1:3" x14ac:dyDescent="0.2">
      <c r="A75" s="65">
        <v>142</v>
      </c>
      <c r="B75" s="65" t="s">
        <v>162</v>
      </c>
      <c r="C75" s="65" t="s">
        <v>93</v>
      </c>
    </row>
    <row r="76" spans="1:3" x14ac:dyDescent="0.2">
      <c r="A76" s="65">
        <v>142</v>
      </c>
      <c r="B76" s="65" t="s">
        <v>163</v>
      </c>
      <c r="C76" s="66" t="s">
        <v>87</v>
      </c>
    </row>
    <row r="77" spans="1:3" x14ac:dyDescent="0.2">
      <c r="A77" s="65">
        <v>142</v>
      </c>
      <c r="B77" s="65" t="s">
        <v>164</v>
      </c>
      <c r="C77" s="66" t="s">
        <v>87</v>
      </c>
    </row>
    <row r="78" spans="1:3" x14ac:dyDescent="0.2">
      <c r="A78" s="65">
        <v>142</v>
      </c>
      <c r="B78" s="66" t="s">
        <v>165</v>
      </c>
      <c r="C78" s="66" t="s">
        <v>87</v>
      </c>
    </row>
    <row r="79" spans="1:3" x14ac:dyDescent="0.2">
      <c r="A79" s="65">
        <v>142</v>
      </c>
      <c r="B79" s="66" t="s">
        <v>166</v>
      </c>
      <c r="C79" s="65" t="s">
        <v>93</v>
      </c>
    </row>
    <row r="80" spans="1:3" x14ac:dyDescent="0.2">
      <c r="A80" s="65">
        <v>420</v>
      </c>
      <c r="B80" s="65" t="s">
        <v>167</v>
      </c>
      <c r="C80" s="65" t="s">
        <v>93</v>
      </c>
    </row>
    <row r="81" spans="1:3" x14ac:dyDescent="0.2">
      <c r="A81" s="65" t="s">
        <v>168</v>
      </c>
      <c r="B81" s="65" t="s">
        <v>169</v>
      </c>
      <c r="C81" s="65" t="s">
        <v>93</v>
      </c>
    </row>
    <row r="82" spans="1:3" x14ac:dyDescent="0.2">
      <c r="A82" s="65" t="s">
        <v>168</v>
      </c>
      <c r="B82" s="65" t="s">
        <v>170</v>
      </c>
      <c r="C82" s="65" t="s">
        <v>93</v>
      </c>
    </row>
    <row r="83" spans="1:3" x14ac:dyDescent="0.2">
      <c r="A83" s="65" t="s">
        <v>168</v>
      </c>
      <c r="B83" s="65" t="s">
        <v>171</v>
      </c>
      <c r="C83" s="65" t="s">
        <v>93</v>
      </c>
    </row>
    <row r="84" spans="1:3" x14ac:dyDescent="0.2">
      <c r="A84" s="65" t="s">
        <v>168</v>
      </c>
      <c r="B84" s="65" t="s">
        <v>172</v>
      </c>
      <c r="C84" s="65" t="s">
        <v>93</v>
      </c>
    </row>
    <row r="85" spans="1:3" x14ac:dyDescent="0.2">
      <c r="A85" s="65" t="s">
        <v>168</v>
      </c>
      <c r="B85" s="65" t="s">
        <v>173</v>
      </c>
      <c r="C85" s="65" t="s">
        <v>93</v>
      </c>
    </row>
    <row r="86" spans="1:3" x14ac:dyDescent="0.2">
      <c r="A86" s="65" t="s">
        <v>168</v>
      </c>
      <c r="B86" s="65" t="s">
        <v>174</v>
      </c>
      <c r="C86" s="65" t="s">
        <v>93</v>
      </c>
    </row>
    <row r="87" spans="1:3" x14ac:dyDescent="0.2">
      <c r="A87" s="65" t="s">
        <v>168</v>
      </c>
      <c r="B87" s="65" t="s">
        <v>175</v>
      </c>
      <c r="C87" s="65" t="s">
        <v>93</v>
      </c>
    </row>
    <row r="88" spans="1:3" x14ac:dyDescent="0.2">
      <c r="A88" s="65" t="s">
        <v>168</v>
      </c>
      <c r="B88" s="65" t="s">
        <v>176</v>
      </c>
      <c r="C88" s="65" t="s">
        <v>93</v>
      </c>
    </row>
    <row r="89" spans="1:3" x14ac:dyDescent="0.2">
      <c r="A89" s="65" t="s">
        <v>177</v>
      </c>
      <c r="B89" s="65" t="s">
        <v>178</v>
      </c>
      <c r="C89" s="65" t="s">
        <v>93</v>
      </c>
    </row>
    <row r="90" spans="1:3" x14ac:dyDescent="0.2">
      <c r="A90" s="65" t="s">
        <v>177</v>
      </c>
      <c r="B90" s="65" t="s">
        <v>179</v>
      </c>
      <c r="C90" s="65" t="s">
        <v>93</v>
      </c>
    </row>
    <row r="91" spans="1:3" x14ac:dyDescent="0.2">
      <c r="A91" s="65" t="s">
        <v>177</v>
      </c>
      <c r="B91" s="65" t="s">
        <v>180</v>
      </c>
      <c r="C91" s="65" t="s">
        <v>93</v>
      </c>
    </row>
    <row r="92" spans="1:3" x14ac:dyDescent="0.2">
      <c r="A92" s="65" t="s">
        <v>177</v>
      </c>
      <c r="B92" s="65" t="s">
        <v>181</v>
      </c>
      <c r="C92" s="65" t="s">
        <v>93</v>
      </c>
    </row>
    <row r="93" spans="1:3" x14ac:dyDescent="0.2">
      <c r="A93" s="65" t="s">
        <v>177</v>
      </c>
      <c r="B93" s="65" t="s">
        <v>182</v>
      </c>
      <c r="C93" s="65" t="s">
        <v>93</v>
      </c>
    </row>
    <row r="94" spans="1:3" x14ac:dyDescent="0.2">
      <c r="A94" s="65" t="s">
        <v>177</v>
      </c>
      <c r="B94" s="65" t="s">
        <v>183</v>
      </c>
      <c r="C94" s="65" t="s">
        <v>93</v>
      </c>
    </row>
    <row r="95" spans="1:3" x14ac:dyDescent="0.2">
      <c r="A95" s="65" t="s">
        <v>177</v>
      </c>
      <c r="B95" s="65" t="s">
        <v>184</v>
      </c>
      <c r="C95" s="65" t="s">
        <v>93</v>
      </c>
    </row>
    <row r="96" spans="1:3" x14ac:dyDescent="0.2">
      <c r="A96" s="65" t="s">
        <v>177</v>
      </c>
      <c r="B96" s="65" t="s">
        <v>185</v>
      </c>
      <c r="C96" s="65" t="s">
        <v>93</v>
      </c>
    </row>
    <row r="97" spans="1:3" x14ac:dyDescent="0.2">
      <c r="A97" s="65" t="s">
        <v>177</v>
      </c>
      <c r="B97" s="65" t="s">
        <v>186</v>
      </c>
      <c r="C97" s="65" t="s">
        <v>93</v>
      </c>
    </row>
    <row r="98" spans="1:3" x14ac:dyDescent="0.2">
      <c r="A98" s="65" t="s">
        <v>177</v>
      </c>
      <c r="B98" s="65" t="s">
        <v>187</v>
      </c>
      <c r="C98" s="65" t="s">
        <v>93</v>
      </c>
    </row>
    <row r="99" spans="1:3" x14ac:dyDescent="0.2">
      <c r="A99" s="65" t="s">
        <v>177</v>
      </c>
      <c r="B99" s="65" t="s">
        <v>188</v>
      </c>
      <c r="C99" s="65" t="s">
        <v>93</v>
      </c>
    </row>
    <row r="100" spans="1:3" x14ac:dyDescent="0.2">
      <c r="A100" s="65" t="s">
        <v>189</v>
      </c>
      <c r="B100" s="65" t="s">
        <v>190</v>
      </c>
      <c r="C100" s="65" t="s">
        <v>93</v>
      </c>
    </row>
    <row r="101" spans="1:3" x14ac:dyDescent="0.2">
      <c r="A101" s="65" t="s">
        <v>189</v>
      </c>
      <c r="B101" s="65" t="s">
        <v>191</v>
      </c>
      <c r="C101" s="65" t="s">
        <v>93</v>
      </c>
    </row>
    <row r="102" spans="1:3" x14ac:dyDescent="0.2">
      <c r="A102" s="65" t="s">
        <v>189</v>
      </c>
      <c r="B102" s="65" t="s">
        <v>192</v>
      </c>
      <c r="C102" s="65" t="s">
        <v>87</v>
      </c>
    </row>
    <row r="103" spans="1:3" x14ac:dyDescent="0.2">
      <c r="A103" s="65" t="s">
        <v>189</v>
      </c>
      <c r="B103" s="65" t="s">
        <v>193</v>
      </c>
      <c r="C103" s="66" t="s">
        <v>93</v>
      </c>
    </row>
    <row r="104" spans="1:3" x14ac:dyDescent="0.2">
      <c r="A104" s="65" t="s">
        <v>189</v>
      </c>
      <c r="B104" s="65" t="s">
        <v>194</v>
      </c>
      <c r="C104" s="66" t="s">
        <v>93</v>
      </c>
    </row>
    <row r="105" spans="1:3" x14ac:dyDescent="0.2">
      <c r="A105" s="65" t="s">
        <v>189</v>
      </c>
      <c r="B105" s="65" t="s">
        <v>195</v>
      </c>
      <c r="C105" s="65" t="s">
        <v>87</v>
      </c>
    </row>
    <row r="106" spans="1:3" x14ac:dyDescent="0.2">
      <c r="A106" s="65" t="s">
        <v>189</v>
      </c>
      <c r="B106" s="65" t="s">
        <v>196</v>
      </c>
      <c r="C106" s="66" t="s">
        <v>93</v>
      </c>
    </row>
    <row r="107" spans="1:3" x14ac:dyDescent="0.2">
      <c r="A107" s="65" t="s">
        <v>189</v>
      </c>
      <c r="B107" s="65" t="s">
        <v>197</v>
      </c>
      <c r="C107" s="66" t="s">
        <v>87</v>
      </c>
    </row>
    <row r="108" spans="1:3" x14ac:dyDescent="0.2">
      <c r="A108" s="65" t="s">
        <v>189</v>
      </c>
      <c r="B108" s="65" t="s">
        <v>198</v>
      </c>
      <c r="C108" s="66" t="s">
        <v>87</v>
      </c>
    </row>
    <row r="109" spans="1:3" x14ac:dyDescent="0.2">
      <c r="A109" s="65" t="s">
        <v>189</v>
      </c>
      <c r="B109" s="65" t="s">
        <v>199</v>
      </c>
      <c r="C109" s="66" t="s">
        <v>93</v>
      </c>
    </row>
    <row r="110" spans="1:3" x14ac:dyDescent="0.2">
      <c r="A110" s="65" t="s">
        <v>189</v>
      </c>
      <c r="B110" s="65" t="s">
        <v>200</v>
      </c>
      <c r="C110" s="66" t="s">
        <v>93</v>
      </c>
    </row>
    <row r="111" spans="1:3" x14ac:dyDescent="0.2">
      <c r="A111" s="65" t="s">
        <v>189</v>
      </c>
      <c r="B111" s="65" t="s">
        <v>201</v>
      </c>
      <c r="C111" s="66" t="s">
        <v>87</v>
      </c>
    </row>
    <row r="112" spans="1:3" x14ac:dyDescent="0.2">
      <c r="A112" s="65" t="s">
        <v>189</v>
      </c>
      <c r="B112" s="65" t="s">
        <v>202</v>
      </c>
      <c r="C112" s="66" t="s">
        <v>93</v>
      </c>
    </row>
    <row r="113" spans="1:3" x14ac:dyDescent="0.2">
      <c r="A113" s="65" t="s">
        <v>189</v>
      </c>
      <c r="B113" s="65" t="s">
        <v>203</v>
      </c>
      <c r="C113" s="66" t="s">
        <v>93</v>
      </c>
    </row>
    <row r="114" spans="1:3" x14ac:dyDescent="0.2">
      <c r="A114" s="65" t="s">
        <v>189</v>
      </c>
      <c r="B114" s="65" t="s">
        <v>204</v>
      </c>
      <c r="C114" s="66" t="s">
        <v>93</v>
      </c>
    </row>
    <row r="115" spans="1:3" x14ac:dyDescent="0.2">
      <c r="A115" s="65" t="s">
        <v>189</v>
      </c>
      <c r="B115" s="65" t="s">
        <v>205</v>
      </c>
      <c r="C115" s="66" t="s">
        <v>87</v>
      </c>
    </row>
    <row r="116" spans="1:3" x14ac:dyDescent="0.2">
      <c r="A116" s="65" t="s">
        <v>189</v>
      </c>
      <c r="B116" s="65" t="s">
        <v>206</v>
      </c>
      <c r="C116" s="66" t="s">
        <v>93</v>
      </c>
    </row>
    <row r="117" spans="1:3" x14ac:dyDescent="0.2">
      <c r="A117" s="65" t="s">
        <v>189</v>
      </c>
      <c r="B117" s="65" t="s">
        <v>207</v>
      </c>
      <c r="C117" s="66" t="s">
        <v>93</v>
      </c>
    </row>
    <row r="118" spans="1:3" x14ac:dyDescent="0.2">
      <c r="A118" s="65" t="s">
        <v>189</v>
      </c>
      <c r="B118" s="65" t="s">
        <v>208</v>
      </c>
      <c r="C118" s="66" t="s">
        <v>93</v>
      </c>
    </row>
    <row r="119" spans="1:3" x14ac:dyDescent="0.2">
      <c r="A119" s="65" t="s">
        <v>189</v>
      </c>
      <c r="B119" s="65" t="s">
        <v>209</v>
      </c>
      <c r="C119" s="66" t="s">
        <v>87</v>
      </c>
    </row>
    <row r="120" spans="1:3" x14ac:dyDescent="0.2">
      <c r="A120" s="65" t="s">
        <v>189</v>
      </c>
      <c r="B120" s="65" t="s">
        <v>210</v>
      </c>
      <c r="C120" s="66" t="s">
        <v>87</v>
      </c>
    </row>
    <row r="121" spans="1:3" x14ac:dyDescent="0.2">
      <c r="A121" s="65" t="s">
        <v>189</v>
      </c>
      <c r="B121" s="65" t="s">
        <v>211</v>
      </c>
      <c r="C121" s="66" t="s">
        <v>93</v>
      </c>
    </row>
    <row r="122" spans="1:3" x14ac:dyDescent="0.2">
      <c r="A122" s="65" t="s">
        <v>189</v>
      </c>
      <c r="B122" s="65" t="s">
        <v>212</v>
      </c>
      <c r="C122" s="66" t="s">
        <v>93</v>
      </c>
    </row>
    <row r="123" spans="1:3" x14ac:dyDescent="0.2">
      <c r="A123" s="65" t="s">
        <v>189</v>
      </c>
      <c r="B123" s="65" t="s">
        <v>213</v>
      </c>
      <c r="C123" s="66" t="s">
        <v>93</v>
      </c>
    </row>
    <row r="124" spans="1:3" x14ac:dyDescent="0.2">
      <c r="A124" s="65" t="s">
        <v>189</v>
      </c>
      <c r="B124" s="65" t="s">
        <v>214</v>
      </c>
      <c r="C124" s="66" t="s">
        <v>93</v>
      </c>
    </row>
    <row r="125" spans="1:3" x14ac:dyDescent="0.2">
      <c r="A125" s="65" t="s">
        <v>189</v>
      </c>
      <c r="B125" s="65" t="s">
        <v>215</v>
      </c>
      <c r="C125" s="66" t="s">
        <v>93</v>
      </c>
    </row>
    <row r="126" spans="1:3" x14ac:dyDescent="0.2">
      <c r="A126" s="65" t="s">
        <v>189</v>
      </c>
      <c r="B126" s="65" t="s">
        <v>216</v>
      </c>
      <c r="C126" s="66" t="s">
        <v>87</v>
      </c>
    </row>
    <row r="127" spans="1:3" x14ac:dyDescent="0.2">
      <c r="A127" s="65" t="s">
        <v>189</v>
      </c>
      <c r="B127" s="65" t="s">
        <v>217</v>
      </c>
      <c r="C127" s="66" t="s">
        <v>93</v>
      </c>
    </row>
    <row r="128" spans="1:3" x14ac:dyDescent="0.2">
      <c r="A128" s="65" t="s">
        <v>189</v>
      </c>
      <c r="B128" s="65" t="s">
        <v>218</v>
      </c>
      <c r="C128" s="66" t="s">
        <v>87</v>
      </c>
    </row>
    <row r="129" spans="1:3" x14ac:dyDescent="0.2">
      <c r="A129" s="65" t="s">
        <v>189</v>
      </c>
      <c r="B129" s="65" t="s">
        <v>219</v>
      </c>
      <c r="C129" s="66" t="s">
        <v>93</v>
      </c>
    </row>
    <row r="130" spans="1:3" x14ac:dyDescent="0.2">
      <c r="A130" s="65" t="s">
        <v>189</v>
      </c>
      <c r="B130" s="65" t="s">
        <v>220</v>
      </c>
      <c r="C130" s="66" t="s">
        <v>93</v>
      </c>
    </row>
    <row r="131" spans="1:3" x14ac:dyDescent="0.2">
      <c r="A131" s="65" t="s">
        <v>189</v>
      </c>
      <c r="B131" s="65" t="s">
        <v>221</v>
      </c>
      <c r="C131" s="66" t="s">
        <v>87</v>
      </c>
    </row>
    <row r="132" spans="1:3" x14ac:dyDescent="0.2">
      <c r="A132" s="65" t="s">
        <v>189</v>
      </c>
      <c r="B132" s="65" t="s">
        <v>222</v>
      </c>
      <c r="C132" s="66" t="s">
        <v>93</v>
      </c>
    </row>
  </sheetData>
  <autoFilter ref="A1:C132" xr:uid="{23C96FFA-B0E4-4DEA-AF39-B19CD902ED38}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C90E0-8B25-4FAB-8AE5-53ADCE458772}">
  <sheetPr>
    <pageSetUpPr fitToPage="1"/>
  </sheetPr>
  <dimension ref="A1:J41"/>
  <sheetViews>
    <sheetView view="pageBreakPreview" zoomScaleNormal="100" zoomScaleSheetLayoutView="100" workbookViewId="0">
      <selection activeCell="E28" sqref="E28"/>
    </sheetView>
  </sheetViews>
  <sheetFormatPr baseColWidth="10" defaultColWidth="9.1640625" defaultRowHeight="27" customHeight="1" x14ac:dyDescent="0.2"/>
  <cols>
    <col min="1" max="2" width="10" style="14" customWidth="1"/>
    <col min="3" max="3" width="18.5" style="50" customWidth="1"/>
    <col min="4" max="4" width="21.1640625" style="28" customWidth="1"/>
    <col min="5" max="5" width="27.5" style="14" customWidth="1"/>
    <col min="6" max="6" width="15.33203125" style="14" customWidth="1"/>
    <col min="7" max="7" width="44.1640625" style="28" bestFit="1" customWidth="1"/>
    <col min="8" max="8" width="39" style="12" bestFit="1" customWidth="1"/>
    <col min="9" max="9" width="14.6640625" style="12" bestFit="1" customWidth="1"/>
    <col min="10" max="10" width="10.33203125" style="12" bestFit="1" customWidth="1"/>
    <col min="11" max="16384" width="9.1640625" style="12"/>
  </cols>
  <sheetData>
    <row r="1" spans="1:10" ht="16" x14ac:dyDescent="0.2">
      <c r="A1" s="15" t="s">
        <v>2</v>
      </c>
      <c r="B1" s="15" t="s">
        <v>3</v>
      </c>
      <c r="C1" s="27" t="s">
        <v>15</v>
      </c>
      <c r="D1" s="27" t="s">
        <v>4</v>
      </c>
      <c r="E1" s="15" t="s">
        <v>5</v>
      </c>
      <c r="F1" s="26" t="s">
        <v>81</v>
      </c>
      <c r="G1" s="27" t="s">
        <v>6</v>
      </c>
      <c r="H1" s="62" t="s">
        <v>0</v>
      </c>
      <c r="I1" s="62" t="s">
        <v>82</v>
      </c>
      <c r="J1" s="27" t="s">
        <v>71</v>
      </c>
    </row>
    <row r="2" spans="1:10" s="13" customFormat="1" ht="16" x14ac:dyDescent="0.2">
      <c r="A2" s="16">
        <v>0.37847222222222227</v>
      </c>
      <c r="B2" s="16">
        <v>0.38541666666666669</v>
      </c>
      <c r="C2" s="2" t="s">
        <v>14</v>
      </c>
      <c r="D2" s="44" t="s">
        <v>185</v>
      </c>
      <c r="E2" s="49" t="s">
        <v>2</v>
      </c>
      <c r="F2" s="16">
        <f t="shared" ref="F2:F16" si="0">B2-A2</f>
        <v>6.9444444444444198E-3</v>
      </c>
      <c r="G2" s="41"/>
      <c r="H2" s="46" t="s">
        <v>14</v>
      </c>
      <c r="I2" s="51">
        <v>0.21527777777777776</v>
      </c>
      <c r="J2" s="4"/>
    </row>
    <row r="3" spans="1:10" ht="16" x14ac:dyDescent="0.2">
      <c r="A3" s="16">
        <f t="shared" ref="A3:A6" si="1">B2</f>
        <v>0.38541666666666669</v>
      </c>
      <c r="B3" s="16">
        <v>0.3888888888888889</v>
      </c>
      <c r="C3" s="2" t="s">
        <v>14</v>
      </c>
      <c r="D3" s="45" t="s">
        <v>127</v>
      </c>
      <c r="E3" s="49" t="s">
        <v>70</v>
      </c>
      <c r="F3" s="16">
        <f t="shared" si="0"/>
        <v>3.4722222222222099E-3</v>
      </c>
      <c r="G3" s="49" t="s">
        <v>240</v>
      </c>
      <c r="H3" s="47" t="s">
        <v>185</v>
      </c>
      <c r="I3" s="51">
        <v>2.0833333333333332E-2</v>
      </c>
      <c r="J3" s="4"/>
    </row>
    <row r="4" spans="1:10" ht="16" x14ac:dyDescent="0.2">
      <c r="A4" s="16">
        <f t="shared" si="1"/>
        <v>0.3888888888888889</v>
      </c>
      <c r="B4" s="16">
        <v>0.39583333333333331</v>
      </c>
      <c r="C4" s="2" t="s">
        <v>14</v>
      </c>
      <c r="D4" s="44" t="s">
        <v>185</v>
      </c>
      <c r="E4" s="49" t="s">
        <v>72</v>
      </c>
      <c r="F4" s="16">
        <f t="shared" si="0"/>
        <v>6.9444444444444198E-3</v>
      </c>
      <c r="G4" s="41"/>
      <c r="H4" s="48" t="s">
        <v>72</v>
      </c>
      <c r="I4" s="51">
        <v>1.3888888888888888E-2</v>
      </c>
      <c r="J4" s="4"/>
    </row>
    <row r="5" spans="1:10" ht="16" x14ac:dyDescent="0.2">
      <c r="A5" s="16">
        <f t="shared" si="1"/>
        <v>0.39583333333333331</v>
      </c>
      <c r="B5" s="16">
        <v>0.39930555555555558</v>
      </c>
      <c r="C5" s="2" t="s">
        <v>14</v>
      </c>
      <c r="D5" s="44" t="s">
        <v>126</v>
      </c>
      <c r="E5" s="49" t="s">
        <v>80</v>
      </c>
      <c r="F5" s="16">
        <f t="shared" si="0"/>
        <v>3.4722222222222654E-3</v>
      </c>
      <c r="G5" s="41" t="s">
        <v>76</v>
      </c>
      <c r="H5" s="64">
        <v>6.9444444444444441E-3</v>
      </c>
      <c r="I5" s="51">
        <v>1.3888888888888888E-2</v>
      </c>
      <c r="J5" s="4"/>
    </row>
    <row r="6" spans="1:10" ht="16" x14ac:dyDescent="0.2">
      <c r="A6" s="16">
        <f t="shared" si="1"/>
        <v>0.39930555555555558</v>
      </c>
      <c r="B6" s="16">
        <v>0.44791666666666669</v>
      </c>
      <c r="C6" s="2" t="s">
        <v>14</v>
      </c>
      <c r="D6" s="45" t="s">
        <v>186</v>
      </c>
      <c r="E6" s="49" t="s">
        <v>75</v>
      </c>
      <c r="F6" s="16">
        <f t="shared" si="0"/>
        <v>4.8611111111111105E-2</v>
      </c>
      <c r="G6" s="41"/>
      <c r="H6" s="48" t="s">
        <v>2</v>
      </c>
      <c r="I6" s="51">
        <v>6.9444444444444441E-3</v>
      </c>
      <c r="J6" s="4"/>
    </row>
    <row r="7" spans="1:10" ht="26" x14ac:dyDescent="0.2">
      <c r="A7" s="16">
        <f>B6</f>
        <v>0.44791666666666669</v>
      </c>
      <c r="B7" s="16">
        <v>0.47916666666666669</v>
      </c>
      <c r="C7" s="2" t="s">
        <v>14</v>
      </c>
      <c r="D7" s="44" t="s">
        <v>126</v>
      </c>
      <c r="E7" s="49" t="s">
        <v>80</v>
      </c>
      <c r="F7" s="16">
        <f t="shared" si="0"/>
        <v>3.125E-2</v>
      </c>
      <c r="G7" s="41" t="s">
        <v>79</v>
      </c>
      <c r="H7" s="64">
        <v>6.9444444444444441E-3</v>
      </c>
      <c r="I7" s="51">
        <v>6.9444444444444441E-3</v>
      </c>
      <c r="J7" s="4"/>
    </row>
    <row r="8" spans="1:10" ht="16" x14ac:dyDescent="0.2">
      <c r="A8" s="16">
        <f t="shared" ref="A8:A10" si="2">B7</f>
        <v>0.47916666666666669</v>
      </c>
      <c r="B8" s="16">
        <v>0.49305555555555558</v>
      </c>
      <c r="C8" s="2" t="s">
        <v>14</v>
      </c>
      <c r="D8" s="44" t="s">
        <v>126</v>
      </c>
      <c r="E8" s="49" t="s">
        <v>80</v>
      </c>
      <c r="F8" s="16">
        <f t="shared" si="0"/>
        <v>1.3888888888888895E-2</v>
      </c>
      <c r="G8" s="41" t="s">
        <v>223</v>
      </c>
      <c r="H8" s="47" t="s">
        <v>127</v>
      </c>
      <c r="I8" s="51">
        <v>3.472222222222222E-3</v>
      </c>
      <c r="J8" s="4"/>
    </row>
    <row r="9" spans="1:10" ht="16" x14ac:dyDescent="0.2">
      <c r="A9" s="16">
        <f t="shared" si="2"/>
        <v>0.49305555555555558</v>
      </c>
      <c r="B9" s="16">
        <v>0.51736111111111105</v>
      </c>
      <c r="C9" s="2" t="s">
        <v>14</v>
      </c>
      <c r="D9" s="44" t="s">
        <v>126</v>
      </c>
      <c r="E9" s="49" t="s">
        <v>226</v>
      </c>
      <c r="F9" s="16">
        <f t="shared" si="0"/>
        <v>2.4305555555555469E-2</v>
      </c>
      <c r="G9" s="41" t="s">
        <v>227</v>
      </c>
      <c r="H9" s="48" t="s">
        <v>70</v>
      </c>
      <c r="I9" s="51">
        <v>3.472222222222222E-3</v>
      </c>
      <c r="J9" s="4"/>
    </row>
    <row r="10" spans="1:10" ht="16" x14ac:dyDescent="0.2">
      <c r="A10" s="16">
        <f t="shared" si="2"/>
        <v>0.51736111111111105</v>
      </c>
      <c r="B10" s="17">
        <v>0.54166666666666663</v>
      </c>
      <c r="C10" s="2" t="s">
        <v>14</v>
      </c>
      <c r="D10" s="44" t="s">
        <v>178</v>
      </c>
      <c r="E10" s="49" t="s">
        <v>235</v>
      </c>
      <c r="F10" s="16">
        <f t="shared" si="0"/>
        <v>2.430555555555558E-2</v>
      </c>
      <c r="G10" s="41"/>
      <c r="H10" s="64">
        <v>3.472222222222222E-3</v>
      </c>
      <c r="I10" s="51">
        <v>3.472222222222222E-3</v>
      </c>
      <c r="J10" s="4"/>
    </row>
    <row r="11" spans="1:10" ht="16" x14ac:dyDescent="0.2">
      <c r="A11" s="17">
        <v>0.58333333333333337</v>
      </c>
      <c r="B11" s="16">
        <v>0.59027777777777779</v>
      </c>
      <c r="C11" s="2" t="s">
        <v>14</v>
      </c>
      <c r="D11" s="44" t="s">
        <v>185</v>
      </c>
      <c r="E11" s="49" t="s">
        <v>72</v>
      </c>
      <c r="F11" s="16">
        <f t="shared" si="0"/>
        <v>6.9444444444444198E-3</v>
      </c>
      <c r="G11" s="41"/>
      <c r="H11" s="47" t="s">
        <v>126</v>
      </c>
      <c r="I11" s="51">
        <v>8.6805555555555552E-2</v>
      </c>
      <c r="J11" s="4"/>
    </row>
    <row r="12" spans="1:10" ht="16" x14ac:dyDescent="0.2">
      <c r="A12" s="16">
        <f t="shared" ref="A12:A16" si="3">B11</f>
        <v>0.59027777777777779</v>
      </c>
      <c r="B12" s="16">
        <v>0.60416666666666663</v>
      </c>
      <c r="C12" s="2" t="s">
        <v>14</v>
      </c>
      <c r="D12" s="44" t="s">
        <v>126</v>
      </c>
      <c r="E12" s="49" t="s">
        <v>238</v>
      </c>
      <c r="F12" s="16">
        <f t="shared" si="0"/>
        <v>1.388888888888884E-2</v>
      </c>
      <c r="G12" s="41" t="s">
        <v>239</v>
      </c>
      <c r="H12" s="48" t="s">
        <v>80</v>
      </c>
      <c r="I12" s="51">
        <v>4.8611111111111112E-2</v>
      </c>
      <c r="J12" s="4"/>
    </row>
    <row r="13" spans="1:10" ht="16" x14ac:dyDescent="0.2">
      <c r="A13" s="16">
        <f t="shared" si="3"/>
        <v>0.60416666666666663</v>
      </c>
      <c r="B13" s="16">
        <v>0.63541666666666663</v>
      </c>
      <c r="C13" s="2" t="s">
        <v>14</v>
      </c>
      <c r="D13" s="44" t="s">
        <v>178</v>
      </c>
      <c r="E13" s="49" t="s">
        <v>242</v>
      </c>
      <c r="F13" s="16">
        <f t="shared" si="0"/>
        <v>3.125E-2</v>
      </c>
      <c r="G13" s="49" t="s">
        <v>235</v>
      </c>
      <c r="H13" s="64">
        <v>3.472222222222222E-3</v>
      </c>
      <c r="I13" s="51">
        <v>3.472222222222222E-3</v>
      </c>
      <c r="J13" s="4"/>
    </row>
    <row r="14" spans="1:10" ht="26" x14ac:dyDescent="0.2">
      <c r="A14" s="16">
        <f t="shared" si="3"/>
        <v>0.63541666666666663</v>
      </c>
      <c r="B14" s="16">
        <v>0.64583333333333337</v>
      </c>
      <c r="C14" s="2" t="s">
        <v>14</v>
      </c>
      <c r="D14" s="44" t="s">
        <v>40</v>
      </c>
      <c r="E14" s="49" t="s">
        <v>242</v>
      </c>
      <c r="F14" s="16">
        <f t="shared" si="0"/>
        <v>1.0416666666666741E-2</v>
      </c>
      <c r="G14" s="41"/>
      <c r="H14" s="64">
        <v>3.125E-2</v>
      </c>
      <c r="I14" s="51">
        <v>3.125E-2</v>
      </c>
      <c r="J14" s="4"/>
    </row>
    <row r="15" spans="1:10" ht="16" x14ac:dyDescent="0.2">
      <c r="A15" s="16">
        <f t="shared" si="3"/>
        <v>0.64583333333333337</v>
      </c>
      <c r="B15" s="16">
        <v>0.69097222222222221</v>
      </c>
      <c r="C15" s="2" t="s">
        <v>14</v>
      </c>
      <c r="D15" s="44" t="s">
        <v>178</v>
      </c>
      <c r="E15" s="49" t="s">
        <v>242</v>
      </c>
      <c r="F15" s="16">
        <f t="shared" si="0"/>
        <v>4.513888888888884E-2</v>
      </c>
      <c r="G15" s="49" t="s">
        <v>235</v>
      </c>
      <c r="H15" s="64">
        <v>1.3888888888888888E-2</v>
      </c>
      <c r="I15" s="51">
        <v>1.3888888888888888E-2</v>
      </c>
      <c r="J15" s="4"/>
    </row>
    <row r="16" spans="1:10" ht="15" x14ac:dyDescent="0.2">
      <c r="A16" s="16">
        <f t="shared" si="3"/>
        <v>0.69097222222222221</v>
      </c>
      <c r="B16" s="16">
        <v>0.75347222222222221</v>
      </c>
      <c r="C16" s="16"/>
      <c r="D16" s="44" t="s">
        <v>182</v>
      </c>
      <c r="E16" s="49" t="s">
        <v>243</v>
      </c>
      <c r="F16" s="16">
        <f t="shared" si="0"/>
        <v>6.25E-2</v>
      </c>
      <c r="G16" s="41"/>
      <c r="H16" s="48" t="s">
        <v>226</v>
      </c>
      <c r="I16" s="51">
        <v>2.4305555555555556E-2</v>
      </c>
      <c r="J16" s="4"/>
    </row>
    <row r="17" spans="8:10" ht="15" x14ac:dyDescent="0.2">
      <c r="H17" s="64">
        <v>2.4305555555555556E-2</v>
      </c>
      <c r="I17" s="51">
        <v>2.4305555555555556E-2</v>
      </c>
      <c r="J17" s="4"/>
    </row>
    <row r="18" spans="8:10" ht="15" x14ac:dyDescent="0.2">
      <c r="H18" s="48" t="s">
        <v>238</v>
      </c>
      <c r="I18" s="51">
        <v>1.3888888888888888E-2</v>
      </c>
      <c r="J18" s="27">
        <f>SUM(J2:J17)</f>
        <v>0</v>
      </c>
    </row>
    <row r="19" spans="8:10" ht="15" x14ac:dyDescent="0.2">
      <c r="H19" s="64">
        <v>1.3888888888888888E-2</v>
      </c>
      <c r="I19" s="51">
        <v>1.3888888888888888E-2</v>
      </c>
    </row>
    <row r="20" spans="8:10" ht="15" x14ac:dyDescent="0.2">
      <c r="H20" s="47" t="s">
        <v>186</v>
      </c>
      <c r="I20" s="51">
        <v>4.8611111111111112E-2</v>
      </c>
    </row>
    <row r="21" spans="8:10" ht="15" x14ac:dyDescent="0.2">
      <c r="H21" s="48" t="s">
        <v>75</v>
      </c>
      <c r="I21" s="51">
        <v>4.8611111111111112E-2</v>
      </c>
    </row>
    <row r="22" spans="8:10" ht="15" x14ac:dyDescent="0.2">
      <c r="H22" s="64">
        <v>4.8611111111111112E-2</v>
      </c>
      <c r="I22" s="51">
        <v>4.8611111111111112E-2</v>
      </c>
    </row>
    <row r="23" spans="8:10" ht="15" x14ac:dyDescent="0.2">
      <c r="H23" s="47" t="s">
        <v>178</v>
      </c>
      <c r="I23" s="51">
        <v>5.5555555555555552E-2</v>
      </c>
    </row>
    <row r="24" spans="8:10" ht="15" x14ac:dyDescent="0.2">
      <c r="H24" s="48" t="s">
        <v>235</v>
      </c>
      <c r="I24" s="51">
        <v>2.4305555555555556E-2</v>
      </c>
      <c r="J24"/>
    </row>
    <row r="25" spans="8:10" ht="15" x14ac:dyDescent="0.2">
      <c r="H25" s="64">
        <v>2.4305555555555556E-2</v>
      </c>
      <c r="I25" s="51">
        <v>2.4305555555555556E-2</v>
      </c>
      <c r="J25"/>
    </row>
    <row r="26" spans="8:10" ht="15" x14ac:dyDescent="0.2">
      <c r="H26" s="48" t="s">
        <v>242</v>
      </c>
      <c r="I26" s="51">
        <v>3.125E-2</v>
      </c>
      <c r="J26"/>
    </row>
    <row r="27" spans="8:10" ht="15" x14ac:dyDescent="0.2">
      <c r="H27" s="64">
        <v>3.125E-2</v>
      </c>
      <c r="I27" s="51">
        <v>3.125E-2</v>
      </c>
      <c r="J27"/>
    </row>
    <row r="28" spans="8:10" ht="16" x14ac:dyDescent="0.2">
      <c r="H28" s="62" t="s">
        <v>1</v>
      </c>
      <c r="I28" s="63">
        <v>0.21527777777777776</v>
      </c>
      <c r="J28"/>
    </row>
    <row r="29" spans="8:10" ht="27" customHeight="1" x14ac:dyDescent="0.2">
      <c r="H29" s="28"/>
      <c r="I29"/>
      <c r="J29"/>
    </row>
    <row r="30" spans="8:10" ht="27" customHeight="1" x14ac:dyDescent="0.2">
      <c r="H30" s="28"/>
      <c r="I30"/>
      <c r="J30"/>
    </row>
    <row r="31" spans="8:10" ht="27" customHeight="1" x14ac:dyDescent="0.2">
      <c r="H31" s="28"/>
      <c r="I31"/>
    </row>
    <row r="32" spans="8:10" ht="27" customHeight="1" x14ac:dyDescent="0.2">
      <c r="H32" s="28"/>
      <c r="I32"/>
    </row>
    <row r="33" spans="8:9" ht="27" customHeight="1" x14ac:dyDescent="0.2">
      <c r="H33" s="28"/>
      <c r="I33"/>
    </row>
    <row r="34" spans="8:9" ht="27" customHeight="1" x14ac:dyDescent="0.2">
      <c r="H34" s="28"/>
      <c r="I34"/>
    </row>
    <row r="35" spans="8:9" ht="27" customHeight="1" x14ac:dyDescent="0.2">
      <c r="H35" s="28"/>
      <c r="I35"/>
    </row>
    <row r="36" spans="8:9" ht="27" customHeight="1" x14ac:dyDescent="0.2">
      <c r="H36" s="28"/>
      <c r="I36"/>
    </row>
    <row r="37" spans="8:9" ht="27" customHeight="1" x14ac:dyDescent="0.2">
      <c r="H37" s="28"/>
      <c r="I37"/>
    </row>
    <row r="38" spans="8:9" ht="27" customHeight="1" x14ac:dyDescent="0.2">
      <c r="H38" s="28"/>
      <c r="I38"/>
    </row>
    <row r="39" spans="8:9" ht="27" customHeight="1" x14ac:dyDescent="0.2">
      <c r="H39"/>
    </row>
    <row r="40" spans="8:9" ht="27" customHeight="1" x14ac:dyDescent="0.2">
      <c r="H40"/>
    </row>
    <row r="41" spans="8:9" ht="27" customHeight="1" x14ac:dyDescent="0.2">
      <c r="H41"/>
    </row>
  </sheetData>
  <phoneticPr fontId="7" type="noConversion"/>
  <pageMargins left="0.7" right="0.7" top="0.75" bottom="0.75" header="0.3" footer="0.3"/>
  <pageSetup paperSize="8" scale="86" fitToHeight="0" orientation="landscape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DBE9B8-E5E9-4476-94CE-5EEB2A2669D3}">
          <x14:formula1>
            <xm:f>Task!$B$1:$B$17</xm:f>
          </x14:formula1>
          <xm:sqref>D15:D16 D2:D13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6</vt:i4>
      </vt:variant>
    </vt:vector>
  </HeadingPairs>
  <TitlesOfParts>
    <vt:vector size="14" baseType="lpstr">
      <vt:lpstr>New Counter</vt:lpstr>
      <vt:lpstr>Transmittal</vt:lpstr>
      <vt:lpstr>CU-AM</vt:lpstr>
      <vt:lpstr>079254C ASSIUT - T-TP-AN</vt:lpstr>
      <vt:lpstr>079254C ASSIUT - CU-172</vt:lpstr>
      <vt:lpstr>Task</vt:lpstr>
      <vt:lpstr>addebiti</vt:lpstr>
      <vt:lpstr>Counter superato</vt:lpstr>
      <vt:lpstr>'079254C ASSIUT - CU-172'!Area_stampa</vt:lpstr>
      <vt:lpstr>'079254C ASSIUT - T-TP-AN'!Area_stampa</vt:lpstr>
      <vt:lpstr>'Counter superato'!Area_stampa</vt:lpstr>
      <vt:lpstr>'CU-AM'!Area_stampa</vt:lpstr>
      <vt:lpstr>'New Counter'!Area_stampa</vt:lpstr>
      <vt:lpstr>Transmittal!Area_stampa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Serrani-External</dc:creator>
  <cp:lastModifiedBy>Danilo Pacifico</cp:lastModifiedBy>
  <cp:lastPrinted>2021-03-16T17:08:37Z</cp:lastPrinted>
  <dcterms:created xsi:type="dcterms:W3CDTF">2021-02-18T09:31:50Z</dcterms:created>
  <dcterms:modified xsi:type="dcterms:W3CDTF">2021-03-31T10:27:39Z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48b937-0ae3-46f5-b32e-f3232b5be847_Enabled">
    <vt:lpwstr>True</vt:lpwstr>
  </property>
  <property fmtid="{D5CDD505-2E9C-101B-9397-08002B2CF9AE}" pid="3" name="MSIP_Label_3b48b937-0ae3-46f5-b32e-f3232b5be847_SiteId">
    <vt:lpwstr>9179d01a-e94c-4488-b5f0-4554bc474f8c</vt:lpwstr>
  </property>
  <property fmtid="{D5CDD505-2E9C-101B-9397-08002B2CF9AE}" pid="4" name="MSIP_Label_3b48b937-0ae3-46f5-b32e-f3232b5be847_Owner">
    <vt:lpwstr>giorgia.serrani@external.technipenergies.com</vt:lpwstr>
  </property>
  <property fmtid="{D5CDD505-2E9C-101B-9397-08002B2CF9AE}" pid="5" name="MSIP_Label_3b48b937-0ae3-46f5-b32e-f3232b5be847_SetDate">
    <vt:lpwstr>2021-02-18T13:08:03.2652542Z</vt:lpwstr>
  </property>
  <property fmtid="{D5CDD505-2E9C-101B-9397-08002B2CF9AE}" pid="6" name="MSIP_Label_3b48b937-0ae3-46f5-b32e-f3232b5be847_Name">
    <vt:lpwstr>General</vt:lpwstr>
  </property>
  <property fmtid="{D5CDD505-2E9C-101B-9397-08002B2CF9AE}" pid="7" name="MSIP_Label_3b48b937-0ae3-46f5-b32e-f3232b5be847_Application">
    <vt:lpwstr>Microsoft Azure Information Protection</vt:lpwstr>
  </property>
  <property fmtid="{D5CDD505-2E9C-101B-9397-08002B2CF9AE}" pid="8" name="MSIP_Label_3b48b937-0ae3-46f5-b32e-f3232b5be847_Extended_MSFT_Method">
    <vt:lpwstr>Automatic</vt:lpwstr>
  </property>
  <property fmtid="{D5CDD505-2E9C-101B-9397-08002B2CF9AE}" pid="9" name="MSIP_Label_8f79752b-c5ee-4ad3-a24f-e300e7b653f3_Enabled">
    <vt:lpwstr>True</vt:lpwstr>
  </property>
  <property fmtid="{D5CDD505-2E9C-101B-9397-08002B2CF9AE}" pid="10" name="MSIP_Label_8f79752b-c5ee-4ad3-a24f-e300e7b653f3_SiteId">
    <vt:lpwstr>9179d01a-e94c-4488-b5f0-4554bc474f8c</vt:lpwstr>
  </property>
  <property fmtid="{D5CDD505-2E9C-101B-9397-08002B2CF9AE}" pid="11" name="MSIP_Label_8f79752b-c5ee-4ad3-a24f-e300e7b653f3_Owner">
    <vt:lpwstr>giorgia.serrani@external.technipenergies.com</vt:lpwstr>
  </property>
  <property fmtid="{D5CDD505-2E9C-101B-9397-08002B2CF9AE}" pid="12" name="MSIP_Label_8f79752b-c5ee-4ad3-a24f-e300e7b653f3_SetDate">
    <vt:lpwstr>2021-02-18T13:08:03.2652542Z</vt:lpwstr>
  </property>
  <property fmtid="{D5CDD505-2E9C-101B-9397-08002B2CF9AE}" pid="13" name="MSIP_Label_8f79752b-c5ee-4ad3-a24f-e300e7b653f3_Name">
    <vt:lpwstr>Anyone - No Protection</vt:lpwstr>
  </property>
  <property fmtid="{D5CDD505-2E9C-101B-9397-08002B2CF9AE}" pid="14" name="MSIP_Label_8f79752b-c5ee-4ad3-a24f-e300e7b653f3_Application">
    <vt:lpwstr>Microsoft Azure Information Protection</vt:lpwstr>
  </property>
  <property fmtid="{D5CDD505-2E9C-101B-9397-08002B2CF9AE}" pid="15" name="MSIP_Label_8f79752b-c5ee-4ad3-a24f-e300e7b653f3_Parent">
    <vt:lpwstr>3b48b937-0ae3-46f5-b32e-f3232b5be847</vt:lpwstr>
  </property>
  <property fmtid="{D5CDD505-2E9C-101B-9397-08002B2CF9AE}" pid="16" name="MSIP_Label_8f79752b-c5ee-4ad3-a24f-e300e7b653f3_Extended_MSFT_Method">
    <vt:lpwstr>Automatic</vt:lpwstr>
  </property>
  <property fmtid="{D5CDD505-2E9C-101B-9397-08002B2CF9AE}" pid="17" name="Sensitivity">
    <vt:lpwstr>General Anyone - No Protection</vt:lpwstr>
  </property>
</Properties>
</file>