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rrani\Desktop\"/>
    </mc:Choice>
  </mc:AlternateContent>
  <xr:revisionPtr revIDLastSave="0" documentId="13_ncr:1_{EF8687B3-2184-40AA-B84D-607B1F3A79DD}" xr6:coauthVersionLast="44" xr6:coauthVersionMax="44" xr10:uidLastSave="{00000000-0000-0000-0000-000000000000}"/>
  <bookViews>
    <workbookView xWindow="-120" yWindow="-120" windowWidth="29040" windowHeight="17640" firstSheet="2" activeTab="2" xr2:uid="{0ED53486-B9C2-4ED3-95E3-D05ECB5A0127}"/>
  </bookViews>
  <sheets>
    <sheet name="CHECK" sheetId="4" r:id="rId1"/>
    <sheet name="Counter" sheetId="1" r:id="rId2"/>
    <sheet name="Status" sheetId="2" r:id="rId3"/>
    <sheet name="PO-LOI List" sheetId="3" r:id="rId4"/>
    <sheet name="Foglio1" sheetId="5" r:id="rId5"/>
  </sheets>
  <externalReferences>
    <externalReference r:id="rId6"/>
  </externalReferences>
  <definedNames>
    <definedName name="_AtRisk_SimSetting_AutomaticallyGenerateReports">0</definedName>
    <definedName name="_AtRisk_SimSetting_AutomaticResultsDisplayMode">2</definedName>
    <definedName name="_AtRisk_SimSetting_ConvergenceConfidenceLevel">0.95</definedName>
    <definedName name="_AtRisk_SimSetting_ConvergencePercentileToTest">0.9</definedName>
    <definedName name="_AtRisk_SimSetting_ConvergencePerformMeanTest">1</definedName>
    <definedName name="_AtRisk_SimSetting_ConvergencePerformPercentileTest">0</definedName>
    <definedName name="_AtRisk_SimSetting_ConvergencePerformStdDeviationTest">0</definedName>
    <definedName name="_AtRisk_SimSetting_ConvergenceTestAllOutputs">1</definedName>
    <definedName name="_AtRisk_SimSetting_ConvergenceTestingPeriod">100</definedName>
    <definedName name="_AtRisk_SimSetting_ConvergenceTolerance">0.03</definedName>
    <definedName name="_AtRisk_SimSetting_LiveUpdate">1</definedName>
    <definedName name="_AtRisk_SimSetting_LiveUpdatePeriod">-1</definedName>
    <definedName name="_AtRisk_SimSetting_RandomNumberGenerator">0</definedName>
    <definedName name="_AtRisk_SimSetting_ReportsList">0</definedName>
    <definedName name="_AtRisk_SimSetting_SimNameCount">0</definedName>
    <definedName name="_AtRisk_SimSetting_SmartSensitivityAnalysisEnabled">1</definedName>
    <definedName name="_AtRisk_SimSetting_StatisticFunctionUpdating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_xlnm._FilterDatabase" localSheetId="3" hidden="1">'PO-LOI List'!$A$3:$J$114</definedName>
    <definedName name="_xlnm._FilterDatabase" localSheetId="2" hidden="1">Status!$A$1:$G$48</definedName>
    <definedName name="_xlnm.Print_Area" localSheetId="1">Counter!$A$1:$P$37</definedName>
    <definedName name="_xlnm.Print_Area" localSheetId="3">'PO-LOI List'!$A$3:$I$103</definedName>
    <definedName name="_xlnm.Print_Area" localSheetId="2">Status!$A$1:$K$56</definedName>
    <definedName name="Lista_MR">[1]DATA!$A$2:$A$60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1</definedName>
    <definedName name="RiskHasSettings">6</definedName>
    <definedName name="RiskMinimizeOnStart">0</definedName>
    <definedName name="RiskMonitorConvergence">0</definedName>
    <definedName name="RiskMultipleCPUSupportEnabled">1</definedName>
    <definedName name="RiskNumIterations">100</definedName>
    <definedName name="RiskNumSimulations">1</definedName>
    <definedName name="RiskPauseOnError">0</definedName>
    <definedName name="RiskRunAfterRecalcMacro">0</definedName>
    <definedName name="RiskRunAfterSimMacro">0</definedName>
    <definedName name="RiskRunBeforeRecalcMacro">0</definedName>
    <definedName name="RiskRunBeforeSimMacro">0</definedName>
    <definedName name="RiskSamplingType">3</definedName>
    <definedName name="RiskStandardRecalc">1</definedName>
    <definedName name="RiskUpdateDisplay">1</definedName>
    <definedName name="RiskUseDifferentSeedForEachSim">0</definedName>
    <definedName name="RiskUseFixedSeed">0</definedName>
    <definedName name="RiskUseMultipleCPUs">1</definedName>
    <definedName name="_xlnm.Print_Titles" localSheetId="3">'PO-LOI List'!$3:$3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4" l="1"/>
  <c r="C13" i="4"/>
  <c r="C12" i="4"/>
  <c r="C11" i="4"/>
  <c r="C10" i="4"/>
  <c r="C9" i="4"/>
  <c r="C8" i="4"/>
  <c r="B2" i="3" l="1"/>
  <c r="D2" i="3"/>
  <c r="E2" i="3"/>
  <c r="E1" i="1"/>
  <c r="F1" i="1"/>
  <c r="G1" i="1"/>
  <c r="J1" i="1"/>
  <c r="M1" i="1"/>
  <c r="N1" i="1"/>
  <c r="F2" i="1"/>
  <c r="J2" i="1"/>
  <c r="N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L34" i="1"/>
  <c r="H35" i="1"/>
  <c r="L35" i="1"/>
  <c r="H36" i="1"/>
  <c r="L36" i="1"/>
  <c r="H37" i="1"/>
  <c r="L37" i="1"/>
  <c r="H38" i="1"/>
  <c r="L38" i="1"/>
  <c r="H39" i="1"/>
  <c r="L39" i="1"/>
  <c r="H40" i="1"/>
  <c r="H41" i="1"/>
  <c r="H42" i="1"/>
  <c r="H43" i="1"/>
  <c r="H44" i="1"/>
  <c r="H45" i="1"/>
  <c r="H46" i="1"/>
  <c r="H47" i="1"/>
  <c r="H48" i="1"/>
  <c r="H49" i="1"/>
  <c r="H50" i="1"/>
  <c r="H51" i="1"/>
</calcChain>
</file>

<file path=xl/sharedStrings.xml><?xml version="1.0" encoding="utf-8"?>
<sst xmlns="http://schemas.openxmlformats.org/spreadsheetml/2006/main" count="1305" uniqueCount="997">
  <si>
    <t>SOC</t>
  </si>
  <si>
    <t>REJECTED</t>
  </si>
  <si>
    <t>Stamp</t>
  </si>
  <si>
    <t>Doc Class</t>
  </si>
  <si>
    <t>CDRL Code</t>
  </si>
  <si>
    <t>SR Doc Code</t>
  </si>
  <si>
    <t>Equipment No</t>
  </si>
  <si>
    <t>Bapco Doc Rev</t>
  </si>
  <si>
    <t>Bapco Doc No</t>
  </si>
  <si>
    <t>SOC-JVD-VTRA</t>
  </si>
  <si>
    <t>Transmittal</t>
  </si>
  <si>
    <t>Numerazione</t>
  </si>
  <si>
    <t>Bapco PO No</t>
  </si>
  <si>
    <t>Bapco MR No</t>
  </si>
  <si>
    <t>MR-1566-001</t>
  </si>
  <si>
    <t>076551C-000S-MR</t>
  </si>
  <si>
    <t>VTFT</t>
  </si>
  <si>
    <t>CON-BMP-VTRA</t>
  </si>
  <si>
    <t>PENDING BY SOC DCC-SOC-EML-0</t>
  </si>
  <si>
    <t>OK ISSUED TO BAPCO WITH CON-BMP-VTRA-09</t>
  </si>
  <si>
    <t>PENDING ISSUE</t>
  </si>
  <si>
    <t>PENDING FROM SOC</t>
  </si>
  <si>
    <t xml:space="preserve"> ISSUED TO BAPCO</t>
  </si>
  <si>
    <t>DESCRIPTION</t>
  </si>
  <si>
    <t>DOC.
QTY</t>
  </si>
  <si>
    <t>TR DATE</t>
  </si>
  <si>
    <t>TR NUMBER</t>
  </si>
  <si>
    <t>BMP Sulphur Solidification Package</t>
  </si>
  <si>
    <t>000-S-MPO-50005-001</t>
  </si>
  <si>
    <t>000-S-MRQ-80010-001</t>
  </si>
  <si>
    <t>ENERSUL</t>
  </si>
  <si>
    <t>VENDOR DOCUMENTATION 000S- MR-4352-001</t>
  </si>
  <si>
    <t>000-S-MRQ-80010-001 - ENERSUL</t>
  </si>
  <si>
    <t>JV-VD PACKAGE UNIT_OUT---</t>
  </si>
  <si>
    <t>MR-4352-001 - ENERSUL</t>
  </si>
  <si>
    <t>MR-4352-001</t>
  </si>
  <si>
    <t>Air Dryers</t>
  </si>
  <si>
    <t>000-S-MPO-50007</t>
  </si>
  <si>
    <t>000-S-MRQ-80009-001</t>
  </si>
  <si>
    <t>COES SRL</t>
  </si>
  <si>
    <t>VENDOR DOCUMENTATION 000S- MR-4171-001</t>
  </si>
  <si>
    <t>000-S-MRQ-80009-001 - COES SRL</t>
  </si>
  <si>
    <t>MR-4171-001 - COES SRL</t>
  </si>
  <si>
    <t>MR-4171-001</t>
  </si>
  <si>
    <t>Oil Mist System</t>
  </si>
  <si>
    <t>000-S-MPO-50019-001</t>
  </si>
  <si>
    <t>000-S-MRQ-80012-001</t>
  </si>
  <si>
    <t>LUBRICATION SYSTEMS COMPANY</t>
  </si>
  <si>
    <t>VENDOR DOCUMENTATION 000S- MR-4131-001</t>
  </si>
  <si>
    <t>000-S-MRQ-80012-001 - LUBRICATION SYSTEMS COMPANY</t>
  </si>
  <si>
    <t>MR-4131-001 - LUBRICATION SYSTEMS COMPANY</t>
  </si>
  <si>
    <t>MR-4131-001</t>
  </si>
  <si>
    <t>Emergency Diesel Generators</t>
  </si>
  <si>
    <t>000-P-MPO-50034-001</t>
  </si>
  <si>
    <t>000-P-MRQ-80012-001</t>
  </si>
  <si>
    <t>INTERNACO SA</t>
  </si>
  <si>
    <t>VENDOR DOCUMENTATION 000S- MR-4123-001</t>
  </si>
  <si>
    <t>000-P-MRQ-80012-001 - INTERNACO SA</t>
  </si>
  <si>
    <t>JV-VD ELECTRICAL_OUT---</t>
  </si>
  <si>
    <t>MR-4123-001 - INTERNACO SA</t>
  </si>
  <si>
    <t>MR-4123-001</t>
  </si>
  <si>
    <t>Nitrogen Generation, Storage and Vaporization Package</t>
  </si>
  <si>
    <t>000-S-MPO-50012-001</t>
  </si>
  <si>
    <t>000-S-MRQ-80008-001</t>
  </si>
  <si>
    <t>SIAD MACCHINE IMPIANTI</t>
  </si>
  <si>
    <t>VENDOR DOCUMENTATION 000S- MR-4112-001</t>
  </si>
  <si>
    <t>000-S-MRQ-80008-001 - SIAD MACCHINE IMPIANTI</t>
  </si>
  <si>
    <t>MR-4112-001 - SIAD MACCHINE IMPIANTI</t>
  </si>
  <si>
    <t>MR-4112-001</t>
  </si>
  <si>
    <t>Hydrogen PSA Unit</t>
  </si>
  <si>
    <t>000-S-MPO-50015-001</t>
  </si>
  <si>
    <t>000-S-MRQ-80007-001</t>
  </si>
  <si>
    <t>LINDE AG</t>
  </si>
  <si>
    <t>VENDOR DOCUMENTATION 000S- MR-4111-001</t>
  </si>
  <si>
    <t>000-S-MRQ-80007-001 - LINDE AG</t>
  </si>
  <si>
    <t>MR-4111-001 - LINDE AG</t>
  </si>
  <si>
    <t>MR-4111-001</t>
  </si>
  <si>
    <t>Bridge Cranes</t>
  </si>
  <si>
    <t>000-K-MPO-50014-001</t>
  </si>
  <si>
    <t>000-K-MRQ-80006-001</t>
  </si>
  <si>
    <t>MELONI TECNO-HANDLING</t>
  </si>
  <si>
    <t>VENDOR DOCUMENTATION 000S- MR-4065-001</t>
  </si>
  <si>
    <t>000-K-MRQ-80006-001 - MELONI TECNO-HANDLING</t>
  </si>
  <si>
    <t>MR-4065-001 - MELONI TECNO-HANDLING</t>
  </si>
  <si>
    <t>MR-4065-001</t>
  </si>
  <si>
    <t>Dosing System</t>
  </si>
  <si>
    <t>000-S-MPO-50009-001</t>
  </si>
  <si>
    <t>000-S-MRQ-80005-001</t>
  </si>
  <si>
    <t>FORES ENGINEERING</t>
  </si>
  <si>
    <t>VENDOR DOCUMENTATION 000S- MR-4046-001</t>
  </si>
  <si>
    <t>000-S-MRQ-80005-001 - FORES ENGINEERING</t>
  </si>
  <si>
    <t>MR-4046-001 - FORES ENGINEERING</t>
  </si>
  <si>
    <t>MR-4046-001</t>
  </si>
  <si>
    <t>Truck Scale Weighing Bridge</t>
  </si>
  <si>
    <t>000-S-MPO-50018-001</t>
  </si>
  <si>
    <t>000-S-MRQ-80004-001</t>
  </si>
  <si>
    <t>MAPOSCALE CO. LTD</t>
  </si>
  <si>
    <t>VENDOR DOCUMENTATION 000S- MR-4041-001</t>
  </si>
  <si>
    <t>000-S-MRQ-80004-001 - MAPOSCALE CO. LTD</t>
  </si>
  <si>
    <t>MR-4041-001 - MAPOSCALE CO. LTD</t>
  </si>
  <si>
    <t>MR-4041-001</t>
  </si>
  <si>
    <t>BMP Solid Sulphur Handling Package</t>
  </si>
  <si>
    <t>000-S-MPO-50006-001</t>
  </si>
  <si>
    <t>000-S-MRQ-80003-001</t>
  </si>
  <si>
    <t>MOTRIDAL</t>
  </si>
  <si>
    <t>VENDOR DOCUMENTATION 000S- MR-4010-001</t>
  </si>
  <si>
    <t>000-S-MRQ-80003-001 - MOTRIDAL</t>
  </si>
  <si>
    <t>MR-4010-001 - MOTRIDAL</t>
  </si>
  <si>
    <t>MR-4010-001</t>
  </si>
  <si>
    <t>Storage Bullets</t>
  </si>
  <si>
    <t>000-C-MPO-50027-001</t>
  </si>
  <si>
    <t>000-C-MRQ-80002-001</t>
  </si>
  <si>
    <t>DOOSAN MECATEC</t>
  </si>
  <si>
    <t>VENDOR DOCUMENTATION 000S- MR-2543-001</t>
  </si>
  <si>
    <t>000-C-MRQ-80002-001 - DOOSAN MECATEC</t>
  </si>
  <si>
    <t>JV-VD PRESSURE EQPT_OUT---</t>
  </si>
  <si>
    <t>MR-2543-001 - DOOSAN MECATEC</t>
  </si>
  <si>
    <t>MR-2543-001</t>
  </si>
  <si>
    <t>Storage Tanks</t>
  </si>
  <si>
    <t>000-D-MPO-50002-001</t>
  </si>
  <si>
    <t>000-D-MRQ-80001-001</t>
  </si>
  <si>
    <t>HIDADA LTD</t>
  </si>
  <si>
    <t>VENDOR DOCUMENTATION 000S- MR-2520-001</t>
  </si>
  <si>
    <t>000-D-MRQ-80001-001 - HIDADA LTD</t>
  </si>
  <si>
    <t>MR-2520-001 - HIDADA LTD</t>
  </si>
  <si>
    <t>MR-2520-001</t>
  </si>
  <si>
    <t>Cathodic Protection System</t>
  </si>
  <si>
    <t>000-P-MPO-50026-001</t>
  </si>
  <si>
    <t>000-P-MRQ-80008-001</t>
  </si>
  <si>
    <t>CATHODIC PROTECTION CO LTD</t>
  </si>
  <si>
    <t>VENDOR DOCUMENTATION 000S- MR-2410-001</t>
  </si>
  <si>
    <t>000-P-MRQ-80008-001 - CATHODIC PROTECTION CO LTD</t>
  </si>
  <si>
    <t>MR-2410-001 - CATHODIC PROTECTION CO LTD</t>
  </si>
  <si>
    <t>MR-2410-001</t>
  </si>
  <si>
    <t>Ladders And Platforms</t>
  </si>
  <si>
    <t>000-M-MPO-50009-001</t>
  </si>
  <si>
    <t>000-M-MRQ-80002-001</t>
  </si>
  <si>
    <t xml:space="preserve"> AL-A ALI</t>
  </si>
  <si>
    <t>VENDOR DOCUMENTATION 000S- MR-1820-001</t>
  </si>
  <si>
    <t>000-M-MRQ-80002-001 -  AL-A ALI</t>
  </si>
  <si>
    <t>MR-1820-001 -  AL-A ALI</t>
  </si>
  <si>
    <t>MR-1820-001</t>
  </si>
  <si>
    <t>Steel Structures</t>
  </si>
  <si>
    <t>000-M-MPO-50005-001</t>
  </si>
  <si>
    <t>000-M-MRQ-80001-001</t>
  </si>
  <si>
    <t>ZAMIL STRUCTURAL STEEL COMPANY LTD</t>
  </si>
  <si>
    <t>VENDOR DOCUMENTATION 000S- MR-1800-001</t>
  </si>
  <si>
    <t>000-M-MRQ-80001-001 - ZAMIL STRUCTURAL STEEL COMPANY LTD</t>
  </si>
  <si>
    <t>JV-VD CIVIL</t>
  </si>
  <si>
    <t>MR-1800-001 - ZAMIL STRUCTURAL STEEL COMPANY LTD</t>
  </si>
  <si>
    <t>MR-1800-001</t>
  </si>
  <si>
    <t>Electrical Heat Tracing</t>
  </si>
  <si>
    <t>000-P-MPO-50031-001</t>
  </si>
  <si>
    <t>000-P-MRQ-80010-001</t>
  </si>
  <si>
    <t>THERMON UK LTD</t>
  </si>
  <si>
    <t>VENDOR DOCUMENTATION 000S- MR-1682-001</t>
  </si>
  <si>
    <t>000-P-MRQ-80010-001 - THERMON UK LTD</t>
  </si>
  <si>
    <t>MR-1682-001 - THERMON UK LTD</t>
  </si>
  <si>
    <t>MR-1682-001</t>
  </si>
  <si>
    <t>AC and DC UPS System</t>
  </si>
  <si>
    <t>000-P-MPO-50014-001</t>
  </si>
  <si>
    <t>000-P-MRQ-80007-001</t>
  </si>
  <si>
    <t>BORRI SPA</t>
  </si>
  <si>
    <t>VENDOR DOCUMENTATION 000S- MR-1671-001</t>
  </si>
  <si>
    <t>000-P-MRQ-80007-001 - BORRI SPA</t>
  </si>
  <si>
    <t>MR-1671-001 - BORRI SPA</t>
  </si>
  <si>
    <t>MR-1671-001</t>
  </si>
  <si>
    <t>HV Capacitor Banks</t>
  </si>
  <si>
    <t>000-P-MPO-50009-001</t>
  </si>
  <si>
    <t>000-P-MRQ-80006-001</t>
  </si>
  <si>
    <t>CIRCUTOR</t>
  </si>
  <si>
    <t>VENDOR DOCUMENTATION 000S- MR-1656-001</t>
  </si>
  <si>
    <t>000-P-MRQ-80006-001 - CIRCUTOR</t>
  </si>
  <si>
    <t>MR-1656-001 - CIRCUTOR</t>
  </si>
  <si>
    <t>MR-1656-001</t>
  </si>
  <si>
    <t>Revamping of LV Switchgears</t>
  </si>
  <si>
    <t>000-P-MPO-50027-001</t>
  </si>
  <si>
    <t>000-P-MRQ-80009-001</t>
  </si>
  <si>
    <t>POWELL UK LIMITED</t>
  </si>
  <si>
    <t>VENDOR DOCUMENTATION 000S- MR-1654-002</t>
  </si>
  <si>
    <t>000-P-MRQ-80009-001 - POWELL UK LIMITED</t>
  </si>
  <si>
    <t>MR-1654-002 - POWELL UK LIMITED</t>
  </si>
  <si>
    <t>MR-1654-002</t>
  </si>
  <si>
    <t>LV Switchgears</t>
  </si>
  <si>
    <t>000-P-MPO-50001-001</t>
  </si>
  <si>
    <t>000-P-MRQ-80005-001</t>
  </si>
  <si>
    <t>WECOSA</t>
  </si>
  <si>
    <t>VENDOR DOCUMENTATION 000S- MR-1654-001</t>
  </si>
  <si>
    <t>000-P-MRQ-80005-001 - WECOSA</t>
  </si>
  <si>
    <t>MR-1654-001 - WECOSA</t>
  </si>
  <si>
    <t>MR-1654-001</t>
  </si>
  <si>
    <t>HV and LV Bus Duct</t>
  </si>
  <si>
    <t>000-P-MPO-50007-001</t>
  </si>
  <si>
    <t>000-P-MRQ-80004-001</t>
  </si>
  <si>
    <t>ETA-COM UK PREEDCREET LIMITED</t>
  </si>
  <si>
    <t>VENDOR DOCUMENTATION 000S- MR-1653-001</t>
  </si>
  <si>
    <t>000-P-MRQ-80004-001 - ETA-COM UK PREEDCREET LIMITED</t>
  </si>
  <si>
    <t>MR-1653-001 - ETA-COM UK PREEDCREET LIMITED</t>
  </si>
  <si>
    <t>MR-1653-001</t>
  </si>
  <si>
    <t>HV Switchgear</t>
  </si>
  <si>
    <t>000-P-MPO-50002-001</t>
  </si>
  <si>
    <t>000-P-MRQ-80003-001</t>
  </si>
  <si>
    <t>L&amp;T ELECTRICAL &amp; AUTOMATION</t>
  </si>
  <si>
    <t>VENDOR DOCUMENTATION 000S- MR-1652-001</t>
  </si>
  <si>
    <t>000-P-MRQ-80003-001 - L&amp;T ELECTRICAL &amp; AUTOMATION</t>
  </si>
  <si>
    <t>MR-1652-001 - L&amp;T ELECTRICAL &amp; AUTOMATION</t>
  </si>
  <si>
    <t>MR-1652-001</t>
  </si>
  <si>
    <t>Power/Distribution Transformers and Neutral Grounding Resistors</t>
  </si>
  <si>
    <t>000-P-MPO-50003-001</t>
  </si>
  <si>
    <t>000-P-MRQ-80002-001</t>
  </si>
  <si>
    <t>SCHNEIDER ELECTRIC</t>
  </si>
  <si>
    <t>VENDOR DOCUMENTATION 000S- MR-1641-001</t>
  </si>
  <si>
    <t>000-P-MRQ-80002-001 - SCHNEIDER ELECTRIC</t>
  </si>
  <si>
    <t>MR-1641-001 - SCHNEIDER ELECTRIC</t>
  </si>
  <si>
    <t>MR-1641-001</t>
  </si>
  <si>
    <t>Switchrack on Revamped Areas</t>
  </si>
  <si>
    <t>000-P-MPO-50021-001</t>
  </si>
  <si>
    <t>000-P-MRQ-80011-001</t>
  </si>
  <si>
    <t>VIMEX</t>
  </si>
  <si>
    <t>VENDOR DOCUMENTATION 000S- MR-1628-002</t>
  </si>
  <si>
    <t>000-P-MRQ-80011-001 - VIMEX</t>
  </si>
  <si>
    <t>MR-1628-002 - VIMEX</t>
  </si>
  <si>
    <t>MR-1628-002</t>
  </si>
  <si>
    <t>LV Indoor Distribution Panel Boards</t>
  </si>
  <si>
    <t>000-P-MPO-50017-001</t>
  </si>
  <si>
    <t>000-P-MRQ-80001-001</t>
  </si>
  <si>
    <t>CORTEM</t>
  </si>
  <si>
    <t>VENDOR DOCUMENTATION 000S- MR-1628-001</t>
  </si>
  <si>
    <t>000-P-MRQ-80001-001 - CORTEM</t>
  </si>
  <si>
    <t>MR-1628-001 - CORTEM</t>
  </si>
  <si>
    <t>MR-1628-001</t>
  </si>
  <si>
    <t>ANALYSER HOUSES PACKAGE</t>
  </si>
  <si>
    <t>000-J-MPO-50105-001</t>
  </si>
  <si>
    <t>000-J-MRQ-80018-001</t>
  </si>
  <si>
    <t>ABB SA</t>
  </si>
  <si>
    <t>VENDOR DOCUMENTATION 000S- MR-1585-001</t>
  </si>
  <si>
    <t>000-J-MRQ-80018-001 - ABB SA</t>
  </si>
  <si>
    <t>JV-VD INSTRUMENT._OUT---</t>
  </si>
  <si>
    <t>MR-1585-001 - ABB SA</t>
  </si>
  <si>
    <t>MR-1585-001</t>
  </si>
  <si>
    <t>MATERIAL REQUISITION FOR JUNCTION BOXE - CABLE GLAND - PUSH BUTTON AND HAND SW</t>
  </si>
  <si>
    <t>000-J-MPO-50134-001</t>
  </si>
  <si>
    <t>000-J-MRQ-80039-001</t>
  </si>
  <si>
    <t>COMAPLE S.L.</t>
  </si>
  <si>
    <t>VENDOR DOCUMENTATION 000S- MR-1575-001</t>
  </si>
  <si>
    <t>000-J-MRQ-80039-001 - COMAPLE S.L.</t>
  </si>
  <si>
    <t>MR-1575-001 - COMAPLE S.L.</t>
  </si>
  <si>
    <t>MR-1575-001</t>
  </si>
  <si>
    <t>CABLE, MULTICABLE AND FIBER OPTIC CABLE</t>
  </si>
  <si>
    <t>000-J-MPO-50128-001</t>
  </si>
  <si>
    <t>000-J-MRQ-80038-001</t>
  </si>
  <si>
    <t>MIDDLE EAST SPEC. CABLES CO.</t>
  </si>
  <si>
    <t>VENDOR DOCUMENTATION 000S- MR-1574-001</t>
  </si>
  <si>
    <t>000-J-MRQ-80038-001 - MIDDLE EAST SPEC. CABLES CO.</t>
  </si>
  <si>
    <t>MR-1574-001 - MIDDLE EAST SPEC. CABLES CO.</t>
  </si>
  <si>
    <t>MR-1574-001</t>
  </si>
  <si>
    <t>MATERIAL REQUISITION FOR MOUNTING ACCESSORIES (TUBING AND FITTINGS)</t>
  </si>
  <si>
    <t>000-J-MPO-50133-001</t>
  </si>
  <si>
    <t>000-J-MRQ-80048-001</t>
  </si>
  <si>
    <t>ARCAMO CONTROLS S. A.</t>
  </si>
  <si>
    <t>VENDOR DOCUMENTATION 000S- MR-1572-101</t>
  </si>
  <si>
    <t>000-J-MRQ-80048-001 - ARCAMO CONTROLS S. A.</t>
  </si>
  <si>
    <t>MR-1572-101 - ARCAMO CONTROLS S. A.</t>
  </si>
  <si>
    <t>MR-1572-101</t>
  </si>
  <si>
    <t>MULTI CABLE TRANSIT (MCT)</t>
  </si>
  <si>
    <t>000-J-MPO-50112-001</t>
  </si>
  <si>
    <t>000-J-MRQ-80037-001</t>
  </si>
  <si>
    <t>VENDOR DOCUMENTATION 000S- MR-1572-005</t>
  </si>
  <si>
    <t>000-J-MRQ-80037-001 - ABB SA</t>
  </si>
  <si>
    <t>MR-1572-005 - ABB SA</t>
  </si>
  <si>
    <t>MR-1572-005</t>
  </si>
  <si>
    <t>000-J-MPO-50132-001</t>
  </si>
  <si>
    <t>000-J-MRQ-80034-001</t>
  </si>
  <si>
    <t>IBERFLUID INSTRUMENTS, S.A.</t>
  </si>
  <si>
    <t>VENDOR DOCUMENTATION 000S- MR-1572-001</t>
  </si>
  <si>
    <t>000-J-MRQ-80034-001 - IBERFLUID INSTRUMENTS, S.A.</t>
  </si>
  <si>
    <t>MR-1572-001 - IBERFLUID INSTRUMENTS, S.A.</t>
  </si>
  <si>
    <t>MR-1572-001</t>
  </si>
  <si>
    <t>Fire and Gas Detectors</t>
  </si>
  <si>
    <t>000-J-MPO-50081-001</t>
  </si>
  <si>
    <t>000-J-MRQ-80045-001</t>
  </si>
  <si>
    <t>GASTRON.,CO.LTD</t>
  </si>
  <si>
    <t>VENDOR DOCUMENTATION 000S- MR-1566-101</t>
  </si>
  <si>
    <t>000-J-MRQ-80045-001 - GASTRON.,CO.LTD</t>
  </si>
  <si>
    <t>MR-1566-101 - GASTRON.,CO.LTD</t>
  </si>
  <si>
    <t>MR-1566-101</t>
  </si>
  <si>
    <t>000-J-MPO-50080-001</t>
  </si>
  <si>
    <t>000-J-MRQ-80016-001</t>
  </si>
  <si>
    <t>DRAGER SAFETY AG &amp; CO. KGAA</t>
  </si>
  <si>
    <t>VENDOR DOCUMENTATION 000S- MR-1566-001</t>
  </si>
  <si>
    <t>000-J-MRQ-80016-001 - DRAGER SAFETY AG &amp; CO. KGAA</t>
  </si>
  <si>
    <t>MR-1566-001 - DRAGER SAFETY AG &amp; CO. KGAA</t>
  </si>
  <si>
    <t>000-J-MPO-50108-001</t>
  </si>
  <si>
    <t>000-J-MRQ-80013-001</t>
  </si>
  <si>
    <t>SIEMENS S.P.A.</t>
  </si>
  <si>
    <t>VENDOR DOCUMENTATION 000S- MR-1565-001</t>
  </si>
  <si>
    <t>000-J-MRQ-80013-001 - SIEMENS S.P.A.</t>
  </si>
  <si>
    <t>MR-1565-001 - SIEMENS S.P.A.</t>
  </si>
  <si>
    <t>MR-1565-001</t>
  </si>
  <si>
    <t>Water Analysers</t>
  </si>
  <si>
    <t>000-J-MPO-50079-001</t>
  </si>
  <si>
    <t>000-J-MRQ-80011-001</t>
  </si>
  <si>
    <t>ENDRESS+HAUSER</t>
  </si>
  <si>
    <t>VENDOR DOCUMENTATION 000S- MR-1564-001</t>
  </si>
  <si>
    <t>000-J-MRQ-80011-001 - ENDRESS+HAUSER</t>
  </si>
  <si>
    <t>MR-1564-001 - ENDRESS+HAUSER</t>
  </si>
  <si>
    <t>MR-1564-001</t>
  </si>
  <si>
    <t>SULPHUR ANALYSERS</t>
  </si>
  <si>
    <t>000-J-MPO-50137-001</t>
  </si>
  <si>
    <t>000-J-MRQ-80049-001</t>
  </si>
  <si>
    <t>TYCO FIRE AND SEC. UAE LLC</t>
  </si>
  <si>
    <t>VENDOR DOCUMENTATION 000S- MR-1562-101</t>
  </si>
  <si>
    <t>000-J-MRQ-80049-001 - TYCO FIRE AND SEC. UAE LLC</t>
  </si>
  <si>
    <t>MR-1562-101 - TYCO FIRE AND SEC. UAE LLC</t>
  </si>
  <si>
    <t>MR-1562-101</t>
  </si>
  <si>
    <t>000-J-MPO-50136-001</t>
  </si>
  <si>
    <t>000-J-MRQ-80001-001</t>
  </si>
  <si>
    <t>SOCRATE S.P.A</t>
  </si>
  <si>
    <t>VENDOR DOCUMENTATION 000S- MR-1562-001</t>
  </si>
  <si>
    <t>000-J-MRQ-80001-001 - SOCRATE S.P.A</t>
  </si>
  <si>
    <t>MR-1562-001 - SOCRATE S.P.A</t>
  </si>
  <si>
    <t>MR-1562-001</t>
  </si>
  <si>
    <t>THERMOCOUPLE AT REACTION FURNACE</t>
  </si>
  <si>
    <t>000-J-MPO-50114-001</t>
  </si>
  <si>
    <t>000-J-MRQ-80044-001</t>
  </si>
  <si>
    <t>DELTA CONTROLS CORPORATION</t>
  </si>
  <si>
    <t>VENDOR DOCUMENTATION 000S- MR-1554-005</t>
  </si>
  <si>
    <t>000-J-MRQ-80044-001 - DELTA CONTROLS CORPORATION</t>
  </si>
  <si>
    <t>MR-1554-005 - DELTA CONTROLS CORPORATION</t>
  </si>
  <si>
    <t>MR-1554-005</t>
  </si>
  <si>
    <t>Pyrometers</t>
  </si>
  <si>
    <t>000-J-MPO-50023-001</t>
  </si>
  <si>
    <t>000-J-MRQ-80029-001</t>
  </si>
  <si>
    <t>VENDOR DOCUMENTATION 000S- MR-1554-004</t>
  </si>
  <si>
    <t>000-J-MRQ-80029-001 - DELTA CONTROLS CORPORATION</t>
  </si>
  <si>
    <t>MR-1554-004 - DELTA CONTROLS CORPORATION</t>
  </si>
  <si>
    <t>MR-1554-004</t>
  </si>
  <si>
    <t>Thermometers with Well</t>
  </si>
  <si>
    <t>000-J-MPO-50086-001</t>
  </si>
  <si>
    <t>000-J-MRQ-80022-001</t>
  </si>
  <si>
    <t>TEMA SRL</t>
  </si>
  <si>
    <t>VENDOR DOCUMENTATION 000S- MR-1554-003</t>
  </si>
  <si>
    <t>000-J-MRQ-80022-001 - TEMA SRL</t>
  </si>
  <si>
    <t>MR-1554-003 - TEMA SRL</t>
  </si>
  <si>
    <t>MR-1554-003</t>
  </si>
  <si>
    <t>Multiple Thermocouples</t>
  </si>
  <si>
    <t>000-J-MPO-50050-001</t>
  </si>
  <si>
    <t>000-J-MRQ-80015-001</t>
  </si>
  <si>
    <t>TM TECNOMATIC SRL</t>
  </si>
  <si>
    <t>VENDOR DOCUMENTATION 000S- MR-1554-002</t>
  </si>
  <si>
    <t>000-J-MRQ-80015-001 - TM TECNOMATIC SRL</t>
  </si>
  <si>
    <t>MR-1554-002 - TM TECNOMATIC SRL</t>
  </si>
  <si>
    <t>MR-1554-002</t>
  </si>
  <si>
    <t>Thermocouple/RTD with Well</t>
  </si>
  <si>
    <t>000-J-MPO-50084-001</t>
  </si>
  <si>
    <t>000-J-MRQ-80023-001</t>
  </si>
  <si>
    <t>RUEGER</t>
  </si>
  <si>
    <t>VENDOR DOCUMENTATION 000S- MR-1554-001</t>
  </si>
  <si>
    <t>000-J-MRQ-80023-001 - RUEGER</t>
  </si>
  <si>
    <t>MR-1554-001 - RUEGER</t>
  </si>
  <si>
    <t>MR-1554-001</t>
  </si>
  <si>
    <t>WIRELESS TRANSMITTERS</t>
  </si>
  <si>
    <t>000-J-MPO-50120-001</t>
  </si>
  <si>
    <t>000-J-MRQ-80009-001</t>
  </si>
  <si>
    <t>YOKOGAWA ITALIA SRL</t>
  </si>
  <si>
    <t>VENDOR DOCUMENTATION 000S- MR-1553-003</t>
  </si>
  <si>
    <t>000-J-MRQ-80009-001 - YOKOGAWA ITALIA SRL</t>
  </si>
  <si>
    <t>MR-1553-003 - YOKOGAWA ITALIA SRL</t>
  </si>
  <si>
    <t>MR-1553-003</t>
  </si>
  <si>
    <t>Pressure and Differential Pressure Gauges</t>
  </si>
  <si>
    <t>000-J-MPO-50065-001</t>
  </si>
  <si>
    <t>000-J-MRQ-80021-001</t>
  </si>
  <si>
    <t>WISE CONTROL INC.</t>
  </si>
  <si>
    <t>VENDOR DOCUMENTATION 000S- MR-1553-002</t>
  </si>
  <si>
    <t>000-J-MRQ-80021-001 - WISE CONTROL INC.</t>
  </si>
  <si>
    <t>MR-1553-002 - WISE CONTROL INC.</t>
  </si>
  <si>
    <t>MR-1553-002</t>
  </si>
  <si>
    <t>ELECTRONIC TRANSMITTERS</t>
  </si>
  <si>
    <t>000-J-MPO-50098-001</t>
  </si>
  <si>
    <t>000-J-MRQ-80014-001</t>
  </si>
  <si>
    <t>VENDOR DOCUMENTATION 000S- MR-1553-001</t>
  </si>
  <si>
    <t>000-J-MRQ-80014-001 - YOKOGAWA ITALIA SRL</t>
  </si>
  <si>
    <t>MR-1553-001 - YOKOGAWA ITALIA SRL</t>
  </si>
  <si>
    <t>MR-1553-001</t>
  </si>
  <si>
    <t>Radar Level Instruments</t>
  </si>
  <si>
    <t>000-J-MPO-50072-001</t>
  </si>
  <si>
    <t>000-J-MRQ-80020-001</t>
  </si>
  <si>
    <t>EMERSON PROCESS MANAGEMENT S.R.L</t>
  </si>
  <si>
    <t>VENDOR DOCUMENTATION 000S- MR-1552-002</t>
  </si>
  <si>
    <t>000-J-MRQ-80020-001 - EMERSON PROCESS MANAGEMENT S.R.L</t>
  </si>
  <si>
    <t>MR-1552-002 - EMERSON PROCESS MANAGEMENT S.R.L</t>
  </si>
  <si>
    <t>MR-1552-002</t>
  </si>
  <si>
    <t>Level Glass and Magnetic Level Gauge</t>
  </si>
  <si>
    <t>000-J-MPO-50061-001</t>
  </si>
  <si>
    <t>000-J-MRQ-80019-001</t>
  </si>
  <si>
    <t>SAMIL INDUSTRY CO. LTD.</t>
  </si>
  <si>
    <t>VENDOR DOCUMENTATION 000S- MR-1552-001</t>
  </si>
  <si>
    <t>000-J-MRQ-80019-001 - SAMIL INDUSTRY CO. LTD.</t>
  </si>
  <si>
    <t>MR-1552-001 - SAMIL INDUSTRY CO. LTD.</t>
  </si>
  <si>
    <t>MR-1552-001</t>
  </si>
  <si>
    <t>Ultrasonic Flowmeters</t>
  </si>
  <si>
    <t>000-J-MPO-50059-001</t>
  </si>
  <si>
    <t>000-J-MRQ-80012-001</t>
  </si>
  <si>
    <t>BAKER HUGHES DIGITAL SOLUTIONS ITALIA S.r.l.</t>
  </si>
  <si>
    <t>VENDOR DOCUMENTATION 000S- MR-1547-007</t>
  </si>
  <si>
    <t>000-J-MRQ-80012-001 - BAKER HUGHES DIGITAL SOLUTIONS ITALIA S.r.l.</t>
  </si>
  <si>
    <t>MR-1547-007 - BAKER HUGHES DIGITAL SOLUTIONS ITALIA S.r.l.</t>
  </si>
  <si>
    <t>MR-1547-007</t>
  </si>
  <si>
    <t>Electromagnetic Flowmeter</t>
  </si>
  <si>
    <t>000-J-MPO-50011-001</t>
  </si>
  <si>
    <t>000-J-MRQ-80010-001</t>
  </si>
  <si>
    <t>VENDOR DOCUMENTATION 000S- MR-1547-005</t>
  </si>
  <si>
    <t>000-J-MRQ-80010-001 - EMERSON PROCESS MANAGEMENT S.R.L</t>
  </si>
  <si>
    <t>MR-1547-005 - EMERSON PROCESS MANAGEMENT S.R.L</t>
  </si>
  <si>
    <t>MR-1547-005</t>
  </si>
  <si>
    <t>Thermal Mass Flowmeter</t>
  </si>
  <si>
    <t>000-J-MPO-50015-001</t>
  </si>
  <si>
    <t>000-J-MRQ-80008-001</t>
  </si>
  <si>
    <t>MAGNETROL</t>
  </si>
  <si>
    <t>VENDOR DOCUMENTATION 000S- MR-1547-004</t>
  </si>
  <si>
    <t>000-J-MRQ-80008-001 - MAGNETROL</t>
  </si>
  <si>
    <t>MR-1547-004 - MAGNETROL</t>
  </si>
  <si>
    <t>MR-1547-004</t>
  </si>
  <si>
    <t>Rotameters</t>
  </si>
  <si>
    <t>000-J-MPO-50012-001</t>
  </si>
  <si>
    <t>000-J-MRQ-80007-001</t>
  </si>
  <si>
    <t>EMERSON</t>
  </si>
  <si>
    <t>VENDOR DOCUMENTATION 000S- MR-1547-002</t>
  </si>
  <si>
    <t>000-J-MRQ-80007-001 - EMERSON</t>
  </si>
  <si>
    <t>MR-1547-002 - EMERSON</t>
  </si>
  <si>
    <t>MR-1547-002</t>
  </si>
  <si>
    <t>MATERIAL REQUISITION FOR MULTIHOLE ORIFICE PLATE</t>
  </si>
  <si>
    <t>000-J-MPO-50116-001</t>
  </si>
  <si>
    <t>000-J-MRQ-80043-001</t>
  </si>
  <si>
    <t>VENDOR DOCUMENTATION 000S- MR-1546-003</t>
  </si>
  <si>
    <t>000-J-MRQ-80043-001 - EMERSON PROCESS MANAGEMENT S.R.L</t>
  </si>
  <si>
    <t>MR-1546-003 - EMERSON PROCESS MANAGEMENT S.R.L</t>
  </si>
  <si>
    <t>MR-1546-003</t>
  </si>
  <si>
    <t>Pitot and Averaging Pitot</t>
  </si>
  <si>
    <t>000-J-MPO-50016-001</t>
  </si>
  <si>
    <t>000-J-MRQ-80017-001</t>
  </si>
  <si>
    <t>WIKA ITALIA SRL</t>
  </si>
  <si>
    <t>VENDOR DOCUMENTATION 000S- MR-1546-002</t>
  </si>
  <si>
    <t>000-J-MRQ-80017-001 - WIKA ITALIA SRL</t>
  </si>
  <si>
    <t>MR-1546-002 - WIKA ITALIA SRL</t>
  </si>
  <si>
    <t>MR-1546-002</t>
  </si>
  <si>
    <t>Orifice Plate, Restriction Orifice and Venturi</t>
  </si>
  <si>
    <t>000-J-MPO-50045-001</t>
  </si>
  <si>
    <t>000-J-MRQ-80005-001</t>
  </si>
  <si>
    <t>VENDOR DOCUMENTATION 000S- MR-1546-001</t>
  </si>
  <si>
    <t>000-J-MRQ-80005-001 - SAMIL INDUSTRY CO. LTD.</t>
  </si>
  <si>
    <t>MR-1546-001 - SAMIL INDUSTRY CO. LTD.</t>
  </si>
  <si>
    <t>MR-1546-001</t>
  </si>
  <si>
    <t>Safety Relief Valves and Rupture Risk</t>
  </si>
  <si>
    <t>000-J-MPO-50002-001</t>
  </si>
  <si>
    <t>000-J-MRQ-80004-001</t>
  </si>
  <si>
    <t>DRESSER LLC.</t>
  </si>
  <si>
    <t>VENDOR DOCUMENTATION 000S- MR-1545-001</t>
  </si>
  <si>
    <t>000-J-MRQ-80004-001 - DRESSER LLC.</t>
  </si>
  <si>
    <t>MR-1545-001 - DRESSER LLC.</t>
  </si>
  <si>
    <t>MR-1545-001</t>
  </si>
  <si>
    <t>ON-OFF Ball Valves</t>
  </si>
  <si>
    <t>000-J-MPO-50044-001</t>
  </si>
  <si>
    <t>000-J-MRQ-80042-001</t>
  </si>
  <si>
    <t>FLOWSERVE</t>
  </si>
  <si>
    <t>VENDOR DOCUMENTATION 000S- MR-1543-201</t>
  </si>
  <si>
    <t>000-J-MRQ-80042-001 - FLOWSERVE</t>
  </si>
  <si>
    <t>MR-1543-201 - FLOWSERVE</t>
  </si>
  <si>
    <t>MR-1543-201</t>
  </si>
  <si>
    <t>000-J-MPO-50043-001</t>
  </si>
  <si>
    <t>000-J-MRQ-80041-001</t>
  </si>
  <si>
    <t>VENDOR DOCUMENTATION 000S- MR-1543-101</t>
  </si>
  <si>
    <t>000-J-MRQ-80041-001 - EMERSON</t>
  </si>
  <si>
    <t>MR-1543-101 - EMERSON</t>
  </si>
  <si>
    <t>MR-1543-101</t>
  </si>
  <si>
    <t>ON-OFF Butterfly Valves (Pneumatic/Electric/Hydraulic Actuator)</t>
  </si>
  <si>
    <t>000-J-MPO-50001-001</t>
  </si>
  <si>
    <t>000-J-MRQ-80027-001</t>
  </si>
  <si>
    <t>ORTON</t>
  </si>
  <si>
    <t>VENDOR DOCUMENTATION 000S- MR-1543-002</t>
  </si>
  <si>
    <t>000-J-MRQ-80027-001 - ORTON</t>
  </si>
  <si>
    <t>MR-1543-002 - ORTON</t>
  </si>
  <si>
    <t>MR-1543-002</t>
  </si>
  <si>
    <t>000-J-MPO-50041-001</t>
  </si>
  <si>
    <t>000-J-MRQ-80026-001</t>
  </si>
  <si>
    <t>CUNADO</t>
  </si>
  <si>
    <t>VENDOR DOCUMENTATION 000S- MR-1543-001</t>
  </si>
  <si>
    <t>000-J-MRQ-80026-001 - CUNADO</t>
  </si>
  <si>
    <t>MR-1543-001 - CUNADO</t>
  </si>
  <si>
    <t>MR-1543-001</t>
  </si>
  <si>
    <t>Severe Desuperheater Control Valves</t>
  </si>
  <si>
    <t>000-J-MPO-50003-001</t>
  </si>
  <si>
    <t>000-J-MRQ-80006-001</t>
  </si>
  <si>
    <t>IMI CCI ITALY SRL</t>
  </si>
  <si>
    <t>VENDOR DOCUMENTATION 000S- MR-1542-002</t>
  </si>
  <si>
    <t>000-J-MRQ-80006-001 - IMI CCI ITALY SRL</t>
  </si>
  <si>
    <t>MR-1542-002 - IMI CCI ITALY SRL</t>
  </si>
  <si>
    <t>MR-1542-002</t>
  </si>
  <si>
    <t>Control Valves and Self Actuated Valves</t>
  </si>
  <si>
    <t>000-J-MPO-50029-001</t>
  </si>
  <si>
    <t>000-J-MRQ-80040-001</t>
  </si>
  <si>
    <t>VENDOR DOCUMENTATION 000S- MR-1541-101</t>
  </si>
  <si>
    <t>000-J-MRQ-80040-001 - EMERSON</t>
  </si>
  <si>
    <t>MR-1541-101 - EMERSON</t>
  </si>
  <si>
    <t>MR-1541-101</t>
  </si>
  <si>
    <t>Severe Service Control Valves</t>
  </si>
  <si>
    <t>000-J-MPO-50013-001</t>
  </si>
  <si>
    <t>000-J-MRQ-80003-001</t>
  </si>
  <si>
    <t>DRESSER</t>
  </si>
  <si>
    <t>VENDOR DOCUMENTATION 000S- MR-1541-002</t>
  </si>
  <si>
    <t>000-J-MRQ-80003-001 - DRESSER</t>
  </si>
  <si>
    <t>MR-1541-002 - DRESSER</t>
  </si>
  <si>
    <t>MR-1541-002</t>
  </si>
  <si>
    <t>000-J-MPO-50039-001</t>
  </si>
  <si>
    <t>000-J-MRQ-80002-001</t>
  </si>
  <si>
    <t>GE OIL AND GAS INDIA</t>
  </si>
  <si>
    <t>VENDOR DOCUMENTATION 000S- MR-1541-001</t>
  </si>
  <si>
    <t>000-J-MRQ-80002-001 - GE OIL AND GAS INDIA</t>
  </si>
  <si>
    <t>MR-1541-001 - GE OIL AND GAS INDIA</t>
  </si>
  <si>
    <t>MR-1541-001</t>
  </si>
  <si>
    <t>Fan and Blower</t>
  </si>
  <si>
    <t>000-K-MPO-50011-001</t>
  </si>
  <si>
    <t>000-K-MRQ-80004-001</t>
  </si>
  <si>
    <t>BOLDROCCHI SRL</t>
  </si>
  <si>
    <t>VENDOR DOCUMENTATION 000S- MR-1040-001</t>
  </si>
  <si>
    <t>000-K-MRQ-80004-001 - BOLDROCCHI SRL</t>
  </si>
  <si>
    <t>JV-VD MACHINERY_OUT---</t>
  </si>
  <si>
    <t>MR-1040-001 - BOLDROCCHI SRL</t>
  </si>
  <si>
    <t>MR-1040-001</t>
  </si>
  <si>
    <t>Reciprocating Compressor (General Service)</t>
  </si>
  <si>
    <t>000-K-MPO-50016-001</t>
  </si>
  <si>
    <t>000-K-MRQ-80002-001</t>
  </si>
  <si>
    <t>GTC CO LTD</t>
  </si>
  <si>
    <t>VENDOR DOCUMENTATION 000S- MR-1020-002</t>
  </si>
  <si>
    <t>000-K-MRQ-80002-001 - GTC CO LTD</t>
  </si>
  <si>
    <t>MR-1020-002 - GTC CO LTD</t>
  </si>
  <si>
    <t>MR-1020-002</t>
  </si>
  <si>
    <t>Reciprocating Compressors (API 618)</t>
  </si>
  <si>
    <t>000-K-MPO-50001-001</t>
  </si>
  <si>
    <t>000-K-MRQ-80001-001</t>
  </si>
  <si>
    <t>KOBE STEEL LTD</t>
  </si>
  <si>
    <t>VENDOR DOCUMENTATION 000S- MR-1020-001</t>
  </si>
  <si>
    <t>000-K-MRQ-80001-001 - KOBE STEEL LTD</t>
  </si>
  <si>
    <t>MR-1020-001 - KOBE STEEL LTD</t>
  </si>
  <si>
    <t>MR-1020-001</t>
  </si>
  <si>
    <t>IG Air Compressors</t>
  </si>
  <si>
    <t>000-K-MPO-50009-001</t>
  </si>
  <si>
    <t>000-K-MRQ-80003-001</t>
  </si>
  <si>
    <t>HANWHA POWER SYSTEMS</t>
  </si>
  <si>
    <t>VENDOR DOCUMENTATION 000S- MR-1013-001</t>
  </si>
  <si>
    <t>000-K-MRQ-80003-001 - HANWHA POWER SYSTEMS</t>
  </si>
  <si>
    <t>MR-1013-001 - HANWHA POWER SYSTEMS</t>
  </si>
  <si>
    <t>MR-1013-001</t>
  </si>
  <si>
    <t>API 610 Centrifugal Pumps</t>
  </si>
  <si>
    <t>000-G-MPO-50012-001</t>
  </si>
  <si>
    <t>000-G-MRQ-80007-001</t>
  </si>
  <si>
    <t>WORTHINGTON SRL</t>
  </si>
  <si>
    <t>VENDOR DOCUMENTATION 000S- MR-0910-101</t>
  </si>
  <si>
    <t>000-G-MRQ-80007-001 - WORTHINGTON SRL</t>
  </si>
  <si>
    <t>MR-0910-101 - WORTHINGTON SRL</t>
  </si>
  <si>
    <t>MR-0910-101</t>
  </si>
  <si>
    <t>SANITARY PUMPS</t>
  </si>
  <si>
    <t>000-G-MPO-50033-001</t>
  </si>
  <si>
    <t>000-G-MRQ-80008-001</t>
  </si>
  <si>
    <t>THE GORMAN-RUPP</t>
  </si>
  <si>
    <t>VENDOR DOCUMENTATION 000S- MR-0910-013</t>
  </si>
  <si>
    <t>000-G-MRQ-80008-001 - THE GORMAN-RUPP</t>
  </si>
  <si>
    <t>MR-0910-013 - THE GORMAN-RUPP</t>
  </si>
  <si>
    <t>MR-0910-013</t>
  </si>
  <si>
    <t>Sulphur Tranfer Pumps</t>
  </si>
  <si>
    <t>000-G-MPO-50006-001</t>
  </si>
  <si>
    <t>000-G-MRQ-80005-001</t>
  </si>
  <si>
    <t>WEIR PUMP</t>
  </si>
  <si>
    <t>VENDOR DOCUMENTATION 000S- MR-0910-007</t>
  </si>
  <si>
    <t>000-G-MRQ-80005-001 - WEIR PUMP</t>
  </si>
  <si>
    <t>MR-0910-007 - WEIR PUMP</t>
  </si>
  <si>
    <t>MR-0910-007</t>
  </si>
  <si>
    <t>Vertical Pumps</t>
  </si>
  <si>
    <t>000-G-MPO-50010-001</t>
  </si>
  <si>
    <t>000-G-MRQ-80004-001</t>
  </si>
  <si>
    <t>KSB SE + CO. KGAa</t>
  </si>
  <si>
    <t>VENDOR DOCUMENTATION 000S- MR-0910-006</t>
  </si>
  <si>
    <t>000-G-MRQ-80004-001 - KSB SE + CO. KGAa</t>
  </si>
  <si>
    <t>MR-0910-006 - KSB SE + CO. KGAa</t>
  </si>
  <si>
    <t>MR-0910-006</t>
  </si>
  <si>
    <t>BB1, BB2 and BB3 Pumps</t>
  </si>
  <si>
    <t>000-G-MPO-50009-001</t>
  </si>
  <si>
    <t>000-G-MRQ-80003-001</t>
  </si>
  <si>
    <t>TRILLIUM</t>
  </si>
  <si>
    <t>VENDOR DOCUMENTATION 000S- MR-0910-003</t>
  </si>
  <si>
    <t>000-G-MRQ-80003-001 - TRILLIUM</t>
  </si>
  <si>
    <t>MR-0910-003 - TRILLIUM</t>
  </si>
  <si>
    <t>MR-0910-003</t>
  </si>
  <si>
    <t>ASME Pumps</t>
  </si>
  <si>
    <t>000-G-MPO-50008-001</t>
  </si>
  <si>
    <t>000-G-MRQ-80002-001</t>
  </si>
  <si>
    <t>ITT GOULDS PUMPS</t>
  </si>
  <si>
    <t>VENDOR DOCUMENTATION 000S- MR-0910-002</t>
  </si>
  <si>
    <t>000-G-MRQ-80002-001 - ITT GOULDS PUMPS</t>
  </si>
  <si>
    <t>MR-0910-002 - ITT GOULDS PUMPS</t>
  </si>
  <si>
    <t>MR-0910-002</t>
  </si>
  <si>
    <t>Ejectors</t>
  </si>
  <si>
    <t>000-H-MPO-50003-001</t>
  </si>
  <si>
    <t>000-H-MRQ-80002-001</t>
  </si>
  <si>
    <t>SAMWON ENGINEERING CO. LTD</t>
  </si>
  <si>
    <t>VENDOR DOCUMENTATION 000S- MR-0852-002</t>
  </si>
  <si>
    <t>000-H-MRQ-80002-001 - SAMWON ENGINEERING CO. LTD</t>
  </si>
  <si>
    <t>MR-0852-002 - SAMWON ENGINEERING CO. LTD</t>
  </si>
  <si>
    <t>MR-0852-002</t>
  </si>
  <si>
    <t>Desuperheaters</t>
  </si>
  <si>
    <t>000-L-MPO-50016-001</t>
  </si>
  <si>
    <t>000-L-MRQ-80001-001</t>
  </si>
  <si>
    <t>VENDOR DOCUMENTATION 000S- MR-0852-001</t>
  </si>
  <si>
    <t>000-L-MRQ-80001-001 - SAMWON ENGINEERING CO. LTD</t>
  </si>
  <si>
    <t>MR-0852-001 - SAMWON ENGINEERING CO. LTD</t>
  </si>
  <si>
    <t>MR-0852-001</t>
  </si>
  <si>
    <t>FEED Strainers</t>
  </si>
  <si>
    <t>000-S-MPO-50016-001</t>
  </si>
  <si>
    <t>000-S-MRQ-80011-001</t>
  </si>
  <si>
    <t>CDB ENGINEERING SPA</t>
  </si>
  <si>
    <t>VENDOR DOCUMENTATION 000S- MR-0848-001</t>
  </si>
  <si>
    <t>000-S-MRQ-80011-001 - CDB ENGINEERING SPA</t>
  </si>
  <si>
    <t>MR-0848-001 - CDB ENGINEERING SPA</t>
  </si>
  <si>
    <t>MR-0848-001</t>
  </si>
  <si>
    <t>Electrostatic Coalescers</t>
  </si>
  <si>
    <t>000-C-MPO-50048-001</t>
  </si>
  <si>
    <t>000-C-MRQ-80014-001</t>
  </si>
  <si>
    <t>HOWE BAKER ENGINEERS</t>
  </si>
  <si>
    <t>VENDOR DOCUMENTATION 000S- MR-0841-004</t>
  </si>
  <si>
    <t>000-C-MRQ-80014-001 - HOWE BAKER ENGINEERS</t>
  </si>
  <si>
    <t>MR-0841-004 - HOWE BAKER ENGINEERS</t>
  </si>
  <si>
    <t>MR-0841-004</t>
  </si>
  <si>
    <t>Sulphur Locks</t>
  </si>
  <si>
    <t>000-C-MPO-50034-001</t>
  </si>
  <si>
    <t>000-C-MRQ-80011-001</t>
  </si>
  <si>
    <t>CONTROLS SOUTHEAST INC</t>
  </si>
  <si>
    <t>VENDOR DOCUMENTATION 000S- MR-0841-003</t>
  </si>
  <si>
    <t>000-C-MRQ-80011-001 - CONTROLS SOUTHEAST INC</t>
  </si>
  <si>
    <t>MR-0841-003 - CONTROLS SOUTHEAST INC</t>
  </si>
  <si>
    <t>MR-0841-003</t>
  </si>
  <si>
    <t>Coalescers</t>
  </si>
  <si>
    <t>000-C-MPO-50028-001</t>
  </si>
  <si>
    <t>000-C-MRQ-80010-001</t>
  </si>
  <si>
    <t>PARKER KOREA</t>
  </si>
  <si>
    <t>VENDOR DOCUMENTATION 000S- MR-0841-002</t>
  </si>
  <si>
    <t>000-C-MRQ-80010-001 - PARKER KOREA</t>
  </si>
  <si>
    <t>MR-0841-002 - PARKER KOREA</t>
  </si>
  <si>
    <t>MR-0841-002</t>
  </si>
  <si>
    <t>Filters</t>
  </si>
  <si>
    <t>000-C-MPO-50035-001</t>
  </si>
  <si>
    <t>000-C-MRQ-80009-001</t>
  </si>
  <si>
    <t>BEA TECHNOLOGIES SPA</t>
  </si>
  <si>
    <t>VENDOR DOCUMENTATION 000S- MR-0841-001</t>
  </si>
  <si>
    <t>000-C-MRQ-80009-001 - BEA TECHNOLOGIES SPA</t>
  </si>
  <si>
    <t>MR-0841-001 - BEA TECHNOLOGIES SPA</t>
  </si>
  <si>
    <t>MR-0841-001</t>
  </si>
  <si>
    <t>NON-PROCESS SILENCERS</t>
  </si>
  <si>
    <t>000-L-MPO-50068-001</t>
  </si>
  <si>
    <t>000-L-MRQ-80002-001</t>
  </si>
  <si>
    <t>STOPSON ITALIANA S.R.L.</t>
  </si>
  <si>
    <t>VENDOR DOCUMENTATION 000S- MR-0836-002</t>
  </si>
  <si>
    <t>000-L-MRQ-80002-001 - STOPSON ITALIANA S.R.L.</t>
  </si>
  <si>
    <t>Discipline: PIPING MATERIAL MANAGEMENT SOC-304S
Matrix: JV-VD PACKAGE UNIT</t>
  </si>
  <si>
    <t>MR-0836-002 - STOPSON ITALIANA S.R.L.</t>
  </si>
  <si>
    <t>MR-0836-002</t>
  </si>
  <si>
    <t>Silencers</t>
  </si>
  <si>
    <t>000-C-MPO-50051-001</t>
  </si>
  <si>
    <t>000-C-MRQ-80012-001</t>
  </si>
  <si>
    <t>VENDOR DOCUMENTATION 000S- MR-0836-001</t>
  </si>
  <si>
    <t>000-C-MRQ-80012-001 - STOPSON ITALIANA S.R.L.</t>
  </si>
  <si>
    <t>MR-0836-001 - STOPSON ITALIANA S.R.L.</t>
  </si>
  <si>
    <t>MR-0836-001</t>
  </si>
  <si>
    <t>CS Vessel above 19 mm Thickness / 20 tons</t>
  </si>
  <si>
    <t>000-C-MPO-50023-001</t>
  </si>
  <si>
    <t>000-C-MRQ-80013-001</t>
  </si>
  <si>
    <t>WOOYANG HC CO. LTD</t>
  </si>
  <si>
    <t>VENDOR DOCUMENTATION 000S- MR-0811-004</t>
  </si>
  <si>
    <t>000-C-MRQ-80013-001 - WOOYANG HC CO. LTD</t>
  </si>
  <si>
    <t>MR-0811-004 - WOOYANG HC CO. LTD</t>
  </si>
  <si>
    <t>MR-0811-004</t>
  </si>
  <si>
    <t>CS Vessel below 19 mm Thickness / 20 tons</t>
  </si>
  <si>
    <t>000-C-MPO-50022-001</t>
  </si>
  <si>
    <t>000-C-MRQ-80003-001</t>
  </si>
  <si>
    <t>UBEC INC</t>
  </si>
  <si>
    <t>VENDOR DOCUMENTATION 000S- MR-0811-003</t>
  </si>
  <si>
    <t>000-C-MRQ-80003-001 - UBEC INC</t>
  </si>
  <si>
    <t>MR-0811-003 - UBEC INC</t>
  </si>
  <si>
    <t>MR-0811-003</t>
  </si>
  <si>
    <t>Stainless Steel and Clad Vessels</t>
  </si>
  <si>
    <t>000-C-MPO-50025-001</t>
  </si>
  <si>
    <t>000-C-MRQ-80001-001</t>
  </si>
  <si>
    <t>ULP</t>
  </si>
  <si>
    <t>VENDOR DOCUMENTATION 000S- MR-0811-002</t>
  </si>
  <si>
    <t>000-C-MRQ-80001-001 - ULP</t>
  </si>
  <si>
    <t>MR-0811-002 - ULP</t>
  </si>
  <si>
    <t>MR-0811-002</t>
  </si>
  <si>
    <t>Air Coolers</t>
  </si>
  <si>
    <t>000-E-MPO-50030-001</t>
  </si>
  <si>
    <t>000-E-MRQ-80005-001</t>
  </si>
  <si>
    <t>DASAN THERMAL SOLUTIONS IND.</t>
  </si>
  <si>
    <t>VENDOR DOCUMENTATION 000S- MR-0710-102</t>
  </si>
  <si>
    <t>000-E-MRQ-80005-001 - DASAN THERMAL SOLUTIONS IND.</t>
  </si>
  <si>
    <t>MR-0710-102 - DASAN THERMAL SOLUTIONS IND.</t>
  </si>
  <si>
    <t>MR-0710-102</t>
  </si>
  <si>
    <t>000-E-MPO-50001-001</t>
  </si>
  <si>
    <t>Korea Heat Exchanger</t>
  </si>
  <si>
    <t>VENDOR DOCUMENTATION 000S- MR-0710-002</t>
  </si>
  <si>
    <t xml:space="preserve"> - Korea Heat Exchanger</t>
  </si>
  <si>
    <t>MR-0710-002 - Korea Heat Exchanger</t>
  </si>
  <si>
    <t>MR-0710-002</t>
  </si>
  <si>
    <t>Plate and Frame Heat Exchangers</t>
  </si>
  <si>
    <t>000-E-MPO-50009-001</t>
  </si>
  <si>
    <t>000-E-MRQ-80006-001</t>
  </si>
  <si>
    <t>LHE CO LTD</t>
  </si>
  <si>
    <t>VENDOR DOCUMENTATION 000S- MR-0660-001</t>
  </si>
  <si>
    <t>000-E-MRQ-80006-001 - LHE CO LTD</t>
  </si>
  <si>
    <t>MR-0660-001 - LHE CO LTD</t>
  </si>
  <si>
    <t>MR-0660-001</t>
  </si>
  <si>
    <t>Plate and Shell Heat Exchanger</t>
  </si>
  <si>
    <t>000-E-MPO-50020-001</t>
  </si>
  <si>
    <t>000-E-MRQ-80008-001</t>
  </si>
  <si>
    <t>VAHTERUS OY</t>
  </si>
  <si>
    <t>VENDOR DOCUMENTATION 000S- MR-0610-006</t>
  </si>
  <si>
    <t>000-E-MRQ-80008-001 - VAHTERUS OY</t>
  </si>
  <si>
    <t>MR-0610-006 - VAHTERUS OY</t>
  </si>
  <si>
    <t>MR-0610-006</t>
  </si>
  <si>
    <t>Sulphur Condenser</t>
  </si>
  <si>
    <t>000-E-MPO-50010-001</t>
  </si>
  <si>
    <t>000-E-MRQ-80004-001</t>
  </si>
  <si>
    <t>CURO CO LTD</t>
  </si>
  <si>
    <t>VENDOR DOCUMENTATION 000S- MR-0610-005</t>
  </si>
  <si>
    <t>000-E-MRQ-80004-001 - CURO CO LTD</t>
  </si>
  <si>
    <t>MR-0610-005 - CURO CO LTD</t>
  </si>
  <si>
    <t>MR-0610-005</t>
  </si>
  <si>
    <t>Carbon Steel Heat Exchangers</t>
  </si>
  <si>
    <t>000-E-MPO-50016-001</t>
  </si>
  <si>
    <t>000-E-MRQ-80003-001</t>
  </si>
  <si>
    <t>VENDOR DOCUMENTATION 000S- MR-0610-004</t>
  </si>
  <si>
    <t>000-E-MRQ-80003-001 - CURO CO LTD</t>
  </si>
  <si>
    <t>MR-0610-004 - CURO CO LTD</t>
  </si>
  <si>
    <t>MR-0610-004</t>
  </si>
  <si>
    <t>Wet H2S and Special Service CS Shell and Tube Heat Exchangers</t>
  </si>
  <si>
    <t>000-E-MPO-50013-001</t>
  </si>
  <si>
    <t>000-E-MRQ-80002-001</t>
  </si>
  <si>
    <t>VENDOR DOCUMENTATION 000S- MR-0610-003</t>
  </si>
  <si>
    <t>000-E-MRQ-80002-001 - CURO CO LTD</t>
  </si>
  <si>
    <t>MR-0610-003 - CURO CO LTD</t>
  </si>
  <si>
    <t>MR-0610-003</t>
  </si>
  <si>
    <t>Clad Shell and Tube Heat Exchangers</t>
  </si>
  <si>
    <t>000-E-MPO-50008-001</t>
  </si>
  <si>
    <t>000-E-MRQ-80001-001</t>
  </si>
  <si>
    <t>GODREJ &amp; BOYCE MFG. CO.</t>
  </si>
  <si>
    <t>VENDOR DOCUMENTATION 000S- MR-0610-002</t>
  </si>
  <si>
    <t>000-E-MRQ-80001-001 - GODREJ &amp; BOYCE MFG. CO.</t>
  </si>
  <si>
    <t>MR-0610-002 - GODREJ &amp; BOYCE MFG. CO.</t>
  </si>
  <si>
    <t>MR-0610-002</t>
  </si>
  <si>
    <t>Trays and Internals for Columns</t>
  </si>
  <si>
    <t>000-C-MPO-50016-001</t>
  </si>
  <si>
    <t>000-C-MRQ-80008-001</t>
  </si>
  <si>
    <t>GTC TECHNOLOGY KOREA CO LTD</t>
  </si>
  <si>
    <t>VENDOR DOCUMENTATION 000S- MR-0570-001</t>
  </si>
  <si>
    <t>000-C-MRQ-80008-001 - GTC TECHNOLOGY KOREA CO LTD</t>
  </si>
  <si>
    <t>MR-0570-001 - GTC TECHNOLOGY KOREA CO LTD</t>
  </si>
  <si>
    <t>MR-0570-001</t>
  </si>
  <si>
    <t>CLADDED COLUMNS</t>
  </si>
  <si>
    <t>000-C-MPO-50011-001</t>
  </si>
  <si>
    <t>000-C-MRQ-80007-001</t>
  </si>
  <si>
    <t>GS ENTEC CORPORATION</t>
  </si>
  <si>
    <t>VENDOR DOCUMENTATION 000S- MR-0511-002</t>
  </si>
  <si>
    <t>000-C-MRQ-80007-001 - GS ENTEC CORPORATION</t>
  </si>
  <si>
    <t>MR-0511-002 - GS ENTEC CORPORATION</t>
  </si>
  <si>
    <t>MR-0511-002</t>
  </si>
  <si>
    <t>CS Columns</t>
  </si>
  <si>
    <t>000-C-MPO-50010-001</t>
  </si>
  <si>
    <t>000-C-MRQ-80006-001</t>
  </si>
  <si>
    <t>VENDOR DOCUMENTATION 000S- MR-0511-001</t>
  </si>
  <si>
    <t>000-C-MRQ-80006-001 - GS ENTEC CORPORATION</t>
  </si>
  <si>
    <t>MR-0511-001 - GS ENTEC CORPORATION</t>
  </si>
  <si>
    <t>MR-0511-001</t>
  </si>
  <si>
    <t>Deaerator</t>
  </si>
  <si>
    <t>000-C-MPO-50018-001</t>
  </si>
  <si>
    <t>000-C-MRQ-80005-001</t>
  </si>
  <si>
    <t>POWER HX TECH</t>
  </si>
  <si>
    <t>VENDOR DOCUMENTATION 000S- MR-0510-001</t>
  </si>
  <si>
    <t>000-C-MRQ-80005-001 - POWER HX TECH</t>
  </si>
  <si>
    <t>MR-0510-001 - POWER HX TECH</t>
  </si>
  <si>
    <t>MR-0510-001</t>
  </si>
  <si>
    <t>Reactors</t>
  </si>
  <si>
    <t>000-C-MPO-50014-001</t>
  </si>
  <si>
    <t>000-C-MRQ-80004-001</t>
  </si>
  <si>
    <t>HANTECH LTD</t>
  </si>
  <si>
    <t>VENDOR DOCUMENTATION 000S- MR-0411-001</t>
  </si>
  <si>
    <t>000-C-MRQ-80004-001 - HANTECH LTD</t>
  </si>
  <si>
    <t>MR-0411-001 - HANTECH LTD</t>
  </si>
  <si>
    <t>MR-0411-001</t>
  </si>
  <si>
    <t>Multi-Effect Desalination Package</t>
  </si>
  <si>
    <t xml:space="preserve">000-S-MPO-50004-001 </t>
  </si>
  <si>
    <t>000-S-MRQ-80002-001</t>
  </si>
  <si>
    <t>DOOSAN HEAVY INDUSTRIES &amp; CONSTRUCTION</t>
  </si>
  <si>
    <t>VENDOR DOCUMENTATION 000S- MR-0215-001</t>
  </si>
  <si>
    <t>000-S-MRQ-80002-001 - DOOSAN HEAVY INDUSTRIES &amp; CONSTRUCTION</t>
  </si>
  <si>
    <t>MR-0215-001 - DOOSAN HEAVY INDUSTRIES &amp; CONSTRUCTION</t>
  </si>
  <si>
    <t>MR-0215-001</t>
  </si>
  <si>
    <t>Polishing Package</t>
  </si>
  <si>
    <t>000-S-MPO-50008-001</t>
  </si>
  <si>
    <t>000-S-MRQ-80001-001</t>
  </si>
  <si>
    <t>ARTES INGEGNERIA</t>
  </si>
  <si>
    <t>VENDOR DOCUMENTATION 000S- MR-0213-001</t>
  </si>
  <si>
    <t>000-S-MRQ-80001-001 - ARTES INGEGNERIA</t>
  </si>
  <si>
    <t>MR-0213-001 - ARTES INGEGNERIA</t>
  </si>
  <si>
    <t>MR-0213-001</t>
  </si>
  <si>
    <t>Auxiliary Steam Boiler</t>
  </si>
  <si>
    <t>000-F-MPO-50002-001</t>
  </si>
  <si>
    <t>000-F-MRQ-80004-001</t>
  </si>
  <si>
    <t>MACCHI</t>
  </si>
  <si>
    <t>VENDOR DOCUMENTATION 000S- MR-0150-001</t>
  </si>
  <si>
    <t>000-F-MRQ-80004-001 - MACCHI</t>
  </si>
  <si>
    <t>JV-VD HEATERS &amp; BOILERS_OUT---</t>
  </si>
  <si>
    <t>MR-0150-001 - MACCHI</t>
  </si>
  <si>
    <t>MR-0150-001</t>
  </si>
  <si>
    <t>Incinerator Package</t>
  </si>
  <si>
    <t>000-F-MPO-50007-001</t>
  </si>
  <si>
    <t>000-F-MRQ-80003-001</t>
  </si>
  <si>
    <t>ZEECO INC</t>
  </si>
  <si>
    <t>VENDOR DOCUMENTATION 000S- MR-0140-001</t>
  </si>
  <si>
    <t>000-F-MRQ-80003-001 - ZEECO INC</t>
  </si>
  <si>
    <t>MR-0140-001 - ZEECO INC</t>
  </si>
  <si>
    <t>MR-0140-001</t>
  </si>
  <si>
    <t>SRU Reaction Furnace - Waste Heat Boiler and Steam Drum</t>
  </si>
  <si>
    <t>000-F-MPO-50006-001</t>
  </si>
  <si>
    <t>000-F-MRQ-80002-001</t>
  </si>
  <si>
    <t>VENDOR DOCUMENTATION 000S- MR-0119-004</t>
  </si>
  <si>
    <t>000-F-MRQ-80002-001 - ZEECO INC</t>
  </si>
  <si>
    <t>MR-0119-004 - ZEECO INC</t>
  </si>
  <si>
    <t>MR-0119-004</t>
  </si>
  <si>
    <t>Steam Reformer</t>
  </si>
  <si>
    <t>JVENG000006-A</t>
  </si>
  <si>
    <t>000-F-MRQ-80001-001</t>
  </si>
  <si>
    <t>TECHNIP STONE AND WEBSTER</t>
  </si>
  <si>
    <t>VENDOR DOCUMENTATION 000S- MR-0113-001</t>
  </si>
  <si>
    <t>000-F-MRQ-80001-001 - TECHNIP STONE AND WEBSTER</t>
  </si>
  <si>
    <t>MR-0113-001 - TECHNIP STONE AND WEBSTER</t>
  </si>
  <si>
    <t>MR-0113-001</t>
  </si>
  <si>
    <t>PO/LOA ISSUE DATE</t>
  </si>
  <si>
    <t>MR Description</t>
  </si>
  <si>
    <t>PO Number</t>
  </si>
  <si>
    <t>BAPCO MR NO.</t>
  </si>
  <si>
    <t>VENDOR</t>
  </si>
  <si>
    <t>DESCRIPTION ADMIN SOC-JVD-VTRA</t>
  </si>
  <si>
    <t>TITLE TRANSMITTAL OUTGOING</t>
  </si>
  <si>
    <t>DISCIPLINE</t>
  </si>
  <si>
    <t>NUMERAZIONE</t>
  </si>
  <si>
    <t>PROJECT MR No.</t>
  </si>
  <si>
    <t>TITLE</t>
  </si>
  <si>
    <t>PO</t>
  </si>
  <si>
    <t>MRQ</t>
  </si>
  <si>
    <t xml:space="preserve">JV-VD </t>
  </si>
  <si>
    <t>MR</t>
  </si>
  <si>
    <t>DISCIPLINA</t>
  </si>
  <si>
    <t>Disciplina</t>
  </si>
  <si>
    <t>Matrix</t>
  </si>
  <si>
    <t>SOC-JVD-VTRA-022841</t>
  </si>
  <si>
    <t>V/P FOR RECIPROCATING COMPRESSOR (API 618)</t>
  </si>
  <si>
    <t>stefania</t>
  </si>
  <si>
    <t>SOC-JVD-VTRA-022842</t>
  </si>
  <si>
    <t>V/P FOR HV POWER CAPACITOR BANKS</t>
  </si>
  <si>
    <t>SOC-JVD-VTRA-022843</t>
  </si>
  <si>
    <t>V/P FOR ELECTRONIC TRANSMITTERS</t>
  </si>
  <si>
    <t>SOC-JVD-VTRA-022844</t>
  </si>
  <si>
    <t>V/P FOR LV SWITCHGEARS</t>
  </si>
  <si>
    <t>SOC-JVD-VTRA-022845</t>
  </si>
  <si>
    <t>V/P FOR FAN &amp; BLOWERS</t>
  </si>
  <si>
    <t>SOC-JVD-VTRA-022846</t>
  </si>
  <si>
    <t>V/P FOR ELECTRICAL HEAT TRACING</t>
  </si>
  <si>
    <t>SOC-JVD-VTRA-022847</t>
  </si>
  <si>
    <t>SOC-JVD-VTRA-022848</t>
  </si>
  <si>
    <t>OK ISSUED TO BAPCO WITH CON-BMP-VTRA-097677</t>
  </si>
  <si>
    <t>SOC-JVD-VTRA-022849</t>
  </si>
  <si>
    <t>V/P FOR ELECTROSTATIC COALESCER</t>
  </si>
  <si>
    <t>SOC-JVD-VTRA-022850</t>
  </si>
  <si>
    <t>V/P FOR SILENCERS (Process Silencer)</t>
  </si>
  <si>
    <t>SOC-JVD-VTRA-022851</t>
  </si>
  <si>
    <t>SOC-JVD-VTRA-023032</t>
  </si>
  <si>
    <t>V/P FOR ANALYZER HOUSES PACKAGE</t>
  </si>
  <si>
    <t>SOC-JVD-VTRA-023033</t>
  </si>
  <si>
    <t>SOC-JVD-VTRA-023034</t>
  </si>
  <si>
    <t>SOC-JVD-VTRA-023035</t>
  </si>
  <si>
    <t>SOC-JVD-VTRA-023036</t>
  </si>
  <si>
    <t>SOC-JVD-VTRA-023039</t>
  </si>
  <si>
    <t>SOC-JVD-VTRA-023041</t>
  </si>
  <si>
    <t>SOC-JVD-VTRA-023053</t>
  </si>
  <si>
    <t>SOC-JVD-VTRA-023054</t>
  </si>
  <si>
    <t>SOC-JVD-VTRA-023055</t>
  </si>
  <si>
    <t>SOC-JVD-VTRA-023056</t>
  </si>
  <si>
    <t>SOC-JVD-VTRA-023057</t>
  </si>
  <si>
    <t>SOC-JVD-VTRA-023063</t>
  </si>
  <si>
    <t>SOC-JVD-VTRA-023064</t>
  </si>
  <si>
    <t>SOC-JVD-VTRA-023065</t>
  </si>
  <si>
    <t>SOC-JVD-VTRA-023072</t>
  </si>
  <si>
    <t>SOC-JVD-VTRA-023073</t>
  </si>
  <si>
    <t>SOC-JVD-VTRA-023074</t>
  </si>
  <si>
    <t>SOC-JVD-VTRA-023075</t>
  </si>
  <si>
    <t>SOC-JVD-VTRA-023076</t>
  </si>
  <si>
    <t>SOC-JVD-VTRA-023077</t>
  </si>
  <si>
    <t>SOC-JVD-VTRA-023078</t>
  </si>
  <si>
    <t>SOC-JVD-VTRA-023099</t>
  </si>
  <si>
    <t>SOC-JVD-VTRA-023103</t>
  </si>
  <si>
    <t>SOC-JVD-VTRA-023108</t>
  </si>
  <si>
    <t>SOC-JVD-VTRA-023110</t>
  </si>
  <si>
    <t>SOC-JVD-VTRA-023111</t>
  </si>
  <si>
    <t>SOC-JVD-VTRA-023112</t>
  </si>
  <si>
    <t>SOC-JVD-VTRA-023114</t>
  </si>
  <si>
    <t>SOC-JVD-VTRA-023115</t>
  </si>
  <si>
    <t>SOC-JVD-VTRA-023118</t>
  </si>
  <si>
    <t>SOC-JVD-VTRA-023130</t>
  </si>
  <si>
    <t>SOC-JVD-VTRA-023131</t>
  </si>
  <si>
    <t>098091</t>
  </si>
  <si>
    <t>G.SERRANI</t>
  </si>
  <si>
    <t>098092</t>
  </si>
  <si>
    <t>098093</t>
  </si>
  <si>
    <t>098094</t>
  </si>
  <si>
    <t>098095</t>
  </si>
  <si>
    <t>098096</t>
  </si>
  <si>
    <t>098097</t>
  </si>
  <si>
    <t>CON-BMP-VTRA-098091</t>
  </si>
  <si>
    <t>CON-BMP-VTRA-098092</t>
  </si>
  <si>
    <t>CON-BMP-VTRA-098093</t>
  </si>
  <si>
    <t>CON-BMP-VTRA-098094</t>
  </si>
  <si>
    <t>CON-BMP-VTRA-098095</t>
  </si>
  <si>
    <t>CON-BMP-VTRA-098096</t>
  </si>
  <si>
    <t>CON-BMP-VTRA-098097</t>
  </si>
  <si>
    <t>OK ISSUED TO BAPCO WITH CON-BMP-VTRA-098091</t>
  </si>
  <si>
    <t>OK ISSUED TO BAPCO WITH CON-BMP-VTRA-098092</t>
  </si>
  <si>
    <t>OK ISSUED TO BAPCO WITH CON-BMP-VTRA-098093</t>
  </si>
  <si>
    <t>OK ISSUED TO BAPCO WITH CON-BMP-VTRA-098094</t>
  </si>
  <si>
    <t>OK ISSUED TO BAPCO WITH CON-BMP-VTRA-098095</t>
  </si>
  <si>
    <t>OK ISSUED TO BAPCO WITH CON-BMP-VTRA-098096</t>
  </si>
  <si>
    <t>OK ISSUED TO BAPCO WITH CON-BMP-VTRA-098097</t>
  </si>
  <si>
    <t>48781</t>
  </si>
  <si>
    <t>48782</t>
  </si>
  <si>
    <t>48783</t>
  </si>
  <si>
    <t>48784</t>
  </si>
  <si>
    <t>48785</t>
  </si>
  <si>
    <t>48786</t>
  </si>
  <si>
    <t>48787</t>
  </si>
  <si>
    <t>098122</t>
  </si>
  <si>
    <t>098123</t>
  </si>
  <si>
    <t>098124</t>
  </si>
  <si>
    <t>098125</t>
  </si>
  <si>
    <t>098126</t>
  </si>
  <si>
    <t>098127</t>
  </si>
  <si>
    <t>098128</t>
  </si>
  <si>
    <t>098129</t>
  </si>
  <si>
    <t>CON-BMP-VTRA-098122</t>
  </si>
  <si>
    <t>CON-BMP-VTRA-098124</t>
  </si>
  <si>
    <t>CON-BMP-VTRA-098125</t>
  </si>
  <si>
    <t>CON-BMP-VTRA-098126</t>
  </si>
  <si>
    <t>CON-BMP-VTRA-098129</t>
  </si>
  <si>
    <t>48820</t>
  </si>
  <si>
    <t>48821</t>
  </si>
  <si>
    <t>48822</t>
  </si>
  <si>
    <t>48823</t>
  </si>
  <si>
    <t>48824</t>
  </si>
  <si>
    <t>OK ISSUED TO BAPCO WITH CON-BMP-VTRA-098122</t>
  </si>
  <si>
    <t>OK ISSUED TO BAPCO WITH CON-BMP-VTRA-098123</t>
  </si>
  <si>
    <t>OK ISSUED TO BAPCO WITH CON-BMP-VTRA-098124</t>
  </si>
  <si>
    <t>OK ISSUED TO BAPCO WITH CON-BMP-VTRA-098125</t>
  </si>
  <si>
    <t>OK ISSUED TO BAPCO WITH CON-BMP-VTRA-098126</t>
  </si>
  <si>
    <t>OK ISSUED TO BAPCO WITH CON-BMP-VTRA-098127</t>
  </si>
  <si>
    <t>OK ISSUED TO BAPCO WITH CON-BMP-VTRA-098128</t>
  </si>
  <si>
    <t>OK ISSUED TO BAPCO WITH CON-BMP-VTRA-098129</t>
  </si>
  <si>
    <t>098165</t>
  </si>
  <si>
    <t>098166</t>
  </si>
  <si>
    <t>098167</t>
  </si>
  <si>
    <t>098168</t>
  </si>
  <si>
    <t>098169</t>
  </si>
  <si>
    <t>098170</t>
  </si>
  <si>
    <t>098171</t>
  </si>
  <si>
    <t>CON-BMP-VTRA-098165</t>
  </si>
  <si>
    <t>CON-BMP-VTRA-098166</t>
  </si>
  <si>
    <t>CON-BMP-VTRA-098167</t>
  </si>
  <si>
    <t>CON-BMP-VTRA-098168</t>
  </si>
  <si>
    <t>CON-BMP-VTRA-098171</t>
  </si>
  <si>
    <t>48850</t>
  </si>
  <si>
    <t>48851</t>
  </si>
  <si>
    <t>48852</t>
  </si>
  <si>
    <t>48853</t>
  </si>
  <si>
    <t>48854</t>
  </si>
  <si>
    <t>OK ISSUED TO BAPCO WITH CON-BMP-VTRA-098165</t>
  </si>
  <si>
    <t>OK ISSUED TO BAPCO WITH CON-BMP-VTRA-098166</t>
  </si>
  <si>
    <t>OK ISSUED TO BAPCO WITH CON-BMP-VTRA-098167</t>
  </si>
  <si>
    <t>OK ISSUED TO BAPCO WITH CON-BMP-VTRA-098168</t>
  </si>
  <si>
    <t>OK ISSUED TO BAPCO WITH CON-BMP-VTRA-098169</t>
  </si>
  <si>
    <t>OK ISSUED TO BAPCO WITH CON-BMP-VTRA-098170</t>
  </si>
  <si>
    <t>OK ISSUED TO BAPCO WITH CON-BMP-VTRA-098171</t>
  </si>
  <si>
    <t>Red color</t>
  </si>
  <si>
    <t>PENDING BY SOC DCC-SOC-EML-08337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</si>
</sst>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h:mm;@"/>
  </numFmts>
  <fonts count="26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name val="Arial"/>
      <family val="2"/>
    </font>
    <font>
      <sz val="14"/>
      <color theme="2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FF0000"/>
      <name val="Calibri"/>
      <family val="2"/>
      <scheme val="minor"/>
    </font>
    <font>
      <strike/>
      <sz val="11"/>
      <color rgb="FF000000"/>
      <name val="Calibri"/>
      <family val="2"/>
    </font>
    <font>
      <strike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charset val="1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CCFF33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CCFF33"/>
        <bgColor rgb="FFFFFFCC"/>
      </patternFill>
    </fill>
    <fill>
      <patternFill patternType="solid">
        <fgColor rgb="FFFF3399"/>
        <bgColor rgb="FFCCCC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4" fontId="1" fillId="0" borderId="0" xfId="0" applyNumberFormat="1" applyFon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3" fillId="0" borderId="2" xfId="0" applyFont="1" applyBorder="1" applyAlignment="1" applyProtection="1">
      <alignment horizontal="right" vertical="center"/>
      <protection locked="0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0" borderId="0" xfId="0" applyFont="1" applyAlignment="1" applyProtection="1">
      <alignment vertical="center"/>
      <protection locked="0"/>
    </xf>
    <xf numFmtId="0" fontId="5" fillId="0" borderId="6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10" fillId="6" borderId="10" xfId="0" applyFont="1" applyFill="1" applyBorder="1" applyAlignment="1">
      <alignment horizontal="left" vertical="center"/>
    </xf>
    <xf numFmtId="165" fontId="10" fillId="7" borderId="10" xfId="0" applyNumberFormat="1" applyFont="1" applyFill="1" applyBorder="1" applyAlignment="1" applyProtection="1">
      <alignment horizontal="center" vertical="center"/>
      <protection locked="0"/>
    </xf>
    <xf numFmtId="165" fontId="10" fillId="7" borderId="11" xfId="0" applyNumberFormat="1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11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left" vertical="center"/>
    </xf>
    <xf numFmtId="165" fontId="10" fillId="7" borderId="13" xfId="0" applyNumberFormat="1" applyFont="1" applyFill="1" applyBorder="1" applyAlignment="1">
      <alignment horizontal="center" vertical="center"/>
    </xf>
    <xf numFmtId="165" fontId="10" fillId="7" borderId="1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0" fillId="9" borderId="0" xfId="0" applyFill="1"/>
    <xf numFmtId="0" fontId="0" fillId="9" borderId="1" xfId="0" applyFill="1" applyBorder="1"/>
    <xf numFmtId="14" fontId="0" fillId="9" borderId="1" xfId="0" applyNumberFormat="1" applyFill="1" applyBorder="1"/>
    <xf numFmtId="0" fontId="0" fillId="0" borderId="16" xfId="0" applyBorder="1" applyAlignment="1">
      <alignment horizontal="center" vertical="center"/>
    </xf>
    <xf numFmtId="0" fontId="13" fillId="0" borderId="0" xfId="0" applyFont="1"/>
    <xf numFmtId="0" fontId="13" fillId="3" borderId="0" xfId="0" applyFont="1" applyFill="1"/>
    <xf numFmtId="14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5" fillId="2" borderId="8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vertical="center" wrapText="1"/>
    </xf>
    <xf numFmtId="14" fontId="15" fillId="2" borderId="1" xfId="0" applyNumberFormat="1" applyFont="1" applyFill="1" applyBorder="1" applyAlignment="1">
      <alignment horizontal="center" vertical="center" wrapText="1"/>
    </xf>
    <xf numFmtId="14" fontId="17" fillId="2" borderId="1" xfId="0" applyNumberFormat="1" applyFont="1" applyFill="1" applyBorder="1" applyAlignment="1">
      <alignment horizontal="left" vertical="center" wrapText="1"/>
    </xf>
    <xf numFmtId="14" fontId="13" fillId="10" borderId="1" xfId="0" applyNumberFormat="1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14" fontId="19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>
      <alignment horizontal="left" vertical="center" wrapText="1"/>
    </xf>
    <xf numFmtId="14" fontId="13" fillId="2" borderId="6" xfId="0" applyNumberFormat="1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2" fillId="11" borderId="18" xfId="0" applyFont="1" applyFill="1" applyBorder="1" applyAlignment="1">
      <alignment horizontal="center" vertical="center" wrapText="1"/>
    </xf>
    <xf numFmtId="0" fontId="22" fillId="11" borderId="19" xfId="0" applyFont="1" applyFill="1" applyBorder="1" applyAlignment="1">
      <alignment horizontal="center" vertical="center" wrapText="1"/>
    </xf>
    <xf numFmtId="0" fontId="22" fillId="11" borderId="20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14" fontId="21" fillId="2" borderId="21" xfId="0" applyNumberFormat="1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14" fontId="21" fillId="2" borderId="8" xfId="0" applyNumberFormat="1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0" fontId="21" fillId="3" borderId="14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0" fillId="0" borderId="1" xfId="0" applyNumberFormat="1" applyFill="1" applyBorder="1"/>
    <xf numFmtId="0" fontId="0" fillId="0" borderId="1" xfId="0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0" fillId="9" borderId="1" xfId="0" applyFill="1" applyBorder="1" applyAlignment="1">
      <alignment horizontal="right"/>
    </xf>
    <xf numFmtId="0" fontId="25" fillId="9" borderId="1" xfId="0" applyFont="1" applyFill="1" applyBorder="1"/>
    <xf numFmtId="0" fontId="0" fillId="9" borderId="8" xfId="0" applyFill="1" applyBorder="1"/>
    <xf numFmtId="14" fontId="0" fillId="9" borderId="8" xfId="0" applyNumberFormat="1" applyFill="1" applyBorder="1"/>
    <xf numFmtId="0" fontId="0" fillId="9" borderId="8" xfId="0" applyFill="1" applyBorder="1" applyAlignment="1">
      <alignment horizontal="right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0" borderId="0" xfId="0" applyFill="1"/>
    <xf numFmtId="0" fontId="0" fillId="4" borderId="8" xfId="0" applyFill="1" applyBorder="1"/>
    <xf numFmtId="14" fontId="0" fillId="4" borderId="8" xfId="0" applyNumberFormat="1" applyFill="1" applyBorder="1"/>
    <xf numFmtId="0" fontId="0" fillId="4" borderId="8" xfId="0" applyFill="1" applyBorder="1" applyAlignment="1">
      <alignment horizontal="right"/>
    </xf>
    <xf numFmtId="0" fontId="0" fillId="4" borderId="0" xfId="0" applyFill="1"/>
    <xf numFmtId="0" fontId="1" fillId="0" borderId="4" xfId="0" applyFont="1" applyBorder="1" applyAlignment="1" applyProtection="1">
      <alignment horizontal="right" vertical="center"/>
      <protection locked="0"/>
    </xf>
    <xf numFmtId="0" fontId="1" fillId="0" borderId="3" xfId="0" applyFont="1" applyBorder="1" applyAlignment="1" applyProtection="1">
      <alignment horizontal="right" vertical="center"/>
      <protection locked="0"/>
    </xf>
    <xf numFmtId="0" fontId="10" fillId="5" borderId="13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64" fontId="11" fillId="7" borderId="13" xfId="0" applyNumberFormat="1" applyFont="1" applyFill="1" applyBorder="1" applyAlignment="1">
      <alignment horizontal="center" vertical="center"/>
    </xf>
    <xf numFmtId="164" fontId="11" fillId="7" borderId="10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2" borderId="10" xfId="0" applyFont="1" applyFill="1" applyBorder="1" applyAlignment="1" applyProtection="1">
      <alignment horizontal="center" vertical="center"/>
      <protection locked="0"/>
    </xf>
    <xf numFmtId="0" fontId="11" fillId="8" borderId="13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1" fillId="3" borderId="10" xfId="0" applyFont="1" applyFill="1" applyBorder="1" applyAlignment="1" applyProtection="1">
      <alignment horizontal="center" vertical="center"/>
      <protection locked="0"/>
    </xf>
    <xf numFmtId="0" fontId="11" fillId="3" borderId="9" xfId="0" applyFont="1" applyFill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20" fontId="0" fillId="0" borderId="0" xfId="0" applyNumberFormat="1" applyAlignment="1">
      <alignment vertical="center"/>
    </xf>
  </cellXfs>
  <cellStyles count="1">
    <cellStyle name="Normale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49</xdr:row>
          <xdr:rowOff>180975</xdr:rowOff>
        </xdr:from>
        <xdr:to>
          <xdr:col>4</xdr:col>
          <xdr:colOff>3305175</xdr:colOff>
          <xdr:row>52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EC0EADB-BC6E-4FDF-8061-9F96B93D3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J\076971C\08_DCC\1.%20EPC\01-B%20TRANSMITTAL%20E%20TRASMISSIONI%20VENDOR\1.1%20NUMERAZIONE%20TRANSMITTAL\VT-TPIT-MOH-VDI_VDO_FVD_VTFT_U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 MOH"/>
      <sheetName val="VDO"/>
      <sheetName val="VDI"/>
      <sheetName val="FVD"/>
      <sheetName val="VTFT-"/>
      <sheetName val="TO UO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MR-0110-001 VERGA ENGINEERING</v>
          </cell>
        </row>
        <row r="3">
          <cell r="A3" t="str">
            <v>MR-0110-002 VERGA ENGINEERING</v>
          </cell>
        </row>
        <row r="4">
          <cell r="A4" t="str">
            <v>MR-0115-001 F.A.T.I. Srl</v>
          </cell>
        </row>
        <row r="5">
          <cell r="A5" t="str">
            <v>MR-0310-001 ILMED IMPIANTI</v>
          </cell>
        </row>
        <row r="6">
          <cell r="A6" t="str">
            <v>MR-0411-001 WALTER TOSTO</v>
          </cell>
        </row>
        <row r="7">
          <cell r="A7" t="str">
            <v>MR-0511-001 EKME S.A.</v>
          </cell>
        </row>
        <row r="8">
          <cell r="A8" t="str">
            <v>MR-0511-002 EKME S.A.</v>
          </cell>
        </row>
        <row r="9">
          <cell r="A9" t="str">
            <v>MR-0570-001 BARETTI MEFE</v>
          </cell>
        </row>
        <row r="10">
          <cell r="A10" t="str">
            <v>MR-0570-002 KOCH GLITSCH ITALIA</v>
          </cell>
        </row>
        <row r="11">
          <cell r="A11" t="str">
            <v>MR-0570-003 UOP LIMITED</v>
          </cell>
        </row>
        <row r="12">
          <cell r="A12" t="str">
            <v>MR-0610-001 - MORIMATSU</v>
          </cell>
        </row>
        <row r="13">
          <cell r="A13" t="str">
            <v>MR-0610-002 HANTEC LTD</v>
          </cell>
        </row>
        <row r="14">
          <cell r="A14" t="str">
            <v>MR-0630-001 ASTRA REFRIGERANTI SRL</v>
          </cell>
        </row>
        <row r="15">
          <cell r="A15" t="str">
            <v>MR-0663-001 ALFA LAVAL</v>
          </cell>
        </row>
        <row r="16">
          <cell r="A16" t="str">
            <v>MR-0710-001 ALFA LAVAL OLMI</v>
          </cell>
        </row>
        <row r="17">
          <cell r="A17" t="str">
            <v>MR-0811-001 MORIMATSU</v>
          </cell>
        </row>
        <row r="18">
          <cell r="A18" t="str">
            <v>MR-0811-002 EKME S.A.</v>
          </cell>
        </row>
        <row r="19">
          <cell r="A19" t="str">
            <v>MR-0811-003 EKME S.A.</v>
          </cell>
        </row>
        <row r="20">
          <cell r="A20" t="str">
            <v>MR-0840-001  ASCO FILTRI</v>
          </cell>
        </row>
        <row r="21">
          <cell r="A21" t="str">
            <v>MR-0852-001 AB PROGETTI SRL</v>
          </cell>
        </row>
        <row r="22">
          <cell r="A22" t="str">
            <v>MR-0853-001 CARRARO</v>
          </cell>
        </row>
        <row r="23">
          <cell r="A23" t="str">
            <v>MR-0910-001 FLOWSERVE</v>
          </cell>
        </row>
        <row r="24">
          <cell r="A24" t="str">
            <v>MR-0910-002 WORTHINGTON (FLOWSERVE)</v>
          </cell>
        </row>
        <row r="25">
          <cell r="A25" t="str">
            <v>MR-0910-003 SUNDYNE INTERNATIONAL S.A.</v>
          </cell>
        </row>
        <row r="26">
          <cell r="A26" t="str">
            <v>MR-0910-004 GRUPPO ATURIA SPA</v>
          </cell>
        </row>
        <row r="27">
          <cell r="A27" t="str">
            <v>MR-0950-001 JOHNCRANE</v>
          </cell>
        </row>
        <row r="28">
          <cell r="A28" t="str">
            <v>MR-1011-001 NUOVO PIGNONE</v>
          </cell>
        </row>
        <row r="29">
          <cell r="A29" t="str">
            <v>MR-1020-001 NUOVO PIGNONE</v>
          </cell>
        </row>
        <row r="30">
          <cell r="A30" t="str">
            <v>MR-1020-002 NEUMAN AND ESSER ITALIA</v>
          </cell>
        </row>
        <row r="31">
          <cell r="A31" t="str">
            <v>MR-1031-001 MAYEKAWA ITALIA</v>
          </cell>
        </row>
        <row r="32">
          <cell r="A32" t="str">
            <v>MR-1031-002 SINERGIA SPA</v>
          </cell>
        </row>
        <row r="33">
          <cell r="A33" t="str">
            <v>MR-1321-001 PHOCEENNE</v>
          </cell>
        </row>
        <row r="34">
          <cell r="A34" t="str">
            <v>MR-1321-002 CTA</v>
          </cell>
        </row>
        <row r="35">
          <cell r="A35" t="str">
            <v>MR-1324-001 CTA</v>
          </cell>
        </row>
        <row r="36">
          <cell r="A36" t="str">
            <v>MR-1324-002 CTA</v>
          </cell>
        </row>
        <row r="37">
          <cell r="A37" t="str">
            <v>MR-1329-001 CTA</v>
          </cell>
        </row>
        <row r="38">
          <cell r="A38" t="str">
            <v>MR-1329-005 PHOCEENNE</v>
          </cell>
        </row>
        <row r="39">
          <cell r="A39" t="str">
            <v>MR-1330-001 PHOCEENNE</v>
          </cell>
        </row>
        <row r="40">
          <cell r="A40" t="str">
            <v>MR-1340-001 ITALPIPING</v>
          </cell>
        </row>
        <row r="41">
          <cell r="A41" t="str">
            <v>MR-1350-001 METALFAR</v>
          </cell>
        </row>
        <row r="42">
          <cell r="A42" t="str">
            <v xml:space="preserve">MR-1511-001 </v>
          </cell>
        </row>
        <row r="43">
          <cell r="A43" t="str">
            <v>MR-1541-001 BAKER HUGHES</v>
          </cell>
        </row>
        <row r="44">
          <cell r="A44" t="str">
            <v>MR-1543-001 DAFRAM</v>
          </cell>
        </row>
        <row r="45">
          <cell r="A45" t="str">
            <v>MR-1543-002 NELES</v>
          </cell>
        </row>
        <row r="46">
          <cell r="A46" t="str">
            <v>MR-1544-001 EMERSON</v>
          </cell>
        </row>
        <row r="47">
          <cell r="A47" t="str">
            <v>MR-1545-001 FARRIS</v>
          </cell>
        </row>
        <row r="48">
          <cell r="A48" t="str">
            <v>MR-1547-002 ENDRESS</v>
          </cell>
        </row>
        <row r="49">
          <cell r="A49" t="str">
            <v>MR-1641-001 ABB</v>
          </cell>
        </row>
        <row r="50">
          <cell r="A50" t="str">
            <v xml:space="preserve">MR-1641-002 TMC </v>
          </cell>
        </row>
        <row r="51">
          <cell r="A51" t="str">
            <v>MR-1652-001 G&amp;W SRL</v>
          </cell>
        </row>
        <row r="52">
          <cell r="A52" t="str">
            <v>MR-1691-001 WEG ITALIA SRL</v>
          </cell>
        </row>
        <row r="53">
          <cell r="A53" t="str">
            <v>MR-1692-001 NIDEC ASI SPA</v>
          </cell>
        </row>
        <row r="54">
          <cell r="A54" t="str">
            <v>MR-1800-001 SOFMAN SA</v>
          </cell>
        </row>
        <row r="55">
          <cell r="A55" t="str">
            <v>MR-1800-011 HILTI ITALIA</v>
          </cell>
        </row>
        <row r="56">
          <cell r="A56" t="str">
            <v>MR-2000-001A INTRAKAT</v>
          </cell>
        </row>
        <row r="57">
          <cell r="A57" t="str">
            <v>MR-2000-001E INTRAKAT</v>
          </cell>
        </row>
        <row r="58">
          <cell r="A58" t="str">
            <v>MR-4046-001 ASCO POMPE</v>
          </cell>
        </row>
        <row r="59">
          <cell r="A59" t="str">
            <v>MR-4046-002 LEWA NIKKISO ITALY SRL</v>
          </cell>
        </row>
        <row r="60">
          <cell r="A60" t="str">
            <v>MR-4110-01  UOP LIMITED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3F8E-F0F7-4CE9-B2FC-5017DBECC80C}">
  <dimension ref="B1:C26"/>
  <sheetViews>
    <sheetView workbookViewId="0">
      <selection activeCell="C12" sqref="C12"/>
    </sheetView>
  </sheetViews>
  <sheetFormatPr defaultRowHeight="18.75" x14ac:dyDescent="0.25"/>
  <cols>
    <col min="1" max="1" width="3.140625" customWidth="1"/>
    <col min="2" max="2" width="21.7109375" style="3" customWidth="1"/>
    <col min="3" max="3" width="44.5703125" style="106" customWidth="1"/>
  </cols>
  <sheetData>
    <row r="1" spans="2:3" ht="21" x14ac:dyDescent="0.25">
      <c r="B1" s="45"/>
      <c r="C1" s="104"/>
    </row>
    <row r="2" spans="2:3" ht="21" x14ac:dyDescent="0.25">
      <c r="B2" s="45"/>
      <c r="C2" s="104"/>
    </row>
    <row r="4" spans="2:3" x14ac:dyDescent="0.25">
      <c r="B4" s="35"/>
      <c r="C4" s="105"/>
    </row>
    <row r="6" spans="2:3" ht="19.5" thickBot="1" x14ac:dyDescent="0.3"/>
    <row r="7" spans="2:3" ht="20.25" thickBot="1" x14ac:dyDescent="0.3">
      <c r="B7" s="26" t="s">
        <v>15</v>
      </c>
      <c r="C7" s="32" t="s">
        <v>239</v>
      </c>
    </row>
    <row r="8" spans="2:3" ht="19.5" x14ac:dyDescent="0.25">
      <c r="B8" s="25"/>
      <c r="C8" s="31" t="str">
        <f>VLOOKUP($C7,'PO-LOI List'!$A$4:$J$107,9,FALSE)</f>
        <v>ANALYSER HOUSES PACKAGE</v>
      </c>
    </row>
    <row r="9" spans="2:3" x14ac:dyDescent="0.25">
      <c r="B9" s="25" t="s">
        <v>13</v>
      </c>
      <c r="C9" s="107" t="str">
        <f>VLOOKUP(C7,'PO-LOI List'!$A$4:$J$107,7,FALSE)</f>
        <v>000-J-MRQ-80018-001</v>
      </c>
    </row>
    <row r="10" spans="2:3" x14ac:dyDescent="0.25">
      <c r="B10" s="25" t="s">
        <v>12</v>
      </c>
      <c r="C10" s="107" t="str">
        <f>VLOOKUP($C7,'PO-LOI List'!$A$4:$J$107,8,FALSE)</f>
        <v>000-J-MPO-50105-001</v>
      </c>
    </row>
    <row r="11" spans="2:3" x14ac:dyDescent="0.25">
      <c r="B11" s="25" t="s">
        <v>11</v>
      </c>
      <c r="C11" s="107" t="str">
        <f>VLOOKUP($C7,'PO-LOI List'!$A$4:$J$107,2,FALSE)</f>
        <v>MR-1585-001 - ABB SA</v>
      </c>
    </row>
    <row r="12" spans="2:3" x14ac:dyDescent="0.25">
      <c r="B12" s="25" t="s">
        <v>859</v>
      </c>
      <c r="C12" s="107" t="str">
        <f>VLOOKUP($C7,'PO-LOI List'!$A$4:$J$107,3,FALSE)</f>
        <v>JV-VD INSTRUMENT._OUT---</v>
      </c>
    </row>
    <row r="13" spans="2:3" x14ac:dyDescent="0.25">
      <c r="B13" s="25" t="s">
        <v>10</v>
      </c>
      <c r="C13" s="107" t="str">
        <f>VLOOKUP($C7,'PO-LOI List'!$A$4:$J$107,4,FALSE)</f>
        <v>000-J-MRQ-80018-001 - ABB SA</v>
      </c>
    </row>
    <row r="14" spans="2:3" ht="37.5" x14ac:dyDescent="0.25">
      <c r="B14" s="25" t="s">
        <v>9</v>
      </c>
      <c r="C14" s="107" t="str">
        <f>VLOOKUP($C7,'PO-LOI List'!$A$4:$J$107,5,FALSE)</f>
        <v>VENDOR DOCUMENTATION 000S- MR-1585-001</v>
      </c>
    </row>
    <row r="19" spans="2:3" x14ac:dyDescent="0.25">
      <c r="B19" s="25" t="s">
        <v>8</v>
      </c>
      <c r="C19" s="107"/>
    </row>
    <row r="20" spans="2:3" x14ac:dyDescent="0.25">
      <c r="B20" s="25" t="s">
        <v>7</v>
      </c>
      <c r="C20" s="107"/>
    </row>
    <row r="21" spans="2:3" ht="19.5" thickBot="1" x14ac:dyDescent="0.3">
      <c r="B21" s="25" t="s">
        <v>6</v>
      </c>
      <c r="C21" s="108"/>
    </row>
    <row r="22" spans="2:3" ht="19.5" thickBot="1" x14ac:dyDescent="0.3">
      <c r="B22" s="26" t="s">
        <v>5</v>
      </c>
      <c r="C22" s="109"/>
    </row>
    <row r="23" spans="2:3" x14ac:dyDescent="0.25">
      <c r="B23" s="25" t="s">
        <v>4</v>
      </c>
      <c r="C23" s="110"/>
    </row>
    <row r="24" spans="2:3" x14ac:dyDescent="0.25">
      <c r="B24" s="25" t="s">
        <v>3</v>
      </c>
      <c r="C24" s="107"/>
    </row>
    <row r="25" spans="2:3" x14ac:dyDescent="0.25">
      <c r="B25" s="25" t="s">
        <v>2</v>
      </c>
      <c r="C25" s="107"/>
    </row>
    <row r="26" spans="2:3" x14ac:dyDescent="0.25">
      <c r="B26" s="25" t="s">
        <v>860</v>
      </c>
      <c r="C26" s="107"/>
    </row>
  </sheetData>
  <conditionalFormatting sqref="C7:C8">
    <cfRule type="duplicateValues" dxfId="9" priority="1"/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540CBA-C1D0-4A56-908A-1AD17D3A2948}">
          <x14:formula1>
            <xm:f>'PO-LOI List'!$A$4:$A$107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E70D-C322-4A76-993F-21AAF9F3CA81}">
  <sheetPr>
    <pageSetUpPr fitToPage="1"/>
  </sheetPr>
  <dimension ref="A1:ALL70"/>
  <sheetViews>
    <sheetView view="pageBreakPreview" zoomScaleNormal="55" zoomScaleSheetLayoutView="100" workbookViewId="0">
      <selection activeCell="L34" sqref="L34:N34"/>
    </sheetView>
  </sheetViews>
  <sheetFormatPr defaultColWidth="10.42578125" defaultRowHeight="18.75" x14ac:dyDescent="0.25"/>
  <cols>
    <col min="1" max="2" width="4.85546875" style="4" customWidth="1"/>
    <col min="3" max="4" width="13.85546875" style="7" customWidth="1"/>
    <col min="5" max="5" width="13.85546875" style="5" customWidth="1"/>
    <col min="6" max="6" width="25" style="7" bestFit="1" customWidth="1"/>
    <col min="7" max="7" width="7.85546875" style="6" customWidth="1"/>
    <col min="8" max="8" width="28.42578125" style="5" customWidth="1"/>
    <col min="9" max="9" width="2.7109375" style="3" customWidth="1"/>
    <col min="10" max="11" width="13.85546875" style="4" customWidth="1"/>
    <col min="12" max="12" width="11.140625" style="4" bestFit="1" customWidth="1"/>
    <col min="13" max="13" width="28.5703125" style="3" bestFit="1" customWidth="1"/>
    <col min="14" max="14" width="4.85546875" style="4" customWidth="1"/>
    <col min="15" max="15" width="22.28515625" style="4" bestFit="1" customWidth="1"/>
    <col min="16" max="16" width="1.5703125" style="3" customWidth="1"/>
    <col min="19" max="19" width="19.85546875" style="3" customWidth="1"/>
    <col min="20" max="977" width="10.42578125" style="3"/>
    <col min="978" max="978" width="11.5703125" style="2" customWidth="1"/>
    <col min="979" max="16384" width="10.42578125" style="1"/>
  </cols>
  <sheetData>
    <row r="1" spans="1:1000" s="44" customFormat="1" ht="21" x14ac:dyDescent="0.25">
      <c r="A1" s="50"/>
      <c r="B1" s="50"/>
      <c r="C1" s="54">
        <v>0.38541666666666669</v>
      </c>
      <c r="D1" s="53">
        <v>0.54166666666666663</v>
      </c>
      <c r="E1" s="131">
        <f>(D1-C1)+(D2-C2)</f>
        <v>0.26736111111111099</v>
      </c>
      <c r="F1" s="52" t="str">
        <f>MAX(A5:A52)&amp;" Transmittal"</f>
        <v>29 Transmittal</v>
      </c>
      <c r="G1" s="133" t="str">
        <f>MAX(A5:A52)*G2&amp;" Tempo Transmittal"</f>
        <v>7,25 Tempo Transmittal</v>
      </c>
      <c r="H1" s="133"/>
      <c r="I1" s="133"/>
      <c r="J1" s="129" t="str">
        <f>MAX(J34:J39)&amp;" Rejected"</f>
        <v>0 Rejected</v>
      </c>
      <c r="K1" s="129"/>
      <c r="L1" s="129"/>
      <c r="M1" s="51" t="str">
        <f>MAX(J34:J39)*M2&amp;" Tempo Rejected"</f>
        <v>0 Tempo Rejected</v>
      </c>
      <c r="N1" s="135" t="str">
        <f>(MAX(A5:A52)*G2)+(MAX(J34:J39)*M2)&amp;" Ore totali"</f>
        <v>7,25 Ore totali</v>
      </c>
      <c r="O1" s="136"/>
      <c r="P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</row>
    <row r="2" spans="1:1000" s="44" customFormat="1" ht="21.75" thickBot="1" x14ac:dyDescent="0.3">
      <c r="A2" s="50"/>
      <c r="B2" s="50"/>
      <c r="C2" s="49">
        <v>0.65277777777777779</v>
      </c>
      <c r="D2" s="48">
        <v>0.76388888888888884</v>
      </c>
      <c r="E2" s="132"/>
      <c r="F2" s="47" t="str">
        <f>SUM(B5:B39)&amp;" Documenti"</f>
        <v>30 Documenti</v>
      </c>
      <c r="G2" s="134">
        <v>0.25</v>
      </c>
      <c r="H2" s="134"/>
      <c r="I2" s="134"/>
      <c r="J2" s="130" t="str">
        <f>SUM(K34:K39)&amp;" Doc Rejected"</f>
        <v>0 Doc Rejected</v>
      </c>
      <c r="K2" s="130"/>
      <c r="L2" s="130"/>
      <c r="M2" s="46">
        <v>0.5</v>
      </c>
      <c r="N2" s="137" t="str">
        <f>SUM(B5:B39)+SUM(K34:K39)&amp;" Doc totali lavorati"</f>
        <v>30 Doc totali lavorati</v>
      </c>
      <c r="O2" s="138"/>
      <c r="P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</row>
    <row r="3" spans="1:1000" ht="9" customHeight="1" x14ac:dyDescent="0.25">
      <c r="A3" s="9"/>
      <c r="B3" s="9"/>
      <c r="C3" s="43"/>
      <c r="D3" s="42"/>
      <c r="E3" s="41"/>
      <c r="F3" s="40"/>
      <c r="G3" s="39"/>
      <c r="H3" s="37"/>
      <c r="I3" s="37"/>
      <c r="J3" s="38"/>
      <c r="K3" s="38"/>
      <c r="L3" s="38"/>
      <c r="M3" s="37"/>
      <c r="N3" s="37"/>
      <c r="O3" s="37"/>
      <c r="AKK3" s="2"/>
      <c r="AKL3" s="1"/>
      <c r="AKM3" s="1"/>
      <c r="AKN3" s="1"/>
      <c r="AKO3" s="1"/>
      <c r="AKP3" s="1"/>
    </row>
    <row r="4" spans="1:1000" s="35" customFormat="1" ht="21" customHeight="1" x14ac:dyDescent="0.25">
      <c r="A4" s="139" t="s">
        <v>17</v>
      </c>
      <c r="B4" s="139"/>
      <c r="C4" s="139"/>
      <c r="D4" s="139"/>
      <c r="E4" s="139"/>
      <c r="F4" s="139"/>
      <c r="G4" s="139"/>
      <c r="H4" s="139"/>
      <c r="I4" s="36"/>
      <c r="J4" s="139" t="s">
        <v>16</v>
      </c>
      <c r="K4" s="139"/>
      <c r="L4" s="139"/>
      <c r="M4" s="139"/>
      <c r="N4" s="139"/>
      <c r="O4" s="139"/>
      <c r="AKP4" s="2"/>
    </row>
    <row r="5" spans="1:1000" ht="21" customHeight="1" x14ac:dyDescent="0.25">
      <c r="A5" s="11">
        <v>1</v>
      </c>
      <c r="B5" s="11">
        <v>1</v>
      </c>
      <c r="C5" s="22" t="s">
        <v>916</v>
      </c>
      <c r="D5" s="20" t="s">
        <v>917</v>
      </c>
      <c r="E5" s="21">
        <v>44166</v>
      </c>
      <c r="F5" s="20" t="s">
        <v>238</v>
      </c>
      <c r="G5" s="13" t="s">
        <v>0</v>
      </c>
      <c r="H5" s="12" t="str">
        <f t="shared" ref="H5:H51" si="0">"CON-BMP-VTRA-"&amp;C5</f>
        <v>CON-BMP-VTRA-098091</v>
      </c>
      <c r="I5" s="34"/>
      <c r="J5" s="29" t="s">
        <v>938</v>
      </c>
      <c r="K5" s="27" t="s">
        <v>917</v>
      </c>
      <c r="L5" s="28">
        <v>44166</v>
      </c>
      <c r="M5" s="27" t="s">
        <v>238</v>
      </c>
      <c r="N5" s="27" t="s">
        <v>0</v>
      </c>
      <c r="O5" s="27" t="s">
        <v>924</v>
      </c>
      <c r="P5" s="34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2"/>
    </row>
    <row r="6" spans="1:1000" ht="21" customHeight="1" x14ac:dyDescent="0.25">
      <c r="A6" s="11">
        <v>2</v>
      </c>
      <c r="B6" s="11">
        <v>2</v>
      </c>
      <c r="C6" s="22" t="s">
        <v>918</v>
      </c>
      <c r="D6" s="20" t="s">
        <v>917</v>
      </c>
      <c r="E6" s="21">
        <v>44166</v>
      </c>
      <c r="F6" s="20" t="s">
        <v>238</v>
      </c>
      <c r="G6" s="13" t="s">
        <v>0</v>
      </c>
      <c r="H6" s="12" t="str">
        <f t="shared" si="0"/>
        <v>CON-BMP-VTRA-098092</v>
      </c>
      <c r="I6" s="33"/>
      <c r="J6" s="29" t="s">
        <v>939</v>
      </c>
      <c r="K6" s="27" t="s">
        <v>917</v>
      </c>
      <c r="L6" s="28">
        <v>44166</v>
      </c>
      <c r="M6" s="27" t="s">
        <v>238</v>
      </c>
      <c r="N6" s="27" t="s">
        <v>0</v>
      </c>
      <c r="O6" s="27" t="s">
        <v>925</v>
      </c>
      <c r="P6" s="3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2"/>
    </row>
    <row r="7" spans="1:1000" ht="21" customHeight="1" x14ac:dyDescent="0.25">
      <c r="A7" s="11">
        <v>3</v>
      </c>
      <c r="B7" s="11">
        <v>2</v>
      </c>
      <c r="C7" s="22" t="s">
        <v>919</v>
      </c>
      <c r="D7" s="20" t="s">
        <v>917</v>
      </c>
      <c r="E7" s="21">
        <v>44166</v>
      </c>
      <c r="F7" s="20" t="s">
        <v>238</v>
      </c>
      <c r="G7" s="13" t="s">
        <v>0</v>
      </c>
      <c r="H7" s="12" t="str">
        <f t="shared" si="0"/>
        <v>CON-BMP-VTRA-098093</v>
      </c>
      <c r="I7" s="30"/>
      <c r="J7" s="29" t="s">
        <v>940</v>
      </c>
      <c r="K7" s="27" t="s">
        <v>917</v>
      </c>
      <c r="L7" s="28">
        <v>44166</v>
      </c>
      <c r="M7" s="27" t="s">
        <v>238</v>
      </c>
      <c r="N7" s="27" t="s">
        <v>0</v>
      </c>
      <c r="O7" s="27" t="s">
        <v>926</v>
      </c>
      <c r="P7" s="30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2"/>
    </row>
    <row r="8" spans="1:1000" ht="21" customHeight="1" x14ac:dyDescent="0.25">
      <c r="A8" s="11">
        <v>4</v>
      </c>
      <c r="B8" s="11">
        <v>2</v>
      </c>
      <c r="C8" s="22" t="s">
        <v>920</v>
      </c>
      <c r="D8" s="20" t="s">
        <v>917</v>
      </c>
      <c r="E8" s="21">
        <v>44166</v>
      </c>
      <c r="F8" s="20" t="s">
        <v>238</v>
      </c>
      <c r="G8" s="13" t="s">
        <v>0</v>
      </c>
      <c r="H8" s="12" t="str">
        <f t="shared" si="0"/>
        <v>CON-BMP-VTRA-098094</v>
      </c>
      <c r="I8" s="30"/>
      <c r="J8" s="29" t="s">
        <v>941</v>
      </c>
      <c r="K8" s="27" t="s">
        <v>917</v>
      </c>
      <c r="L8" s="28">
        <v>44166</v>
      </c>
      <c r="M8" s="27" t="s">
        <v>238</v>
      </c>
      <c r="N8" s="27" t="s">
        <v>0</v>
      </c>
      <c r="O8" s="27" t="s">
        <v>927</v>
      </c>
      <c r="P8" s="30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2"/>
    </row>
    <row r="9" spans="1:1000" ht="21" customHeight="1" x14ac:dyDescent="0.25">
      <c r="A9" s="11">
        <v>5</v>
      </c>
      <c r="B9" s="11">
        <v>2</v>
      </c>
      <c r="C9" s="22" t="s">
        <v>921</v>
      </c>
      <c r="D9" s="20" t="s">
        <v>917</v>
      </c>
      <c r="E9" s="21">
        <v>44166</v>
      </c>
      <c r="F9" s="20" t="s">
        <v>238</v>
      </c>
      <c r="G9" s="13" t="s">
        <v>0</v>
      </c>
      <c r="H9" s="12" t="str">
        <f t="shared" si="0"/>
        <v>CON-BMP-VTRA-098095</v>
      </c>
      <c r="I9" s="30"/>
      <c r="J9" s="29" t="s">
        <v>942</v>
      </c>
      <c r="K9" s="27" t="s">
        <v>917</v>
      </c>
      <c r="L9" s="28">
        <v>44166</v>
      </c>
      <c r="M9" s="27" t="s">
        <v>238</v>
      </c>
      <c r="N9" s="27" t="s">
        <v>0</v>
      </c>
      <c r="O9" s="27" t="s">
        <v>928</v>
      </c>
      <c r="P9" s="30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2"/>
    </row>
    <row r="10" spans="1:1000" ht="21" customHeight="1" x14ac:dyDescent="0.25">
      <c r="A10" s="11">
        <v>6</v>
      </c>
      <c r="B10" s="11">
        <v>2</v>
      </c>
      <c r="C10" s="22" t="s">
        <v>922</v>
      </c>
      <c r="D10" s="20" t="s">
        <v>917</v>
      </c>
      <c r="E10" s="21">
        <v>44166</v>
      </c>
      <c r="F10" s="20" t="s">
        <v>238</v>
      </c>
      <c r="G10" s="13" t="s">
        <v>0</v>
      </c>
      <c r="H10" s="12" t="str">
        <f t="shared" si="0"/>
        <v>CON-BMP-VTRA-098096</v>
      </c>
      <c r="I10" s="30"/>
      <c r="J10" s="29" t="s">
        <v>943</v>
      </c>
      <c r="K10" s="27" t="s">
        <v>917</v>
      </c>
      <c r="L10" s="28">
        <v>44166</v>
      </c>
      <c r="M10" s="27" t="s">
        <v>238</v>
      </c>
      <c r="N10" s="27" t="s">
        <v>0</v>
      </c>
      <c r="O10" s="27" t="s">
        <v>929</v>
      </c>
      <c r="P10" s="30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2"/>
    </row>
    <row r="11" spans="1:1000" ht="21" customHeight="1" x14ac:dyDescent="0.25">
      <c r="A11" s="11">
        <v>7</v>
      </c>
      <c r="B11" s="11">
        <v>1</v>
      </c>
      <c r="C11" s="22" t="s">
        <v>923</v>
      </c>
      <c r="D11" s="20" t="s">
        <v>917</v>
      </c>
      <c r="E11" s="21">
        <v>44166</v>
      </c>
      <c r="F11" s="20" t="s">
        <v>238</v>
      </c>
      <c r="G11" s="13" t="s">
        <v>0</v>
      </c>
      <c r="H11" s="12" t="str">
        <f t="shared" si="0"/>
        <v>CON-BMP-VTRA-098097</v>
      </c>
      <c r="I11" s="30"/>
      <c r="J11" s="29" t="s">
        <v>944</v>
      </c>
      <c r="K11" s="27" t="s">
        <v>917</v>
      </c>
      <c r="L11" s="28">
        <v>44166</v>
      </c>
      <c r="M11" s="27" t="s">
        <v>238</v>
      </c>
      <c r="N11" s="27" t="s">
        <v>0</v>
      </c>
      <c r="O11" s="27" t="s">
        <v>930</v>
      </c>
      <c r="P11" s="30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2"/>
    </row>
    <row r="12" spans="1:1000" ht="21" customHeight="1" x14ac:dyDescent="0.25">
      <c r="A12" s="11">
        <v>8</v>
      </c>
      <c r="B12" s="11">
        <v>1</v>
      </c>
      <c r="C12" s="22" t="s">
        <v>945</v>
      </c>
      <c r="D12" s="20" t="s">
        <v>917</v>
      </c>
      <c r="E12" s="21">
        <v>44166</v>
      </c>
      <c r="F12" s="20" t="s">
        <v>238</v>
      </c>
      <c r="G12" s="13" t="s">
        <v>0</v>
      </c>
      <c r="H12" s="12" t="str">
        <f t="shared" si="0"/>
        <v>CON-BMP-VTRA-098122</v>
      </c>
      <c r="I12" s="30"/>
      <c r="J12" s="29" t="s">
        <v>958</v>
      </c>
      <c r="K12" s="27" t="s">
        <v>917</v>
      </c>
      <c r="L12" s="28">
        <v>44166</v>
      </c>
      <c r="M12" s="27" t="s">
        <v>238</v>
      </c>
      <c r="N12" s="27" t="s">
        <v>0</v>
      </c>
      <c r="O12" s="27" t="s">
        <v>953</v>
      </c>
      <c r="P12" s="30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2"/>
    </row>
    <row r="13" spans="1:1000" ht="21" customHeight="1" x14ac:dyDescent="0.25">
      <c r="A13" s="11">
        <v>9</v>
      </c>
      <c r="B13" s="11">
        <v>1</v>
      </c>
      <c r="C13" s="22" t="s">
        <v>946</v>
      </c>
      <c r="D13" s="20" t="s">
        <v>917</v>
      </c>
      <c r="E13" s="21">
        <v>44166</v>
      </c>
      <c r="F13" s="20" t="s">
        <v>238</v>
      </c>
      <c r="G13" s="13" t="s">
        <v>0</v>
      </c>
      <c r="H13" s="12" t="str">
        <f t="shared" si="0"/>
        <v>CON-BMP-VTRA-098123</v>
      </c>
      <c r="I13" s="30"/>
      <c r="J13" s="29" t="s">
        <v>959</v>
      </c>
      <c r="K13" s="27" t="s">
        <v>917</v>
      </c>
      <c r="L13" s="28">
        <v>44166</v>
      </c>
      <c r="M13" s="27" t="s">
        <v>238</v>
      </c>
      <c r="N13" s="27" t="s">
        <v>0</v>
      </c>
      <c r="O13" s="27" t="s">
        <v>954</v>
      </c>
      <c r="P13" s="30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2"/>
    </row>
    <row r="14" spans="1:1000" ht="21" customHeight="1" x14ac:dyDescent="0.25">
      <c r="A14" s="11">
        <v>10</v>
      </c>
      <c r="B14" s="11">
        <v>1</v>
      </c>
      <c r="C14" s="22" t="s">
        <v>947</v>
      </c>
      <c r="D14" s="20" t="s">
        <v>917</v>
      </c>
      <c r="E14" s="21">
        <v>44166</v>
      </c>
      <c r="F14" s="20" t="s">
        <v>238</v>
      </c>
      <c r="G14" s="13" t="s">
        <v>0</v>
      </c>
      <c r="H14" s="12" t="str">
        <f t="shared" si="0"/>
        <v>CON-BMP-VTRA-098124</v>
      </c>
      <c r="I14" s="8"/>
      <c r="J14" s="29" t="s">
        <v>960</v>
      </c>
      <c r="K14" s="27" t="s">
        <v>917</v>
      </c>
      <c r="L14" s="28">
        <v>44166</v>
      </c>
      <c r="M14" s="27" t="s">
        <v>238</v>
      </c>
      <c r="N14" s="27" t="s">
        <v>0</v>
      </c>
      <c r="O14" s="27" t="s">
        <v>955</v>
      </c>
      <c r="P14" s="8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2"/>
    </row>
    <row r="15" spans="1:1000" ht="21" customHeight="1" x14ac:dyDescent="0.25">
      <c r="A15" s="11">
        <v>11</v>
      </c>
      <c r="B15" s="11">
        <v>1</v>
      </c>
      <c r="C15" s="22" t="s">
        <v>948</v>
      </c>
      <c r="D15" s="20" t="s">
        <v>917</v>
      </c>
      <c r="E15" s="21">
        <v>44166</v>
      </c>
      <c r="F15" s="20" t="s">
        <v>238</v>
      </c>
      <c r="G15" s="13" t="s">
        <v>0</v>
      </c>
      <c r="H15" s="12" t="str">
        <f t="shared" si="0"/>
        <v>CON-BMP-VTRA-098125</v>
      </c>
      <c r="I15" s="8"/>
      <c r="J15" s="29" t="s">
        <v>961</v>
      </c>
      <c r="K15" s="27" t="s">
        <v>917</v>
      </c>
      <c r="L15" s="28">
        <v>44166</v>
      </c>
      <c r="M15" s="27" t="s">
        <v>238</v>
      </c>
      <c r="N15" s="27" t="s">
        <v>0</v>
      </c>
      <c r="O15" s="27" t="s">
        <v>956</v>
      </c>
      <c r="P15" s="8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2"/>
    </row>
    <row r="16" spans="1:1000" ht="21" customHeight="1" x14ac:dyDescent="0.25">
      <c r="A16" s="11">
        <v>12</v>
      </c>
      <c r="B16" s="11">
        <v>1</v>
      </c>
      <c r="C16" s="22" t="s">
        <v>949</v>
      </c>
      <c r="D16" s="20" t="s">
        <v>917</v>
      </c>
      <c r="E16" s="21">
        <v>44166</v>
      </c>
      <c r="F16" s="20" t="s">
        <v>238</v>
      </c>
      <c r="G16" s="13" t="s">
        <v>0</v>
      </c>
      <c r="H16" s="12" t="str">
        <f t="shared" si="0"/>
        <v>CON-BMP-VTRA-098126</v>
      </c>
      <c r="I16" s="8"/>
      <c r="J16" s="29" t="s">
        <v>962</v>
      </c>
      <c r="K16" s="27" t="s">
        <v>917</v>
      </c>
      <c r="L16" s="28">
        <v>44166</v>
      </c>
      <c r="M16" s="27" t="s">
        <v>238</v>
      </c>
      <c r="N16" s="27" t="s">
        <v>0</v>
      </c>
      <c r="O16" s="27" t="s">
        <v>957</v>
      </c>
      <c r="P16" s="8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2"/>
    </row>
    <row r="17" spans="1:988" ht="21" customHeight="1" x14ac:dyDescent="0.25">
      <c r="A17" s="11">
        <v>13</v>
      </c>
      <c r="B17" s="11">
        <v>1</v>
      </c>
      <c r="C17" s="22" t="s">
        <v>950</v>
      </c>
      <c r="D17" s="20" t="s">
        <v>917</v>
      </c>
      <c r="E17" s="21">
        <v>44166</v>
      </c>
      <c r="F17" s="20" t="s">
        <v>238</v>
      </c>
      <c r="G17" s="13" t="s">
        <v>0</v>
      </c>
      <c r="H17" s="12" t="str">
        <f t="shared" si="0"/>
        <v>CON-BMP-VTRA-098127</v>
      </c>
      <c r="I17" s="8"/>
      <c r="J17" s="29" t="s">
        <v>983</v>
      </c>
      <c r="K17" s="27" t="s">
        <v>917</v>
      </c>
      <c r="L17" s="28">
        <v>44166</v>
      </c>
      <c r="M17" s="27" t="s">
        <v>238</v>
      </c>
      <c r="N17" s="27" t="s">
        <v>0</v>
      </c>
      <c r="O17" s="27" t="s">
        <v>978</v>
      </c>
      <c r="P17" s="8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2"/>
    </row>
    <row r="18" spans="1:988" ht="21" customHeight="1" x14ac:dyDescent="0.25">
      <c r="A18" s="11">
        <v>14</v>
      </c>
      <c r="B18" s="11">
        <v>1</v>
      </c>
      <c r="C18" s="22" t="s">
        <v>951</v>
      </c>
      <c r="D18" s="20" t="s">
        <v>917</v>
      </c>
      <c r="E18" s="21">
        <v>44166</v>
      </c>
      <c r="F18" s="20" t="s">
        <v>238</v>
      </c>
      <c r="G18" s="13" t="s">
        <v>0</v>
      </c>
      <c r="H18" s="12" t="str">
        <f t="shared" si="0"/>
        <v>CON-BMP-VTRA-098128</v>
      </c>
      <c r="I18" s="8"/>
      <c r="J18" s="29" t="s">
        <v>984</v>
      </c>
      <c r="K18" s="27" t="s">
        <v>917</v>
      </c>
      <c r="L18" s="28">
        <v>44166</v>
      </c>
      <c r="M18" s="27" t="s">
        <v>238</v>
      </c>
      <c r="N18" s="27" t="s">
        <v>0</v>
      </c>
      <c r="O18" s="27" t="s">
        <v>979</v>
      </c>
      <c r="P18" s="8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2"/>
    </row>
    <row r="19" spans="1:988" ht="21" customHeight="1" x14ac:dyDescent="0.25">
      <c r="A19" s="11">
        <v>15</v>
      </c>
      <c r="B19" s="11">
        <v>1</v>
      </c>
      <c r="C19" s="22" t="s">
        <v>952</v>
      </c>
      <c r="D19" s="20" t="s">
        <v>917</v>
      </c>
      <c r="E19" s="21">
        <v>44166</v>
      </c>
      <c r="F19" s="20" t="s">
        <v>238</v>
      </c>
      <c r="G19" s="13" t="s">
        <v>0</v>
      </c>
      <c r="H19" s="12" t="str">
        <f t="shared" si="0"/>
        <v>CON-BMP-VTRA-098129</v>
      </c>
      <c r="I19" s="8"/>
      <c r="J19" s="29" t="s">
        <v>985</v>
      </c>
      <c r="K19" s="27" t="s">
        <v>917</v>
      </c>
      <c r="L19" s="28">
        <v>44166</v>
      </c>
      <c r="M19" s="27" t="s">
        <v>238</v>
      </c>
      <c r="N19" s="27" t="s">
        <v>0</v>
      </c>
      <c r="O19" s="27" t="s">
        <v>980</v>
      </c>
      <c r="AKD19" s="2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</row>
    <row r="20" spans="1:988" ht="21" customHeight="1" x14ac:dyDescent="0.25">
      <c r="A20" s="11">
        <v>16</v>
      </c>
      <c r="B20" s="11">
        <v>1</v>
      </c>
      <c r="C20" s="22" t="s">
        <v>971</v>
      </c>
      <c r="D20" s="20" t="s">
        <v>917</v>
      </c>
      <c r="E20" s="21">
        <v>44166</v>
      </c>
      <c r="F20" s="20" t="s">
        <v>238</v>
      </c>
      <c r="G20" s="13" t="s">
        <v>0</v>
      </c>
      <c r="H20" s="12" t="str">
        <f t="shared" si="0"/>
        <v>CON-BMP-VTRA-098165</v>
      </c>
      <c r="I20" s="8"/>
      <c r="J20" s="29" t="s">
        <v>986</v>
      </c>
      <c r="K20" s="27" t="s">
        <v>917</v>
      </c>
      <c r="L20" s="28">
        <v>44166</v>
      </c>
      <c r="M20" s="27" t="s">
        <v>238</v>
      </c>
      <c r="N20" s="27" t="s">
        <v>0</v>
      </c>
      <c r="O20" s="27" t="s">
        <v>981</v>
      </c>
      <c r="AKD20" s="2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</row>
    <row r="21" spans="1:988" ht="21" customHeight="1" x14ac:dyDescent="0.25">
      <c r="A21" s="11">
        <v>17</v>
      </c>
      <c r="B21" s="11">
        <v>2</v>
      </c>
      <c r="C21" s="22" t="s">
        <v>972</v>
      </c>
      <c r="D21" s="20" t="s">
        <v>917</v>
      </c>
      <c r="E21" s="21">
        <v>44166</v>
      </c>
      <c r="F21" s="20" t="s">
        <v>238</v>
      </c>
      <c r="G21" s="13" t="s">
        <v>0</v>
      </c>
      <c r="H21" s="12" t="str">
        <f t="shared" si="0"/>
        <v>CON-BMP-VTRA-098166</v>
      </c>
      <c r="I21" s="8"/>
      <c r="J21" s="29" t="s">
        <v>987</v>
      </c>
      <c r="K21" s="27" t="s">
        <v>917</v>
      </c>
      <c r="L21" s="28">
        <v>44166</v>
      </c>
      <c r="M21" s="27" t="s">
        <v>238</v>
      </c>
      <c r="N21" s="27" t="s">
        <v>0</v>
      </c>
      <c r="O21" s="27" t="s">
        <v>982</v>
      </c>
      <c r="AKD21" s="2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</row>
    <row r="22" spans="1:988" ht="21" customHeight="1" x14ac:dyDescent="0.25">
      <c r="A22" s="11">
        <v>18</v>
      </c>
      <c r="B22" s="11">
        <v>2</v>
      </c>
      <c r="C22" s="22" t="s">
        <v>973</v>
      </c>
      <c r="D22" s="20" t="s">
        <v>917</v>
      </c>
      <c r="E22" s="21">
        <v>44166</v>
      </c>
      <c r="F22" s="20" t="s">
        <v>238</v>
      </c>
      <c r="G22" s="13" t="s">
        <v>0</v>
      </c>
      <c r="H22" s="12" t="str">
        <f t="shared" si="0"/>
        <v>CON-BMP-VTRA-098167</v>
      </c>
      <c r="I22" s="8"/>
      <c r="J22" s="111"/>
      <c r="K22" s="22"/>
      <c r="L22" s="21"/>
      <c r="M22" s="20"/>
      <c r="N22" s="20"/>
      <c r="O22" s="20"/>
      <c r="AKD22" s="2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</row>
    <row r="23" spans="1:988" ht="21" customHeight="1" x14ac:dyDescent="0.25">
      <c r="A23" s="11">
        <v>19</v>
      </c>
      <c r="B23" s="11">
        <v>2</v>
      </c>
      <c r="C23" s="22" t="s">
        <v>974</v>
      </c>
      <c r="D23" s="20" t="s">
        <v>917</v>
      </c>
      <c r="E23" s="21">
        <v>44166</v>
      </c>
      <c r="F23" s="20" t="s">
        <v>238</v>
      </c>
      <c r="G23" s="13" t="s">
        <v>0</v>
      </c>
      <c r="H23" s="12" t="str">
        <f t="shared" si="0"/>
        <v>CON-BMP-VTRA-098168</v>
      </c>
      <c r="I23" s="8"/>
      <c r="J23" s="111"/>
      <c r="K23" s="22"/>
      <c r="L23" s="21"/>
      <c r="M23" s="20"/>
      <c r="N23" s="20"/>
      <c r="O23" s="20"/>
      <c r="AKD23" s="2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</row>
    <row r="24" spans="1:988" ht="21" customHeight="1" x14ac:dyDescent="0.25">
      <c r="A24" s="11">
        <v>20</v>
      </c>
      <c r="B24" s="11">
        <v>1</v>
      </c>
      <c r="C24" s="22" t="s">
        <v>975</v>
      </c>
      <c r="D24" s="20" t="s">
        <v>917</v>
      </c>
      <c r="E24" s="21">
        <v>44166</v>
      </c>
      <c r="F24" s="20" t="s">
        <v>238</v>
      </c>
      <c r="G24" s="13" t="s">
        <v>0</v>
      </c>
      <c r="H24" s="12" t="str">
        <f t="shared" si="0"/>
        <v>CON-BMP-VTRA-098169</v>
      </c>
      <c r="I24" s="8"/>
      <c r="J24" s="111"/>
      <c r="K24" s="22"/>
      <c r="L24" s="21"/>
      <c r="M24" s="20"/>
      <c r="N24" s="20"/>
      <c r="O24" s="20"/>
      <c r="AKD24" s="2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</row>
    <row r="25" spans="1:988" ht="21" customHeight="1" x14ac:dyDescent="0.25">
      <c r="A25" s="11">
        <v>21</v>
      </c>
      <c r="B25" s="11">
        <v>1</v>
      </c>
      <c r="C25" s="22" t="s">
        <v>976</v>
      </c>
      <c r="D25" s="20" t="s">
        <v>917</v>
      </c>
      <c r="E25" s="21">
        <v>44166</v>
      </c>
      <c r="F25" s="20" t="s">
        <v>238</v>
      </c>
      <c r="G25" s="13" t="s">
        <v>0</v>
      </c>
      <c r="H25" s="12" t="str">
        <f t="shared" si="0"/>
        <v>CON-BMP-VTRA-098170</v>
      </c>
      <c r="I25" s="8"/>
      <c r="J25" s="111"/>
      <c r="K25" s="22"/>
      <c r="L25" s="21"/>
      <c r="M25" s="20"/>
      <c r="N25" s="20"/>
      <c r="O25" s="20"/>
      <c r="AKD25" s="2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</row>
    <row r="26" spans="1:988" ht="21" customHeight="1" x14ac:dyDescent="0.25">
      <c r="A26" s="11">
        <v>22</v>
      </c>
      <c r="B26" s="11">
        <v>1</v>
      </c>
      <c r="C26" s="22" t="s">
        <v>977</v>
      </c>
      <c r="D26" s="20" t="s">
        <v>917</v>
      </c>
      <c r="E26" s="21">
        <v>44166</v>
      </c>
      <c r="F26" s="20" t="s">
        <v>238</v>
      </c>
      <c r="G26" s="13" t="s">
        <v>0</v>
      </c>
      <c r="H26" s="12" t="str">
        <f t="shared" si="0"/>
        <v>CON-BMP-VTRA-098171</v>
      </c>
      <c r="I26" s="8"/>
      <c r="J26" s="111"/>
      <c r="K26" s="22"/>
      <c r="L26" s="21"/>
      <c r="M26" s="20"/>
      <c r="N26" s="20"/>
      <c r="O26" s="20"/>
      <c r="AKD26" s="2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</row>
    <row r="27" spans="1:988" ht="21" customHeight="1" x14ac:dyDescent="0.25">
      <c r="A27" s="11">
        <v>23</v>
      </c>
      <c r="B27" s="11"/>
      <c r="C27" s="22"/>
      <c r="D27" s="20"/>
      <c r="E27" s="21"/>
      <c r="F27" s="20"/>
      <c r="G27" s="13" t="s">
        <v>0</v>
      </c>
      <c r="H27" s="12" t="str">
        <f t="shared" si="0"/>
        <v>CON-BMP-VTRA-</v>
      </c>
      <c r="I27" s="8"/>
      <c r="J27" s="111"/>
      <c r="K27" s="22"/>
      <c r="L27" s="21"/>
      <c r="M27" s="20"/>
      <c r="N27" s="20"/>
      <c r="O27" s="20"/>
      <c r="AKD27" s="2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</row>
    <row r="28" spans="1:988" ht="21" customHeight="1" x14ac:dyDescent="0.25">
      <c r="A28" s="11">
        <v>24</v>
      </c>
      <c r="B28" s="11"/>
      <c r="C28" s="22"/>
      <c r="D28" s="20"/>
      <c r="E28" s="21"/>
      <c r="F28" s="20"/>
      <c r="G28" s="13" t="s">
        <v>0</v>
      </c>
      <c r="H28" s="12" t="str">
        <f t="shared" si="0"/>
        <v>CON-BMP-VTRA-</v>
      </c>
      <c r="I28" s="8"/>
      <c r="J28" s="29"/>
      <c r="K28" s="22"/>
      <c r="L28" s="21"/>
      <c r="M28" s="20"/>
      <c r="N28" s="20"/>
      <c r="O28" s="20"/>
      <c r="AKD28" s="2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</row>
    <row r="29" spans="1:988" ht="21" customHeight="1" x14ac:dyDescent="0.25">
      <c r="A29" s="11">
        <v>25</v>
      </c>
      <c r="B29" s="11"/>
      <c r="C29" s="22"/>
      <c r="D29" s="20"/>
      <c r="E29" s="21"/>
      <c r="F29" s="20"/>
      <c r="G29" s="13" t="s">
        <v>0</v>
      </c>
      <c r="H29" s="12" t="str">
        <f t="shared" si="0"/>
        <v>CON-BMP-VTRA-</v>
      </c>
      <c r="I29" s="8"/>
      <c r="J29" s="29"/>
      <c r="K29" s="22"/>
      <c r="L29" s="22"/>
      <c r="M29" s="20"/>
      <c r="N29" s="20"/>
      <c r="O29" s="20"/>
      <c r="AKD29" s="2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</row>
    <row r="30" spans="1:988" ht="21" customHeight="1" x14ac:dyDescent="0.25">
      <c r="A30" s="11">
        <v>26</v>
      </c>
      <c r="B30" s="11"/>
      <c r="C30" s="22"/>
      <c r="D30" s="20"/>
      <c r="E30" s="21"/>
      <c r="F30" s="20"/>
      <c r="G30" s="13" t="s">
        <v>0</v>
      </c>
      <c r="H30" s="12" t="str">
        <f t="shared" si="0"/>
        <v>CON-BMP-VTRA-</v>
      </c>
      <c r="I30" s="8"/>
      <c r="J30" s="29"/>
      <c r="K30" s="22"/>
      <c r="L30" s="22"/>
      <c r="M30" s="20"/>
      <c r="N30" s="20"/>
      <c r="O30" s="20"/>
      <c r="AKD30" s="2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</row>
    <row r="31" spans="1:988" ht="21" customHeight="1" x14ac:dyDescent="0.25">
      <c r="A31" s="11">
        <v>27</v>
      </c>
      <c r="B31" s="11"/>
      <c r="C31" s="22"/>
      <c r="D31" s="20"/>
      <c r="E31" s="21"/>
      <c r="F31" s="20"/>
      <c r="G31" s="13" t="s">
        <v>0</v>
      </c>
      <c r="H31" s="12" t="str">
        <f t="shared" si="0"/>
        <v>CON-BMP-VTRA-</v>
      </c>
      <c r="I31" s="8"/>
      <c r="J31" s="29"/>
      <c r="K31" s="22"/>
      <c r="L31" s="22"/>
      <c r="M31" s="20"/>
      <c r="N31" s="20"/>
      <c r="O31" s="20"/>
      <c r="AKD31" s="2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</row>
    <row r="32" spans="1:988" ht="21" customHeight="1" x14ac:dyDescent="0.25">
      <c r="A32" s="11">
        <v>28</v>
      </c>
      <c r="B32" s="11"/>
      <c r="C32" s="22"/>
      <c r="D32" s="20"/>
      <c r="E32" s="21"/>
      <c r="F32" s="20"/>
      <c r="G32" s="13" t="s">
        <v>0</v>
      </c>
      <c r="H32" s="12" t="str">
        <f t="shared" si="0"/>
        <v>CON-BMP-VTRA-</v>
      </c>
      <c r="I32" s="8"/>
      <c r="J32" s="24"/>
      <c r="K32" s="22"/>
      <c r="L32" s="22"/>
      <c r="M32" s="20"/>
      <c r="N32" s="20"/>
      <c r="O32" s="20"/>
      <c r="AKD32" s="2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</row>
    <row r="33" spans="1:978" ht="21" customHeight="1" x14ac:dyDescent="0.25">
      <c r="A33" s="11">
        <v>29</v>
      </c>
      <c r="B33" s="11"/>
      <c r="C33" s="22"/>
      <c r="D33" s="20"/>
      <c r="E33" s="21"/>
      <c r="F33" s="20"/>
      <c r="G33" s="13" t="s">
        <v>0</v>
      </c>
      <c r="H33" s="12" t="str">
        <f t="shared" si="0"/>
        <v>CON-BMP-VTRA-</v>
      </c>
      <c r="I33" s="8"/>
      <c r="J33" s="139" t="s">
        <v>1</v>
      </c>
      <c r="K33" s="139"/>
      <c r="L33" s="139"/>
      <c r="M33" s="139"/>
      <c r="N33" s="139"/>
      <c r="O33" s="139"/>
      <c r="AKD33" s="2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</row>
    <row r="34" spans="1:978" ht="21" customHeight="1" x14ac:dyDescent="0.25">
      <c r="A34" s="11"/>
      <c r="B34" s="11"/>
      <c r="C34" s="22"/>
      <c r="D34" s="22"/>
      <c r="E34" s="21"/>
      <c r="F34" s="20"/>
      <c r="G34" s="13" t="s">
        <v>0</v>
      </c>
      <c r="H34" s="12" t="str">
        <f t="shared" si="0"/>
        <v>CON-BMP-VTRA-</v>
      </c>
      <c r="I34" s="8"/>
      <c r="J34" s="19"/>
      <c r="K34" s="19"/>
      <c r="L34" s="127" t="str">
        <f t="shared" ref="L34:L39" si="1">"DCC-SOC-EML-0"&amp;O34</f>
        <v>DCC-SOC-EML-0</v>
      </c>
      <c r="M34" s="128"/>
      <c r="N34" s="128"/>
      <c r="O34" s="23"/>
      <c r="AKD34" s="2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</row>
    <row r="35" spans="1:978" ht="21" customHeight="1" x14ac:dyDescent="0.25">
      <c r="A35" s="11"/>
      <c r="B35" s="11"/>
      <c r="C35" s="22"/>
      <c r="D35" s="22"/>
      <c r="E35" s="21"/>
      <c r="F35" s="20"/>
      <c r="G35" s="13" t="s">
        <v>0</v>
      </c>
      <c r="H35" s="12" t="str">
        <f t="shared" si="0"/>
        <v>CON-BMP-VTRA-</v>
      </c>
      <c r="I35" s="8"/>
      <c r="J35" s="19"/>
      <c r="K35" s="19"/>
      <c r="L35" s="127" t="str">
        <f t="shared" si="1"/>
        <v>DCC-SOC-EML-0</v>
      </c>
      <c r="M35" s="128"/>
      <c r="N35" s="128"/>
      <c r="O35" s="18"/>
      <c r="AKD35" s="2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</row>
    <row r="36" spans="1:978" ht="21" customHeight="1" x14ac:dyDescent="0.25">
      <c r="A36" s="11"/>
      <c r="B36" s="11"/>
      <c r="C36" s="22"/>
      <c r="D36" s="22"/>
      <c r="E36" s="21"/>
      <c r="F36" s="20"/>
      <c r="G36" s="13" t="s">
        <v>0</v>
      </c>
      <c r="H36" s="12" t="str">
        <f t="shared" si="0"/>
        <v>CON-BMP-VTRA-</v>
      </c>
      <c r="I36" s="8"/>
      <c r="J36" s="19"/>
      <c r="K36" s="19"/>
      <c r="L36" s="127" t="str">
        <f t="shared" si="1"/>
        <v>DCC-SOC-EML-0</v>
      </c>
      <c r="M36" s="128"/>
      <c r="N36" s="128"/>
      <c r="O36" s="18"/>
      <c r="AKD36" s="2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</row>
    <row r="37" spans="1:978" ht="21" customHeight="1" x14ac:dyDescent="0.25">
      <c r="A37" s="11"/>
      <c r="B37" s="11"/>
      <c r="C37" s="22"/>
      <c r="D37" s="22"/>
      <c r="E37" s="21"/>
      <c r="F37" s="20"/>
      <c r="G37" s="13" t="s">
        <v>0</v>
      </c>
      <c r="H37" s="12" t="str">
        <f t="shared" si="0"/>
        <v>CON-BMP-VTRA-</v>
      </c>
      <c r="I37" s="8"/>
      <c r="J37" s="19"/>
      <c r="K37" s="19"/>
      <c r="L37" s="127" t="str">
        <f t="shared" si="1"/>
        <v>DCC-SOC-EML-0</v>
      </c>
      <c r="M37" s="128"/>
      <c r="N37" s="128"/>
      <c r="O37" s="18"/>
      <c r="AKD37" s="2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</row>
    <row r="38" spans="1:978" ht="21" customHeight="1" x14ac:dyDescent="0.25">
      <c r="A38" s="11"/>
      <c r="B38" s="11"/>
      <c r="C38" s="22"/>
      <c r="D38" s="22"/>
      <c r="E38" s="21"/>
      <c r="F38" s="20"/>
      <c r="G38" s="13" t="s">
        <v>0</v>
      </c>
      <c r="H38" s="12" t="str">
        <f t="shared" si="0"/>
        <v>CON-BMP-VTRA-</v>
      </c>
      <c r="I38" s="8"/>
      <c r="J38" s="19"/>
      <c r="K38" s="19"/>
      <c r="L38" s="127" t="str">
        <f t="shared" si="1"/>
        <v>DCC-SOC-EML-0</v>
      </c>
      <c r="M38" s="128"/>
      <c r="N38" s="128"/>
      <c r="O38" s="18"/>
      <c r="AKD38" s="2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</row>
    <row r="39" spans="1:978" ht="21" customHeight="1" x14ac:dyDescent="0.25">
      <c r="A39" s="11"/>
      <c r="B39" s="11"/>
      <c r="C39" s="17"/>
      <c r="D39" s="16"/>
      <c r="E39" s="15"/>
      <c r="F39" s="14"/>
      <c r="G39" s="13" t="s">
        <v>0</v>
      </c>
      <c r="H39" s="12" t="str">
        <f t="shared" si="0"/>
        <v>CON-BMP-VTRA-</v>
      </c>
      <c r="I39" s="8"/>
      <c r="J39" s="19"/>
      <c r="K39" s="19"/>
      <c r="L39" s="127" t="str">
        <f t="shared" si="1"/>
        <v>DCC-SOC-EML-0</v>
      </c>
      <c r="M39" s="128"/>
      <c r="N39" s="128"/>
      <c r="O39" s="18"/>
      <c r="AKD39" s="2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</row>
    <row r="40" spans="1:978" ht="21" customHeight="1" x14ac:dyDescent="0.25">
      <c r="A40" s="11"/>
      <c r="B40" s="11"/>
      <c r="C40" s="17"/>
      <c r="D40" s="16"/>
      <c r="E40" s="15"/>
      <c r="F40" s="14"/>
      <c r="G40" s="13" t="s">
        <v>0</v>
      </c>
      <c r="H40" s="12" t="str">
        <f t="shared" si="0"/>
        <v>CON-BMP-VTRA-</v>
      </c>
      <c r="I40" s="8"/>
      <c r="J40" s="10"/>
      <c r="K40" s="9"/>
      <c r="L40" s="9"/>
      <c r="N40" s="3"/>
      <c r="O40" s="3"/>
      <c r="AKD40" s="2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</row>
    <row r="41" spans="1:978" ht="21" customHeight="1" x14ac:dyDescent="0.25">
      <c r="A41" s="11"/>
      <c r="B41" s="11"/>
      <c r="C41" s="17"/>
      <c r="D41" s="16"/>
      <c r="E41" s="15"/>
      <c r="F41" s="14"/>
      <c r="G41" s="13" t="s">
        <v>0</v>
      </c>
      <c r="H41" s="12" t="str">
        <f t="shared" si="0"/>
        <v>CON-BMP-VTRA-</v>
      </c>
      <c r="I41" s="8"/>
      <c r="J41" s="10"/>
      <c r="K41" s="9"/>
      <c r="L41" s="9"/>
      <c r="N41" s="3"/>
      <c r="O41" s="3"/>
      <c r="AKD41" s="2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</row>
    <row r="42" spans="1:978" ht="21" customHeight="1" x14ac:dyDescent="0.25">
      <c r="A42" s="11"/>
      <c r="B42" s="11"/>
      <c r="C42" s="17"/>
      <c r="D42" s="16"/>
      <c r="E42" s="15"/>
      <c r="F42" s="14"/>
      <c r="G42" s="13" t="s">
        <v>0</v>
      </c>
      <c r="H42" s="12" t="str">
        <f t="shared" si="0"/>
        <v>CON-BMP-VTRA-</v>
      </c>
      <c r="I42" s="8"/>
      <c r="J42" s="10"/>
      <c r="K42" s="9"/>
      <c r="L42" s="9"/>
      <c r="N42" s="3"/>
      <c r="O42" s="3"/>
      <c r="AKD42" s="2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</row>
    <row r="43" spans="1:978" ht="21" customHeight="1" x14ac:dyDescent="0.25">
      <c r="A43" s="11"/>
      <c r="B43" s="11"/>
      <c r="C43" s="17"/>
      <c r="D43" s="16"/>
      <c r="E43" s="15"/>
      <c r="F43" s="14"/>
      <c r="G43" s="13" t="s">
        <v>0</v>
      </c>
      <c r="H43" s="12" t="str">
        <f t="shared" si="0"/>
        <v>CON-BMP-VTRA-</v>
      </c>
      <c r="I43" s="8"/>
      <c r="J43" s="10"/>
      <c r="K43" s="9"/>
      <c r="L43" s="9"/>
      <c r="N43" s="3"/>
      <c r="O43" s="3"/>
      <c r="AKA43" s="2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</row>
    <row r="44" spans="1:978" ht="21" customHeight="1" x14ac:dyDescent="0.25">
      <c r="A44" s="11"/>
      <c r="B44" s="11"/>
      <c r="C44" s="17"/>
      <c r="D44" s="16"/>
      <c r="E44" s="15"/>
      <c r="F44" s="14"/>
      <c r="G44" s="13" t="s">
        <v>0</v>
      </c>
      <c r="H44" s="12" t="str">
        <f t="shared" si="0"/>
        <v>CON-BMP-VTRA-</v>
      </c>
      <c r="I44" s="8"/>
      <c r="J44" s="10"/>
      <c r="K44" s="9"/>
      <c r="L44" s="9"/>
      <c r="N44" s="3"/>
      <c r="O44" s="3"/>
      <c r="AKM44" s="2"/>
      <c r="AKN44" s="1"/>
      <c r="AKO44" s="1"/>
      <c r="AKP44" s="1"/>
    </row>
    <row r="45" spans="1:978" ht="21" customHeight="1" x14ac:dyDescent="0.25">
      <c r="A45" s="11"/>
      <c r="B45" s="11"/>
      <c r="C45" s="17"/>
      <c r="D45" s="16"/>
      <c r="E45" s="15"/>
      <c r="F45" s="14"/>
      <c r="G45" s="13" t="s">
        <v>0</v>
      </c>
      <c r="H45" s="12" t="str">
        <f t="shared" si="0"/>
        <v>CON-BMP-VTRA-</v>
      </c>
      <c r="I45" s="8"/>
      <c r="J45" s="10"/>
      <c r="K45" s="9"/>
      <c r="L45" s="9"/>
      <c r="N45" s="3"/>
      <c r="O45" s="3"/>
      <c r="AKM45" s="2"/>
      <c r="AKN45" s="1"/>
      <c r="AKO45" s="1"/>
      <c r="AKP45" s="1"/>
    </row>
    <row r="46" spans="1:978" ht="21" customHeight="1" x14ac:dyDescent="0.25">
      <c r="A46" s="11"/>
      <c r="B46" s="11"/>
      <c r="C46" s="17"/>
      <c r="D46" s="16"/>
      <c r="E46" s="15"/>
      <c r="F46" s="14"/>
      <c r="G46" s="13" t="s">
        <v>0</v>
      </c>
      <c r="H46" s="12" t="str">
        <f t="shared" si="0"/>
        <v>CON-BMP-VTRA-</v>
      </c>
      <c r="I46" s="8"/>
      <c r="J46" s="10"/>
      <c r="K46" s="9"/>
      <c r="L46" s="9"/>
      <c r="N46" s="3"/>
      <c r="O46" s="3"/>
      <c r="AKM46" s="2"/>
      <c r="AKN46" s="1"/>
      <c r="AKO46" s="1"/>
      <c r="AKP46" s="1"/>
    </row>
    <row r="47" spans="1:978" ht="21" customHeight="1" x14ac:dyDescent="0.25">
      <c r="A47" s="11"/>
      <c r="B47" s="11"/>
      <c r="C47" s="17"/>
      <c r="D47" s="16"/>
      <c r="E47" s="15"/>
      <c r="F47" s="14"/>
      <c r="G47" s="13" t="s">
        <v>0</v>
      </c>
      <c r="H47" s="12" t="str">
        <f t="shared" si="0"/>
        <v>CON-BMP-VTRA-</v>
      </c>
      <c r="I47" s="8"/>
      <c r="J47" s="10"/>
      <c r="K47" s="9"/>
      <c r="L47" s="9"/>
      <c r="N47" s="3"/>
      <c r="O47" s="3"/>
      <c r="AKM47" s="2"/>
      <c r="AKN47" s="1"/>
      <c r="AKO47" s="1"/>
      <c r="AKP47" s="1"/>
    </row>
    <row r="48" spans="1:978" ht="21" customHeight="1" x14ac:dyDescent="0.25">
      <c r="A48" s="11"/>
      <c r="C48" s="17"/>
      <c r="D48" s="16"/>
      <c r="E48" s="15"/>
      <c r="F48" s="14"/>
      <c r="G48" s="13" t="s">
        <v>0</v>
      </c>
      <c r="H48" s="12" t="str">
        <f t="shared" si="0"/>
        <v>CON-BMP-VTRA-</v>
      </c>
      <c r="I48" s="8"/>
      <c r="J48" s="10"/>
      <c r="K48" s="9"/>
      <c r="L48" s="9"/>
      <c r="N48" s="3"/>
      <c r="O48" s="3"/>
      <c r="AKM48" s="2"/>
      <c r="AKN48" s="1"/>
      <c r="AKO48" s="1"/>
      <c r="AKP48" s="1"/>
    </row>
    <row r="49" spans="1:978" ht="21" customHeight="1" x14ac:dyDescent="0.25">
      <c r="A49" s="11"/>
      <c r="C49" s="17"/>
      <c r="D49" s="16"/>
      <c r="E49" s="15"/>
      <c r="F49" s="14"/>
      <c r="G49" s="13" t="s">
        <v>0</v>
      </c>
      <c r="H49" s="12" t="str">
        <f t="shared" si="0"/>
        <v>CON-BMP-VTRA-</v>
      </c>
      <c r="I49" s="8"/>
      <c r="J49" s="10"/>
      <c r="K49" s="9"/>
      <c r="L49" s="9"/>
      <c r="N49" s="3"/>
      <c r="O49" s="3"/>
      <c r="AKM49" s="2"/>
      <c r="AKN49" s="1"/>
      <c r="AKO49" s="1"/>
      <c r="AKP49" s="1"/>
    </row>
    <row r="50" spans="1:978" ht="21" customHeight="1" x14ac:dyDescent="0.25">
      <c r="A50" s="11"/>
      <c r="C50" s="17"/>
      <c r="D50" s="16"/>
      <c r="E50" s="15"/>
      <c r="F50" s="14"/>
      <c r="G50" s="13" t="s">
        <v>0</v>
      </c>
      <c r="H50" s="12" t="str">
        <f t="shared" si="0"/>
        <v>CON-BMP-VTRA-</v>
      </c>
      <c r="I50" s="8"/>
      <c r="J50" s="10"/>
      <c r="K50" s="9"/>
      <c r="L50" s="9"/>
      <c r="N50" s="3"/>
      <c r="O50" s="3"/>
      <c r="AKM50" s="2"/>
      <c r="AKN50" s="1"/>
      <c r="AKO50" s="1"/>
      <c r="AKP50" s="1"/>
    </row>
    <row r="51" spans="1:978" ht="21" customHeight="1" x14ac:dyDescent="0.25">
      <c r="A51" s="11"/>
      <c r="C51" s="17"/>
      <c r="D51" s="16"/>
      <c r="E51" s="15"/>
      <c r="F51" s="14"/>
      <c r="G51" s="13" t="s">
        <v>0</v>
      </c>
      <c r="H51" s="12" t="str">
        <f t="shared" si="0"/>
        <v>CON-BMP-VTRA-</v>
      </c>
      <c r="I51" s="8"/>
      <c r="J51" s="10"/>
      <c r="K51" s="9"/>
      <c r="L51" s="9"/>
      <c r="N51" s="3"/>
      <c r="O51" s="3"/>
      <c r="AKM51" s="2"/>
      <c r="AKN51" s="1"/>
      <c r="AKO51" s="1"/>
      <c r="AKP51" s="1"/>
    </row>
    <row r="52" spans="1:978" ht="21" customHeight="1" x14ac:dyDescent="0.25">
      <c r="A52" s="11"/>
      <c r="I52" s="8"/>
      <c r="J52" s="10"/>
      <c r="K52" s="9"/>
      <c r="L52" s="9"/>
      <c r="N52" s="3"/>
      <c r="O52" s="3"/>
      <c r="AKM52" s="2"/>
      <c r="AKN52" s="1"/>
      <c r="AKO52" s="1"/>
      <c r="AKP52" s="1"/>
    </row>
    <row r="53" spans="1:978" ht="21" customHeight="1" x14ac:dyDescent="0.25">
      <c r="I53" s="8"/>
      <c r="J53" s="10"/>
      <c r="K53" s="9"/>
      <c r="L53" s="9"/>
      <c r="N53" s="3"/>
      <c r="O53" s="3"/>
      <c r="AKM53" s="2"/>
      <c r="AKN53" s="1"/>
      <c r="AKO53" s="1"/>
      <c r="AKP53" s="1"/>
    </row>
    <row r="54" spans="1:978" ht="21" customHeight="1" x14ac:dyDescent="0.25">
      <c r="I54" s="8"/>
      <c r="N54" s="3"/>
      <c r="O54" s="3"/>
      <c r="AKM54" s="2"/>
      <c r="AKN54" s="1"/>
      <c r="AKO54" s="1"/>
      <c r="AKP54" s="1"/>
    </row>
    <row r="55" spans="1:978" ht="21" customHeight="1" x14ac:dyDescent="0.25">
      <c r="I55" s="8"/>
      <c r="N55" s="3"/>
      <c r="O55" s="3"/>
      <c r="AKM55" s="2"/>
      <c r="AKN55" s="1"/>
      <c r="AKO55" s="1"/>
      <c r="AKP55" s="1"/>
    </row>
    <row r="56" spans="1:978" ht="21" customHeight="1" x14ac:dyDescent="0.25">
      <c r="I56" s="8"/>
      <c r="N56" s="3"/>
      <c r="O56" s="3"/>
    </row>
    <row r="57" spans="1:978" ht="21" customHeight="1" x14ac:dyDescent="0.25">
      <c r="I57" s="8"/>
    </row>
    <row r="58" spans="1:978" ht="21" customHeight="1" x14ac:dyDescent="0.25">
      <c r="I58" s="8"/>
    </row>
    <row r="59" spans="1:978" ht="21" customHeight="1" x14ac:dyDescent="0.25">
      <c r="I59" s="8"/>
    </row>
    <row r="60" spans="1:978" ht="21" customHeight="1" x14ac:dyDescent="0.25">
      <c r="I60" s="8"/>
    </row>
    <row r="61" spans="1:978" ht="21" customHeight="1" x14ac:dyDescent="0.25">
      <c r="I61" s="8"/>
    </row>
    <row r="62" spans="1:978" ht="21" customHeight="1" x14ac:dyDescent="0.25">
      <c r="I62" s="8"/>
    </row>
    <row r="63" spans="1:978" ht="21" customHeight="1" x14ac:dyDescent="0.25">
      <c r="I63" s="8"/>
    </row>
    <row r="64" spans="1:978" ht="21" customHeight="1" x14ac:dyDescent="0.25">
      <c r="I64" s="8"/>
    </row>
    <row r="65" spans="9:9" ht="21" customHeight="1" x14ac:dyDescent="0.25">
      <c r="I65" s="8"/>
    </row>
    <row r="66" spans="9:9" ht="21" customHeight="1" x14ac:dyDescent="0.25">
      <c r="I66" s="8"/>
    </row>
    <row r="67" spans="9:9" ht="21" customHeight="1" x14ac:dyDescent="0.25">
      <c r="I67" s="8"/>
    </row>
    <row r="68" spans="9:9" ht="21" customHeight="1" x14ac:dyDescent="0.25">
      <c r="I68" s="8"/>
    </row>
    <row r="69" spans="9:9" ht="21" customHeight="1" x14ac:dyDescent="0.25">
      <c r="I69" s="8"/>
    </row>
    <row r="70" spans="9:9" ht="21" customHeight="1" x14ac:dyDescent="0.25">
      <c r="I70" s="8"/>
    </row>
  </sheetData>
  <sheetProtection formatCells="0" formatColumns="0" formatRows="0" insertColumns="0" insertRows="0" insertHyperlinks="0" deleteColumns="0" deleteRows="0" sort="0" autoFilter="0" pivotTables="0"/>
  <mergeCells count="16">
    <mergeCell ref="A4:H4"/>
    <mergeCell ref="J33:O33"/>
    <mergeCell ref="J4:O4"/>
    <mergeCell ref="L34:N34"/>
    <mergeCell ref="L35:N35"/>
    <mergeCell ref="E1:E2"/>
    <mergeCell ref="G1:I1"/>
    <mergeCell ref="G2:I2"/>
    <mergeCell ref="N1:O1"/>
    <mergeCell ref="N2:O2"/>
    <mergeCell ref="L37:N37"/>
    <mergeCell ref="L38:N38"/>
    <mergeCell ref="L39:N39"/>
    <mergeCell ref="J1:L1"/>
    <mergeCell ref="J2:L2"/>
    <mergeCell ref="L36:N36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68" firstPageNumber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0D0E-84BF-47A2-8691-A0F687F925FB}">
  <sheetPr>
    <pageSetUpPr fitToPage="1"/>
  </sheetPr>
  <dimension ref="A1:H53"/>
  <sheetViews>
    <sheetView tabSelected="1" view="pageBreakPreview" zoomScaleNormal="85" zoomScaleSheetLayoutView="100" workbookViewId="0">
      <pane xSplit="1" ySplit="2" topLeftCell="B18" activePane="bottomRight" state="frozen"/>
      <selection activeCell="D3" sqref="D3"/>
      <selection pane="topRight" activeCell="D3" sqref="D3"/>
      <selection pane="bottomLeft" activeCell="D3" sqref="D3"/>
      <selection pane="bottomRight" activeCell="F52" sqref="F52"/>
    </sheetView>
  </sheetViews>
  <sheetFormatPr defaultRowHeight="15" x14ac:dyDescent="0.25"/>
  <cols>
    <col min="1" max="1" width="22.7109375" style="1" bestFit="1" customWidth="1"/>
    <col min="2" max="2" width="16.28515625" style="1" bestFit="1" customWidth="1"/>
    <col min="3" max="3" width="7.140625" style="6" customWidth="1"/>
    <col min="4" max="4" width="47" style="1" bestFit="1" customWidth="1"/>
    <col min="5" max="5" width="54.85546875" style="1" bestFit="1" customWidth="1"/>
    <col min="6" max="6" width="40.7109375" style="1" bestFit="1" customWidth="1"/>
    <col min="7" max="7" width="30.28515625" style="55" customWidth="1"/>
    <col min="8" max="16384" width="9.140625" style="1"/>
  </cols>
  <sheetData>
    <row r="1" spans="1:7" s="5" customFormat="1" x14ac:dyDescent="0.25">
      <c r="A1" s="140" t="s">
        <v>26</v>
      </c>
      <c r="B1" s="142" t="s">
        <v>25</v>
      </c>
      <c r="C1" s="144" t="s">
        <v>24</v>
      </c>
      <c r="D1" s="142" t="s">
        <v>23</v>
      </c>
      <c r="E1" s="59" t="s">
        <v>22</v>
      </c>
      <c r="F1" s="59" t="s">
        <v>21</v>
      </c>
      <c r="G1" s="146" t="s">
        <v>20</v>
      </c>
    </row>
    <row r="2" spans="1:7" s="5" customFormat="1" x14ac:dyDescent="0.25">
      <c r="A2" s="141"/>
      <c r="B2" s="143"/>
      <c r="C2" s="145"/>
      <c r="D2" s="143"/>
      <c r="E2" s="113" t="s">
        <v>19</v>
      </c>
      <c r="F2" s="113" t="s">
        <v>18</v>
      </c>
      <c r="G2" s="147"/>
    </row>
    <row r="3" spans="1:7" s="56" customFormat="1" x14ac:dyDescent="0.25">
      <c r="A3" s="57" t="s">
        <v>882</v>
      </c>
      <c r="B3" s="58">
        <v>44161</v>
      </c>
      <c r="C3" s="114">
        <v>1</v>
      </c>
      <c r="D3" s="57" t="s">
        <v>883</v>
      </c>
      <c r="E3" s="57" t="s">
        <v>931</v>
      </c>
      <c r="F3" s="57"/>
      <c r="G3" s="57"/>
    </row>
    <row r="4" spans="1:7" s="56" customFormat="1" x14ac:dyDescent="0.25">
      <c r="A4" s="57" t="s">
        <v>884</v>
      </c>
      <c r="B4" s="58">
        <v>44161</v>
      </c>
      <c r="C4" s="114">
        <v>2</v>
      </c>
      <c r="D4" s="57" t="s">
        <v>883</v>
      </c>
      <c r="E4" s="57" t="s">
        <v>932</v>
      </c>
      <c r="F4" s="57"/>
      <c r="G4" s="57"/>
    </row>
    <row r="5" spans="1:7" s="56" customFormat="1" x14ac:dyDescent="0.25">
      <c r="A5" s="57" t="s">
        <v>885</v>
      </c>
      <c r="B5" s="58">
        <v>44161</v>
      </c>
      <c r="C5" s="114">
        <v>2</v>
      </c>
      <c r="D5" s="57" t="s">
        <v>883</v>
      </c>
      <c r="E5" s="57" t="s">
        <v>933</v>
      </c>
      <c r="F5" s="57"/>
      <c r="G5" s="57"/>
    </row>
    <row r="6" spans="1:7" s="56" customFormat="1" x14ac:dyDescent="0.25">
      <c r="A6" s="57" t="s">
        <v>886</v>
      </c>
      <c r="B6" s="58">
        <v>44161</v>
      </c>
      <c r="C6" s="114">
        <v>2</v>
      </c>
      <c r="D6" s="57" t="s">
        <v>883</v>
      </c>
      <c r="E6" s="57" t="s">
        <v>934</v>
      </c>
      <c r="F6" s="57"/>
      <c r="G6" s="57"/>
    </row>
    <row r="7" spans="1:7" s="56" customFormat="1" x14ac:dyDescent="0.25">
      <c r="A7" s="57" t="s">
        <v>887</v>
      </c>
      <c r="B7" s="58">
        <v>44161</v>
      </c>
      <c r="C7" s="114">
        <v>2</v>
      </c>
      <c r="D7" s="57" t="s">
        <v>883</v>
      </c>
      <c r="E7" s="57" t="s">
        <v>935</v>
      </c>
      <c r="F7" s="57"/>
      <c r="G7" s="57"/>
    </row>
    <row r="8" spans="1:7" s="122" customFormat="1" x14ac:dyDescent="0.25">
      <c r="A8" s="119"/>
      <c r="B8" s="120"/>
      <c r="C8" s="121"/>
      <c r="D8" s="119"/>
      <c r="E8" s="119"/>
      <c r="F8" s="119"/>
      <c r="G8" s="119"/>
    </row>
    <row r="9" spans="1:7" s="56" customFormat="1" x14ac:dyDescent="0.25">
      <c r="A9" s="57" t="s">
        <v>888</v>
      </c>
      <c r="B9" s="58">
        <v>44161</v>
      </c>
      <c r="C9" s="114">
        <v>2</v>
      </c>
      <c r="D9" s="57" t="s">
        <v>883</v>
      </c>
      <c r="E9" s="57" t="s">
        <v>936</v>
      </c>
      <c r="F9" s="57"/>
      <c r="G9" s="57"/>
    </row>
    <row r="10" spans="1:7" s="122" customFormat="1" x14ac:dyDescent="0.25">
      <c r="A10" s="119"/>
      <c r="B10" s="120"/>
      <c r="C10" s="121"/>
      <c r="D10" s="119"/>
      <c r="E10" s="119"/>
      <c r="F10" s="119"/>
      <c r="G10" s="119"/>
    </row>
    <row r="11" spans="1:7" s="56" customFormat="1" x14ac:dyDescent="0.25">
      <c r="A11" s="57" t="s">
        <v>889</v>
      </c>
      <c r="B11" s="58">
        <v>44161</v>
      </c>
      <c r="C11" s="114">
        <v>1</v>
      </c>
      <c r="D11" s="57" t="s">
        <v>883</v>
      </c>
      <c r="E11" s="57" t="s">
        <v>937</v>
      </c>
      <c r="F11" s="57"/>
      <c r="G11" s="57"/>
    </row>
    <row r="12" spans="1:7" s="122" customFormat="1" x14ac:dyDescent="0.25">
      <c r="A12" s="119"/>
      <c r="B12" s="120"/>
      <c r="C12" s="121"/>
      <c r="D12" s="119"/>
      <c r="E12" s="119"/>
      <c r="F12" s="119"/>
      <c r="G12" s="119"/>
    </row>
    <row r="13" spans="1:7" s="56" customFormat="1" x14ac:dyDescent="0.25">
      <c r="A13" s="57" t="s">
        <v>890</v>
      </c>
      <c r="B13" s="58">
        <v>44161</v>
      </c>
      <c r="C13" s="114">
        <v>1</v>
      </c>
      <c r="D13" s="57" t="s">
        <v>883</v>
      </c>
      <c r="E13" s="57" t="s">
        <v>963</v>
      </c>
      <c r="F13" s="57"/>
      <c r="G13" s="57"/>
    </row>
    <row r="14" spans="1:7" s="56" customFormat="1" x14ac:dyDescent="0.25">
      <c r="A14" s="57" t="s">
        <v>891</v>
      </c>
      <c r="B14" s="58">
        <v>44161</v>
      </c>
      <c r="C14" s="114">
        <v>1</v>
      </c>
      <c r="D14" s="57" t="s">
        <v>883</v>
      </c>
      <c r="E14" s="57" t="s">
        <v>964</v>
      </c>
      <c r="F14" s="57"/>
      <c r="G14" s="57"/>
    </row>
    <row r="15" spans="1:7" s="56" customFormat="1" x14ac:dyDescent="0.25">
      <c r="A15" s="57" t="s">
        <v>892</v>
      </c>
      <c r="B15" s="58">
        <v>44161</v>
      </c>
      <c r="C15" s="114">
        <v>1</v>
      </c>
      <c r="D15" s="57" t="s">
        <v>883</v>
      </c>
      <c r="E15" s="57" t="s">
        <v>965</v>
      </c>
      <c r="F15" s="57"/>
      <c r="G15" s="57"/>
    </row>
    <row r="16" spans="1:7" s="56" customFormat="1" x14ac:dyDescent="0.25">
      <c r="A16" s="57" t="s">
        <v>893</v>
      </c>
      <c r="B16" s="58">
        <v>44161</v>
      </c>
      <c r="C16" s="114">
        <v>1</v>
      </c>
      <c r="D16" s="57" t="s">
        <v>883</v>
      </c>
      <c r="E16" s="57" t="s">
        <v>966</v>
      </c>
      <c r="F16" s="57"/>
      <c r="G16" s="57"/>
    </row>
    <row r="17" spans="1:7" s="56" customFormat="1" x14ac:dyDescent="0.25">
      <c r="A17" s="57" t="s">
        <v>894</v>
      </c>
      <c r="B17" s="58">
        <v>44161</v>
      </c>
      <c r="C17" s="114">
        <v>1</v>
      </c>
      <c r="D17" s="57" t="s">
        <v>883</v>
      </c>
      <c r="E17" s="57" t="s">
        <v>967</v>
      </c>
      <c r="F17" s="57"/>
      <c r="G17" s="57"/>
    </row>
    <row r="18" spans="1:7" s="122" customFormat="1" x14ac:dyDescent="0.25">
      <c r="A18" s="119"/>
      <c r="B18" s="120"/>
      <c r="C18" s="121"/>
      <c r="D18" s="119"/>
      <c r="E18" s="119"/>
      <c r="F18" s="119"/>
      <c r="G18" s="119"/>
    </row>
    <row r="19" spans="1:7" s="56" customFormat="1" x14ac:dyDescent="0.25">
      <c r="A19" s="57" t="s">
        <v>895</v>
      </c>
      <c r="B19" s="58">
        <v>44161</v>
      </c>
      <c r="C19" s="114">
        <v>1</v>
      </c>
      <c r="D19" s="57" t="s">
        <v>883</v>
      </c>
      <c r="E19" s="57" t="s">
        <v>968</v>
      </c>
      <c r="F19" s="57"/>
      <c r="G19" s="57"/>
    </row>
    <row r="20" spans="1:7" s="56" customFormat="1" x14ac:dyDescent="0.25">
      <c r="A20" s="57" t="s">
        <v>896</v>
      </c>
      <c r="B20" s="58">
        <v>44161</v>
      </c>
      <c r="C20" s="114">
        <v>1</v>
      </c>
      <c r="D20" s="57" t="s">
        <v>883</v>
      </c>
      <c r="E20" s="57" t="s">
        <v>969</v>
      </c>
      <c r="F20" s="57"/>
      <c r="G20" s="57"/>
    </row>
    <row r="21" spans="1:7" s="56" customFormat="1" x14ac:dyDescent="0.25">
      <c r="A21" s="57" t="s">
        <v>897</v>
      </c>
      <c r="B21" s="58">
        <v>44161</v>
      </c>
      <c r="C21" s="114">
        <v>1</v>
      </c>
      <c r="D21" s="57" t="s">
        <v>883</v>
      </c>
      <c r="E21" s="57" t="s">
        <v>970</v>
      </c>
      <c r="F21" s="57"/>
      <c r="G21" s="57"/>
    </row>
    <row r="22" spans="1:7" s="122" customFormat="1" x14ac:dyDescent="0.25">
      <c r="A22" s="119"/>
      <c r="B22" s="120"/>
      <c r="C22" s="121"/>
      <c r="D22" s="119"/>
      <c r="E22" s="119"/>
      <c r="F22" s="119"/>
      <c r="G22" s="119"/>
    </row>
    <row r="23" spans="1:7" s="56" customFormat="1" x14ac:dyDescent="0.25">
      <c r="A23" s="57" t="s">
        <v>898</v>
      </c>
      <c r="B23" s="58">
        <v>44161</v>
      </c>
      <c r="C23" s="114">
        <v>1</v>
      </c>
      <c r="D23" s="57" t="s">
        <v>883</v>
      </c>
      <c r="E23" s="57" t="s">
        <v>988</v>
      </c>
      <c r="F23" s="57"/>
      <c r="G23" s="57"/>
    </row>
    <row r="24" spans="1:7" s="56" customFormat="1" x14ac:dyDescent="0.25">
      <c r="A24" s="57" t="s">
        <v>899</v>
      </c>
      <c r="B24" s="58">
        <v>44161</v>
      </c>
      <c r="C24" s="114">
        <v>2</v>
      </c>
      <c r="D24" s="57" t="s">
        <v>883</v>
      </c>
      <c r="E24" s="57" t="s">
        <v>989</v>
      </c>
      <c r="F24" s="57"/>
      <c r="G24" s="57"/>
    </row>
    <row r="25" spans="1:7" s="56" customFormat="1" x14ac:dyDescent="0.25">
      <c r="A25" s="57" t="s">
        <v>900</v>
      </c>
      <c r="B25" s="58">
        <v>44161</v>
      </c>
      <c r="C25" s="114">
        <v>2</v>
      </c>
      <c r="D25" s="57" t="s">
        <v>883</v>
      </c>
      <c r="E25" s="57" t="s">
        <v>990</v>
      </c>
      <c r="F25" s="57"/>
      <c r="G25" s="57"/>
    </row>
    <row r="26" spans="1:7" s="56" customFormat="1" x14ac:dyDescent="0.25">
      <c r="A26" s="57" t="s">
        <v>901</v>
      </c>
      <c r="B26" s="58">
        <v>44161</v>
      </c>
      <c r="C26" s="114">
        <v>2</v>
      </c>
      <c r="D26" s="57" t="s">
        <v>883</v>
      </c>
      <c r="E26" s="57" t="s">
        <v>991</v>
      </c>
      <c r="F26" s="57"/>
      <c r="G26" s="57"/>
    </row>
    <row r="27" spans="1:7" s="56" customFormat="1" x14ac:dyDescent="0.25">
      <c r="A27" s="57" t="s">
        <v>902</v>
      </c>
      <c r="B27" s="58">
        <v>44161</v>
      </c>
      <c r="C27" s="114">
        <v>1</v>
      </c>
      <c r="D27" s="57" t="s">
        <v>883</v>
      </c>
      <c r="E27" s="57" t="s">
        <v>992</v>
      </c>
      <c r="F27" s="57"/>
      <c r="G27" s="57"/>
    </row>
    <row r="28" spans="1:7" s="56" customFormat="1" x14ac:dyDescent="0.25">
      <c r="A28" s="57" t="s">
        <v>903</v>
      </c>
      <c r="B28" s="58">
        <v>44161</v>
      </c>
      <c r="C28" s="114">
        <v>1</v>
      </c>
      <c r="D28" s="57" t="s">
        <v>883</v>
      </c>
      <c r="E28" s="57" t="s">
        <v>993</v>
      </c>
      <c r="F28" s="57"/>
      <c r="G28" s="57"/>
    </row>
    <row r="29" spans="1:7" s="56" customFormat="1" x14ac:dyDescent="0.25">
      <c r="A29" s="57" t="s">
        <v>904</v>
      </c>
      <c r="B29" s="58">
        <v>44161</v>
      </c>
      <c r="C29" s="114">
        <v>1</v>
      </c>
      <c r="D29" s="57" t="s">
        <v>883</v>
      </c>
      <c r="E29" s="57" t="s">
        <v>994</v>
      </c>
      <c r="F29" s="57"/>
      <c r="G29" s="57"/>
    </row>
    <row r="30" spans="1:7" s="122" customFormat="1" x14ac:dyDescent="0.25">
      <c r="A30" s="119"/>
      <c r="B30" s="120"/>
      <c r="C30" s="121"/>
      <c r="D30" s="119"/>
      <c r="E30" s="119"/>
      <c r="F30" s="119"/>
      <c r="G30" s="119"/>
    </row>
    <row r="31" spans="1:7" s="56" customFormat="1" x14ac:dyDescent="0.25">
      <c r="A31" s="57" t="s">
        <v>905</v>
      </c>
      <c r="B31" s="58">
        <v>44162</v>
      </c>
      <c r="C31" s="114">
        <v>1</v>
      </c>
      <c r="D31" s="57" t="s">
        <v>883</v>
      </c>
      <c r="E31" s="57"/>
      <c r="F31" s="57"/>
      <c r="G31" s="57"/>
    </row>
    <row r="32" spans="1:7" s="122" customFormat="1" x14ac:dyDescent="0.25">
      <c r="A32" s="119"/>
      <c r="B32" s="120"/>
      <c r="C32" s="121"/>
      <c r="D32" s="119"/>
      <c r="E32" s="119"/>
      <c r="F32" s="119"/>
      <c r="G32" s="119"/>
    </row>
    <row r="33" spans="1:7" s="56" customFormat="1" x14ac:dyDescent="0.25">
      <c r="A33" s="57" t="s">
        <v>906</v>
      </c>
      <c r="B33" s="58">
        <v>44162</v>
      </c>
      <c r="C33" s="114">
        <v>1</v>
      </c>
      <c r="D33" s="57" t="s">
        <v>883</v>
      </c>
      <c r="E33" s="57"/>
      <c r="F33" s="57"/>
      <c r="G33" s="57"/>
    </row>
    <row r="34" spans="1:7" s="122" customFormat="1" x14ac:dyDescent="0.25">
      <c r="A34" s="119"/>
      <c r="B34" s="120"/>
      <c r="C34" s="121"/>
      <c r="D34" s="119"/>
      <c r="E34" s="119"/>
      <c r="F34" s="119"/>
      <c r="G34" s="119"/>
    </row>
    <row r="35" spans="1:7" s="56" customFormat="1" x14ac:dyDescent="0.25">
      <c r="A35" s="57" t="s">
        <v>907</v>
      </c>
      <c r="B35" s="58">
        <v>44162</v>
      </c>
      <c r="C35" s="114">
        <v>2</v>
      </c>
      <c r="D35" s="57" t="s">
        <v>883</v>
      </c>
      <c r="E35" s="57"/>
      <c r="F35" s="57"/>
      <c r="G35" s="57"/>
    </row>
    <row r="36" spans="1:7" s="122" customFormat="1" x14ac:dyDescent="0.25">
      <c r="A36" s="119"/>
      <c r="B36" s="120"/>
      <c r="C36" s="121"/>
      <c r="D36" s="119"/>
      <c r="E36" s="119"/>
      <c r="F36" s="119"/>
      <c r="G36" s="119"/>
    </row>
    <row r="37" spans="1:7" s="56" customFormat="1" x14ac:dyDescent="0.25">
      <c r="A37" s="57" t="s">
        <v>908</v>
      </c>
      <c r="B37" s="58">
        <v>44162</v>
      </c>
      <c r="C37" s="114">
        <v>2</v>
      </c>
      <c r="D37" s="57" t="s">
        <v>883</v>
      </c>
      <c r="E37" s="57"/>
      <c r="F37" s="57"/>
      <c r="G37" s="57"/>
    </row>
    <row r="38" spans="1:7" s="56" customFormat="1" x14ac:dyDescent="0.25">
      <c r="A38" s="57" t="s">
        <v>909</v>
      </c>
      <c r="B38" s="58">
        <v>44162</v>
      </c>
      <c r="C38" s="114">
        <v>1</v>
      </c>
      <c r="D38" s="57" t="s">
        <v>883</v>
      </c>
      <c r="E38" s="57"/>
      <c r="F38" s="57"/>
      <c r="G38" s="57"/>
    </row>
    <row r="39" spans="1:7" s="126" customFormat="1" x14ac:dyDescent="0.25">
      <c r="A39" s="123" t="s">
        <v>910</v>
      </c>
      <c r="B39" s="124">
        <v>44162</v>
      </c>
      <c r="C39" s="125">
        <v>1</v>
      </c>
      <c r="D39" s="123" t="s">
        <v>883</v>
      </c>
      <c r="E39" s="123"/>
      <c r="F39" s="123" t="s">
        <v>996</v>
      </c>
      <c r="G39" s="123" t="s">
        <v>995</v>
      </c>
    </row>
    <row r="40" spans="1:7" s="122" customFormat="1" x14ac:dyDescent="0.25">
      <c r="A40" s="119"/>
      <c r="B40" s="120"/>
      <c r="C40" s="121"/>
      <c r="D40" s="119"/>
      <c r="E40" s="119"/>
      <c r="F40" s="119"/>
      <c r="G40" s="119"/>
    </row>
    <row r="41" spans="1:7" s="56" customFormat="1" x14ac:dyDescent="0.25">
      <c r="A41" s="57" t="s">
        <v>911</v>
      </c>
      <c r="B41" s="58">
        <v>44162</v>
      </c>
      <c r="C41" s="114">
        <v>1</v>
      </c>
      <c r="D41" s="57" t="s">
        <v>883</v>
      </c>
      <c r="E41" s="57"/>
      <c r="F41" s="57"/>
      <c r="G41" s="57"/>
    </row>
    <row r="42" spans="1:7" s="56" customFormat="1" x14ac:dyDescent="0.25">
      <c r="A42" s="57" t="s">
        <v>912</v>
      </c>
      <c r="B42" s="58">
        <v>44162</v>
      </c>
      <c r="C42" s="114">
        <v>1</v>
      </c>
      <c r="D42" s="57" t="s">
        <v>883</v>
      </c>
      <c r="E42" s="57"/>
      <c r="F42" s="57"/>
      <c r="G42" s="57"/>
    </row>
    <row r="43" spans="1:7" s="122" customFormat="1" x14ac:dyDescent="0.25">
      <c r="A43" s="119"/>
      <c r="B43" s="120"/>
      <c r="C43" s="121"/>
      <c r="D43" s="119"/>
      <c r="E43" s="119"/>
      <c r="F43" s="119"/>
      <c r="G43" s="119"/>
    </row>
    <row r="44" spans="1:7" s="56" customFormat="1" x14ac:dyDescent="0.25">
      <c r="A44" s="57" t="s">
        <v>913</v>
      </c>
      <c r="B44" s="58">
        <v>44165</v>
      </c>
      <c r="C44" s="114">
        <v>1</v>
      </c>
      <c r="D44" s="57" t="s">
        <v>883</v>
      </c>
      <c r="E44" s="57"/>
      <c r="F44" s="57"/>
      <c r="G44" s="57"/>
    </row>
    <row r="45" spans="1:7" s="122" customFormat="1" x14ac:dyDescent="0.25">
      <c r="A45" s="119"/>
      <c r="B45" s="120"/>
      <c r="C45" s="121"/>
      <c r="D45" s="119"/>
      <c r="E45" s="119"/>
      <c r="F45" s="119"/>
      <c r="G45" s="119"/>
    </row>
    <row r="46" spans="1:7" s="56" customFormat="1" x14ac:dyDescent="0.25">
      <c r="A46" s="57" t="s">
        <v>914</v>
      </c>
      <c r="B46" s="58">
        <v>44165</v>
      </c>
      <c r="C46" s="114">
        <v>1</v>
      </c>
      <c r="D46" s="57" t="s">
        <v>883</v>
      </c>
      <c r="E46" s="57"/>
      <c r="F46" s="57"/>
      <c r="G46" s="57"/>
    </row>
    <row r="47" spans="1:7" s="56" customFormat="1" x14ac:dyDescent="0.25">
      <c r="A47" s="57" t="s">
        <v>915</v>
      </c>
      <c r="B47" s="58">
        <v>44165</v>
      </c>
      <c r="C47" s="114">
        <v>1</v>
      </c>
      <c r="D47" s="57" t="s">
        <v>883</v>
      </c>
      <c r="E47" s="57"/>
      <c r="F47" s="57"/>
      <c r="G47" s="57"/>
    </row>
    <row r="48" spans="1:7" s="56" customFormat="1" x14ac:dyDescent="0.25">
      <c r="A48" s="20"/>
      <c r="B48" s="22"/>
      <c r="C48" s="13"/>
      <c r="D48" s="20"/>
      <c r="E48" s="20"/>
      <c r="F48" s="20"/>
      <c r="G48" s="112"/>
    </row>
    <row r="49" spans="1:8" x14ac:dyDescent="0.25">
      <c r="A49" s="20"/>
      <c r="B49" s="20"/>
      <c r="C49" s="13"/>
      <c r="D49" s="20"/>
      <c r="E49" s="20"/>
      <c r="F49" s="20"/>
      <c r="G49" s="112"/>
    </row>
    <row r="53" spans="1:8" x14ac:dyDescent="0.25">
      <c r="H53" s="148"/>
    </row>
  </sheetData>
  <autoFilter ref="A1:G48" xr:uid="{55561B71-AF79-43EB-A611-A581357E07BC}">
    <sortState xmlns:xlrd2="http://schemas.microsoft.com/office/spreadsheetml/2017/richdata2" ref="A4:G48">
      <sortCondition ref="A1:A48"/>
    </sortState>
  </autoFilter>
  <mergeCells count="5">
    <mergeCell ref="A1:A2"/>
    <mergeCell ref="B1:B2"/>
    <mergeCell ref="C1:C2"/>
    <mergeCell ref="D1:D2"/>
    <mergeCell ref="G1:G2"/>
  </mergeCells>
  <phoneticPr fontId="24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56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Oggetto shell Packager" shapeId="1025" r:id="rId4">
          <objectPr defaultSize="0" r:id="rId5">
            <anchor moveWithCells="1">
              <from>
                <xdr:col>4</xdr:col>
                <xdr:colOff>276225</xdr:colOff>
                <xdr:row>49</xdr:row>
                <xdr:rowOff>180975</xdr:rowOff>
              </from>
              <to>
                <xdr:col>4</xdr:col>
                <xdr:colOff>3305175</xdr:colOff>
                <xdr:row>52</xdr:row>
                <xdr:rowOff>123825</xdr:rowOff>
              </to>
            </anchor>
          </objectPr>
        </oleObject>
      </mc:Choice>
      <mc:Fallback>
        <oleObject progId="Oggetto shell Packager" shapeId="102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E61B-46E7-4B6F-9383-085F8F00EC76}">
  <sheetPr filterMode="1">
    <pageSetUpPr fitToPage="1"/>
  </sheetPr>
  <dimension ref="A1:AMF114"/>
  <sheetViews>
    <sheetView zoomScale="85" zoomScaleNormal="85" workbookViewId="0">
      <pane xSplit="1" ySplit="3" topLeftCell="I4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ColWidth="18.42578125" defaultRowHeight="15" x14ac:dyDescent="0.25"/>
  <cols>
    <col min="1" max="1" width="16.5703125" style="60" customWidth="1"/>
    <col min="2" max="2" width="32.42578125" style="60" customWidth="1"/>
    <col min="3" max="3" width="29.28515625" style="60" customWidth="1"/>
    <col min="4" max="4" width="43.140625" style="61" customWidth="1"/>
    <col min="5" max="5" width="38.7109375" style="60" bestFit="1" customWidth="1"/>
    <col min="6" max="6" width="25.7109375" style="60" bestFit="1" customWidth="1"/>
    <col min="7" max="7" width="20" style="60" bestFit="1" customWidth="1"/>
    <col min="8" max="8" width="20.42578125" style="60" bestFit="1" customWidth="1"/>
    <col min="9" max="9" width="36.7109375" style="60" bestFit="1" customWidth="1"/>
    <col min="10" max="10" width="24.42578125" style="60" bestFit="1" customWidth="1"/>
    <col min="11" max="1020" width="18.42578125" style="60"/>
  </cols>
  <sheetData>
    <row r="1" spans="1:1020" x14ac:dyDescent="0.25">
      <c r="A1" s="103" t="s">
        <v>857</v>
      </c>
      <c r="B1" s="102"/>
      <c r="C1" s="102" t="s">
        <v>858</v>
      </c>
      <c r="D1" s="102"/>
      <c r="E1" s="102"/>
      <c r="F1" s="102" t="s">
        <v>847</v>
      </c>
      <c r="G1" s="102" t="s">
        <v>855</v>
      </c>
      <c r="H1" s="102" t="s">
        <v>854</v>
      </c>
      <c r="I1" s="102" t="s">
        <v>853</v>
      </c>
      <c r="J1" s="101"/>
    </row>
    <row r="2" spans="1:1020" s="1" customFormat="1" ht="31.5" customHeight="1" thickBot="1" x14ac:dyDescent="0.3">
      <c r="A2" s="100" t="s">
        <v>857</v>
      </c>
      <c r="B2" s="97" t="str">
        <f>A2&amp;" - "&amp;F2</f>
        <v>MR - VENDOR</v>
      </c>
      <c r="C2" s="99" t="s">
        <v>856</v>
      </c>
      <c r="D2" s="98" t="str">
        <f>G2&amp;" - "&amp;F2</f>
        <v>MRQ - VENDOR</v>
      </c>
      <c r="E2" s="97" t="str">
        <f>"VENDOR DOCUMENTATION 000S- "&amp;A2</f>
        <v>VENDOR DOCUMENTATION 000S- MR</v>
      </c>
      <c r="F2" s="96" t="s">
        <v>847</v>
      </c>
      <c r="G2" s="96" t="s">
        <v>855</v>
      </c>
      <c r="H2" s="96" t="s">
        <v>854</v>
      </c>
      <c r="I2" s="96" t="s">
        <v>853</v>
      </c>
      <c r="J2" s="95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  <c r="ES2" s="94"/>
      <c r="ET2" s="94"/>
      <c r="EU2" s="94"/>
      <c r="EV2" s="94"/>
      <c r="EW2" s="94"/>
      <c r="EX2" s="94"/>
      <c r="EY2" s="94"/>
      <c r="EZ2" s="94"/>
      <c r="FA2" s="94"/>
      <c r="FB2" s="94"/>
      <c r="FC2" s="94"/>
      <c r="FD2" s="94"/>
      <c r="FE2" s="94"/>
      <c r="FF2" s="94"/>
      <c r="FG2" s="94"/>
      <c r="FH2" s="94"/>
      <c r="FI2" s="94"/>
      <c r="FJ2" s="94"/>
      <c r="FK2" s="94"/>
      <c r="FL2" s="94"/>
      <c r="FM2" s="94"/>
      <c r="FN2" s="94"/>
      <c r="FO2" s="94"/>
      <c r="FP2" s="94"/>
      <c r="FQ2" s="94"/>
      <c r="FR2" s="94"/>
      <c r="FS2" s="94"/>
      <c r="FT2" s="94"/>
      <c r="FU2" s="94"/>
      <c r="FV2" s="94"/>
      <c r="FW2" s="94"/>
      <c r="FX2" s="94"/>
      <c r="FY2" s="94"/>
      <c r="FZ2" s="94"/>
      <c r="GA2" s="94"/>
      <c r="GB2" s="94"/>
      <c r="GC2" s="94"/>
      <c r="GD2" s="94"/>
      <c r="GE2" s="94"/>
      <c r="GF2" s="94"/>
      <c r="GG2" s="94"/>
      <c r="GH2" s="94"/>
      <c r="GI2" s="94"/>
      <c r="GJ2" s="94"/>
      <c r="GK2" s="94"/>
      <c r="GL2" s="94"/>
      <c r="GM2" s="94"/>
      <c r="GN2" s="94"/>
      <c r="GO2" s="94"/>
      <c r="GP2" s="94"/>
      <c r="GQ2" s="94"/>
      <c r="GR2" s="94"/>
      <c r="GS2" s="94"/>
      <c r="GT2" s="94"/>
      <c r="GU2" s="94"/>
      <c r="GV2" s="94"/>
      <c r="GW2" s="94"/>
      <c r="GX2" s="94"/>
      <c r="GY2" s="94"/>
      <c r="GZ2" s="94"/>
      <c r="HA2" s="94"/>
      <c r="HB2" s="94"/>
      <c r="HC2" s="94"/>
      <c r="HD2" s="94"/>
      <c r="HE2" s="94"/>
      <c r="HF2" s="94"/>
      <c r="HG2" s="94"/>
      <c r="HH2" s="94"/>
      <c r="HI2" s="94"/>
      <c r="HJ2" s="94"/>
      <c r="HK2" s="94"/>
      <c r="HL2" s="94"/>
      <c r="HM2" s="94"/>
      <c r="HN2" s="94"/>
      <c r="HO2" s="94"/>
      <c r="HP2" s="94"/>
      <c r="HQ2" s="94"/>
      <c r="HR2" s="94"/>
      <c r="HS2" s="94"/>
      <c r="HT2" s="94"/>
      <c r="HU2" s="94"/>
      <c r="HV2" s="94"/>
      <c r="HW2" s="94"/>
      <c r="HX2" s="94"/>
      <c r="HY2" s="94"/>
      <c r="HZ2" s="94"/>
      <c r="IA2" s="94"/>
      <c r="IB2" s="94"/>
      <c r="IC2" s="94"/>
      <c r="ID2" s="94"/>
      <c r="IE2" s="94"/>
      <c r="IF2" s="94"/>
      <c r="IG2" s="94"/>
      <c r="IH2" s="94"/>
      <c r="II2" s="94"/>
      <c r="IJ2" s="94"/>
      <c r="IK2" s="94"/>
      <c r="IL2" s="94"/>
      <c r="IM2" s="94"/>
      <c r="IN2" s="94"/>
      <c r="IO2" s="94"/>
      <c r="IP2" s="94"/>
      <c r="IQ2" s="94"/>
      <c r="IR2" s="94"/>
      <c r="IS2" s="94"/>
      <c r="IT2" s="94"/>
      <c r="IU2" s="94"/>
      <c r="IV2" s="94"/>
      <c r="IW2" s="94"/>
      <c r="IX2" s="94"/>
      <c r="IY2" s="94"/>
      <c r="IZ2" s="94"/>
      <c r="JA2" s="94"/>
      <c r="JB2" s="94"/>
      <c r="JC2" s="94"/>
      <c r="JD2" s="94"/>
      <c r="JE2" s="94"/>
      <c r="JF2" s="94"/>
      <c r="JG2" s="94"/>
      <c r="JH2" s="94"/>
      <c r="JI2" s="94"/>
      <c r="JJ2" s="94"/>
      <c r="JK2" s="94"/>
      <c r="JL2" s="94"/>
      <c r="JM2" s="94"/>
      <c r="JN2" s="94"/>
      <c r="JO2" s="94"/>
      <c r="JP2" s="94"/>
      <c r="JQ2" s="94"/>
      <c r="JR2" s="94"/>
      <c r="JS2" s="94"/>
      <c r="JT2" s="94"/>
      <c r="JU2" s="94"/>
      <c r="JV2" s="94"/>
      <c r="JW2" s="94"/>
      <c r="JX2" s="94"/>
      <c r="JY2" s="94"/>
      <c r="JZ2" s="94"/>
      <c r="KA2" s="94"/>
      <c r="KB2" s="94"/>
      <c r="KC2" s="94"/>
      <c r="KD2" s="94"/>
      <c r="KE2" s="94"/>
      <c r="KF2" s="94"/>
      <c r="KG2" s="94"/>
      <c r="KH2" s="94"/>
      <c r="KI2" s="94"/>
      <c r="KJ2" s="94"/>
      <c r="KK2" s="94"/>
      <c r="KL2" s="94"/>
      <c r="KM2" s="94"/>
      <c r="KN2" s="94"/>
      <c r="KO2" s="94"/>
      <c r="KP2" s="94"/>
      <c r="KQ2" s="94"/>
      <c r="KR2" s="94"/>
      <c r="KS2" s="94"/>
      <c r="KT2" s="94"/>
      <c r="KU2" s="94"/>
      <c r="KV2" s="94"/>
      <c r="KW2" s="94"/>
      <c r="KX2" s="94"/>
      <c r="KY2" s="94"/>
      <c r="KZ2" s="94"/>
      <c r="LA2" s="94"/>
      <c r="LB2" s="94"/>
      <c r="LC2" s="94"/>
      <c r="LD2" s="94"/>
      <c r="LE2" s="94"/>
      <c r="LF2" s="94"/>
      <c r="LG2" s="94"/>
      <c r="LH2" s="94"/>
      <c r="LI2" s="94"/>
      <c r="LJ2" s="94"/>
      <c r="LK2" s="94"/>
      <c r="LL2" s="94"/>
      <c r="LM2" s="94"/>
      <c r="LN2" s="94"/>
      <c r="LO2" s="94"/>
      <c r="LP2" s="94"/>
      <c r="LQ2" s="94"/>
      <c r="LR2" s="94"/>
      <c r="LS2" s="94"/>
      <c r="LT2" s="94"/>
      <c r="LU2" s="94"/>
      <c r="LV2" s="94"/>
      <c r="LW2" s="94"/>
      <c r="LX2" s="94"/>
      <c r="LY2" s="94"/>
      <c r="LZ2" s="94"/>
      <c r="MA2" s="94"/>
      <c r="MB2" s="94"/>
      <c r="MC2" s="94"/>
      <c r="MD2" s="94"/>
      <c r="ME2" s="94"/>
      <c r="MF2" s="94"/>
      <c r="MG2" s="94"/>
      <c r="MH2" s="94"/>
      <c r="MI2" s="94"/>
      <c r="MJ2" s="94"/>
      <c r="MK2" s="94"/>
      <c r="ML2" s="94"/>
      <c r="MM2" s="94"/>
      <c r="MN2" s="94"/>
      <c r="MO2" s="94"/>
      <c r="MP2" s="94"/>
      <c r="MQ2" s="94"/>
      <c r="MR2" s="94"/>
      <c r="MS2" s="94"/>
      <c r="MT2" s="94"/>
      <c r="MU2" s="94"/>
      <c r="MV2" s="94"/>
      <c r="MW2" s="94"/>
      <c r="MX2" s="94"/>
      <c r="MY2" s="94"/>
      <c r="MZ2" s="94"/>
      <c r="NA2" s="94"/>
      <c r="NB2" s="94"/>
      <c r="NC2" s="94"/>
      <c r="ND2" s="94"/>
      <c r="NE2" s="94"/>
      <c r="NF2" s="94"/>
      <c r="NG2" s="94"/>
      <c r="NH2" s="94"/>
      <c r="NI2" s="94"/>
      <c r="NJ2" s="94"/>
      <c r="NK2" s="94"/>
      <c r="NL2" s="94"/>
      <c r="NM2" s="94"/>
      <c r="NN2" s="94"/>
      <c r="NO2" s="94"/>
      <c r="NP2" s="94"/>
      <c r="NQ2" s="94"/>
      <c r="NR2" s="94"/>
      <c r="NS2" s="94"/>
      <c r="NT2" s="94"/>
      <c r="NU2" s="94"/>
      <c r="NV2" s="94"/>
      <c r="NW2" s="94"/>
      <c r="NX2" s="94"/>
      <c r="NY2" s="94"/>
      <c r="NZ2" s="94"/>
      <c r="OA2" s="94"/>
      <c r="OB2" s="94"/>
      <c r="OC2" s="94"/>
      <c r="OD2" s="94"/>
      <c r="OE2" s="94"/>
      <c r="OF2" s="94"/>
      <c r="OG2" s="94"/>
      <c r="OH2" s="94"/>
      <c r="OI2" s="94"/>
      <c r="OJ2" s="94"/>
      <c r="OK2" s="94"/>
      <c r="OL2" s="94"/>
      <c r="OM2" s="94"/>
      <c r="ON2" s="94"/>
      <c r="OO2" s="94"/>
      <c r="OP2" s="94"/>
      <c r="OQ2" s="94"/>
      <c r="OR2" s="94"/>
      <c r="OS2" s="94"/>
      <c r="OT2" s="94"/>
      <c r="OU2" s="94"/>
      <c r="OV2" s="94"/>
      <c r="OW2" s="94"/>
      <c r="OX2" s="94"/>
      <c r="OY2" s="94"/>
      <c r="OZ2" s="94"/>
      <c r="PA2" s="94"/>
      <c r="PB2" s="94"/>
      <c r="PC2" s="94"/>
      <c r="PD2" s="94"/>
      <c r="PE2" s="94"/>
      <c r="PF2" s="94"/>
      <c r="PG2" s="94"/>
      <c r="PH2" s="94"/>
      <c r="PI2" s="94"/>
      <c r="PJ2" s="94"/>
      <c r="PK2" s="94"/>
      <c r="PL2" s="94"/>
      <c r="PM2" s="94"/>
      <c r="PN2" s="94"/>
      <c r="PO2" s="94"/>
      <c r="PP2" s="94"/>
      <c r="PQ2" s="94"/>
      <c r="PR2" s="94"/>
      <c r="PS2" s="94"/>
      <c r="PT2" s="94"/>
      <c r="PU2" s="94"/>
      <c r="PV2" s="94"/>
      <c r="PW2" s="94"/>
      <c r="PX2" s="94"/>
      <c r="PY2" s="94"/>
      <c r="PZ2" s="94"/>
      <c r="QA2" s="94"/>
      <c r="QB2" s="94"/>
      <c r="QC2" s="94"/>
      <c r="QD2" s="94"/>
      <c r="QE2" s="94"/>
      <c r="QF2" s="94"/>
      <c r="QG2" s="94"/>
      <c r="QH2" s="94"/>
      <c r="QI2" s="94"/>
      <c r="QJ2" s="94"/>
      <c r="QK2" s="94"/>
      <c r="QL2" s="94"/>
      <c r="QM2" s="94"/>
      <c r="QN2" s="94"/>
      <c r="QO2" s="94"/>
      <c r="QP2" s="94"/>
      <c r="QQ2" s="94"/>
      <c r="QR2" s="94"/>
      <c r="QS2" s="94"/>
      <c r="QT2" s="94"/>
      <c r="QU2" s="94"/>
      <c r="QV2" s="94"/>
      <c r="QW2" s="94"/>
      <c r="QX2" s="94"/>
      <c r="QY2" s="94"/>
      <c r="QZ2" s="94"/>
      <c r="RA2" s="94"/>
      <c r="RB2" s="94"/>
      <c r="RC2" s="94"/>
      <c r="RD2" s="94"/>
      <c r="RE2" s="94"/>
      <c r="RF2" s="94"/>
      <c r="RG2" s="94"/>
      <c r="RH2" s="94"/>
      <c r="RI2" s="94"/>
      <c r="RJ2" s="94"/>
      <c r="RK2" s="94"/>
      <c r="RL2" s="94"/>
      <c r="RM2" s="94"/>
      <c r="RN2" s="94"/>
      <c r="RO2" s="94"/>
      <c r="RP2" s="94"/>
      <c r="RQ2" s="94"/>
      <c r="RR2" s="94"/>
      <c r="RS2" s="94"/>
      <c r="RT2" s="94"/>
      <c r="RU2" s="94"/>
      <c r="RV2" s="94"/>
      <c r="RW2" s="94"/>
      <c r="RX2" s="94"/>
      <c r="RY2" s="94"/>
      <c r="RZ2" s="94"/>
      <c r="SA2" s="94"/>
      <c r="SB2" s="94"/>
      <c r="SC2" s="94"/>
      <c r="SD2" s="94"/>
      <c r="SE2" s="94"/>
      <c r="SF2" s="94"/>
      <c r="SG2" s="94"/>
      <c r="SH2" s="94"/>
      <c r="SI2" s="94"/>
      <c r="SJ2" s="94"/>
      <c r="SK2" s="94"/>
      <c r="SL2" s="94"/>
      <c r="SM2" s="94"/>
      <c r="SN2" s="94"/>
      <c r="SO2" s="94"/>
      <c r="SP2" s="94"/>
      <c r="SQ2" s="94"/>
      <c r="SR2" s="94"/>
      <c r="SS2" s="94"/>
      <c r="ST2" s="94"/>
      <c r="SU2" s="94"/>
      <c r="SV2" s="94"/>
      <c r="SW2" s="94"/>
      <c r="SX2" s="94"/>
      <c r="SY2" s="94"/>
      <c r="SZ2" s="94"/>
      <c r="TA2" s="94"/>
      <c r="TB2" s="94"/>
      <c r="TC2" s="94"/>
      <c r="TD2" s="94"/>
      <c r="TE2" s="94"/>
      <c r="TF2" s="94"/>
      <c r="TG2" s="94"/>
      <c r="TH2" s="94"/>
      <c r="TI2" s="94"/>
      <c r="TJ2" s="94"/>
      <c r="TK2" s="94"/>
      <c r="TL2" s="94"/>
      <c r="TM2" s="94"/>
      <c r="TN2" s="94"/>
      <c r="TO2" s="94"/>
      <c r="TP2" s="94"/>
      <c r="TQ2" s="94"/>
      <c r="TR2" s="94"/>
      <c r="TS2" s="94"/>
      <c r="TT2" s="94"/>
      <c r="TU2" s="94"/>
      <c r="TV2" s="94"/>
      <c r="TW2" s="94"/>
      <c r="TX2" s="94"/>
      <c r="TY2" s="94"/>
      <c r="TZ2" s="94"/>
      <c r="UA2" s="94"/>
      <c r="UB2" s="94"/>
      <c r="UC2" s="94"/>
      <c r="UD2" s="94"/>
      <c r="UE2" s="94"/>
      <c r="UF2" s="94"/>
      <c r="UG2" s="94"/>
      <c r="UH2" s="94"/>
      <c r="UI2" s="94"/>
      <c r="UJ2" s="94"/>
      <c r="UK2" s="94"/>
      <c r="UL2" s="94"/>
      <c r="UM2" s="94"/>
      <c r="UN2" s="94"/>
      <c r="UO2" s="94"/>
      <c r="UP2" s="94"/>
      <c r="UQ2" s="94"/>
      <c r="UR2" s="94"/>
      <c r="US2" s="94"/>
      <c r="UT2" s="94"/>
      <c r="UU2" s="94"/>
      <c r="UV2" s="94"/>
      <c r="UW2" s="94"/>
      <c r="UX2" s="94"/>
      <c r="UY2" s="94"/>
      <c r="UZ2" s="94"/>
      <c r="VA2" s="94"/>
      <c r="VB2" s="94"/>
      <c r="VC2" s="94"/>
      <c r="VD2" s="94"/>
      <c r="VE2" s="94"/>
      <c r="VF2" s="94"/>
      <c r="VG2" s="94"/>
      <c r="VH2" s="94"/>
      <c r="VI2" s="94"/>
      <c r="VJ2" s="94"/>
      <c r="VK2" s="94"/>
      <c r="VL2" s="94"/>
      <c r="VM2" s="94"/>
      <c r="VN2" s="94"/>
      <c r="VO2" s="94"/>
      <c r="VP2" s="94"/>
      <c r="VQ2" s="94"/>
      <c r="VR2" s="94"/>
      <c r="VS2" s="94"/>
      <c r="VT2" s="94"/>
      <c r="VU2" s="94"/>
      <c r="VV2" s="94"/>
      <c r="VW2" s="94"/>
      <c r="VX2" s="94"/>
      <c r="VY2" s="94"/>
      <c r="VZ2" s="94"/>
      <c r="WA2" s="94"/>
      <c r="WB2" s="94"/>
      <c r="WC2" s="94"/>
      <c r="WD2" s="94"/>
      <c r="WE2" s="94"/>
      <c r="WF2" s="94"/>
      <c r="WG2" s="94"/>
      <c r="WH2" s="94"/>
      <c r="WI2" s="94"/>
      <c r="WJ2" s="94"/>
      <c r="WK2" s="94"/>
      <c r="WL2" s="94"/>
      <c r="WM2" s="94"/>
      <c r="WN2" s="94"/>
      <c r="WO2" s="94"/>
      <c r="WP2" s="94"/>
      <c r="WQ2" s="94"/>
      <c r="WR2" s="94"/>
      <c r="WS2" s="94"/>
      <c r="WT2" s="94"/>
      <c r="WU2" s="94"/>
      <c r="WV2" s="94"/>
      <c r="WW2" s="94"/>
      <c r="WX2" s="94"/>
      <c r="WY2" s="94"/>
      <c r="WZ2" s="94"/>
      <c r="XA2" s="94"/>
      <c r="XB2" s="94"/>
      <c r="XC2" s="94"/>
      <c r="XD2" s="94"/>
      <c r="XE2" s="94"/>
      <c r="XF2" s="94"/>
      <c r="XG2" s="94"/>
      <c r="XH2" s="94"/>
      <c r="XI2" s="94"/>
      <c r="XJ2" s="94"/>
      <c r="XK2" s="94"/>
      <c r="XL2" s="94"/>
      <c r="XM2" s="94"/>
      <c r="XN2" s="94"/>
      <c r="XO2" s="94"/>
      <c r="XP2" s="94"/>
      <c r="XQ2" s="94"/>
      <c r="XR2" s="94"/>
      <c r="XS2" s="94"/>
      <c r="XT2" s="94"/>
      <c r="XU2" s="94"/>
      <c r="XV2" s="94"/>
      <c r="XW2" s="94"/>
      <c r="XX2" s="94"/>
      <c r="XY2" s="94"/>
      <c r="XZ2" s="94"/>
      <c r="YA2" s="94"/>
      <c r="YB2" s="94"/>
      <c r="YC2" s="94"/>
      <c r="YD2" s="94"/>
      <c r="YE2" s="94"/>
      <c r="YF2" s="94"/>
      <c r="YG2" s="94"/>
      <c r="YH2" s="94"/>
      <c r="YI2" s="94"/>
      <c r="YJ2" s="94"/>
      <c r="YK2" s="94"/>
      <c r="YL2" s="94"/>
      <c r="YM2" s="94"/>
      <c r="YN2" s="94"/>
      <c r="YO2" s="94"/>
      <c r="YP2" s="94"/>
      <c r="YQ2" s="94"/>
      <c r="YR2" s="94"/>
      <c r="YS2" s="94"/>
      <c r="YT2" s="94"/>
      <c r="YU2" s="94"/>
      <c r="YV2" s="94"/>
      <c r="YW2" s="94"/>
      <c r="YX2" s="94"/>
      <c r="YY2" s="94"/>
      <c r="YZ2" s="94"/>
      <c r="ZA2" s="94"/>
      <c r="ZB2" s="94"/>
      <c r="ZC2" s="94"/>
      <c r="ZD2" s="94"/>
      <c r="ZE2" s="94"/>
      <c r="ZF2" s="94"/>
      <c r="ZG2" s="94"/>
      <c r="ZH2" s="94"/>
      <c r="ZI2" s="94"/>
      <c r="ZJ2" s="94"/>
      <c r="ZK2" s="94"/>
      <c r="ZL2" s="94"/>
      <c r="ZM2" s="94"/>
      <c r="ZN2" s="94"/>
      <c r="ZO2" s="94"/>
      <c r="ZP2" s="94"/>
      <c r="ZQ2" s="94"/>
      <c r="ZR2" s="94"/>
      <c r="ZS2" s="94"/>
      <c r="ZT2" s="94"/>
      <c r="ZU2" s="94"/>
      <c r="ZV2" s="94"/>
      <c r="ZW2" s="94"/>
      <c r="ZX2" s="94"/>
      <c r="ZY2" s="94"/>
      <c r="ZZ2" s="94"/>
      <c r="AAA2" s="94"/>
      <c r="AAB2" s="94"/>
      <c r="AAC2" s="94"/>
      <c r="AAD2" s="94"/>
      <c r="AAE2" s="94"/>
      <c r="AAF2" s="94"/>
      <c r="AAG2" s="94"/>
      <c r="AAH2" s="94"/>
      <c r="AAI2" s="94"/>
      <c r="AAJ2" s="94"/>
      <c r="AAK2" s="94"/>
      <c r="AAL2" s="94"/>
      <c r="AAM2" s="94"/>
      <c r="AAN2" s="94"/>
      <c r="AAO2" s="94"/>
      <c r="AAP2" s="94"/>
      <c r="AAQ2" s="94"/>
      <c r="AAR2" s="94"/>
      <c r="AAS2" s="94"/>
      <c r="AAT2" s="94"/>
      <c r="AAU2" s="94"/>
      <c r="AAV2" s="94"/>
      <c r="AAW2" s="94"/>
      <c r="AAX2" s="94"/>
      <c r="AAY2" s="94"/>
      <c r="AAZ2" s="94"/>
      <c r="ABA2" s="94"/>
      <c r="ABB2" s="94"/>
      <c r="ABC2" s="94"/>
      <c r="ABD2" s="94"/>
      <c r="ABE2" s="94"/>
      <c r="ABF2" s="94"/>
      <c r="ABG2" s="94"/>
      <c r="ABH2" s="94"/>
      <c r="ABI2" s="94"/>
      <c r="ABJ2" s="94"/>
      <c r="ABK2" s="94"/>
      <c r="ABL2" s="94"/>
      <c r="ABM2" s="94"/>
      <c r="ABN2" s="94"/>
      <c r="ABO2" s="94"/>
      <c r="ABP2" s="94"/>
      <c r="ABQ2" s="94"/>
      <c r="ABR2" s="94"/>
      <c r="ABS2" s="94"/>
      <c r="ABT2" s="94"/>
      <c r="ABU2" s="94"/>
      <c r="ABV2" s="94"/>
      <c r="ABW2" s="94"/>
      <c r="ABX2" s="94"/>
      <c r="ABY2" s="94"/>
      <c r="ABZ2" s="94"/>
      <c r="ACA2" s="94"/>
      <c r="ACB2" s="94"/>
      <c r="ACC2" s="94"/>
      <c r="ACD2" s="94"/>
      <c r="ACE2" s="94"/>
      <c r="ACF2" s="94"/>
      <c r="ACG2" s="94"/>
      <c r="ACH2" s="94"/>
      <c r="ACI2" s="94"/>
      <c r="ACJ2" s="94"/>
      <c r="ACK2" s="94"/>
      <c r="ACL2" s="94"/>
      <c r="ACM2" s="94"/>
      <c r="ACN2" s="94"/>
      <c r="ACO2" s="94"/>
      <c r="ACP2" s="94"/>
      <c r="ACQ2" s="94"/>
      <c r="ACR2" s="94"/>
      <c r="ACS2" s="94"/>
      <c r="ACT2" s="94"/>
      <c r="ACU2" s="94"/>
      <c r="ACV2" s="94"/>
      <c r="ACW2" s="94"/>
      <c r="ACX2" s="94"/>
      <c r="ACY2" s="94"/>
      <c r="ACZ2" s="94"/>
      <c r="ADA2" s="94"/>
      <c r="ADB2" s="94"/>
      <c r="ADC2" s="94"/>
      <c r="ADD2" s="94"/>
      <c r="ADE2" s="94"/>
      <c r="ADF2" s="94"/>
      <c r="ADG2" s="94"/>
      <c r="ADH2" s="94"/>
      <c r="ADI2" s="94"/>
      <c r="ADJ2" s="94"/>
      <c r="ADK2" s="94"/>
      <c r="ADL2" s="94"/>
      <c r="ADM2" s="94"/>
      <c r="ADN2" s="94"/>
      <c r="ADO2" s="94"/>
      <c r="ADP2" s="94"/>
      <c r="ADQ2" s="94"/>
      <c r="ADR2" s="94"/>
      <c r="ADS2" s="94"/>
      <c r="ADT2" s="94"/>
      <c r="ADU2" s="94"/>
      <c r="ADV2" s="94"/>
      <c r="ADW2" s="94"/>
      <c r="ADX2" s="94"/>
      <c r="ADY2" s="94"/>
      <c r="ADZ2" s="94"/>
      <c r="AEA2" s="94"/>
      <c r="AEB2" s="94"/>
      <c r="AEC2" s="94"/>
      <c r="AED2" s="94"/>
      <c r="AEE2" s="94"/>
      <c r="AEF2" s="94"/>
      <c r="AEG2" s="94"/>
      <c r="AEH2" s="94"/>
      <c r="AEI2" s="94"/>
      <c r="AEJ2" s="94"/>
      <c r="AEK2" s="94"/>
      <c r="AEL2" s="94"/>
      <c r="AEM2" s="94"/>
      <c r="AEN2" s="94"/>
      <c r="AEO2" s="94"/>
      <c r="AEP2" s="94"/>
      <c r="AEQ2" s="94"/>
      <c r="AER2" s="94"/>
      <c r="AES2" s="94"/>
      <c r="AET2" s="94"/>
      <c r="AEU2" s="94"/>
      <c r="AEV2" s="94"/>
      <c r="AEW2" s="94"/>
      <c r="AEX2" s="94"/>
      <c r="AEY2" s="94"/>
      <c r="AEZ2" s="94"/>
      <c r="AFA2" s="94"/>
      <c r="AFB2" s="94"/>
      <c r="AFC2" s="94"/>
      <c r="AFD2" s="94"/>
      <c r="AFE2" s="94"/>
      <c r="AFF2" s="94"/>
      <c r="AFG2" s="94"/>
      <c r="AFH2" s="94"/>
      <c r="AFI2" s="94"/>
      <c r="AFJ2" s="94"/>
      <c r="AFK2" s="94"/>
      <c r="AFL2" s="94"/>
      <c r="AFM2" s="94"/>
      <c r="AFN2" s="94"/>
      <c r="AFO2" s="94"/>
      <c r="AFP2" s="94"/>
      <c r="AFQ2" s="94"/>
      <c r="AFR2" s="94"/>
      <c r="AFS2" s="94"/>
      <c r="AFT2" s="94"/>
      <c r="AFU2" s="94"/>
      <c r="AFV2" s="94"/>
      <c r="AFW2" s="94"/>
      <c r="AFX2" s="94"/>
      <c r="AFY2" s="94"/>
      <c r="AFZ2" s="94"/>
      <c r="AGA2" s="94"/>
      <c r="AGB2" s="94"/>
      <c r="AGC2" s="94"/>
      <c r="AGD2" s="94"/>
      <c r="AGE2" s="94"/>
      <c r="AGF2" s="94"/>
      <c r="AGG2" s="94"/>
      <c r="AGH2" s="94"/>
      <c r="AGI2" s="94"/>
      <c r="AGJ2" s="94"/>
      <c r="AGK2" s="94"/>
      <c r="AGL2" s="94"/>
      <c r="AGM2" s="94"/>
      <c r="AGN2" s="94"/>
      <c r="AGO2" s="94"/>
      <c r="AGP2" s="94"/>
      <c r="AGQ2" s="94"/>
      <c r="AGR2" s="94"/>
      <c r="AGS2" s="94"/>
      <c r="AGT2" s="94"/>
      <c r="AGU2" s="94"/>
      <c r="AGV2" s="94"/>
      <c r="AGW2" s="94"/>
      <c r="AGX2" s="94"/>
      <c r="AGY2" s="94"/>
      <c r="AGZ2" s="94"/>
      <c r="AHA2" s="94"/>
      <c r="AHB2" s="94"/>
      <c r="AHC2" s="94"/>
      <c r="AHD2" s="94"/>
      <c r="AHE2" s="94"/>
      <c r="AHF2" s="94"/>
      <c r="AHG2" s="94"/>
      <c r="AHH2" s="94"/>
      <c r="AHI2" s="94"/>
      <c r="AHJ2" s="94"/>
      <c r="AHK2" s="94"/>
      <c r="AHL2" s="94"/>
      <c r="AHM2" s="94"/>
      <c r="AHN2" s="94"/>
      <c r="AHO2" s="94"/>
      <c r="AHP2" s="94"/>
      <c r="AHQ2" s="94"/>
      <c r="AHR2" s="94"/>
      <c r="AHS2" s="94"/>
      <c r="AHT2" s="94"/>
      <c r="AHU2" s="94"/>
      <c r="AHV2" s="94"/>
      <c r="AHW2" s="94"/>
      <c r="AHX2" s="94"/>
      <c r="AHY2" s="94"/>
      <c r="AHZ2" s="94"/>
      <c r="AIA2" s="94"/>
      <c r="AIB2" s="94"/>
      <c r="AIC2" s="94"/>
      <c r="AID2" s="94"/>
      <c r="AIE2" s="94"/>
      <c r="AIF2" s="94"/>
      <c r="AIG2" s="94"/>
      <c r="AIH2" s="94"/>
      <c r="AII2" s="94"/>
      <c r="AIJ2" s="94"/>
      <c r="AIK2" s="94"/>
      <c r="AIL2" s="94"/>
      <c r="AIM2" s="94"/>
      <c r="AIN2" s="94"/>
      <c r="AIO2" s="94"/>
      <c r="AIP2" s="94"/>
      <c r="AIQ2" s="94"/>
      <c r="AIR2" s="94"/>
      <c r="AIS2" s="94"/>
      <c r="AIT2" s="94"/>
      <c r="AIU2" s="94"/>
      <c r="AIV2" s="94"/>
      <c r="AIW2" s="94"/>
      <c r="AIX2" s="94"/>
      <c r="AIY2" s="94"/>
      <c r="AIZ2" s="94"/>
      <c r="AJA2" s="94"/>
      <c r="AJB2" s="94"/>
      <c r="AJC2" s="94"/>
      <c r="AJD2" s="94"/>
      <c r="AJE2" s="94"/>
      <c r="AJF2" s="94"/>
      <c r="AJG2" s="94"/>
      <c r="AJH2" s="94"/>
      <c r="AJI2" s="94"/>
      <c r="AJJ2" s="94"/>
      <c r="AJK2" s="94"/>
      <c r="AJL2" s="94"/>
      <c r="AJM2" s="94"/>
      <c r="AJN2" s="94"/>
      <c r="AJO2" s="94"/>
      <c r="AJP2" s="94"/>
      <c r="AJQ2" s="94"/>
      <c r="AJR2" s="94"/>
      <c r="AJS2" s="94"/>
      <c r="AJT2" s="94"/>
      <c r="AJU2" s="94"/>
      <c r="AJV2" s="94"/>
      <c r="AJW2" s="94"/>
      <c r="AJX2" s="94"/>
      <c r="AJY2" s="94"/>
      <c r="AJZ2" s="94"/>
      <c r="AKA2" s="94"/>
      <c r="AKB2" s="94"/>
      <c r="AKC2" s="94"/>
      <c r="AKD2" s="94"/>
      <c r="AKE2" s="94"/>
      <c r="AKF2" s="94"/>
      <c r="AKG2" s="94"/>
      <c r="AKH2" s="94"/>
      <c r="AKI2" s="94"/>
      <c r="AKJ2" s="94"/>
      <c r="AKK2" s="94"/>
      <c r="AKL2" s="94"/>
      <c r="AKM2" s="94"/>
      <c r="AKN2" s="94"/>
      <c r="AKO2" s="94"/>
      <c r="AKP2" s="94"/>
      <c r="AKQ2" s="94"/>
      <c r="AKR2" s="94"/>
      <c r="AKS2" s="94"/>
      <c r="AKT2" s="94"/>
      <c r="AKU2" s="94"/>
      <c r="AKV2" s="94"/>
      <c r="AKW2" s="94"/>
      <c r="AKX2" s="94"/>
      <c r="AKY2" s="94"/>
      <c r="AKZ2" s="94"/>
      <c r="ALA2" s="94"/>
      <c r="ALB2" s="94"/>
      <c r="ALC2" s="94"/>
      <c r="ALD2" s="94"/>
      <c r="ALE2" s="94"/>
      <c r="ALF2" s="94"/>
      <c r="ALG2" s="94"/>
      <c r="ALH2" s="94"/>
      <c r="ALI2" s="94"/>
      <c r="ALJ2" s="94"/>
      <c r="ALK2" s="94"/>
      <c r="ALL2" s="94"/>
      <c r="ALM2" s="94"/>
      <c r="ALN2" s="94"/>
      <c r="ALO2" s="94"/>
      <c r="ALP2" s="94"/>
      <c r="ALQ2" s="94"/>
      <c r="ALR2" s="94"/>
      <c r="ALS2" s="94"/>
      <c r="ALT2" s="94"/>
      <c r="ALU2" s="94"/>
      <c r="ALV2" s="94"/>
      <c r="ALW2" s="94"/>
      <c r="ALX2" s="94"/>
      <c r="ALY2" s="94"/>
      <c r="ALZ2" s="94"/>
      <c r="AMA2" s="94"/>
      <c r="AMB2" s="94"/>
      <c r="AMC2" s="94"/>
      <c r="AMD2" s="94"/>
      <c r="AME2" s="94"/>
      <c r="AMF2" s="94"/>
    </row>
    <row r="3" spans="1:1020" s="89" customFormat="1" ht="27" customHeight="1" thickBot="1" x14ac:dyDescent="0.3">
      <c r="A3" s="93" t="s">
        <v>852</v>
      </c>
      <c r="B3" s="92" t="s">
        <v>851</v>
      </c>
      <c r="C3" s="92" t="s">
        <v>850</v>
      </c>
      <c r="D3" s="92" t="s">
        <v>849</v>
      </c>
      <c r="E3" s="92" t="s">
        <v>848</v>
      </c>
      <c r="F3" s="92" t="s">
        <v>847</v>
      </c>
      <c r="G3" s="92" t="s">
        <v>846</v>
      </c>
      <c r="H3" s="92" t="s">
        <v>845</v>
      </c>
      <c r="I3" s="92" t="s">
        <v>844</v>
      </c>
      <c r="J3" s="91" t="s">
        <v>843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90"/>
      <c r="EL3" s="90"/>
      <c r="EM3" s="90"/>
      <c r="EN3" s="90"/>
      <c r="EO3" s="90"/>
      <c r="EP3" s="90"/>
      <c r="EQ3" s="90"/>
      <c r="ER3" s="90"/>
      <c r="ES3" s="90"/>
      <c r="ET3" s="90"/>
      <c r="EU3" s="90"/>
      <c r="EV3" s="90"/>
      <c r="EW3" s="90"/>
      <c r="EX3" s="90"/>
      <c r="EY3" s="90"/>
      <c r="EZ3" s="90"/>
      <c r="FA3" s="90"/>
      <c r="FB3" s="90"/>
      <c r="FC3" s="90"/>
      <c r="FD3" s="90"/>
      <c r="FE3" s="90"/>
      <c r="FF3" s="90"/>
      <c r="FG3" s="90"/>
      <c r="FH3" s="90"/>
      <c r="FI3" s="90"/>
      <c r="FJ3" s="90"/>
      <c r="FK3" s="90"/>
      <c r="FL3" s="90"/>
      <c r="FM3" s="90"/>
      <c r="FN3" s="90"/>
      <c r="FO3" s="90"/>
      <c r="FP3" s="90"/>
      <c r="FQ3" s="90"/>
      <c r="FR3" s="90"/>
      <c r="FS3" s="90"/>
      <c r="FT3" s="90"/>
      <c r="FU3" s="90"/>
      <c r="FV3" s="90"/>
      <c r="FW3" s="90"/>
      <c r="FX3" s="90"/>
      <c r="FY3" s="90"/>
      <c r="FZ3" s="90"/>
      <c r="GA3" s="90"/>
      <c r="GB3" s="90"/>
      <c r="GC3" s="90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  <c r="GR3" s="90"/>
      <c r="GS3" s="90"/>
      <c r="GT3" s="90"/>
      <c r="GU3" s="90"/>
      <c r="GV3" s="90"/>
      <c r="GW3" s="90"/>
      <c r="GX3" s="90"/>
      <c r="GY3" s="90"/>
      <c r="GZ3" s="90"/>
      <c r="HA3" s="90"/>
      <c r="HB3" s="90"/>
      <c r="HC3" s="90"/>
      <c r="HD3" s="90"/>
      <c r="HE3" s="90"/>
      <c r="HF3" s="90"/>
      <c r="HG3" s="90"/>
      <c r="HH3" s="90"/>
      <c r="HI3" s="90"/>
      <c r="HJ3" s="90"/>
      <c r="HK3" s="90"/>
      <c r="HL3" s="90"/>
      <c r="HM3" s="90"/>
      <c r="HN3" s="90"/>
      <c r="HO3" s="90"/>
      <c r="HP3" s="90"/>
      <c r="HQ3" s="90"/>
      <c r="HR3" s="90"/>
      <c r="HS3" s="90"/>
      <c r="HT3" s="90"/>
      <c r="HU3" s="90"/>
      <c r="HV3" s="90"/>
      <c r="HW3" s="90"/>
      <c r="HX3" s="90"/>
      <c r="HY3" s="90"/>
      <c r="HZ3" s="90"/>
      <c r="IA3" s="90"/>
      <c r="IB3" s="90"/>
      <c r="IC3" s="90"/>
      <c r="ID3" s="90"/>
      <c r="IE3" s="90"/>
      <c r="IF3" s="90"/>
      <c r="IG3" s="90"/>
      <c r="IH3" s="90"/>
      <c r="II3" s="90"/>
      <c r="IJ3" s="90"/>
      <c r="IK3" s="90"/>
      <c r="IL3" s="90"/>
      <c r="IM3" s="90"/>
      <c r="IN3" s="90"/>
      <c r="IO3" s="90"/>
      <c r="IP3" s="90"/>
      <c r="IQ3" s="90"/>
      <c r="IR3" s="90"/>
      <c r="IS3" s="90"/>
      <c r="IT3" s="90"/>
      <c r="IU3" s="90"/>
      <c r="IV3" s="90"/>
      <c r="IW3" s="90"/>
      <c r="IX3" s="90"/>
      <c r="IY3" s="90"/>
      <c r="IZ3" s="90"/>
      <c r="JA3" s="90"/>
      <c r="JB3" s="90"/>
      <c r="JC3" s="90"/>
      <c r="JD3" s="90"/>
      <c r="JE3" s="90"/>
      <c r="JF3" s="90"/>
      <c r="JG3" s="90"/>
      <c r="JH3" s="90"/>
      <c r="JI3" s="90"/>
      <c r="JJ3" s="90"/>
      <c r="JK3" s="90"/>
      <c r="JL3" s="90"/>
      <c r="JM3" s="90"/>
      <c r="JN3" s="90"/>
      <c r="JO3" s="90"/>
      <c r="JP3" s="90"/>
      <c r="JQ3" s="90"/>
      <c r="JR3" s="90"/>
      <c r="JS3" s="90"/>
      <c r="JT3" s="90"/>
      <c r="JU3" s="90"/>
      <c r="JV3" s="90"/>
      <c r="JW3" s="90"/>
      <c r="JX3" s="90"/>
      <c r="JY3" s="90"/>
      <c r="JZ3" s="90"/>
      <c r="KA3" s="90"/>
      <c r="KB3" s="90"/>
      <c r="KC3" s="90"/>
      <c r="KD3" s="90"/>
      <c r="KE3" s="90"/>
      <c r="KF3" s="90"/>
      <c r="KG3" s="90"/>
      <c r="KH3" s="90"/>
      <c r="KI3" s="90"/>
      <c r="KJ3" s="90"/>
      <c r="KK3" s="90"/>
      <c r="KL3" s="90"/>
      <c r="KM3" s="90"/>
      <c r="KN3" s="90"/>
      <c r="KO3" s="90"/>
      <c r="KP3" s="90"/>
      <c r="KQ3" s="90"/>
      <c r="KR3" s="90"/>
      <c r="KS3" s="90"/>
      <c r="KT3" s="90"/>
      <c r="KU3" s="90"/>
      <c r="KV3" s="90"/>
      <c r="KW3" s="90"/>
      <c r="KX3" s="90"/>
      <c r="KY3" s="90"/>
      <c r="KZ3" s="90"/>
      <c r="LA3" s="90"/>
      <c r="LB3" s="90"/>
      <c r="LC3" s="90"/>
      <c r="LD3" s="90"/>
      <c r="LE3" s="90"/>
      <c r="LF3" s="90"/>
      <c r="LG3" s="90"/>
      <c r="LH3" s="90"/>
      <c r="LI3" s="90"/>
      <c r="LJ3" s="90"/>
      <c r="LK3" s="90"/>
      <c r="LL3" s="90"/>
      <c r="LM3" s="90"/>
      <c r="LN3" s="90"/>
      <c r="LO3" s="90"/>
      <c r="LP3" s="90"/>
      <c r="LQ3" s="90"/>
      <c r="LR3" s="90"/>
      <c r="LS3" s="90"/>
      <c r="LT3" s="90"/>
      <c r="LU3" s="90"/>
      <c r="LV3" s="90"/>
      <c r="LW3" s="90"/>
      <c r="LX3" s="90"/>
      <c r="LY3" s="90"/>
      <c r="LZ3" s="90"/>
      <c r="MA3" s="90"/>
      <c r="MB3" s="90"/>
      <c r="MC3" s="90"/>
      <c r="MD3" s="90"/>
      <c r="ME3" s="90"/>
      <c r="MF3" s="90"/>
      <c r="MG3" s="90"/>
      <c r="MH3" s="90"/>
      <c r="MI3" s="90"/>
      <c r="MJ3" s="90"/>
      <c r="MK3" s="90"/>
      <c r="ML3" s="90"/>
      <c r="MM3" s="90"/>
      <c r="MN3" s="90"/>
      <c r="MO3" s="90"/>
      <c r="MP3" s="90"/>
      <c r="MQ3" s="90"/>
      <c r="MR3" s="90"/>
      <c r="MS3" s="90"/>
      <c r="MT3" s="90"/>
      <c r="MU3" s="90"/>
      <c r="MV3" s="90"/>
      <c r="MW3" s="90"/>
      <c r="MX3" s="90"/>
      <c r="MY3" s="90"/>
      <c r="MZ3" s="90"/>
      <c r="NA3" s="90"/>
      <c r="NB3" s="90"/>
      <c r="NC3" s="90"/>
      <c r="ND3" s="90"/>
      <c r="NE3" s="90"/>
      <c r="NF3" s="90"/>
      <c r="NG3" s="90"/>
      <c r="NH3" s="90"/>
      <c r="NI3" s="90"/>
      <c r="NJ3" s="90"/>
      <c r="NK3" s="90"/>
      <c r="NL3" s="90"/>
      <c r="NM3" s="90"/>
      <c r="NN3" s="90"/>
      <c r="NO3" s="90"/>
      <c r="NP3" s="90"/>
      <c r="NQ3" s="90"/>
      <c r="NR3" s="90"/>
      <c r="NS3" s="90"/>
      <c r="NT3" s="90"/>
      <c r="NU3" s="90"/>
      <c r="NV3" s="90"/>
      <c r="NW3" s="90"/>
      <c r="NX3" s="90"/>
      <c r="NY3" s="90"/>
      <c r="NZ3" s="90"/>
      <c r="OA3" s="90"/>
      <c r="OB3" s="90"/>
      <c r="OC3" s="90"/>
      <c r="OD3" s="90"/>
      <c r="OE3" s="90"/>
      <c r="OF3" s="90"/>
      <c r="OG3" s="90"/>
      <c r="OH3" s="90"/>
      <c r="OI3" s="90"/>
      <c r="OJ3" s="90"/>
      <c r="OK3" s="90"/>
      <c r="OL3" s="90"/>
      <c r="OM3" s="90"/>
      <c r="ON3" s="90"/>
      <c r="OO3" s="90"/>
      <c r="OP3" s="90"/>
      <c r="OQ3" s="90"/>
      <c r="OR3" s="90"/>
      <c r="OS3" s="90"/>
      <c r="OT3" s="90"/>
      <c r="OU3" s="90"/>
      <c r="OV3" s="90"/>
      <c r="OW3" s="90"/>
      <c r="OX3" s="90"/>
      <c r="OY3" s="90"/>
      <c r="OZ3" s="90"/>
      <c r="PA3" s="90"/>
      <c r="PB3" s="90"/>
      <c r="PC3" s="90"/>
      <c r="PD3" s="90"/>
      <c r="PE3" s="90"/>
      <c r="PF3" s="90"/>
      <c r="PG3" s="90"/>
      <c r="PH3" s="90"/>
      <c r="PI3" s="90"/>
      <c r="PJ3" s="90"/>
      <c r="PK3" s="90"/>
      <c r="PL3" s="90"/>
      <c r="PM3" s="90"/>
      <c r="PN3" s="90"/>
      <c r="PO3" s="90"/>
      <c r="PP3" s="90"/>
      <c r="PQ3" s="90"/>
      <c r="PR3" s="90"/>
      <c r="PS3" s="90"/>
      <c r="PT3" s="90"/>
      <c r="PU3" s="90"/>
      <c r="PV3" s="90"/>
      <c r="PW3" s="90"/>
      <c r="PX3" s="90"/>
      <c r="PY3" s="90"/>
      <c r="PZ3" s="90"/>
      <c r="QA3" s="90"/>
      <c r="QB3" s="90"/>
      <c r="QC3" s="90"/>
      <c r="QD3" s="90"/>
      <c r="QE3" s="90"/>
      <c r="QF3" s="90"/>
      <c r="QG3" s="90"/>
      <c r="QH3" s="90"/>
      <c r="QI3" s="90"/>
      <c r="QJ3" s="90"/>
      <c r="QK3" s="90"/>
      <c r="QL3" s="90"/>
      <c r="QM3" s="90"/>
      <c r="QN3" s="90"/>
      <c r="QO3" s="90"/>
      <c r="QP3" s="90"/>
      <c r="QQ3" s="90"/>
      <c r="QR3" s="90"/>
      <c r="QS3" s="90"/>
      <c r="QT3" s="90"/>
      <c r="QU3" s="90"/>
      <c r="QV3" s="90"/>
      <c r="QW3" s="90"/>
      <c r="QX3" s="90"/>
      <c r="QY3" s="90"/>
      <c r="QZ3" s="90"/>
      <c r="RA3" s="90"/>
      <c r="RB3" s="90"/>
      <c r="RC3" s="90"/>
      <c r="RD3" s="90"/>
      <c r="RE3" s="90"/>
      <c r="RF3" s="90"/>
      <c r="RG3" s="90"/>
      <c r="RH3" s="90"/>
      <c r="RI3" s="90"/>
      <c r="RJ3" s="90"/>
      <c r="RK3" s="90"/>
      <c r="RL3" s="90"/>
      <c r="RM3" s="90"/>
      <c r="RN3" s="90"/>
      <c r="RO3" s="90"/>
      <c r="RP3" s="90"/>
      <c r="RQ3" s="90"/>
      <c r="RR3" s="90"/>
      <c r="RS3" s="90"/>
      <c r="RT3" s="90"/>
      <c r="RU3" s="90"/>
      <c r="RV3" s="90"/>
      <c r="RW3" s="90"/>
      <c r="RX3" s="90"/>
      <c r="RY3" s="90"/>
      <c r="RZ3" s="90"/>
      <c r="SA3" s="90"/>
      <c r="SB3" s="90"/>
      <c r="SC3" s="90"/>
      <c r="SD3" s="90"/>
      <c r="SE3" s="90"/>
      <c r="SF3" s="90"/>
      <c r="SG3" s="90"/>
      <c r="SH3" s="90"/>
      <c r="SI3" s="90"/>
      <c r="SJ3" s="90"/>
      <c r="SK3" s="90"/>
      <c r="SL3" s="90"/>
      <c r="SM3" s="90"/>
      <c r="SN3" s="90"/>
      <c r="SO3" s="90"/>
      <c r="SP3" s="90"/>
      <c r="SQ3" s="90"/>
      <c r="SR3" s="90"/>
      <c r="SS3" s="90"/>
      <c r="ST3" s="90"/>
      <c r="SU3" s="90"/>
      <c r="SV3" s="90"/>
      <c r="SW3" s="90"/>
      <c r="SX3" s="90"/>
      <c r="SY3" s="90"/>
      <c r="SZ3" s="90"/>
      <c r="TA3" s="90"/>
      <c r="TB3" s="90"/>
      <c r="TC3" s="90"/>
      <c r="TD3" s="90"/>
      <c r="TE3" s="90"/>
      <c r="TF3" s="90"/>
      <c r="TG3" s="90"/>
      <c r="TH3" s="90"/>
      <c r="TI3" s="90"/>
      <c r="TJ3" s="90"/>
      <c r="TK3" s="90"/>
      <c r="TL3" s="90"/>
      <c r="TM3" s="90"/>
      <c r="TN3" s="90"/>
      <c r="TO3" s="90"/>
      <c r="TP3" s="90"/>
      <c r="TQ3" s="90"/>
      <c r="TR3" s="90"/>
      <c r="TS3" s="90"/>
      <c r="TT3" s="90"/>
      <c r="TU3" s="90"/>
      <c r="TV3" s="90"/>
      <c r="TW3" s="90"/>
      <c r="TX3" s="90"/>
      <c r="TY3" s="90"/>
      <c r="TZ3" s="90"/>
      <c r="UA3" s="90"/>
      <c r="UB3" s="90"/>
      <c r="UC3" s="90"/>
      <c r="UD3" s="90"/>
      <c r="UE3" s="90"/>
      <c r="UF3" s="90"/>
      <c r="UG3" s="90"/>
      <c r="UH3" s="90"/>
      <c r="UI3" s="90"/>
      <c r="UJ3" s="90"/>
      <c r="UK3" s="90"/>
      <c r="UL3" s="90"/>
      <c r="UM3" s="90"/>
      <c r="UN3" s="90"/>
      <c r="UO3" s="90"/>
      <c r="UP3" s="90"/>
      <c r="UQ3" s="90"/>
      <c r="UR3" s="90"/>
      <c r="US3" s="90"/>
      <c r="UT3" s="90"/>
      <c r="UU3" s="90"/>
      <c r="UV3" s="90"/>
      <c r="UW3" s="90"/>
      <c r="UX3" s="90"/>
      <c r="UY3" s="90"/>
      <c r="UZ3" s="90"/>
      <c r="VA3" s="90"/>
      <c r="VB3" s="90"/>
      <c r="VC3" s="90"/>
      <c r="VD3" s="90"/>
      <c r="VE3" s="90"/>
      <c r="VF3" s="90"/>
      <c r="VG3" s="90"/>
      <c r="VH3" s="90"/>
      <c r="VI3" s="90"/>
      <c r="VJ3" s="90"/>
      <c r="VK3" s="90"/>
      <c r="VL3" s="90"/>
      <c r="VM3" s="90"/>
      <c r="VN3" s="90"/>
      <c r="VO3" s="90"/>
      <c r="VP3" s="90"/>
      <c r="VQ3" s="90"/>
      <c r="VR3" s="90"/>
      <c r="VS3" s="90"/>
      <c r="VT3" s="90"/>
      <c r="VU3" s="90"/>
      <c r="VV3" s="90"/>
      <c r="VW3" s="90"/>
      <c r="VX3" s="90"/>
      <c r="VY3" s="90"/>
      <c r="VZ3" s="90"/>
      <c r="WA3" s="90"/>
      <c r="WB3" s="90"/>
      <c r="WC3" s="90"/>
      <c r="WD3" s="90"/>
      <c r="WE3" s="90"/>
      <c r="WF3" s="90"/>
      <c r="WG3" s="90"/>
      <c r="WH3" s="90"/>
      <c r="WI3" s="90"/>
      <c r="WJ3" s="90"/>
      <c r="WK3" s="90"/>
      <c r="WL3" s="90"/>
      <c r="WM3" s="90"/>
      <c r="WN3" s="90"/>
      <c r="WO3" s="90"/>
      <c r="WP3" s="90"/>
      <c r="WQ3" s="90"/>
      <c r="WR3" s="90"/>
      <c r="WS3" s="90"/>
      <c r="WT3" s="90"/>
      <c r="WU3" s="90"/>
      <c r="WV3" s="90"/>
      <c r="WW3" s="90"/>
      <c r="WX3" s="90"/>
      <c r="WY3" s="90"/>
      <c r="WZ3" s="90"/>
      <c r="XA3" s="90"/>
      <c r="XB3" s="90"/>
      <c r="XC3" s="90"/>
      <c r="XD3" s="90"/>
      <c r="XE3" s="90"/>
      <c r="XF3" s="90"/>
      <c r="XG3" s="90"/>
      <c r="XH3" s="90"/>
      <c r="XI3" s="90"/>
      <c r="XJ3" s="90"/>
      <c r="XK3" s="90"/>
      <c r="XL3" s="90"/>
      <c r="XM3" s="90"/>
      <c r="XN3" s="90"/>
      <c r="XO3" s="90"/>
      <c r="XP3" s="90"/>
      <c r="XQ3" s="90"/>
      <c r="XR3" s="90"/>
      <c r="XS3" s="90"/>
      <c r="XT3" s="90"/>
      <c r="XU3" s="90"/>
      <c r="XV3" s="90"/>
      <c r="XW3" s="90"/>
      <c r="XX3" s="90"/>
      <c r="XY3" s="90"/>
      <c r="XZ3" s="90"/>
      <c r="YA3" s="90"/>
      <c r="YB3" s="90"/>
      <c r="YC3" s="90"/>
      <c r="YD3" s="90"/>
      <c r="YE3" s="90"/>
      <c r="YF3" s="90"/>
      <c r="YG3" s="90"/>
      <c r="YH3" s="90"/>
      <c r="YI3" s="90"/>
      <c r="YJ3" s="90"/>
      <c r="YK3" s="90"/>
      <c r="YL3" s="90"/>
      <c r="YM3" s="90"/>
      <c r="YN3" s="90"/>
      <c r="YO3" s="90"/>
      <c r="YP3" s="90"/>
      <c r="YQ3" s="90"/>
      <c r="YR3" s="90"/>
      <c r="YS3" s="90"/>
      <c r="YT3" s="90"/>
      <c r="YU3" s="90"/>
      <c r="YV3" s="90"/>
      <c r="YW3" s="90"/>
      <c r="YX3" s="90"/>
      <c r="YY3" s="90"/>
      <c r="YZ3" s="90"/>
      <c r="ZA3" s="90"/>
      <c r="ZB3" s="90"/>
      <c r="ZC3" s="90"/>
      <c r="ZD3" s="90"/>
      <c r="ZE3" s="90"/>
      <c r="ZF3" s="90"/>
      <c r="ZG3" s="90"/>
      <c r="ZH3" s="90"/>
      <c r="ZI3" s="90"/>
      <c r="ZJ3" s="90"/>
      <c r="ZK3" s="90"/>
      <c r="ZL3" s="90"/>
      <c r="ZM3" s="90"/>
      <c r="ZN3" s="90"/>
      <c r="ZO3" s="90"/>
      <c r="ZP3" s="90"/>
      <c r="ZQ3" s="90"/>
      <c r="ZR3" s="90"/>
      <c r="ZS3" s="90"/>
      <c r="ZT3" s="90"/>
      <c r="ZU3" s="90"/>
      <c r="ZV3" s="90"/>
      <c r="ZW3" s="90"/>
      <c r="ZX3" s="90"/>
      <c r="ZY3" s="90"/>
      <c r="ZZ3" s="90"/>
      <c r="AAA3" s="90"/>
      <c r="AAB3" s="90"/>
      <c r="AAC3" s="90"/>
      <c r="AAD3" s="90"/>
      <c r="AAE3" s="90"/>
      <c r="AAF3" s="90"/>
      <c r="AAG3" s="90"/>
      <c r="AAH3" s="90"/>
      <c r="AAI3" s="90"/>
      <c r="AAJ3" s="90"/>
      <c r="AAK3" s="90"/>
      <c r="AAL3" s="90"/>
      <c r="AAM3" s="90"/>
      <c r="AAN3" s="90"/>
      <c r="AAO3" s="90"/>
      <c r="AAP3" s="90"/>
      <c r="AAQ3" s="90"/>
      <c r="AAR3" s="90"/>
      <c r="AAS3" s="90"/>
      <c r="AAT3" s="90"/>
      <c r="AAU3" s="90"/>
      <c r="AAV3" s="90"/>
      <c r="AAW3" s="90"/>
      <c r="AAX3" s="90"/>
      <c r="AAY3" s="90"/>
      <c r="AAZ3" s="90"/>
      <c r="ABA3" s="90"/>
      <c r="ABB3" s="90"/>
      <c r="ABC3" s="90"/>
      <c r="ABD3" s="90"/>
      <c r="ABE3" s="90"/>
      <c r="ABF3" s="90"/>
      <c r="ABG3" s="90"/>
      <c r="ABH3" s="90"/>
      <c r="ABI3" s="90"/>
      <c r="ABJ3" s="90"/>
      <c r="ABK3" s="90"/>
      <c r="ABL3" s="90"/>
      <c r="ABM3" s="90"/>
      <c r="ABN3" s="90"/>
      <c r="ABO3" s="90"/>
      <c r="ABP3" s="90"/>
      <c r="ABQ3" s="90"/>
      <c r="ABR3" s="90"/>
      <c r="ABS3" s="90"/>
      <c r="ABT3" s="90"/>
      <c r="ABU3" s="90"/>
      <c r="ABV3" s="90"/>
      <c r="ABW3" s="90"/>
      <c r="ABX3" s="90"/>
      <c r="ABY3" s="90"/>
      <c r="ABZ3" s="90"/>
      <c r="ACA3" s="90"/>
      <c r="ACB3" s="90"/>
      <c r="ACC3" s="90"/>
      <c r="ACD3" s="90"/>
      <c r="ACE3" s="90"/>
      <c r="ACF3" s="90"/>
      <c r="ACG3" s="90"/>
      <c r="ACH3" s="90"/>
      <c r="ACI3" s="90"/>
      <c r="ACJ3" s="90"/>
      <c r="ACK3" s="90"/>
      <c r="ACL3" s="90"/>
      <c r="ACM3" s="90"/>
      <c r="ACN3" s="90"/>
      <c r="ACO3" s="90"/>
      <c r="ACP3" s="90"/>
      <c r="ACQ3" s="90"/>
      <c r="ACR3" s="90"/>
      <c r="ACS3" s="90"/>
      <c r="ACT3" s="90"/>
      <c r="ACU3" s="90"/>
      <c r="ACV3" s="90"/>
      <c r="ACW3" s="90"/>
      <c r="ACX3" s="90"/>
      <c r="ACY3" s="90"/>
      <c r="ACZ3" s="90"/>
      <c r="ADA3" s="90"/>
      <c r="ADB3" s="90"/>
      <c r="ADC3" s="90"/>
      <c r="ADD3" s="90"/>
      <c r="ADE3" s="90"/>
      <c r="ADF3" s="90"/>
      <c r="ADG3" s="90"/>
      <c r="ADH3" s="90"/>
      <c r="ADI3" s="90"/>
      <c r="ADJ3" s="90"/>
      <c r="ADK3" s="90"/>
      <c r="ADL3" s="90"/>
      <c r="ADM3" s="90"/>
      <c r="ADN3" s="90"/>
      <c r="ADO3" s="90"/>
      <c r="ADP3" s="90"/>
      <c r="ADQ3" s="90"/>
      <c r="ADR3" s="90"/>
      <c r="ADS3" s="90"/>
      <c r="ADT3" s="90"/>
      <c r="ADU3" s="90"/>
      <c r="ADV3" s="90"/>
      <c r="ADW3" s="90"/>
      <c r="ADX3" s="90"/>
      <c r="ADY3" s="90"/>
      <c r="ADZ3" s="90"/>
      <c r="AEA3" s="90"/>
      <c r="AEB3" s="90"/>
      <c r="AEC3" s="90"/>
      <c r="AED3" s="90"/>
      <c r="AEE3" s="90"/>
      <c r="AEF3" s="90"/>
      <c r="AEG3" s="90"/>
      <c r="AEH3" s="90"/>
      <c r="AEI3" s="90"/>
      <c r="AEJ3" s="90"/>
      <c r="AEK3" s="90"/>
      <c r="AEL3" s="90"/>
      <c r="AEM3" s="90"/>
      <c r="AEN3" s="90"/>
      <c r="AEO3" s="90"/>
      <c r="AEP3" s="90"/>
      <c r="AEQ3" s="90"/>
      <c r="AER3" s="90"/>
      <c r="AES3" s="90"/>
      <c r="AET3" s="90"/>
      <c r="AEU3" s="90"/>
      <c r="AEV3" s="90"/>
      <c r="AEW3" s="90"/>
      <c r="AEX3" s="90"/>
      <c r="AEY3" s="90"/>
      <c r="AEZ3" s="90"/>
      <c r="AFA3" s="90"/>
      <c r="AFB3" s="90"/>
      <c r="AFC3" s="90"/>
      <c r="AFD3" s="90"/>
      <c r="AFE3" s="90"/>
      <c r="AFF3" s="90"/>
      <c r="AFG3" s="90"/>
      <c r="AFH3" s="90"/>
      <c r="AFI3" s="90"/>
      <c r="AFJ3" s="90"/>
      <c r="AFK3" s="90"/>
      <c r="AFL3" s="90"/>
      <c r="AFM3" s="90"/>
      <c r="AFN3" s="90"/>
      <c r="AFO3" s="90"/>
      <c r="AFP3" s="90"/>
      <c r="AFQ3" s="90"/>
      <c r="AFR3" s="90"/>
      <c r="AFS3" s="90"/>
      <c r="AFT3" s="90"/>
      <c r="AFU3" s="90"/>
      <c r="AFV3" s="90"/>
      <c r="AFW3" s="90"/>
      <c r="AFX3" s="90"/>
      <c r="AFY3" s="90"/>
      <c r="AFZ3" s="90"/>
      <c r="AGA3" s="90"/>
      <c r="AGB3" s="90"/>
      <c r="AGC3" s="90"/>
      <c r="AGD3" s="90"/>
      <c r="AGE3" s="90"/>
      <c r="AGF3" s="90"/>
      <c r="AGG3" s="90"/>
      <c r="AGH3" s="90"/>
      <c r="AGI3" s="90"/>
      <c r="AGJ3" s="90"/>
      <c r="AGK3" s="90"/>
      <c r="AGL3" s="90"/>
      <c r="AGM3" s="90"/>
      <c r="AGN3" s="90"/>
      <c r="AGO3" s="90"/>
      <c r="AGP3" s="90"/>
      <c r="AGQ3" s="90"/>
      <c r="AGR3" s="90"/>
      <c r="AGS3" s="90"/>
      <c r="AGT3" s="90"/>
      <c r="AGU3" s="90"/>
      <c r="AGV3" s="90"/>
      <c r="AGW3" s="90"/>
      <c r="AGX3" s="90"/>
      <c r="AGY3" s="90"/>
      <c r="AGZ3" s="90"/>
      <c r="AHA3" s="90"/>
      <c r="AHB3" s="90"/>
      <c r="AHC3" s="90"/>
      <c r="AHD3" s="90"/>
      <c r="AHE3" s="90"/>
      <c r="AHF3" s="90"/>
      <c r="AHG3" s="90"/>
      <c r="AHH3" s="90"/>
      <c r="AHI3" s="90"/>
      <c r="AHJ3" s="90"/>
      <c r="AHK3" s="90"/>
      <c r="AHL3" s="90"/>
      <c r="AHM3" s="90"/>
      <c r="AHN3" s="90"/>
      <c r="AHO3" s="90"/>
      <c r="AHP3" s="90"/>
      <c r="AHQ3" s="90"/>
      <c r="AHR3" s="90"/>
      <c r="AHS3" s="90"/>
      <c r="AHT3" s="90"/>
      <c r="AHU3" s="90"/>
      <c r="AHV3" s="90"/>
      <c r="AHW3" s="90"/>
      <c r="AHX3" s="90"/>
      <c r="AHY3" s="90"/>
      <c r="AHZ3" s="90"/>
      <c r="AIA3" s="90"/>
      <c r="AIB3" s="90"/>
      <c r="AIC3" s="90"/>
      <c r="AID3" s="90"/>
      <c r="AIE3" s="90"/>
      <c r="AIF3" s="90"/>
      <c r="AIG3" s="90"/>
      <c r="AIH3" s="90"/>
      <c r="AII3" s="90"/>
      <c r="AIJ3" s="90"/>
      <c r="AIK3" s="90"/>
      <c r="AIL3" s="90"/>
      <c r="AIM3" s="90"/>
      <c r="AIN3" s="90"/>
      <c r="AIO3" s="90"/>
      <c r="AIP3" s="90"/>
      <c r="AIQ3" s="90"/>
      <c r="AIR3" s="90"/>
      <c r="AIS3" s="90"/>
      <c r="AIT3" s="90"/>
      <c r="AIU3" s="90"/>
      <c r="AIV3" s="90"/>
      <c r="AIW3" s="90"/>
      <c r="AIX3" s="90"/>
      <c r="AIY3" s="90"/>
      <c r="AIZ3" s="90"/>
      <c r="AJA3" s="90"/>
      <c r="AJB3" s="90"/>
      <c r="AJC3" s="90"/>
      <c r="AJD3" s="90"/>
      <c r="AJE3" s="90"/>
      <c r="AJF3" s="90"/>
      <c r="AJG3" s="90"/>
      <c r="AJH3" s="90"/>
      <c r="AJI3" s="90"/>
      <c r="AJJ3" s="90"/>
      <c r="AJK3" s="90"/>
      <c r="AJL3" s="90"/>
      <c r="AJM3" s="90"/>
      <c r="AJN3" s="90"/>
      <c r="AJO3" s="90"/>
      <c r="AJP3" s="90"/>
      <c r="AJQ3" s="90"/>
      <c r="AJR3" s="90"/>
      <c r="AJS3" s="90"/>
      <c r="AJT3" s="90"/>
      <c r="AJU3" s="90"/>
      <c r="AJV3" s="90"/>
      <c r="AJW3" s="90"/>
      <c r="AJX3" s="90"/>
      <c r="AJY3" s="90"/>
      <c r="AJZ3" s="90"/>
      <c r="AKA3" s="90"/>
      <c r="AKB3" s="90"/>
      <c r="AKC3" s="90"/>
      <c r="AKD3" s="90"/>
      <c r="AKE3" s="90"/>
      <c r="AKF3" s="90"/>
      <c r="AKG3" s="90"/>
      <c r="AKH3" s="90"/>
      <c r="AKI3" s="90"/>
      <c r="AKJ3" s="90"/>
      <c r="AKK3" s="90"/>
      <c r="AKL3" s="90"/>
      <c r="AKM3" s="90"/>
      <c r="AKN3" s="90"/>
      <c r="AKO3" s="90"/>
      <c r="AKP3" s="90"/>
      <c r="AKQ3" s="90"/>
      <c r="AKR3" s="90"/>
      <c r="AKS3" s="90"/>
      <c r="AKT3" s="90"/>
      <c r="AKU3" s="90"/>
      <c r="AKV3" s="90"/>
      <c r="AKW3" s="90"/>
      <c r="AKX3" s="90"/>
      <c r="AKY3" s="90"/>
      <c r="AKZ3" s="90"/>
      <c r="ALA3" s="90"/>
      <c r="ALB3" s="90"/>
      <c r="ALC3" s="90"/>
      <c r="ALD3" s="90"/>
      <c r="ALE3" s="90"/>
      <c r="ALF3" s="90"/>
      <c r="ALG3" s="90"/>
      <c r="ALH3" s="90"/>
      <c r="ALI3" s="90"/>
      <c r="ALJ3" s="90"/>
      <c r="ALK3" s="90"/>
      <c r="ALL3" s="90"/>
      <c r="ALM3" s="90"/>
      <c r="ALN3" s="90"/>
      <c r="ALO3" s="90"/>
      <c r="ALP3" s="90"/>
      <c r="ALQ3" s="90"/>
      <c r="ALR3" s="90"/>
      <c r="ALS3" s="90"/>
      <c r="ALT3" s="90"/>
      <c r="ALU3" s="90"/>
      <c r="ALV3" s="90"/>
      <c r="ALW3" s="90"/>
      <c r="ALX3" s="90"/>
      <c r="ALY3" s="90"/>
      <c r="ALZ3" s="90"/>
      <c r="AMA3" s="90"/>
      <c r="AMB3" s="90"/>
      <c r="AMC3" s="90"/>
      <c r="AMD3" s="90"/>
      <c r="AME3" s="90"/>
      <c r="AMF3" s="90"/>
    </row>
    <row r="4" spans="1:1020" ht="30" hidden="1" customHeight="1" x14ac:dyDescent="0.25">
      <c r="A4" s="88" t="s">
        <v>842</v>
      </c>
      <c r="B4" s="67" t="s">
        <v>841</v>
      </c>
      <c r="C4" s="62" t="s">
        <v>817</v>
      </c>
      <c r="D4" s="66" t="s">
        <v>840</v>
      </c>
      <c r="E4" s="65" t="s">
        <v>839</v>
      </c>
      <c r="F4" s="88" t="s">
        <v>838</v>
      </c>
      <c r="G4" s="88" t="s">
        <v>837</v>
      </c>
      <c r="H4" s="88" t="s">
        <v>836</v>
      </c>
      <c r="I4" s="87" t="s">
        <v>835</v>
      </c>
      <c r="J4" s="86">
        <v>43438</v>
      </c>
    </row>
    <row r="5" spans="1:1020" ht="30" hidden="1" customHeight="1" x14ac:dyDescent="0.25">
      <c r="A5" s="64" t="s">
        <v>834</v>
      </c>
      <c r="B5" s="67" t="s">
        <v>833</v>
      </c>
      <c r="C5" s="62" t="s">
        <v>817</v>
      </c>
      <c r="D5" s="66" t="s">
        <v>832</v>
      </c>
      <c r="E5" s="65" t="s">
        <v>831</v>
      </c>
      <c r="F5" s="64" t="s">
        <v>823</v>
      </c>
      <c r="G5" s="64" t="s">
        <v>830</v>
      </c>
      <c r="H5" s="64" t="s">
        <v>829</v>
      </c>
      <c r="I5" s="63" t="s">
        <v>828</v>
      </c>
      <c r="J5" s="62">
        <v>43417</v>
      </c>
    </row>
    <row r="6" spans="1:1020" ht="30" hidden="1" customHeight="1" x14ac:dyDescent="0.25">
      <c r="A6" s="64" t="s">
        <v>827</v>
      </c>
      <c r="B6" s="67" t="s">
        <v>826</v>
      </c>
      <c r="C6" s="62" t="s">
        <v>817</v>
      </c>
      <c r="D6" s="66" t="s">
        <v>825</v>
      </c>
      <c r="E6" s="65" t="s">
        <v>824</v>
      </c>
      <c r="F6" s="64" t="s">
        <v>823</v>
      </c>
      <c r="G6" s="64" t="s">
        <v>822</v>
      </c>
      <c r="H6" s="64" t="s">
        <v>821</v>
      </c>
      <c r="I6" s="63" t="s">
        <v>820</v>
      </c>
      <c r="J6" s="62">
        <v>43417</v>
      </c>
    </row>
    <row r="7" spans="1:1020" s="60" customFormat="1" ht="30" hidden="1" customHeight="1" x14ac:dyDescent="0.2">
      <c r="A7" s="77" t="s">
        <v>819</v>
      </c>
      <c r="B7" s="67" t="s">
        <v>818</v>
      </c>
      <c r="C7" s="62" t="s">
        <v>817</v>
      </c>
      <c r="D7" s="66" t="s">
        <v>816</v>
      </c>
      <c r="E7" s="65" t="s">
        <v>815</v>
      </c>
      <c r="F7" s="77" t="s">
        <v>814</v>
      </c>
      <c r="G7" s="77" t="s">
        <v>813</v>
      </c>
      <c r="H7" s="77" t="s">
        <v>812</v>
      </c>
      <c r="I7" s="76" t="s">
        <v>811</v>
      </c>
      <c r="J7" s="75">
        <v>43378</v>
      </c>
    </row>
    <row r="8" spans="1:1020" ht="30" hidden="1" customHeight="1" x14ac:dyDescent="0.25">
      <c r="A8" s="64" t="s">
        <v>810</v>
      </c>
      <c r="B8" s="67" t="s">
        <v>809</v>
      </c>
      <c r="C8" s="62" t="s">
        <v>33</v>
      </c>
      <c r="D8" s="66" t="s">
        <v>808</v>
      </c>
      <c r="E8" s="65" t="s">
        <v>807</v>
      </c>
      <c r="F8" s="64" t="s">
        <v>806</v>
      </c>
      <c r="G8" s="64" t="s">
        <v>805</v>
      </c>
      <c r="H8" s="64" t="s">
        <v>804</v>
      </c>
      <c r="I8" s="63" t="s">
        <v>803</v>
      </c>
      <c r="J8" s="62">
        <v>43404</v>
      </c>
    </row>
    <row r="9" spans="1:1020" ht="30" hidden="1" customHeight="1" x14ac:dyDescent="0.25">
      <c r="A9" s="64" t="s">
        <v>802</v>
      </c>
      <c r="B9" s="67" t="s">
        <v>801</v>
      </c>
      <c r="C9" s="62" t="s">
        <v>33</v>
      </c>
      <c r="D9" s="66" t="s">
        <v>800</v>
      </c>
      <c r="E9" s="65" t="s">
        <v>799</v>
      </c>
      <c r="F9" s="64" t="s">
        <v>798</v>
      </c>
      <c r="G9" s="64" t="s">
        <v>797</v>
      </c>
      <c r="H9" s="64" t="s">
        <v>796</v>
      </c>
      <c r="I9" s="63" t="s">
        <v>795</v>
      </c>
      <c r="J9" s="62">
        <v>43371</v>
      </c>
    </row>
    <row r="10" spans="1:1020" ht="30" hidden="1" customHeight="1" x14ac:dyDescent="0.25">
      <c r="A10" s="64" t="s">
        <v>794</v>
      </c>
      <c r="B10" s="67" t="s">
        <v>793</v>
      </c>
      <c r="C10" s="62" t="s">
        <v>115</v>
      </c>
      <c r="D10" s="66" t="s">
        <v>792</v>
      </c>
      <c r="E10" s="65" t="s">
        <v>791</v>
      </c>
      <c r="F10" s="64" t="s">
        <v>790</v>
      </c>
      <c r="G10" s="64" t="s">
        <v>789</v>
      </c>
      <c r="H10" s="64" t="s">
        <v>788</v>
      </c>
      <c r="I10" s="63" t="s">
        <v>787</v>
      </c>
      <c r="J10" s="62">
        <v>43390</v>
      </c>
    </row>
    <row r="11" spans="1:1020" ht="30" hidden="1" customHeight="1" x14ac:dyDescent="0.25">
      <c r="A11" s="64" t="s">
        <v>786</v>
      </c>
      <c r="B11" s="67" t="s">
        <v>785</v>
      </c>
      <c r="C11" s="62" t="s">
        <v>115</v>
      </c>
      <c r="D11" s="66" t="s">
        <v>784</v>
      </c>
      <c r="E11" s="65" t="s">
        <v>783</v>
      </c>
      <c r="F11" s="64" t="s">
        <v>782</v>
      </c>
      <c r="G11" s="64" t="s">
        <v>781</v>
      </c>
      <c r="H11" s="64" t="s">
        <v>780</v>
      </c>
      <c r="I11" s="63" t="s">
        <v>779</v>
      </c>
      <c r="J11" s="62">
        <v>43406</v>
      </c>
    </row>
    <row r="12" spans="1:1020" ht="30" hidden="1" customHeight="1" x14ac:dyDescent="0.25">
      <c r="A12" s="64" t="s">
        <v>778</v>
      </c>
      <c r="B12" s="67" t="s">
        <v>777</v>
      </c>
      <c r="C12" s="62" t="s">
        <v>115</v>
      </c>
      <c r="D12" s="66" t="s">
        <v>776</v>
      </c>
      <c r="E12" s="65" t="s">
        <v>775</v>
      </c>
      <c r="F12" s="64" t="s">
        <v>767</v>
      </c>
      <c r="G12" s="64" t="s">
        <v>774</v>
      </c>
      <c r="H12" s="64" t="s">
        <v>773</v>
      </c>
      <c r="I12" s="63" t="s">
        <v>772</v>
      </c>
      <c r="J12" s="62">
        <v>43383</v>
      </c>
    </row>
    <row r="13" spans="1:1020" ht="30" hidden="1" customHeight="1" x14ac:dyDescent="0.25">
      <c r="A13" s="64" t="s">
        <v>771</v>
      </c>
      <c r="B13" s="67" t="s">
        <v>770</v>
      </c>
      <c r="C13" s="62" t="s">
        <v>115</v>
      </c>
      <c r="D13" s="66" t="s">
        <v>769</v>
      </c>
      <c r="E13" s="65" t="s">
        <v>768</v>
      </c>
      <c r="F13" s="64" t="s">
        <v>767</v>
      </c>
      <c r="G13" s="64" t="s">
        <v>766</v>
      </c>
      <c r="H13" s="64" t="s">
        <v>765</v>
      </c>
      <c r="I13" s="63" t="s">
        <v>764</v>
      </c>
      <c r="J13" s="62">
        <v>43384</v>
      </c>
    </row>
    <row r="14" spans="1:1020" ht="30" hidden="1" customHeight="1" x14ac:dyDescent="0.25">
      <c r="A14" s="64" t="s">
        <v>763</v>
      </c>
      <c r="B14" s="67" t="s">
        <v>762</v>
      </c>
      <c r="C14" s="62" t="s">
        <v>115</v>
      </c>
      <c r="D14" s="66" t="s">
        <v>761</v>
      </c>
      <c r="E14" s="65" t="s">
        <v>760</v>
      </c>
      <c r="F14" s="64" t="s">
        <v>759</v>
      </c>
      <c r="G14" s="64" t="s">
        <v>758</v>
      </c>
      <c r="H14" s="64" t="s">
        <v>757</v>
      </c>
      <c r="I14" s="63" t="s">
        <v>756</v>
      </c>
      <c r="J14" s="62">
        <v>43397</v>
      </c>
    </row>
    <row r="15" spans="1:1020" ht="30" hidden="1" customHeight="1" x14ac:dyDescent="0.25">
      <c r="A15" s="64" t="s">
        <v>755</v>
      </c>
      <c r="B15" s="67" t="s">
        <v>754</v>
      </c>
      <c r="C15" s="62" t="s">
        <v>115</v>
      </c>
      <c r="D15" s="66" t="s">
        <v>753</v>
      </c>
      <c r="E15" s="65" t="s">
        <v>752</v>
      </c>
      <c r="F15" s="64" t="s">
        <v>751</v>
      </c>
      <c r="G15" s="64" t="s">
        <v>750</v>
      </c>
      <c r="H15" s="64" t="s">
        <v>749</v>
      </c>
      <c r="I15" s="63" t="s">
        <v>748</v>
      </c>
      <c r="J15" s="62">
        <v>43397</v>
      </c>
    </row>
    <row r="16" spans="1:1020" ht="30" hidden="1" customHeight="1" x14ac:dyDescent="0.25">
      <c r="A16" s="64" t="s">
        <v>747</v>
      </c>
      <c r="B16" s="67" t="s">
        <v>746</v>
      </c>
      <c r="C16" s="62" t="s">
        <v>115</v>
      </c>
      <c r="D16" s="66" t="s">
        <v>745</v>
      </c>
      <c r="E16" s="65" t="s">
        <v>744</v>
      </c>
      <c r="F16" s="64" t="s">
        <v>729</v>
      </c>
      <c r="G16" s="64" t="s">
        <v>743</v>
      </c>
      <c r="H16" s="64" t="s">
        <v>742</v>
      </c>
      <c r="I16" s="63" t="s">
        <v>741</v>
      </c>
      <c r="J16" s="62">
        <v>43418</v>
      </c>
    </row>
    <row r="17" spans="1:1020" ht="30" hidden="1" customHeight="1" x14ac:dyDescent="0.25">
      <c r="A17" s="64" t="s">
        <v>740</v>
      </c>
      <c r="B17" s="67" t="s">
        <v>739</v>
      </c>
      <c r="C17" s="62" t="s">
        <v>115</v>
      </c>
      <c r="D17" s="66" t="s">
        <v>738</v>
      </c>
      <c r="E17" s="65" t="s">
        <v>737</v>
      </c>
      <c r="F17" s="64" t="s">
        <v>729</v>
      </c>
      <c r="G17" s="64" t="s">
        <v>736</v>
      </c>
      <c r="H17" s="64" t="s">
        <v>735</v>
      </c>
      <c r="I17" s="63" t="s">
        <v>734</v>
      </c>
      <c r="J17" s="62">
        <v>43418</v>
      </c>
    </row>
    <row r="18" spans="1:1020" ht="30" hidden="1" customHeight="1" x14ac:dyDescent="0.25">
      <c r="A18" s="64" t="s">
        <v>733</v>
      </c>
      <c r="B18" s="67" t="s">
        <v>732</v>
      </c>
      <c r="C18" s="62" t="s">
        <v>115</v>
      </c>
      <c r="D18" s="66" t="s">
        <v>731</v>
      </c>
      <c r="E18" s="65" t="s">
        <v>730</v>
      </c>
      <c r="F18" s="64" t="s">
        <v>729</v>
      </c>
      <c r="G18" s="64" t="s">
        <v>728</v>
      </c>
      <c r="H18" s="64" t="s">
        <v>727</v>
      </c>
      <c r="I18" s="63" t="s">
        <v>726</v>
      </c>
      <c r="J18" s="62">
        <v>43418</v>
      </c>
    </row>
    <row r="19" spans="1:1020" ht="30" hidden="1" customHeight="1" x14ac:dyDescent="0.25">
      <c r="A19" s="64" t="s">
        <v>725</v>
      </c>
      <c r="B19" s="67" t="s">
        <v>724</v>
      </c>
      <c r="C19" s="62" t="s">
        <v>115</v>
      </c>
      <c r="D19" s="66" t="s">
        <v>723</v>
      </c>
      <c r="E19" s="65" t="s">
        <v>722</v>
      </c>
      <c r="F19" s="64" t="s">
        <v>721</v>
      </c>
      <c r="G19" s="64" t="s">
        <v>720</v>
      </c>
      <c r="H19" s="64" t="s">
        <v>719</v>
      </c>
      <c r="I19" s="63" t="s">
        <v>718</v>
      </c>
      <c r="J19" s="62">
        <v>43496</v>
      </c>
    </row>
    <row r="20" spans="1:1020" ht="30" hidden="1" customHeight="1" x14ac:dyDescent="0.25">
      <c r="A20" s="64" t="s">
        <v>717</v>
      </c>
      <c r="B20" s="67" t="s">
        <v>716</v>
      </c>
      <c r="C20" s="62" t="s">
        <v>115</v>
      </c>
      <c r="D20" s="66" t="s">
        <v>715</v>
      </c>
      <c r="E20" s="65" t="s">
        <v>714</v>
      </c>
      <c r="F20" s="64" t="s">
        <v>713</v>
      </c>
      <c r="G20" s="64" t="s">
        <v>712</v>
      </c>
      <c r="H20" s="64" t="s">
        <v>711</v>
      </c>
      <c r="I20" s="63" t="s">
        <v>710</v>
      </c>
      <c r="J20" s="62">
        <v>43418</v>
      </c>
    </row>
    <row r="21" spans="1:1020" s="78" customFormat="1" ht="30" hidden="1" customHeight="1" x14ac:dyDescent="0.25">
      <c r="A21" s="82" t="s">
        <v>709</v>
      </c>
      <c r="B21" s="85" t="s">
        <v>708</v>
      </c>
      <c r="C21" s="80" t="s">
        <v>115</v>
      </c>
      <c r="D21" s="84" t="s">
        <v>707</v>
      </c>
      <c r="E21" s="83" t="s">
        <v>706</v>
      </c>
      <c r="F21" s="82" t="s">
        <v>705</v>
      </c>
      <c r="G21" s="82"/>
      <c r="H21" s="82" t="s">
        <v>704</v>
      </c>
      <c r="I21" s="81" t="s">
        <v>696</v>
      </c>
      <c r="J21" s="80">
        <v>43377</v>
      </c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  <c r="JD21" s="79"/>
      <c r="JE21" s="79"/>
      <c r="JF21" s="79"/>
      <c r="JG21" s="79"/>
      <c r="JH21" s="79"/>
      <c r="JI21" s="79"/>
      <c r="JJ21" s="79"/>
      <c r="JK21" s="79"/>
      <c r="JL21" s="79"/>
      <c r="JM21" s="79"/>
      <c r="JN21" s="79"/>
      <c r="JO21" s="79"/>
      <c r="JP21" s="79"/>
      <c r="JQ21" s="79"/>
      <c r="JR21" s="79"/>
      <c r="JS21" s="79"/>
      <c r="JT21" s="79"/>
      <c r="JU21" s="79"/>
      <c r="JV21" s="79"/>
      <c r="JW21" s="79"/>
      <c r="JX21" s="79"/>
      <c r="JY21" s="79"/>
      <c r="JZ21" s="79"/>
      <c r="KA21" s="79"/>
      <c r="KB21" s="79"/>
      <c r="KC21" s="79"/>
      <c r="KD21" s="79"/>
      <c r="KE21" s="79"/>
      <c r="KF21" s="79"/>
      <c r="KG21" s="79"/>
      <c r="KH21" s="79"/>
      <c r="KI21" s="79"/>
      <c r="KJ21" s="79"/>
      <c r="KK21" s="79"/>
      <c r="KL21" s="79"/>
      <c r="KM21" s="79"/>
      <c r="KN21" s="79"/>
      <c r="KO21" s="79"/>
      <c r="KP21" s="79"/>
      <c r="KQ21" s="79"/>
      <c r="KR21" s="79"/>
      <c r="KS21" s="79"/>
      <c r="KT21" s="79"/>
      <c r="KU21" s="79"/>
      <c r="KV21" s="79"/>
      <c r="KW21" s="79"/>
      <c r="KX21" s="79"/>
      <c r="KY21" s="79"/>
      <c r="KZ21" s="79"/>
      <c r="LA21" s="79"/>
      <c r="LB21" s="79"/>
      <c r="LC21" s="79"/>
      <c r="LD21" s="79"/>
      <c r="LE21" s="79"/>
      <c r="LF21" s="79"/>
      <c r="LG21" s="79"/>
      <c r="LH21" s="79"/>
      <c r="LI21" s="79"/>
      <c r="LJ21" s="79"/>
      <c r="LK21" s="79"/>
      <c r="LL21" s="79"/>
      <c r="LM21" s="79"/>
      <c r="LN21" s="79"/>
      <c r="LO21" s="79"/>
      <c r="LP21" s="79"/>
      <c r="LQ21" s="79"/>
      <c r="LR21" s="79"/>
      <c r="LS21" s="79"/>
      <c r="LT21" s="79"/>
      <c r="LU21" s="79"/>
      <c r="LV21" s="79"/>
      <c r="LW21" s="79"/>
      <c r="LX21" s="79"/>
      <c r="LY21" s="79"/>
      <c r="LZ21" s="79"/>
      <c r="MA21" s="79"/>
      <c r="MB21" s="79"/>
      <c r="MC21" s="79"/>
      <c r="MD21" s="79"/>
      <c r="ME21" s="79"/>
      <c r="MF21" s="79"/>
      <c r="MG21" s="79"/>
      <c r="MH21" s="79"/>
      <c r="MI21" s="79"/>
      <c r="MJ21" s="79"/>
      <c r="MK21" s="79"/>
      <c r="ML21" s="79"/>
      <c r="MM21" s="79"/>
      <c r="MN21" s="79"/>
      <c r="MO21" s="79"/>
      <c r="MP21" s="79"/>
      <c r="MQ21" s="79"/>
      <c r="MR21" s="79"/>
      <c r="MS21" s="79"/>
      <c r="MT21" s="79"/>
      <c r="MU21" s="79"/>
      <c r="MV21" s="79"/>
      <c r="MW21" s="79"/>
      <c r="MX21" s="79"/>
      <c r="MY21" s="79"/>
      <c r="MZ21" s="79"/>
      <c r="NA21" s="79"/>
      <c r="NB21" s="79"/>
      <c r="NC21" s="79"/>
      <c r="ND21" s="79"/>
      <c r="NE21" s="79"/>
      <c r="NF21" s="79"/>
      <c r="NG21" s="79"/>
      <c r="NH21" s="79"/>
      <c r="NI21" s="79"/>
      <c r="NJ21" s="79"/>
      <c r="NK21" s="79"/>
      <c r="NL21" s="79"/>
      <c r="NM21" s="79"/>
      <c r="NN21" s="79"/>
      <c r="NO21" s="79"/>
      <c r="NP21" s="79"/>
      <c r="NQ21" s="79"/>
      <c r="NR21" s="79"/>
      <c r="NS21" s="79"/>
      <c r="NT21" s="79"/>
      <c r="NU21" s="79"/>
      <c r="NV21" s="79"/>
      <c r="NW21" s="79"/>
      <c r="NX21" s="79"/>
      <c r="NY21" s="79"/>
      <c r="NZ21" s="79"/>
      <c r="OA21" s="79"/>
      <c r="OB21" s="79"/>
      <c r="OC21" s="79"/>
      <c r="OD21" s="79"/>
      <c r="OE21" s="79"/>
      <c r="OF21" s="79"/>
      <c r="OG21" s="79"/>
      <c r="OH21" s="79"/>
      <c r="OI21" s="79"/>
      <c r="OJ21" s="79"/>
      <c r="OK21" s="79"/>
      <c r="OL21" s="79"/>
      <c r="OM21" s="79"/>
      <c r="ON21" s="79"/>
      <c r="OO21" s="79"/>
      <c r="OP21" s="79"/>
      <c r="OQ21" s="79"/>
      <c r="OR21" s="79"/>
      <c r="OS21" s="79"/>
      <c r="OT21" s="79"/>
      <c r="OU21" s="79"/>
      <c r="OV21" s="79"/>
      <c r="OW21" s="79"/>
      <c r="OX21" s="79"/>
      <c r="OY21" s="79"/>
      <c r="OZ21" s="79"/>
      <c r="PA21" s="79"/>
      <c r="PB21" s="79"/>
      <c r="PC21" s="79"/>
      <c r="PD21" s="79"/>
      <c r="PE21" s="79"/>
      <c r="PF21" s="79"/>
      <c r="PG21" s="79"/>
      <c r="PH21" s="79"/>
      <c r="PI21" s="79"/>
      <c r="PJ21" s="79"/>
      <c r="PK21" s="79"/>
      <c r="PL21" s="79"/>
      <c r="PM21" s="79"/>
      <c r="PN21" s="79"/>
      <c r="PO21" s="79"/>
      <c r="PP21" s="79"/>
      <c r="PQ21" s="79"/>
      <c r="PR21" s="79"/>
      <c r="PS21" s="79"/>
      <c r="PT21" s="79"/>
      <c r="PU21" s="79"/>
      <c r="PV21" s="79"/>
      <c r="PW21" s="79"/>
      <c r="PX21" s="79"/>
      <c r="PY21" s="79"/>
      <c r="PZ21" s="79"/>
      <c r="QA21" s="79"/>
      <c r="QB21" s="79"/>
      <c r="QC21" s="79"/>
      <c r="QD21" s="79"/>
      <c r="QE21" s="79"/>
      <c r="QF21" s="79"/>
      <c r="QG21" s="79"/>
      <c r="QH21" s="79"/>
      <c r="QI21" s="79"/>
      <c r="QJ21" s="79"/>
      <c r="QK21" s="79"/>
      <c r="QL21" s="79"/>
      <c r="QM21" s="79"/>
      <c r="QN21" s="79"/>
      <c r="QO21" s="79"/>
      <c r="QP21" s="79"/>
      <c r="QQ21" s="79"/>
      <c r="QR21" s="79"/>
      <c r="QS21" s="79"/>
      <c r="QT21" s="79"/>
      <c r="QU21" s="79"/>
      <c r="QV21" s="79"/>
      <c r="QW21" s="79"/>
      <c r="QX21" s="79"/>
      <c r="QY21" s="79"/>
      <c r="QZ21" s="79"/>
      <c r="RA21" s="79"/>
      <c r="RB21" s="79"/>
      <c r="RC21" s="79"/>
      <c r="RD21" s="79"/>
      <c r="RE21" s="79"/>
      <c r="RF21" s="79"/>
      <c r="RG21" s="79"/>
      <c r="RH21" s="79"/>
      <c r="RI21" s="79"/>
      <c r="RJ21" s="79"/>
      <c r="RK21" s="79"/>
      <c r="RL21" s="79"/>
      <c r="RM21" s="79"/>
      <c r="RN21" s="79"/>
      <c r="RO21" s="79"/>
      <c r="RP21" s="79"/>
      <c r="RQ21" s="79"/>
      <c r="RR21" s="79"/>
      <c r="RS21" s="79"/>
      <c r="RT21" s="79"/>
      <c r="RU21" s="79"/>
      <c r="RV21" s="79"/>
      <c r="RW21" s="79"/>
      <c r="RX21" s="79"/>
      <c r="RY21" s="79"/>
      <c r="RZ21" s="79"/>
      <c r="SA21" s="79"/>
      <c r="SB21" s="79"/>
      <c r="SC21" s="79"/>
      <c r="SD21" s="79"/>
      <c r="SE21" s="79"/>
      <c r="SF21" s="79"/>
      <c r="SG21" s="79"/>
      <c r="SH21" s="79"/>
      <c r="SI21" s="79"/>
      <c r="SJ21" s="79"/>
      <c r="SK21" s="79"/>
      <c r="SL21" s="79"/>
      <c r="SM21" s="79"/>
      <c r="SN21" s="79"/>
      <c r="SO21" s="79"/>
      <c r="SP21" s="79"/>
      <c r="SQ21" s="79"/>
      <c r="SR21" s="79"/>
      <c r="SS21" s="79"/>
      <c r="ST21" s="79"/>
      <c r="SU21" s="79"/>
      <c r="SV21" s="79"/>
      <c r="SW21" s="79"/>
      <c r="SX21" s="79"/>
      <c r="SY21" s="79"/>
      <c r="SZ21" s="79"/>
      <c r="TA21" s="79"/>
      <c r="TB21" s="79"/>
      <c r="TC21" s="79"/>
      <c r="TD21" s="79"/>
      <c r="TE21" s="79"/>
      <c r="TF21" s="79"/>
      <c r="TG21" s="79"/>
      <c r="TH21" s="79"/>
      <c r="TI21" s="79"/>
      <c r="TJ21" s="79"/>
      <c r="TK21" s="79"/>
      <c r="TL21" s="79"/>
      <c r="TM21" s="79"/>
      <c r="TN21" s="79"/>
      <c r="TO21" s="79"/>
      <c r="TP21" s="79"/>
      <c r="TQ21" s="79"/>
      <c r="TR21" s="79"/>
      <c r="TS21" s="79"/>
      <c r="TT21" s="79"/>
      <c r="TU21" s="79"/>
      <c r="TV21" s="79"/>
      <c r="TW21" s="79"/>
      <c r="TX21" s="79"/>
      <c r="TY21" s="79"/>
      <c r="TZ21" s="79"/>
      <c r="UA21" s="79"/>
      <c r="UB21" s="79"/>
      <c r="UC21" s="79"/>
      <c r="UD21" s="79"/>
      <c r="UE21" s="79"/>
      <c r="UF21" s="79"/>
      <c r="UG21" s="79"/>
      <c r="UH21" s="79"/>
      <c r="UI21" s="79"/>
      <c r="UJ21" s="79"/>
      <c r="UK21" s="79"/>
      <c r="UL21" s="79"/>
      <c r="UM21" s="79"/>
      <c r="UN21" s="79"/>
      <c r="UO21" s="79"/>
      <c r="UP21" s="79"/>
      <c r="UQ21" s="79"/>
      <c r="UR21" s="79"/>
      <c r="US21" s="79"/>
      <c r="UT21" s="79"/>
      <c r="UU21" s="79"/>
      <c r="UV21" s="79"/>
      <c r="UW21" s="79"/>
      <c r="UX21" s="79"/>
      <c r="UY21" s="79"/>
      <c r="UZ21" s="79"/>
      <c r="VA21" s="79"/>
      <c r="VB21" s="79"/>
      <c r="VC21" s="79"/>
      <c r="VD21" s="79"/>
      <c r="VE21" s="79"/>
      <c r="VF21" s="79"/>
      <c r="VG21" s="79"/>
      <c r="VH21" s="79"/>
      <c r="VI21" s="79"/>
      <c r="VJ21" s="79"/>
      <c r="VK21" s="79"/>
      <c r="VL21" s="79"/>
      <c r="VM21" s="79"/>
      <c r="VN21" s="79"/>
      <c r="VO21" s="79"/>
      <c r="VP21" s="79"/>
      <c r="VQ21" s="79"/>
      <c r="VR21" s="79"/>
      <c r="VS21" s="79"/>
      <c r="VT21" s="79"/>
      <c r="VU21" s="79"/>
      <c r="VV21" s="79"/>
      <c r="VW21" s="79"/>
      <c r="VX21" s="79"/>
      <c r="VY21" s="79"/>
      <c r="VZ21" s="79"/>
      <c r="WA21" s="79"/>
      <c r="WB21" s="79"/>
      <c r="WC21" s="79"/>
      <c r="WD21" s="79"/>
      <c r="WE21" s="79"/>
      <c r="WF21" s="79"/>
      <c r="WG21" s="79"/>
      <c r="WH21" s="79"/>
      <c r="WI21" s="79"/>
      <c r="WJ21" s="79"/>
      <c r="WK21" s="79"/>
      <c r="WL21" s="79"/>
      <c r="WM21" s="79"/>
      <c r="WN21" s="79"/>
      <c r="WO21" s="79"/>
      <c r="WP21" s="79"/>
      <c r="WQ21" s="79"/>
      <c r="WR21" s="79"/>
      <c r="WS21" s="79"/>
      <c r="WT21" s="79"/>
      <c r="WU21" s="79"/>
      <c r="WV21" s="79"/>
      <c r="WW21" s="79"/>
      <c r="WX21" s="79"/>
      <c r="WY21" s="79"/>
      <c r="WZ21" s="79"/>
      <c r="XA21" s="79"/>
      <c r="XB21" s="79"/>
      <c r="XC21" s="79"/>
      <c r="XD21" s="79"/>
      <c r="XE21" s="79"/>
      <c r="XF21" s="79"/>
      <c r="XG21" s="79"/>
      <c r="XH21" s="79"/>
      <c r="XI21" s="79"/>
      <c r="XJ21" s="79"/>
      <c r="XK21" s="79"/>
      <c r="XL21" s="79"/>
      <c r="XM21" s="79"/>
      <c r="XN21" s="79"/>
      <c r="XO21" s="79"/>
      <c r="XP21" s="79"/>
      <c r="XQ21" s="79"/>
      <c r="XR21" s="79"/>
      <c r="XS21" s="79"/>
      <c r="XT21" s="79"/>
      <c r="XU21" s="79"/>
      <c r="XV21" s="79"/>
      <c r="XW21" s="79"/>
      <c r="XX21" s="79"/>
      <c r="XY21" s="79"/>
      <c r="XZ21" s="79"/>
      <c r="YA21" s="79"/>
      <c r="YB21" s="79"/>
      <c r="YC21" s="79"/>
      <c r="YD21" s="79"/>
      <c r="YE21" s="79"/>
      <c r="YF21" s="79"/>
      <c r="YG21" s="79"/>
      <c r="YH21" s="79"/>
      <c r="YI21" s="79"/>
      <c r="YJ21" s="79"/>
      <c r="YK21" s="79"/>
      <c r="YL21" s="79"/>
      <c r="YM21" s="79"/>
      <c r="YN21" s="79"/>
      <c r="YO21" s="79"/>
      <c r="YP21" s="79"/>
      <c r="YQ21" s="79"/>
      <c r="YR21" s="79"/>
      <c r="YS21" s="79"/>
      <c r="YT21" s="79"/>
      <c r="YU21" s="79"/>
      <c r="YV21" s="79"/>
      <c r="YW21" s="79"/>
      <c r="YX21" s="79"/>
      <c r="YY21" s="79"/>
      <c r="YZ21" s="79"/>
      <c r="ZA21" s="79"/>
      <c r="ZB21" s="79"/>
      <c r="ZC21" s="79"/>
      <c r="ZD21" s="79"/>
      <c r="ZE21" s="79"/>
      <c r="ZF21" s="79"/>
      <c r="ZG21" s="79"/>
      <c r="ZH21" s="79"/>
      <c r="ZI21" s="79"/>
      <c r="ZJ21" s="79"/>
      <c r="ZK21" s="79"/>
      <c r="ZL21" s="79"/>
      <c r="ZM21" s="79"/>
      <c r="ZN21" s="79"/>
      <c r="ZO21" s="79"/>
      <c r="ZP21" s="79"/>
      <c r="ZQ21" s="79"/>
      <c r="ZR21" s="79"/>
      <c r="ZS21" s="79"/>
      <c r="ZT21" s="79"/>
      <c r="ZU21" s="79"/>
      <c r="ZV21" s="79"/>
      <c r="ZW21" s="79"/>
      <c r="ZX21" s="79"/>
      <c r="ZY21" s="79"/>
      <c r="ZZ21" s="79"/>
      <c r="AAA21" s="79"/>
      <c r="AAB21" s="79"/>
      <c r="AAC21" s="79"/>
      <c r="AAD21" s="79"/>
      <c r="AAE21" s="79"/>
      <c r="AAF21" s="79"/>
      <c r="AAG21" s="79"/>
      <c r="AAH21" s="79"/>
      <c r="AAI21" s="79"/>
      <c r="AAJ21" s="79"/>
      <c r="AAK21" s="79"/>
      <c r="AAL21" s="79"/>
      <c r="AAM21" s="79"/>
      <c r="AAN21" s="79"/>
      <c r="AAO21" s="79"/>
      <c r="AAP21" s="79"/>
      <c r="AAQ21" s="79"/>
      <c r="AAR21" s="79"/>
      <c r="AAS21" s="79"/>
      <c r="AAT21" s="79"/>
      <c r="AAU21" s="79"/>
      <c r="AAV21" s="79"/>
      <c r="AAW21" s="79"/>
      <c r="AAX21" s="79"/>
      <c r="AAY21" s="79"/>
      <c r="AAZ21" s="79"/>
      <c r="ABA21" s="79"/>
      <c r="ABB21" s="79"/>
      <c r="ABC21" s="79"/>
      <c r="ABD21" s="79"/>
      <c r="ABE21" s="79"/>
      <c r="ABF21" s="79"/>
      <c r="ABG21" s="79"/>
      <c r="ABH21" s="79"/>
      <c r="ABI21" s="79"/>
      <c r="ABJ21" s="79"/>
      <c r="ABK21" s="79"/>
      <c r="ABL21" s="79"/>
      <c r="ABM21" s="79"/>
      <c r="ABN21" s="79"/>
      <c r="ABO21" s="79"/>
      <c r="ABP21" s="79"/>
      <c r="ABQ21" s="79"/>
      <c r="ABR21" s="79"/>
      <c r="ABS21" s="79"/>
      <c r="ABT21" s="79"/>
      <c r="ABU21" s="79"/>
      <c r="ABV21" s="79"/>
      <c r="ABW21" s="79"/>
      <c r="ABX21" s="79"/>
      <c r="ABY21" s="79"/>
      <c r="ABZ21" s="79"/>
      <c r="ACA21" s="79"/>
      <c r="ACB21" s="79"/>
      <c r="ACC21" s="79"/>
      <c r="ACD21" s="79"/>
      <c r="ACE21" s="79"/>
      <c r="ACF21" s="79"/>
      <c r="ACG21" s="79"/>
      <c r="ACH21" s="79"/>
      <c r="ACI21" s="79"/>
      <c r="ACJ21" s="79"/>
      <c r="ACK21" s="79"/>
      <c r="ACL21" s="79"/>
      <c r="ACM21" s="79"/>
      <c r="ACN21" s="79"/>
      <c r="ACO21" s="79"/>
      <c r="ACP21" s="79"/>
      <c r="ACQ21" s="79"/>
      <c r="ACR21" s="79"/>
      <c r="ACS21" s="79"/>
      <c r="ACT21" s="79"/>
      <c r="ACU21" s="79"/>
      <c r="ACV21" s="79"/>
      <c r="ACW21" s="79"/>
      <c r="ACX21" s="79"/>
      <c r="ACY21" s="79"/>
      <c r="ACZ21" s="79"/>
      <c r="ADA21" s="79"/>
      <c r="ADB21" s="79"/>
      <c r="ADC21" s="79"/>
      <c r="ADD21" s="79"/>
      <c r="ADE21" s="79"/>
      <c r="ADF21" s="79"/>
      <c r="ADG21" s="79"/>
      <c r="ADH21" s="79"/>
      <c r="ADI21" s="79"/>
      <c r="ADJ21" s="79"/>
      <c r="ADK21" s="79"/>
      <c r="ADL21" s="79"/>
      <c r="ADM21" s="79"/>
      <c r="ADN21" s="79"/>
      <c r="ADO21" s="79"/>
      <c r="ADP21" s="79"/>
      <c r="ADQ21" s="79"/>
      <c r="ADR21" s="79"/>
      <c r="ADS21" s="79"/>
      <c r="ADT21" s="79"/>
      <c r="ADU21" s="79"/>
      <c r="ADV21" s="79"/>
      <c r="ADW21" s="79"/>
      <c r="ADX21" s="79"/>
      <c r="ADY21" s="79"/>
      <c r="ADZ21" s="79"/>
      <c r="AEA21" s="79"/>
      <c r="AEB21" s="79"/>
      <c r="AEC21" s="79"/>
      <c r="AED21" s="79"/>
      <c r="AEE21" s="79"/>
      <c r="AEF21" s="79"/>
      <c r="AEG21" s="79"/>
      <c r="AEH21" s="79"/>
      <c r="AEI21" s="79"/>
      <c r="AEJ21" s="79"/>
      <c r="AEK21" s="79"/>
      <c r="AEL21" s="79"/>
      <c r="AEM21" s="79"/>
      <c r="AEN21" s="79"/>
      <c r="AEO21" s="79"/>
      <c r="AEP21" s="79"/>
      <c r="AEQ21" s="79"/>
      <c r="AER21" s="79"/>
      <c r="AES21" s="79"/>
      <c r="AET21" s="79"/>
      <c r="AEU21" s="79"/>
      <c r="AEV21" s="79"/>
      <c r="AEW21" s="79"/>
      <c r="AEX21" s="79"/>
      <c r="AEY21" s="79"/>
      <c r="AEZ21" s="79"/>
      <c r="AFA21" s="79"/>
      <c r="AFB21" s="79"/>
      <c r="AFC21" s="79"/>
      <c r="AFD21" s="79"/>
      <c r="AFE21" s="79"/>
      <c r="AFF21" s="79"/>
      <c r="AFG21" s="79"/>
      <c r="AFH21" s="79"/>
      <c r="AFI21" s="79"/>
      <c r="AFJ21" s="79"/>
      <c r="AFK21" s="79"/>
      <c r="AFL21" s="79"/>
      <c r="AFM21" s="79"/>
      <c r="AFN21" s="79"/>
      <c r="AFO21" s="79"/>
      <c r="AFP21" s="79"/>
      <c r="AFQ21" s="79"/>
      <c r="AFR21" s="79"/>
      <c r="AFS21" s="79"/>
      <c r="AFT21" s="79"/>
      <c r="AFU21" s="79"/>
      <c r="AFV21" s="79"/>
      <c r="AFW21" s="79"/>
      <c r="AFX21" s="79"/>
      <c r="AFY21" s="79"/>
      <c r="AFZ21" s="79"/>
      <c r="AGA21" s="79"/>
      <c r="AGB21" s="79"/>
      <c r="AGC21" s="79"/>
      <c r="AGD21" s="79"/>
      <c r="AGE21" s="79"/>
      <c r="AGF21" s="79"/>
      <c r="AGG21" s="79"/>
      <c r="AGH21" s="79"/>
      <c r="AGI21" s="79"/>
      <c r="AGJ21" s="79"/>
      <c r="AGK21" s="79"/>
      <c r="AGL21" s="79"/>
      <c r="AGM21" s="79"/>
      <c r="AGN21" s="79"/>
      <c r="AGO21" s="79"/>
      <c r="AGP21" s="79"/>
      <c r="AGQ21" s="79"/>
      <c r="AGR21" s="79"/>
      <c r="AGS21" s="79"/>
      <c r="AGT21" s="79"/>
      <c r="AGU21" s="79"/>
      <c r="AGV21" s="79"/>
      <c r="AGW21" s="79"/>
      <c r="AGX21" s="79"/>
      <c r="AGY21" s="79"/>
      <c r="AGZ21" s="79"/>
      <c r="AHA21" s="79"/>
      <c r="AHB21" s="79"/>
      <c r="AHC21" s="79"/>
      <c r="AHD21" s="79"/>
      <c r="AHE21" s="79"/>
      <c r="AHF21" s="79"/>
      <c r="AHG21" s="79"/>
      <c r="AHH21" s="79"/>
      <c r="AHI21" s="79"/>
      <c r="AHJ21" s="79"/>
      <c r="AHK21" s="79"/>
      <c r="AHL21" s="79"/>
      <c r="AHM21" s="79"/>
      <c r="AHN21" s="79"/>
      <c r="AHO21" s="79"/>
      <c r="AHP21" s="79"/>
      <c r="AHQ21" s="79"/>
      <c r="AHR21" s="79"/>
      <c r="AHS21" s="79"/>
      <c r="AHT21" s="79"/>
      <c r="AHU21" s="79"/>
      <c r="AHV21" s="79"/>
      <c r="AHW21" s="79"/>
      <c r="AHX21" s="79"/>
      <c r="AHY21" s="79"/>
      <c r="AHZ21" s="79"/>
      <c r="AIA21" s="79"/>
      <c r="AIB21" s="79"/>
      <c r="AIC21" s="79"/>
      <c r="AID21" s="79"/>
      <c r="AIE21" s="79"/>
      <c r="AIF21" s="79"/>
      <c r="AIG21" s="79"/>
      <c r="AIH21" s="79"/>
      <c r="AII21" s="79"/>
      <c r="AIJ21" s="79"/>
      <c r="AIK21" s="79"/>
      <c r="AIL21" s="79"/>
      <c r="AIM21" s="79"/>
      <c r="AIN21" s="79"/>
      <c r="AIO21" s="79"/>
      <c r="AIP21" s="79"/>
      <c r="AIQ21" s="79"/>
      <c r="AIR21" s="79"/>
      <c r="AIS21" s="79"/>
      <c r="AIT21" s="79"/>
      <c r="AIU21" s="79"/>
      <c r="AIV21" s="79"/>
      <c r="AIW21" s="79"/>
      <c r="AIX21" s="79"/>
      <c r="AIY21" s="79"/>
      <c r="AIZ21" s="79"/>
      <c r="AJA21" s="79"/>
      <c r="AJB21" s="79"/>
      <c r="AJC21" s="79"/>
      <c r="AJD21" s="79"/>
      <c r="AJE21" s="79"/>
      <c r="AJF21" s="79"/>
      <c r="AJG21" s="79"/>
      <c r="AJH21" s="79"/>
      <c r="AJI21" s="79"/>
      <c r="AJJ21" s="79"/>
      <c r="AJK21" s="79"/>
      <c r="AJL21" s="79"/>
      <c r="AJM21" s="79"/>
      <c r="AJN21" s="79"/>
      <c r="AJO21" s="79"/>
      <c r="AJP21" s="79"/>
      <c r="AJQ21" s="79"/>
      <c r="AJR21" s="79"/>
      <c r="AJS21" s="79"/>
      <c r="AJT21" s="79"/>
      <c r="AJU21" s="79"/>
      <c r="AJV21" s="79"/>
      <c r="AJW21" s="79"/>
      <c r="AJX21" s="79"/>
      <c r="AJY21" s="79"/>
      <c r="AJZ21" s="79"/>
      <c r="AKA21" s="79"/>
      <c r="AKB21" s="79"/>
      <c r="AKC21" s="79"/>
      <c r="AKD21" s="79"/>
      <c r="AKE21" s="79"/>
      <c r="AKF21" s="79"/>
      <c r="AKG21" s="79"/>
      <c r="AKH21" s="79"/>
      <c r="AKI21" s="79"/>
      <c r="AKJ21" s="79"/>
      <c r="AKK21" s="79"/>
      <c r="AKL21" s="79"/>
      <c r="AKM21" s="79"/>
      <c r="AKN21" s="79"/>
      <c r="AKO21" s="79"/>
      <c r="AKP21" s="79"/>
      <c r="AKQ21" s="79"/>
      <c r="AKR21" s="79"/>
      <c r="AKS21" s="79"/>
      <c r="AKT21" s="79"/>
      <c r="AKU21" s="79"/>
      <c r="AKV21" s="79"/>
      <c r="AKW21" s="79"/>
      <c r="AKX21" s="79"/>
      <c r="AKY21" s="79"/>
      <c r="AKZ21" s="79"/>
      <c r="ALA21" s="79"/>
      <c r="ALB21" s="79"/>
      <c r="ALC21" s="79"/>
      <c r="ALD21" s="79"/>
      <c r="ALE21" s="79"/>
      <c r="ALF21" s="79"/>
      <c r="ALG21" s="79"/>
      <c r="ALH21" s="79"/>
      <c r="ALI21" s="79"/>
      <c r="ALJ21" s="79"/>
      <c r="ALK21" s="79"/>
      <c r="ALL21" s="79"/>
      <c r="ALM21" s="79"/>
      <c r="ALN21" s="79"/>
      <c r="ALO21" s="79"/>
      <c r="ALP21" s="79"/>
      <c r="ALQ21" s="79"/>
      <c r="ALR21" s="79"/>
      <c r="ALS21" s="79"/>
      <c r="ALT21" s="79"/>
      <c r="ALU21" s="79"/>
      <c r="ALV21" s="79"/>
      <c r="ALW21" s="79"/>
      <c r="ALX21" s="79"/>
      <c r="ALY21" s="79"/>
      <c r="ALZ21" s="79"/>
      <c r="AMA21" s="79"/>
      <c r="AMB21" s="79"/>
      <c r="AMC21" s="79"/>
      <c r="AMD21" s="79"/>
      <c r="AME21" s="79"/>
      <c r="AMF21" s="79"/>
    </row>
    <row r="22" spans="1:1020" ht="30" hidden="1" customHeight="1" x14ac:dyDescent="0.25">
      <c r="A22" s="64" t="s">
        <v>703</v>
      </c>
      <c r="B22" s="67" t="s">
        <v>702</v>
      </c>
      <c r="C22" s="62" t="s">
        <v>115</v>
      </c>
      <c r="D22" s="66" t="s">
        <v>701</v>
      </c>
      <c r="E22" s="65" t="s">
        <v>700</v>
      </c>
      <c r="F22" s="64" t="s">
        <v>699</v>
      </c>
      <c r="G22" s="64" t="s">
        <v>698</v>
      </c>
      <c r="H22" s="64" t="s">
        <v>697</v>
      </c>
      <c r="I22" s="63" t="s">
        <v>696</v>
      </c>
      <c r="J22" s="62">
        <v>43700</v>
      </c>
    </row>
    <row r="23" spans="1:1020" ht="30" hidden="1" customHeight="1" x14ac:dyDescent="0.25">
      <c r="A23" s="64" t="s">
        <v>695</v>
      </c>
      <c r="B23" s="67" t="s">
        <v>694</v>
      </c>
      <c r="C23" s="62" t="s">
        <v>115</v>
      </c>
      <c r="D23" s="66" t="s">
        <v>693</v>
      </c>
      <c r="E23" s="65" t="s">
        <v>692</v>
      </c>
      <c r="F23" s="64" t="s">
        <v>691</v>
      </c>
      <c r="G23" s="64" t="s">
        <v>690</v>
      </c>
      <c r="H23" s="64" t="s">
        <v>689</v>
      </c>
      <c r="I23" s="63" t="s">
        <v>688</v>
      </c>
      <c r="J23" s="62">
        <v>43433</v>
      </c>
    </row>
    <row r="24" spans="1:1020" s="60" customFormat="1" ht="30" hidden="1" customHeight="1" x14ac:dyDescent="0.2">
      <c r="A24" s="64" t="s">
        <v>687</v>
      </c>
      <c r="B24" s="67" t="s">
        <v>686</v>
      </c>
      <c r="C24" s="62" t="s">
        <v>115</v>
      </c>
      <c r="D24" s="66" t="s">
        <v>685</v>
      </c>
      <c r="E24" s="65" t="s">
        <v>684</v>
      </c>
      <c r="F24" s="77" t="s">
        <v>683</v>
      </c>
      <c r="G24" s="77" t="s">
        <v>682</v>
      </c>
      <c r="H24" s="77" t="s">
        <v>681</v>
      </c>
      <c r="I24" s="76" t="s">
        <v>680</v>
      </c>
      <c r="J24" s="75">
        <v>43427</v>
      </c>
    </row>
    <row r="25" spans="1:1020" ht="30" hidden="1" customHeight="1" x14ac:dyDescent="0.25">
      <c r="A25" s="64" t="s">
        <v>679</v>
      </c>
      <c r="B25" s="67" t="s">
        <v>678</v>
      </c>
      <c r="C25" s="62" t="s">
        <v>115</v>
      </c>
      <c r="D25" s="66" t="s">
        <v>677</v>
      </c>
      <c r="E25" s="65" t="s">
        <v>676</v>
      </c>
      <c r="F25" s="64" t="s">
        <v>675</v>
      </c>
      <c r="G25" s="64" t="s">
        <v>674</v>
      </c>
      <c r="H25" s="64" t="s">
        <v>673</v>
      </c>
      <c r="I25" s="63" t="s">
        <v>672</v>
      </c>
      <c r="J25" s="62">
        <v>43427</v>
      </c>
    </row>
    <row r="26" spans="1:1020" ht="30" customHeight="1" x14ac:dyDescent="0.25">
      <c r="A26" s="64" t="s">
        <v>671</v>
      </c>
      <c r="B26" s="67" t="s">
        <v>670</v>
      </c>
      <c r="C26" s="62" t="s">
        <v>33</v>
      </c>
      <c r="D26" s="66" t="s">
        <v>669</v>
      </c>
      <c r="E26" s="65" t="s">
        <v>668</v>
      </c>
      <c r="F26" s="64" t="s">
        <v>659</v>
      </c>
      <c r="G26" s="64" t="s">
        <v>667</v>
      </c>
      <c r="H26" s="64" t="s">
        <v>666</v>
      </c>
      <c r="I26" s="63" t="s">
        <v>665</v>
      </c>
      <c r="J26" s="62">
        <v>43697</v>
      </c>
    </row>
    <row r="27" spans="1:1020" ht="38.25" hidden="1" x14ac:dyDescent="0.25">
      <c r="A27" s="69" t="s">
        <v>664</v>
      </c>
      <c r="B27" s="67" t="s">
        <v>663</v>
      </c>
      <c r="C27" s="74" t="s">
        <v>662</v>
      </c>
      <c r="D27" s="66" t="s">
        <v>661</v>
      </c>
      <c r="E27" s="65" t="s">
        <v>660</v>
      </c>
      <c r="F27" s="69" t="s">
        <v>659</v>
      </c>
      <c r="G27" s="69" t="s">
        <v>658</v>
      </c>
      <c r="H27" s="69" t="s">
        <v>657</v>
      </c>
      <c r="I27" s="68" t="s">
        <v>656</v>
      </c>
      <c r="J27" s="73">
        <v>43991</v>
      </c>
    </row>
    <row r="28" spans="1:1020" ht="30" hidden="1" customHeight="1" x14ac:dyDescent="0.25">
      <c r="A28" s="64" t="s">
        <v>655</v>
      </c>
      <c r="B28" s="67" t="s">
        <v>654</v>
      </c>
      <c r="C28" s="62" t="s">
        <v>33</v>
      </c>
      <c r="D28" s="66" t="s">
        <v>653</v>
      </c>
      <c r="E28" s="65" t="s">
        <v>652</v>
      </c>
      <c r="F28" s="64" t="s">
        <v>651</v>
      </c>
      <c r="G28" s="64" t="s">
        <v>650</v>
      </c>
      <c r="H28" s="64" t="s">
        <v>649</v>
      </c>
      <c r="I28" s="63" t="s">
        <v>648</v>
      </c>
      <c r="J28" s="62">
        <v>43480</v>
      </c>
    </row>
    <row r="29" spans="1:1020" ht="30" hidden="1" customHeight="1" x14ac:dyDescent="0.25">
      <c r="A29" s="64" t="s">
        <v>647</v>
      </c>
      <c r="B29" s="67" t="s">
        <v>646</v>
      </c>
      <c r="C29" s="62" t="s">
        <v>33</v>
      </c>
      <c r="D29" s="66" t="s">
        <v>645</v>
      </c>
      <c r="E29" s="65" t="s">
        <v>644</v>
      </c>
      <c r="F29" s="64" t="s">
        <v>643</v>
      </c>
      <c r="G29" s="64" t="s">
        <v>642</v>
      </c>
      <c r="H29" s="64" t="s">
        <v>641</v>
      </c>
      <c r="I29" s="63" t="s">
        <v>640</v>
      </c>
      <c r="J29" s="62">
        <v>43444</v>
      </c>
    </row>
    <row r="30" spans="1:1020" ht="30" hidden="1" customHeight="1" x14ac:dyDescent="0.25">
      <c r="A30" s="64" t="s">
        <v>639</v>
      </c>
      <c r="B30" s="67" t="s">
        <v>638</v>
      </c>
      <c r="C30" s="62" t="s">
        <v>33</v>
      </c>
      <c r="D30" s="66" t="s">
        <v>637</v>
      </c>
      <c r="E30" s="65" t="s">
        <v>636</v>
      </c>
      <c r="F30" s="64" t="s">
        <v>635</v>
      </c>
      <c r="G30" s="64" t="s">
        <v>634</v>
      </c>
      <c r="H30" s="64" t="s">
        <v>633</v>
      </c>
      <c r="I30" s="63" t="s">
        <v>632</v>
      </c>
      <c r="J30" s="62">
        <v>43454</v>
      </c>
    </row>
    <row r="31" spans="1:1020" ht="30" customHeight="1" x14ac:dyDescent="0.25">
      <c r="A31" s="64" t="s">
        <v>631</v>
      </c>
      <c r="B31" s="67" t="s">
        <v>630</v>
      </c>
      <c r="C31" s="62" t="s">
        <v>33</v>
      </c>
      <c r="D31" s="66" t="s">
        <v>629</v>
      </c>
      <c r="E31" s="65" t="s">
        <v>628</v>
      </c>
      <c r="F31" s="64" t="s">
        <v>627</v>
      </c>
      <c r="G31" s="64" t="s">
        <v>626</v>
      </c>
      <c r="H31" s="64" t="s">
        <v>625</v>
      </c>
      <c r="I31" s="63" t="s">
        <v>624</v>
      </c>
      <c r="J31" s="62">
        <v>43616</v>
      </c>
    </row>
    <row r="32" spans="1:1020" ht="30" hidden="1" customHeight="1" x14ac:dyDescent="0.25">
      <c r="A32" s="64" t="s">
        <v>623</v>
      </c>
      <c r="B32" s="67" t="s">
        <v>622</v>
      </c>
      <c r="C32" s="62" t="s">
        <v>33</v>
      </c>
      <c r="D32" s="66" t="s">
        <v>621</v>
      </c>
      <c r="E32" s="65" t="s">
        <v>620</v>
      </c>
      <c r="F32" s="64" t="s">
        <v>619</v>
      </c>
      <c r="G32" s="64" t="s">
        <v>618</v>
      </c>
      <c r="H32" s="64" t="s">
        <v>617</v>
      </c>
      <c r="I32" s="63" t="s">
        <v>616</v>
      </c>
      <c r="J32" s="62">
        <v>43451</v>
      </c>
    </row>
    <row r="33" spans="1:10" ht="30" hidden="1" customHeight="1" x14ac:dyDescent="0.25">
      <c r="A33" s="64" t="s">
        <v>615</v>
      </c>
      <c r="B33" s="67" t="s">
        <v>614</v>
      </c>
      <c r="C33" s="62" t="s">
        <v>33</v>
      </c>
      <c r="D33" s="66" t="s">
        <v>613</v>
      </c>
      <c r="E33" s="65" t="s">
        <v>612</v>
      </c>
      <c r="F33" s="64" t="s">
        <v>604</v>
      </c>
      <c r="G33" s="64" t="s">
        <v>611</v>
      </c>
      <c r="H33" s="64" t="s">
        <v>610</v>
      </c>
      <c r="I33" s="63" t="s">
        <v>609</v>
      </c>
      <c r="J33" s="62">
        <v>43448</v>
      </c>
    </row>
    <row r="34" spans="1:10" ht="30" hidden="1" customHeight="1" x14ac:dyDescent="0.25">
      <c r="A34" s="64" t="s">
        <v>608</v>
      </c>
      <c r="B34" s="67" t="s">
        <v>607</v>
      </c>
      <c r="C34" s="62" t="s">
        <v>33</v>
      </c>
      <c r="D34" s="66" t="s">
        <v>606</v>
      </c>
      <c r="E34" s="65" t="s">
        <v>605</v>
      </c>
      <c r="F34" s="64" t="s">
        <v>604</v>
      </c>
      <c r="G34" s="64" t="s">
        <v>603</v>
      </c>
      <c r="H34" s="64" t="s">
        <v>602</v>
      </c>
      <c r="I34" s="63" t="s">
        <v>601</v>
      </c>
      <c r="J34" s="62">
        <v>43448</v>
      </c>
    </row>
    <row r="35" spans="1:10" ht="30" hidden="1" customHeight="1" x14ac:dyDescent="0.25">
      <c r="A35" s="64" t="s">
        <v>600</v>
      </c>
      <c r="B35" s="67" t="s">
        <v>599</v>
      </c>
      <c r="C35" s="62" t="s">
        <v>526</v>
      </c>
      <c r="D35" s="66" t="s">
        <v>598</v>
      </c>
      <c r="E35" s="65" t="s">
        <v>597</v>
      </c>
      <c r="F35" s="64" t="s">
        <v>596</v>
      </c>
      <c r="G35" s="64" t="s">
        <v>595</v>
      </c>
      <c r="H35" s="64" t="s">
        <v>594</v>
      </c>
      <c r="I35" s="63" t="s">
        <v>593</v>
      </c>
      <c r="J35" s="62">
        <v>43497</v>
      </c>
    </row>
    <row r="36" spans="1:10" ht="30" hidden="1" customHeight="1" x14ac:dyDescent="0.25">
      <c r="A36" s="64" t="s">
        <v>592</v>
      </c>
      <c r="B36" s="67" t="s">
        <v>591</v>
      </c>
      <c r="C36" s="62" t="s">
        <v>526</v>
      </c>
      <c r="D36" s="66" t="s">
        <v>590</v>
      </c>
      <c r="E36" s="65" t="s">
        <v>589</v>
      </c>
      <c r="F36" s="64" t="s">
        <v>588</v>
      </c>
      <c r="G36" s="64" t="s">
        <v>587</v>
      </c>
      <c r="H36" s="64" t="s">
        <v>586</v>
      </c>
      <c r="I36" s="63" t="s">
        <v>585</v>
      </c>
      <c r="J36" s="62">
        <v>43515</v>
      </c>
    </row>
    <row r="37" spans="1:10" ht="30" hidden="1" customHeight="1" x14ac:dyDescent="0.25">
      <c r="A37" s="64" t="s">
        <v>584</v>
      </c>
      <c r="B37" s="67" t="s">
        <v>583</v>
      </c>
      <c r="C37" s="62" t="s">
        <v>526</v>
      </c>
      <c r="D37" s="66" t="s">
        <v>582</v>
      </c>
      <c r="E37" s="65" t="s">
        <v>581</v>
      </c>
      <c r="F37" s="64" t="s">
        <v>580</v>
      </c>
      <c r="G37" s="64" t="s">
        <v>579</v>
      </c>
      <c r="H37" s="64" t="s">
        <v>578</v>
      </c>
      <c r="I37" s="63" t="s">
        <v>577</v>
      </c>
      <c r="J37" s="62">
        <v>43516</v>
      </c>
    </row>
    <row r="38" spans="1:10" ht="30" hidden="1" customHeight="1" x14ac:dyDescent="0.25">
      <c r="A38" s="64" t="s">
        <v>576</v>
      </c>
      <c r="B38" s="67" t="s">
        <v>575</v>
      </c>
      <c r="C38" s="62" t="s">
        <v>526</v>
      </c>
      <c r="D38" s="66" t="s">
        <v>574</v>
      </c>
      <c r="E38" s="65" t="s">
        <v>573</v>
      </c>
      <c r="F38" s="64" t="s">
        <v>572</v>
      </c>
      <c r="G38" s="64" t="s">
        <v>571</v>
      </c>
      <c r="H38" s="64" t="s">
        <v>570</v>
      </c>
      <c r="I38" s="63" t="s">
        <v>569</v>
      </c>
      <c r="J38" s="62">
        <v>43476</v>
      </c>
    </row>
    <row r="39" spans="1:10" ht="30" hidden="1" customHeight="1" x14ac:dyDescent="0.25">
      <c r="A39" s="64" t="s">
        <v>568</v>
      </c>
      <c r="B39" s="67" t="s">
        <v>567</v>
      </c>
      <c r="C39" s="62" t="s">
        <v>526</v>
      </c>
      <c r="D39" s="66" t="s">
        <v>566</v>
      </c>
      <c r="E39" s="65" t="s">
        <v>565</v>
      </c>
      <c r="F39" s="64" t="s">
        <v>564</v>
      </c>
      <c r="G39" s="64" t="s">
        <v>563</v>
      </c>
      <c r="H39" s="64" t="s">
        <v>562</v>
      </c>
      <c r="I39" s="63" t="s">
        <v>561</v>
      </c>
      <c r="J39" s="62"/>
    </row>
    <row r="40" spans="1:10" ht="30" hidden="1" customHeight="1" x14ac:dyDescent="0.25">
      <c r="A40" s="64" t="s">
        <v>560</v>
      </c>
      <c r="B40" s="67" t="s">
        <v>559</v>
      </c>
      <c r="C40" s="62" t="s">
        <v>526</v>
      </c>
      <c r="D40" s="66" t="s">
        <v>558</v>
      </c>
      <c r="E40" s="65" t="s">
        <v>557</v>
      </c>
      <c r="F40" s="64" t="s">
        <v>556</v>
      </c>
      <c r="G40" s="64" t="s">
        <v>555</v>
      </c>
      <c r="H40" s="64" t="s">
        <v>554</v>
      </c>
      <c r="I40" s="63" t="s">
        <v>553</v>
      </c>
      <c r="J40" s="62">
        <v>43517</v>
      </c>
    </row>
    <row r="41" spans="1:10" ht="30" hidden="1" customHeight="1" x14ac:dyDescent="0.25">
      <c r="A41" s="64" t="s">
        <v>552</v>
      </c>
      <c r="B41" s="67" t="s">
        <v>551</v>
      </c>
      <c r="C41" s="62" t="s">
        <v>526</v>
      </c>
      <c r="D41" s="66" t="s">
        <v>550</v>
      </c>
      <c r="E41" s="65" t="s">
        <v>549</v>
      </c>
      <c r="F41" s="64" t="s">
        <v>548</v>
      </c>
      <c r="G41" s="64" t="s">
        <v>547</v>
      </c>
      <c r="H41" s="64" t="s">
        <v>546</v>
      </c>
      <c r="I41" s="63" t="s">
        <v>545</v>
      </c>
      <c r="J41" s="62">
        <v>43497</v>
      </c>
    </row>
    <row r="42" spans="1:10" ht="30" customHeight="1" x14ac:dyDescent="0.25">
      <c r="A42" s="64" t="s">
        <v>544</v>
      </c>
      <c r="B42" s="67" t="s">
        <v>543</v>
      </c>
      <c r="C42" s="62" t="s">
        <v>526</v>
      </c>
      <c r="D42" s="66" t="s">
        <v>542</v>
      </c>
      <c r="E42" s="65" t="s">
        <v>541</v>
      </c>
      <c r="F42" s="64" t="s">
        <v>540</v>
      </c>
      <c r="G42" s="64" t="s">
        <v>539</v>
      </c>
      <c r="H42" s="64" t="s">
        <v>538</v>
      </c>
      <c r="I42" s="63" t="s">
        <v>537</v>
      </c>
      <c r="J42" s="62">
        <v>43420</v>
      </c>
    </row>
    <row r="43" spans="1:10" ht="30" hidden="1" customHeight="1" x14ac:dyDescent="0.25">
      <c r="A43" s="64" t="s">
        <v>536</v>
      </c>
      <c r="B43" s="67" t="s">
        <v>535</v>
      </c>
      <c r="C43" s="62" t="s">
        <v>526</v>
      </c>
      <c r="D43" s="66" t="s">
        <v>534</v>
      </c>
      <c r="E43" s="65" t="s">
        <v>533</v>
      </c>
      <c r="F43" s="64" t="s">
        <v>532</v>
      </c>
      <c r="G43" s="64" t="s">
        <v>531</v>
      </c>
      <c r="H43" s="64" t="s">
        <v>530</v>
      </c>
      <c r="I43" s="63" t="s">
        <v>529</v>
      </c>
      <c r="J43" s="62">
        <v>43553</v>
      </c>
    </row>
    <row r="44" spans="1:10" ht="30" customHeight="1" x14ac:dyDescent="0.25">
      <c r="A44" s="64" t="s">
        <v>528</v>
      </c>
      <c r="B44" s="67" t="s">
        <v>527</v>
      </c>
      <c r="C44" s="62" t="s">
        <v>526</v>
      </c>
      <c r="D44" s="66" t="s">
        <v>525</v>
      </c>
      <c r="E44" s="65" t="s">
        <v>524</v>
      </c>
      <c r="F44" s="64" t="s">
        <v>523</v>
      </c>
      <c r="G44" s="64" t="s">
        <v>522</v>
      </c>
      <c r="H44" s="64" t="s">
        <v>521</v>
      </c>
      <c r="I44" s="63" t="s">
        <v>520</v>
      </c>
      <c r="J44" s="62">
        <v>43511</v>
      </c>
    </row>
    <row r="45" spans="1:10" s="60" customFormat="1" ht="30" hidden="1" customHeight="1" x14ac:dyDescent="0.2">
      <c r="A45" s="64" t="s">
        <v>519</v>
      </c>
      <c r="B45" s="67" t="s">
        <v>518</v>
      </c>
      <c r="C45" s="62" t="s">
        <v>237</v>
      </c>
      <c r="D45" s="66" t="s">
        <v>517</v>
      </c>
      <c r="E45" s="65" t="s">
        <v>516</v>
      </c>
      <c r="F45" s="64" t="s">
        <v>515</v>
      </c>
      <c r="G45" s="64" t="s">
        <v>514</v>
      </c>
      <c r="H45" s="64" t="s">
        <v>513</v>
      </c>
      <c r="I45" s="63" t="s">
        <v>498</v>
      </c>
      <c r="J45" s="62">
        <v>43658</v>
      </c>
    </row>
    <row r="46" spans="1:10" ht="30" hidden="1" customHeight="1" x14ac:dyDescent="0.25">
      <c r="A46" s="64" t="s">
        <v>512</v>
      </c>
      <c r="B46" s="67" t="s">
        <v>511</v>
      </c>
      <c r="C46" s="62" t="s">
        <v>237</v>
      </c>
      <c r="D46" s="66" t="s">
        <v>510</v>
      </c>
      <c r="E46" s="65" t="s">
        <v>509</v>
      </c>
      <c r="F46" s="64" t="s">
        <v>508</v>
      </c>
      <c r="G46" s="64" t="s">
        <v>507</v>
      </c>
      <c r="H46" s="64" t="s">
        <v>506</v>
      </c>
      <c r="I46" s="63" t="s">
        <v>505</v>
      </c>
      <c r="J46" s="62">
        <v>43615</v>
      </c>
    </row>
    <row r="47" spans="1:10" ht="30" hidden="1" customHeight="1" x14ac:dyDescent="0.25">
      <c r="A47" s="64" t="s">
        <v>504</v>
      </c>
      <c r="B47" s="67" t="s">
        <v>503</v>
      </c>
      <c r="C47" s="62" t="s">
        <v>237</v>
      </c>
      <c r="D47" s="66" t="s">
        <v>502</v>
      </c>
      <c r="E47" s="65" t="s">
        <v>501</v>
      </c>
      <c r="F47" s="64" t="s">
        <v>426</v>
      </c>
      <c r="G47" s="64" t="s">
        <v>500</v>
      </c>
      <c r="H47" s="64" t="s">
        <v>499</v>
      </c>
      <c r="I47" s="63" t="s">
        <v>498</v>
      </c>
      <c r="J47" s="62">
        <v>43665</v>
      </c>
    </row>
    <row r="48" spans="1:10" ht="30" hidden="1" customHeight="1" x14ac:dyDescent="0.25">
      <c r="A48" s="64" t="s">
        <v>497</v>
      </c>
      <c r="B48" s="67" t="s">
        <v>496</v>
      </c>
      <c r="C48" s="62" t="s">
        <v>237</v>
      </c>
      <c r="D48" s="66" t="s">
        <v>495</v>
      </c>
      <c r="E48" s="65" t="s">
        <v>494</v>
      </c>
      <c r="F48" s="64" t="s">
        <v>493</v>
      </c>
      <c r="G48" s="64" t="s">
        <v>492</v>
      </c>
      <c r="H48" s="64" t="s">
        <v>491</v>
      </c>
      <c r="I48" s="63" t="s">
        <v>490</v>
      </c>
      <c r="J48" s="62">
        <v>43553</v>
      </c>
    </row>
    <row r="49" spans="1:10" ht="30" hidden="1" customHeight="1" x14ac:dyDescent="0.25">
      <c r="A49" s="64" t="s">
        <v>489</v>
      </c>
      <c r="B49" s="67" t="s">
        <v>488</v>
      </c>
      <c r="C49" s="62" t="s">
        <v>237</v>
      </c>
      <c r="D49" s="66" t="s">
        <v>487</v>
      </c>
      <c r="E49" s="65" t="s">
        <v>486</v>
      </c>
      <c r="F49" s="64" t="s">
        <v>485</v>
      </c>
      <c r="G49" s="64" t="s">
        <v>484</v>
      </c>
      <c r="H49" s="64" t="s">
        <v>483</v>
      </c>
      <c r="I49" s="63" t="s">
        <v>461</v>
      </c>
      <c r="J49" s="62">
        <v>43672</v>
      </c>
    </row>
    <row r="50" spans="1:10" ht="30" hidden="1" customHeight="1" x14ac:dyDescent="0.25">
      <c r="A50" s="64" t="s">
        <v>482</v>
      </c>
      <c r="B50" s="67" t="s">
        <v>481</v>
      </c>
      <c r="C50" s="62" t="s">
        <v>237</v>
      </c>
      <c r="D50" s="66" t="s">
        <v>480</v>
      </c>
      <c r="E50" s="65" t="s">
        <v>479</v>
      </c>
      <c r="F50" s="64" t="s">
        <v>478</v>
      </c>
      <c r="G50" s="64" t="s">
        <v>477</v>
      </c>
      <c r="H50" s="64" t="s">
        <v>476</v>
      </c>
      <c r="I50" s="63" t="s">
        <v>475</v>
      </c>
      <c r="J50" s="62">
        <v>43518</v>
      </c>
    </row>
    <row r="51" spans="1:10" ht="30" hidden="1" customHeight="1" x14ac:dyDescent="0.25">
      <c r="A51" s="64" t="s">
        <v>474</v>
      </c>
      <c r="B51" s="67" t="s">
        <v>473</v>
      </c>
      <c r="C51" s="62" t="s">
        <v>237</v>
      </c>
      <c r="D51" s="66" t="s">
        <v>472</v>
      </c>
      <c r="E51" s="65" t="s">
        <v>471</v>
      </c>
      <c r="F51" s="64" t="s">
        <v>426</v>
      </c>
      <c r="G51" s="64" t="s">
        <v>470</v>
      </c>
      <c r="H51" s="64" t="s">
        <v>469</v>
      </c>
      <c r="I51" s="63" t="s">
        <v>461</v>
      </c>
      <c r="J51" s="62">
        <v>43669</v>
      </c>
    </row>
    <row r="52" spans="1:10" ht="30" hidden="1" customHeight="1" x14ac:dyDescent="0.25">
      <c r="A52" s="64" t="s">
        <v>468</v>
      </c>
      <c r="B52" s="67" t="s">
        <v>467</v>
      </c>
      <c r="C52" s="62" t="s">
        <v>237</v>
      </c>
      <c r="D52" s="66" t="s">
        <v>466</v>
      </c>
      <c r="E52" s="65" t="s">
        <v>465</v>
      </c>
      <c r="F52" s="64" t="s">
        <v>464</v>
      </c>
      <c r="G52" s="64" t="s">
        <v>463</v>
      </c>
      <c r="H52" s="64" t="s">
        <v>462</v>
      </c>
      <c r="I52" s="63" t="s">
        <v>461</v>
      </c>
      <c r="J52" s="62">
        <v>43665</v>
      </c>
    </row>
    <row r="53" spans="1:10" ht="30" hidden="1" customHeight="1" x14ac:dyDescent="0.25">
      <c r="A53" s="64" t="s">
        <v>460</v>
      </c>
      <c r="B53" s="67" t="s">
        <v>459</v>
      </c>
      <c r="C53" s="62" t="s">
        <v>237</v>
      </c>
      <c r="D53" s="66" t="s">
        <v>458</v>
      </c>
      <c r="E53" s="65" t="s">
        <v>457</v>
      </c>
      <c r="F53" s="64" t="s">
        <v>456</v>
      </c>
      <c r="G53" s="64" t="s">
        <v>455</v>
      </c>
      <c r="H53" s="64" t="s">
        <v>454</v>
      </c>
      <c r="I53" s="63" t="s">
        <v>453</v>
      </c>
      <c r="J53" s="62">
        <v>43532</v>
      </c>
    </row>
    <row r="54" spans="1:10" ht="30" hidden="1" customHeight="1" x14ac:dyDescent="0.25">
      <c r="A54" s="64" t="s">
        <v>452</v>
      </c>
      <c r="B54" s="67" t="s">
        <v>451</v>
      </c>
      <c r="C54" s="62" t="s">
        <v>237</v>
      </c>
      <c r="D54" s="66" t="s">
        <v>450</v>
      </c>
      <c r="E54" s="65" t="s">
        <v>449</v>
      </c>
      <c r="F54" s="64" t="s">
        <v>395</v>
      </c>
      <c r="G54" s="64" t="s">
        <v>448</v>
      </c>
      <c r="H54" s="64" t="s">
        <v>447</v>
      </c>
      <c r="I54" s="63" t="s">
        <v>446</v>
      </c>
      <c r="J54" s="62">
        <v>43679</v>
      </c>
    </row>
    <row r="55" spans="1:10" ht="30" hidden="1" customHeight="1" x14ac:dyDescent="0.25">
      <c r="A55" s="64" t="s">
        <v>445</v>
      </c>
      <c r="B55" s="67" t="s">
        <v>444</v>
      </c>
      <c r="C55" s="62" t="s">
        <v>237</v>
      </c>
      <c r="D55" s="66" t="s">
        <v>443</v>
      </c>
      <c r="E55" s="65" t="s">
        <v>442</v>
      </c>
      <c r="F55" s="64" t="s">
        <v>441</v>
      </c>
      <c r="G55" s="64" t="s">
        <v>440</v>
      </c>
      <c r="H55" s="64" t="s">
        <v>439</v>
      </c>
      <c r="I55" s="63" t="s">
        <v>438</v>
      </c>
      <c r="J55" s="62">
        <v>43642</v>
      </c>
    </row>
    <row r="56" spans="1:10" ht="25.5" hidden="1" x14ac:dyDescent="0.25">
      <c r="A56" s="64" t="s">
        <v>437</v>
      </c>
      <c r="B56" s="67" t="s">
        <v>436</v>
      </c>
      <c r="C56" s="62" t="s">
        <v>237</v>
      </c>
      <c r="D56" s="66" t="s">
        <v>435</v>
      </c>
      <c r="E56" s="65" t="s">
        <v>434</v>
      </c>
      <c r="F56" s="64" t="s">
        <v>387</v>
      </c>
      <c r="G56" s="64" t="s">
        <v>433</v>
      </c>
      <c r="H56" s="64" t="s">
        <v>432</v>
      </c>
      <c r="I56" s="63" t="s">
        <v>431</v>
      </c>
      <c r="J56" s="62"/>
    </row>
    <row r="57" spans="1:10" ht="30" hidden="1" customHeight="1" x14ac:dyDescent="0.25">
      <c r="A57" s="64" t="s">
        <v>430</v>
      </c>
      <c r="B57" s="67" t="s">
        <v>429</v>
      </c>
      <c r="C57" s="62" t="s">
        <v>237</v>
      </c>
      <c r="D57" s="66" t="s">
        <v>428</v>
      </c>
      <c r="E57" s="65" t="s">
        <v>427</v>
      </c>
      <c r="F57" s="64" t="s">
        <v>426</v>
      </c>
      <c r="G57" s="64" t="s">
        <v>425</v>
      </c>
      <c r="H57" s="64" t="s">
        <v>424</v>
      </c>
      <c r="I57" s="63" t="s">
        <v>423</v>
      </c>
      <c r="J57" s="62">
        <v>43579</v>
      </c>
    </row>
    <row r="58" spans="1:10" ht="30" hidden="1" customHeight="1" x14ac:dyDescent="0.25">
      <c r="A58" s="64" t="s">
        <v>422</v>
      </c>
      <c r="B58" s="67" t="s">
        <v>421</v>
      </c>
      <c r="C58" s="62" t="s">
        <v>237</v>
      </c>
      <c r="D58" s="66" t="s">
        <v>420</v>
      </c>
      <c r="E58" s="65" t="s">
        <v>419</v>
      </c>
      <c r="F58" s="72" t="s">
        <v>418</v>
      </c>
      <c r="G58" s="64" t="s">
        <v>417</v>
      </c>
      <c r="H58" s="64" t="s">
        <v>416</v>
      </c>
      <c r="I58" s="63" t="s">
        <v>415</v>
      </c>
      <c r="J58" s="62">
        <v>43587</v>
      </c>
    </row>
    <row r="59" spans="1:10" ht="30" hidden="1" customHeight="1" x14ac:dyDescent="0.25">
      <c r="A59" s="64" t="s">
        <v>414</v>
      </c>
      <c r="B59" s="67" t="s">
        <v>413</v>
      </c>
      <c r="C59" s="62" t="s">
        <v>237</v>
      </c>
      <c r="D59" s="66" t="s">
        <v>412</v>
      </c>
      <c r="E59" s="65" t="s">
        <v>411</v>
      </c>
      <c r="F59" s="64" t="s">
        <v>387</v>
      </c>
      <c r="G59" s="64" t="s">
        <v>410</v>
      </c>
      <c r="H59" s="64" t="s">
        <v>409</v>
      </c>
      <c r="I59" s="63" t="s">
        <v>408</v>
      </c>
      <c r="J59" s="62">
        <v>43579</v>
      </c>
    </row>
    <row r="60" spans="1:10" ht="30" hidden="1" customHeight="1" x14ac:dyDescent="0.25">
      <c r="A60" s="64" t="s">
        <v>407</v>
      </c>
      <c r="B60" s="67" t="s">
        <v>406</v>
      </c>
      <c r="C60" s="62" t="s">
        <v>237</v>
      </c>
      <c r="D60" s="66" t="s">
        <v>405</v>
      </c>
      <c r="E60" s="65" t="s">
        <v>404</v>
      </c>
      <c r="F60" s="71" t="s">
        <v>403</v>
      </c>
      <c r="G60" s="64" t="s">
        <v>402</v>
      </c>
      <c r="H60" s="64" t="s">
        <v>401</v>
      </c>
      <c r="I60" s="63" t="s">
        <v>400</v>
      </c>
      <c r="J60" s="62">
        <v>43742</v>
      </c>
    </row>
    <row r="61" spans="1:10" ht="30" hidden="1" customHeight="1" x14ac:dyDescent="0.25">
      <c r="A61" s="64" t="s">
        <v>399</v>
      </c>
      <c r="B61" s="67" t="s">
        <v>398</v>
      </c>
      <c r="C61" s="62" t="s">
        <v>237</v>
      </c>
      <c r="D61" s="66" t="s">
        <v>397</v>
      </c>
      <c r="E61" s="65" t="s">
        <v>396</v>
      </c>
      <c r="F61" s="64" t="s">
        <v>395</v>
      </c>
      <c r="G61" s="64" t="s">
        <v>394</v>
      </c>
      <c r="H61" s="64" t="s">
        <v>393</v>
      </c>
      <c r="I61" s="63" t="s">
        <v>392</v>
      </c>
      <c r="J61" s="62">
        <v>43741</v>
      </c>
    </row>
    <row r="62" spans="1:10" ht="30" hidden="1" customHeight="1" x14ac:dyDescent="0.25">
      <c r="A62" s="64" t="s">
        <v>391</v>
      </c>
      <c r="B62" s="67" t="s">
        <v>390</v>
      </c>
      <c r="C62" s="62" t="s">
        <v>237</v>
      </c>
      <c r="D62" s="66" t="s">
        <v>389</v>
      </c>
      <c r="E62" s="65" t="s">
        <v>388</v>
      </c>
      <c r="F62" s="64" t="s">
        <v>387</v>
      </c>
      <c r="G62" s="64" t="s">
        <v>386</v>
      </c>
      <c r="H62" s="64" t="s">
        <v>385</v>
      </c>
      <c r="I62" s="63" t="s">
        <v>384</v>
      </c>
      <c r="J62" s="62">
        <v>43738</v>
      </c>
    </row>
    <row r="63" spans="1:10" ht="30" customHeight="1" x14ac:dyDescent="0.25">
      <c r="A63" s="64" t="s">
        <v>383</v>
      </c>
      <c r="B63" s="67" t="s">
        <v>382</v>
      </c>
      <c r="C63" s="62" t="s">
        <v>237</v>
      </c>
      <c r="D63" s="66" t="s">
        <v>381</v>
      </c>
      <c r="E63" s="65" t="s">
        <v>380</v>
      </c>
      <c r="F63" s="64" t="s">
        <v>364</v>
      </c>
      <c r="G63" s="64" t="s">
        <v>379</v>
      </c>
      <c r="H63" s="64" t="s">
        <v>378</v>
      </c>
      <c r="I63" s="63" t="s">
        <v>377</v>
      </c>
      <c r="J63" s="62"/>
    </row>
    <row r="64" spans="1:10" ht="30" hidden="1" customHeight="1" x14ac:dyDescent="0.25">
      <c r="A64" s="64" t="s">
        <v>376</v>
      </c>
      <c r="B64" s="67" t="s">
        <v>375</v>
      </c>
      <c r="C64" s="62" t="s">
        <v>237</v>
      </c>
      <c r="D64" s="66" t="s">
        <v>374</v>
      </c>
      <c r="E64" s="65" t="s">
        <v>373</v>
      </c>
      <c r="F64" s="64" t="s">
        <v>372</v>
      </c>
      <c r="G64" s="64" t="s">
        <v>371</v>
      </c>
      <c r="H64" s="64" t="s">
        <v>370</v>
      </c>
      <c r="I64" s="63" t="s">
        <v>369</v>
      </c>
      <c r="J64" s="62">
        <v>43742</v>
      </c>
    </row>
    <row r="65" spans="1:10" ht="30" hidden="1" customHeight="1" x14ac:dyDescent="0.25">
      <c r="A65" s="64" t="s">
        <v>368</v>
      </c>
      <c r="B65" s="67" t="s">
        <v>367</v>
      </c>
      <c r="C65" s="62" t="s">
        <v>237</v>
      </c>
      <c r="D65" s="66" t="s">
        <v>366</v>
      </c>
      <c r="E65" s="65" t="s">
        <v>365</v>
      </c>
      <c r="F65" s="64" t="s">
        <v>364</v>
      </c>
      <c r="G65" s="64" t="s">
        <v>363</v>
      </c>
      <c r="H65" s="64" t="s">
        <v>362</v>
      </c>
      <c r="I65" s="63" t="s">
        <v>361</v>
      </c>
      <c r="J65" s="62"/>
    </row>
    <row r="66" spans="1:10" ht="30" hidden="1" customHeight="1" x14ac:dyDescent="0.25">
      <c r="A66" s="64" t="s">
        <v>360</v>
      </c>
      <c r="B66" s="67" t="s">
        <v>359</v>
      </c>
      <c r="C66" s="62" t="s">
        <v>237</v>
      </c>
      <c r="D66" s="66" t="s">
        <v>358</v>
      </c>
      <c r="E66" s="65" t="s">
        <v>357</v>
      </c>
      <c r="F66" s="64" t="s">
        <v>356</v>
      </c>
      <c r="G66" s="64" t="s">
        <v>355</v>
      </c>
      <c r="H66" s="64" t="s">
        <v>354</v>
      </c>
      <c r="I66" s="63" t="s">
        <v>353</v>
      </c>
      <c r="J66" s="62">
        <v>43769</v>
      </c>
    </row>
    <row r="67" spans="1:10" ht="30" hidden="1" customHeight="1" x14ac:dyDescent="0.25">
      <c r="A67" s="64" t="s">
        <v>352</v>
      </c>
      <c r="B67" s="67" t="s">
        <v>351</v>
      </c>
      <c r="C67" s="62" t="s">
        <v>237</v>
      </c>
      <c r="D67" s="66" t="s">
        <v>350</v>
      </c>
      <c r="E67" s="65" t="s">
        <v>349</v>
      </c>
      <c r="F67" s="64" t="s">
        <v>348</v>
      </c>
      <c r="G67" s="64" t="s">
        <v>347</v>
      </c>
      <c r="H67" s="64" t="s">
        <v>346</v>
      </c>
      <c r="I67" s="63" t="s">
        <v>345</v>
      </c>
      <c r="J67" s="62">
        <v>43700</v>
      </c>
    </row>
    <row r="68" spans="1:10" ht="30" hidden="1" customHeight="1" x14ac:dyDescent="0.25">
      <c r="A68" s="64" t="s">
        <v>344</v>
      </c>
      <c r="B68" s="67" t="s">
        <v>343</v>
      </c>
      <c r="C68" s="62" t="s">
        <v>237</v>
      </c>
      <c r="D68" s="66" t="s">
        <v>342</v>
      </c>
      <c r="E68" s="65" t="s">
        <v>341</v>
      </c>
      <c r="F68" s="64" t="s">
        <v>340</v>
      </c>
      <c r="G68" s="64" t="s">
        <v>339</v>
      </c>
      <c r="H68" s="64" t="s">
        <v>338</v>
      </c>
      <c r="I68" s="63" t="s">
        <v>337</v>
      </c>
      <c r="J68" s="62">
        <v>43791</v>
      </c>
    </row>
    <row r="69" spans="1:10" ht="30" hidden="1" customHeight="1" x14ac:dyDescent="0.25">
      <c r="A69" s="64" t="s">
        <v>336</v>
      </c>
      <c r="B69" s="67" t="s">
        <v>335</v>
      </c>
      <c r="C69" s="62" t="s">
        <v>237</v>
      </c>
      <c r="D69" s="66" t="s">
        <v>334</v>
      </c>
      <c r="E69" s="65" t="s">
        <v>333</v>
      </c>
      <c r="F69" s="64" t="s">
        <v>325</v>
      </c>
      <c r="G69" s="64" t="s">
        <v>332</v>
      </c>
      <c r="H69" s="64" t="s">
        <v>331</v>
      </c>
      <c r="I69" s="63" t="s">
        <v>330</v>
      </c>
      <c r="J69" s="62">
        <v>43644</v>
      </c>
    </row>
    <row r="70" spans="1:10" ht="30" hidden="1" customHeight="1" x14ac:dyDescent="0.25">
      <c r="A70" s="64" t="s">
        <v>329</v>
      </c>
      <c r="B70" s="67" t="s">
        <v>328</v>
      </c>
      <c r="C70" s="62" t="s">
        <v>237</v>
      </c>
      <c r="D70" s="66" t="s">
        <v>327</v>
      </c>
      <c r="E70" s="65" t="s">
        <v>326</v>
      </c>
      <c r="F70" s="64" t="s">
        <v>325</v>
      </c>
      <c r="G70" s="64" t="s">
        <v>324</v>
      </c>
      <c r="H70" s="64" t="s">
        <v>323</v>
      </c>
      <c r="I70" s="63" t="s">
        <v>322</v>
      </c>
      <c r="J70" s="62"/>
    </row>
    <row r="71" spans="1:10" s="60" customFormat="1" ht="30" hidden="1" customHeight="1" x14ac:dyDescent="0.2">
      <c r="A71" s="70" t="s">
        <v>321</v>
      </c>
      <c r="B71" s="67" t="s">
        <v>320</v>
      </c>
      <c r="C71" s="62" t="s">
        <v>237</v>
      </c>
      <c r="D71" s="66" t="s">
        <v>319</v>
      </c>
      <c r="E71" s="65" t="s">
        <v>318</v>
      </c>
      <c r="F71" s="64" t="s">
        <v>317</v>
      </c>
      <c r="G71" s="64" t="s">
        <v>316</v>
      </c>
      <c r="H71" s="64" t="s">
        <v>315</v>
      </c>
      <c r="I71" s="63" t="s">
        <v>307</v>
      </c>
      <c r="J71" s="62"/>
    </row>
    <row r="72" spans="1:10" ht="30" hidden="1" customHeight="1" x14ac:dyDescent="0.25">
      <c r="A72" s="69" t="s">
        <v>314</v>
      </c>
      <c r="B72" s="67" t="s">
        <v>313</v>
      </c>
      <c r="C72" s="62" t="s">
        <v>237</v>
      </c>
      <c r="D72" s="66" t="s">
        <v>312</v>
      </c>
      <c r="E72" s="65" t="s">
        <v>311</v>
      </c>
      <c r="F72" s="69" t="s">
        <v>310</v>
      </c>
      <c r="G72" s="69" t="s">
        <v>309</v>
      </c>
      <c r="H72" s="69" t="s">
        <v>308</v>
      </c>
      <c r="I72" s="68" t="s">
        <v>307</v>
      </c>
      <c r="J72" s="62"/>
    </row>
    <row r="73" spans="1:10" ht="30" hidden="1" customHeight="1" x14ac:dyDescent="0.25">
      <c r="A73" s="64" t="s">
        <v>306</v>
      </c>
      <c r="B73" s="67" t="s">
        <v>305</v>
      </c>
      <c r="C73" s="62" t="s">
        <v>237</v>
      </c>
      <c r="D73" s="66" t="s">
        <v>304</v>
      </c>
      <c r="E73" s="65" t="s">
        <v>303</v>
      </c>
      <c r="F73" s="64" t="s">
        <v>302</v>
      </c>
      <c r="G73" s="64" t="s">
        <v>301</v>
      </c>
      <c r="H73" s="64" t="s">
        <v>300</v>
      </c>
      <c r="I73" s="63" t="s">
        <v>299</v>
      </c>
      <c r="J73" s="62">
        <v>43749</v>
      </c>
    </row>
    <row r="74" spans="1:10" s="60" customFormat="1" ht="30" hidden="1" customHeight="1" x14ac:dyDescent="0.2">
      <c r="A74" s="64" t="s">
        <v>298</v>
      </c>
      <c r="B74" s="67" t="s">
        <v>297</v>
      </c>
      <c r="C74" s="62" t="s">
        <v>237</v>
      </c>
      <c r="D74" s="66" t="s">
        <v>296</v>
      </c>
      <c r="E74" s="65" t="s">
        <v>295</v>
      </c>
      <c r="F74" s="64" t="s">
        <v>294</v>
      </c>
      <c r="G74" s="64" t="s">
        <v>293</v>
      </c>
      <c r="H74" s="64" t="s">
        <v>292</v>
      </c>
      <c r="I74" s="63"/>
      <c r="J74" s="62"/>
    </row>
    <row r="75" spans="1:10" s="60" customFormat="1" ht="30" hidden="1" customHeight="1" x14ac:dyDescent="0.2">
      <c r="A75" s="64" t="s">
        <v>14</v>
      </c>
      <c r="B75" s="67" t="s">
        <v>291</v>
      </c>
      <c r="C75" s="62" t="s">
        <v>237</v>
      </c>
      <c r="D75" s="66" t="s">
        <v>290</v>
      </c>
      <c r="E75" s="65" t="s">
        <v>289</v>
      </c>
      <c r="F75" s="64" t="s">
        <v>288</v>
      </c>
      <c r="G75" s="64" t="s">
        <v>287</v>
      </c>
      <c r="H75" s="64" t="s">
        <v>286</v>
      </c>
      <c r="I75" s="63" t="s">
        <v>278</v>
      </c>
      <c r="J75" s="62">
        <v>43756</v>
      </c>
    </row>
    <row r="76" spans="1:10" ht="30" hidden="1" customHeight="1" x14ac:dyDescent="0.25">
      <c r="A76" s="64" t="s">
        <v>285</v>
      </c>
      <c r="B76" s="67" t="s">
        <v>284</v>
      </c>
      <c r="C76" s="62" t="s">
        <v>237</v>
      </c>
      <c r="D76" s="66" t="s">
        <v>283</v>
      </c>
      <c r="E76" s="65" t="s">
        <v>282</v>
      </c>
      <c r="F76" s="64" t="s">
        <v>281</v>
      </c>
      <c r="G76" s="64" t="s">
        <v>280</v>
      </c>
      <c r="H76" s="64" t="s">
        <v>279</v>
      </c>
      <c r="I76" s="63" t="s">
        <v>278</v>
      </c>
      <c r="J76" s="62">
        <v>43756</v>
      </c>
    </row>
    <row r="77" spans="1:10" ht="30" hidden="1" customHeight="1" x14ac:dyDescent="0.25">
      <c r="A77" s="69" t="s">
        <v>277</v>
      </c>
      <c r="B77" s="67" t="s">
        <v>276</v>
      </c>
      <c r="C77" s="62" t="s">
        <v>237</v>
      </c>
      <c r="D77" s="66" t="s">
        <v>275</v>
      </c>
      <c r="E77" s="65" t="s">
        <v>274</v>
      </c>
      <c r="F77" s="69" t="s">
        <v>273</v>
      </c>
      <c r="G77" s="69" t="s">
        <v>272</v>
      </c>
      <c r="H77" s="69" t="s">
        <v>271</v>
      </c>
      <c r="I77" s="68" t="s">
        <v>256</v>
      </c>
      <c r="J77" s="62"/>
    </row>
    <row r="78" spans="1:10" ht="30" hidden="1" customHeight="1" x14ac:dyDescent="0.25">
      <c r="A78" s="64" t="s">
        <v>270</v>
      </c>
      <c r="B78" s="67" t="s">
        <v>269</v>
      </c>
      <c r="C78" s="62" t="s">
        <v>237</v>
      </c>
      <c r="D78" s="66" t="s">
        <v>268</v>
      </c>
      <c r="E78" s="65" t="s">
        <v>267</v>
      </c>
      <c r="F78" s="64" t="s">
        <v>234</v>
      </c>
      <c r="G78" s="64" t="s">
        <v>266</v>
      </c>
      <c r="H78" s="64" t="s">
        <v>265</v>
      </c>
      <c r="I78" s="63" t="s">
        <v>264</v>
      </c>
      <c r="J78" s="62"/>
    </row>
    <row r="79" spans="1:10" ht="30" hidden="1" customHeight="1" x14ac:dyDescent="0.25">
      <c r="A79" s="69" t="s">
        <v>263</v>
      </c>
      <c r="B79" s="67" t="s">
        <v>262</v>
      </c>
      <c r="C79" s="62" t="s">
        <v>237</v>
      </c>
      <c r="D79" s="66" t="s">
        <v>261</v>
      </c>
      <c r="E79" s="65" t="s">
        <v>260</v>
      </c>
      <c r="F79" s="69" t="s">
        <v>259</v>
      </c>
      <c r="G79" s="69" t="s">
        <v>258</v>
      </c>
      <c r="H79" s="69" t="s">
        <v>257</v>
      </c>
      <c r="I79" s="68" t="s">
        <v>256</v>
      </c>
      <c r="J79" s="62"/>
    </row>
    <row r="80" spans="1:10" ht="30" hidden="1" customHeight="1" x14ac:dyDescent="0.25">
      <c r="A80" s="64" t="s">
        <v>255</v>
      </c>
      <c r="B80" s="67" t="s">
        <v>254</v>
      </c>
      <c r="C80" s="62" t="s">
        <v>237</v>
      </c>
      <c r="D80" s="66" t="s">
        <v>253</v>
      </c>
      <c r="E80" s="65" t="s">
        <v>252</v>
      </c>
      <c r="F80" s="63" t="s">
        <v>251</v>
      </c>
      <c r="G80" s="64" t="s">
        <v>250</v>
      </c>
      <c r="H80" s="64" t="s">
        <v>249</v>
      </c>
      <c r="I80" s="63" t="s">
        <v>248</v>
      </c>
      <c r="J80" s="62"/>
    </row>
    <row r="81" spans="1:10" ht="30" hidden="1" customHeight="1" x14ac:dyDescent="0.25">
      <c r="A81" s="64" t="s">
        <v>247</v>
      </c>
      <c r="B81" s="67" t="s">
        <v>246</v>
      </c>
      <c r="C81" s="62" t="s">
        <v>237</v>
      </c>
      <c r="D81" s="66" t="s">
        <v>245</v>
      </c>
      <c r="E81" s="65" t="s">
        <v>244</v>
      </c>
      <c r="F81" s="64" t="s">
        <v>243</v>
      </c>
      <c r="G81" s="64" t="s">
        <v>242</v>
      </c>
      <c r="H81" s="64" t="s">
        <v>241</v>
      </c>
      <c r="I81" s="63" t="s">
        <v>240</v>
      </c>
      <c r="J81" s="62"/>
    </row>
    <row r="82" spans="1:10" ht="30" hidden="1" customHeight="1" x14ac:dyDescent="0.25">
      <c r="A82" s="64" t="s">
        <v>239</v>
      </c>
      <c r="B82" s="67" t="s">
        <v>238</v>
      </c>
      <c r="C82" s="62" t="s">
        <v>237</v>
      </c>
      <c r="D82" s="66" t="s">
        <v>236</v>
      </c>
      <c r="E82" s="65" t="s">
        <v>235</v>
      </c>
      <c r="F82" s="64" t="s">
        <v>234</v>
      </c>
      <c r="G82" s="64" t="s">
        <v>233</v>
      </c>
      <c r="H82" s="64" t="s">
        <v>232</v>
      </c>
      <c r="I82" s="63" t="s">
        <v>231</v>
      </c>
      <c r="J82" s="62"/>
    </row>
    <row r="83" spans="1:10" ht="30" hidden="1" customHeight="1" x14ac:dyDescent="0.25">
      <c r="A83" s="64" t="s">
        <v>230</v>
      </c>
      <c r="B83" s="67" t="s">
        <v>229</v>
      </c>
      <c r="C83" s="62" t="s">
        <v>58</v>
      </c>
      <c r="D83" s="66" t="s">
        <v>228</v>
      </c>
      <c r="E83" s="65" t="s">
        <v>227</v>
      </c>
      <c r="F83" s="64" t="s">
        <v>226</v>
      </c>
      <c r="G83" s="64" t="s">
        <v>225</v>
      </c>
      <c r="H83" s="64" t="s">
        <v>224</v>
      </c>
      <c r="I83" s="63" t="s">
        <v>223</v>
      </c>
      <c r="J83" s="62">
        <v>43553</v>
      </c>
    </row>
    <row r="84" spans="1:10" ht="30" hidden="1" customHeight="1" x14ac:dyDescent="0.25">
      <c r="A84" s="64" t="s">
        <v>222</v>
      </c>
      <c r="B84" s="67" t="s">
        <v>221</v>
      </c>
      <c r="C84" s="62" t="s">
        <v>58</v>
      </c>
      <c r="D84" s="66" t="s">
        <v>220</v>
      </c>
      <c r="E84" s="65" t="s">
        <v>219</v>
      </c>
      <c r="F84" s="64" t="s">
        <v>218</v>
      </c>
      <c r="G84" s="64" t="s">
        <v>217</v>
      </c>
      <c r="H84" s="64" t="s">
        <v>216</v>
      </c>
      <c r="I84" s="63" t="s">
        <v>215</v>
      </c>
      <c r="J84" s="62">
        <v>43574</v>
      </c>
    </row>
    <row r="85" spans="1:10" ht="30" hidden="1" customHeight="1" x14ac:dyDescent="0.25">
      <c r="A85" s="64" t="s">
        <v>214</v>
      </c>
      <c r="B85" s="67" t="s">
        <v>213</v>
      </c>
      <c r="C85" s="62" t="s">
        <v>58</v>
      </c>
      <c r="D85" s="66" t="s">
        <v>212</v>
      </c>
      <c r="E85" s="65" t="s">
        <v>211</v>
      </c>
      <c r="F85" s="64" t="s">
        <v>210</v>
      </c>
      <c r="G85" s="64" t="s">
        <v>209</v>
      </c>
      <c r="H85" s="64" t="s">
        <v>208</v>
      </c>
      <c r="I85" s="63" t="s">
        <v>207</v>
      </c>
      <c r="J85" s="62">
        <v>43501</v>
      </c>
    </row>
    <row r="86" spans="1:10" ht="30" hidden="1" customHeight="1" x14ac:dyDescent="0.25">
      <c r="A86" s="64" t="s">
        <v>206</v>
      </c>
      <c r="B86" s="67" t="s">
        <v>205</v>
      </c>
      <c r="C86" s="62" t="s">
        <v>58</v>
      </c>
      <c r="D86" s="66" t="s">
        <v>204</v>
      </c>
      <c r="E86" s="65" t="s">
        <v>203</v>
      </c>
      <c r="F86" s="64" t="s">
        <v>202</v>
      </c>
      <c r="G86" s="64" t="s">
        <v>201</v>
      </c>
      <c r="H86" s="64" t="s">
        <v>200</v>
      </c>
      <c r="I86" s="63" t="s">
        <v>199</v>
      </c>
      <c r="J86" s="62">
        <v>43504</v>
      </c>
    </row>
    <row r="87" spans="1:10" s="60" customFormat="1" ht="30" hidden="1" customHeight="1" x14ac:dyDescent="0.2">
      <c r="A87" s="64" t="s">
        <v>198</v>
      </c>
      <c r="B87" s="67" t="s">
        <v>197</v>
      </c>
      <c r="C87" s="62" t="s">
        <v>58</v>
      </c>
      <c r="D87" s="66" t="s">
        <v>196</v>
      </c>
      <c r="E87" s="65" t="s">
        <v>195</v>
      </c>
      <c r="F87" s="64" t="s">
        <v>194</v>
      </c>
      <c r="G87" s="64" t="s">
        <v>193</v>
      </c>
      <c r="H87" s="64" t="s">
        <v>192</v>
      </c>
      <c r="I87" s="63" t="s">
        <v>191</v>
      </c>
      <c r="J87" s="62">
        <v>43518</v>
      </c>
    </row>
    <row r="88" spans="1:10" ht="25.5" x14ac:dyDescent="0.25">
      <c r="A88" s="64" t="s">
        <v>190</v>
      </c>
      <c r="B88" s="67" t="s">
        <v>189</v>
      </c>
      <c r="C88" s="62" t="s">
        <v>58</v>
      </c>
      <c r="D88" s="66" t="s">
        <v>188</v>
      </c>
      <c r="E88" s="65" t="s">
        <v>187</v>
      </c>
      <c r="F88" s="64" t="s">
        <v>186</v>
      </c>
      <c r="G88" s="64" t="s">
        <v>185</v>
      </c>
      <c r="H88" s="64" t="s">
        <v>184</v>
      </c>
      <c r="I88" s="63" t="s">
        <v>183</v>
      </c>
      <c r="J88" s="62">
        <v>43504</v>
      </c>
    </row>
    <row r="89" spans="1:10" ht="30" hidden="1" customHeight="1" x14ac:dyDescent="0.25">
      <c r="A89" s="64" t="s">
        <v>182</v>
      </c>
      <c r="B89" s="67" t="s">
        <v>181</v>
      </c>
      <c r="C89" s="62" t="s">
        <v>58</v>
      </c>
      <c r="D89" s="66" t="s">
        <v>180</v>
      </c>
      <c r="E89" s="65" t="s">
        <v>179</v>
      </c>
      <c r="F89" s="64" t="s">
        <v>178</v>
      </c>
      <c r="G89" s="64" t="s">
        <v>177</v>
      </c>
      <c r="H89" s="64" t="s">
        <v>176</v>
      </c>
      <c r="I89" s="63" t="s">
        <v>175</v>
      </c>
      <c r="J89" s="62">
        <v>43593</v>
      </c>
    </row>
    <row r="90" spans="1:10" ht="30" customHeight="1" x14ac:dyDescent="0.25">
      <c r="A90" s="64" t="s">
        <v>174</v>
      </c>
      <c r="B90" s="67" t="s">
        <v>173</v>
      </c>
      <c r="C90" s="62" t="s">
        <v>58</v>
      </c>
      <c r="D90" s="66" t="s">
        <v>172</v>
      </c>
      <c r="E90" s="65" t="s">
        <v>171</v>
      </c>
      <c r="F90" s="64" t="s">
        <v>170</v>
      </c>
      <c r="G90" s="64" t="s">
        <v>169</v>
      </c>
      <c r="H90" s="64" t="s">
        <v>168</v>
      </c>
      <c r="I90" s="63" t="s">
        <v>167</v>
      </c>
      <c r="J90" s="62">
        <v>43518</v>
      </c>
    </row>
    <row r="91" spans="1:10" ht="30" hidden="1" customHeight="1" x14ac:dyDescent="0.25">
      <c r="A91" s="64" t="s">
        <v>166</v>
      </c>
      <c r="B91" s="67" t="s">
        <v>165</v>
      </c>
      <c r="C91" s="62" t="s">
        <v>58</v>
      </c>
      <c r="D91" s="66" t="s">
        <v>164</v>
      </c>
      <c r="E91" s="65" t="s">
        <v>163</v>
      </c>
      <c r="F91" s="64" t="s">
        <v>162</v>
      </c>
      <c r="G91" s="64" t="s">
        <v>161</v>
      </c>
      <c r="H91" s="64" t="s">
        <v>160</v>
      </c>
      <c r="I91" s="63" t="s">
        <v>159</v>
      </c>
      <c r="J91" s="62">
        <v>43545</v>
      </c>
    </row>
    <row r="92" spans="1:10" ht="30" customHeight="1" x14ac:dyDescent="0.25">
      <c r="A92" s="64" t="s">
        <v>158</v>
      </c>
      <c r="B92" s="67" t="s">
        <v>157</v>
      </c>
      <c r="C92" s="62" t="s">
        <v>58</v>
      </c>
      <c r="D92" s="66" t="s">
        <v>156</v>
      </c>
      <c r="E92" s="65" t="s">
        <v>155</v>
      </c>
      <c r="F92" s="64" t="s">
        <v>154</v>
      </c>
      <c r="G92" s="64" t="s">
        <v>153</v>
      </c>
      <c r="H92" s="62" t="s">
        <v>152</v>
      </c>
      <c r="I92" s="63" t="s">
        <v>151</v>
      </c>
      <c r="J92" s="62">
        <v>43630</v>
      </c>
    </row>
    <row r="93" spans="1:10" ht="30" hidden="1" customHeight="1" x14ac:dyDescent="0.25">
      <c r="A93" s="64" t="s">
        <v>150</v>
      </c>
      <c r="B93" s="67" t="s">
        <v>149</v>
      </c>
      <c r="C93" s="62" t="s">
        <v>148</v>
      </c>
      <c r="D93" s="66" t="s">
        <v>147</v>
      </c>
      <c r="E93" s="65" t="s">
        <v>146</v>
      </c>
      <c r="F93" s="64" t="s">
        <v>145</v>
      </c>
      <c r="G93" s="64" t="s">
        <v>144</v>
      </c>
      <c r="H93" s="64" t="s">
        <v>143</v>
      </c>
      <c r="I93" s="63" t="s">
        <v>142</v>
      </c>
      <c r="J93" s="62">
        <v>43531</v>
      </c>
    </row>
    <row r="94" spans="1:10" ht="30" hidden="1" customHeight="1" x14ac:dyDescent="0.25">
      <c r="A94" s="64" t="s">
        <v>141</v>
      </c>
      <c r="B94" s="67" t="s">
        <v>140</v>
      </c>
      <c r="C94" s="62" t="s">
        <v>115</v>
      </c>
      <c r="D94" s="66" t="s">
        <v>139</v>
      </c>
      <c r="E94" s="65" t="s">
        <v>138</v>
      </c>
      <c r="F94" s="64" t="s">
        <v>137</v>
      </c>
      <c r="G94" s="64" t="s">
        <v>136</v>
      </c>
      <c r="H94" s="64" t="s">
        <v>135</v>
      </c>
      <c r="I94" s="63" t="s">
        <v>134</v>
      </c>
      <c r="J94" s="62">
        <v>43690</v>
      </c>
    </row>
    <row r="95" spans="1:10" ht="30" hidden="1" customHeight="1" x14ac:dyDescent="0.25">
      <c r="A95" s="64" t="s">
        <v>133</v>
      </c>
      <c r="B95" s="67" t="s">
        <v>132</v>
      </c>
      <c r="C95" s="62" t="s">
        <v>58</v>
      </c>
      <c r="D95" s="66" t="s">
        <v>131</v>
      </c>
      <c r="E95" s="65" t="s">
        <v>130</v>
      </c>
      <c r="F95" s="64" t="s">
        <v>129</v>
      </c>
      <c r="G95" s="64" t="s">
        <v>128</v>
      </c>
      <c r="H95" s="64" t="s">
        <v>127</v>
      </c>
      <c r="I95" s="63" t="s">
        <v>126</v>
      </c>
      <c r="J95" s="62">
        <v>43581</v>
      </c>
    </row>
    <row r="96" spans="1:10" ht="30" hidden="1" customHeight="1" x14ac:dyDescent="0.25">
      <c r="A96" s="64" t="s">
        <v>125</v>
      </c>
      <c r="B96" s="67" t="s">
        <v>124</v>
      </c>
      <c r="C96" s="62" t="s">
        <v>115</v>
      </c>
      <c r="D96" s="66" t="s">
        <v>123</v>
      </c>
      <c r="E96" s="65" t="s">
        <v>122</v>
      </c>
      <c r="F96" s="64" t="s">
        <v>121</v>
      </c>
      <c r="G96" s="64" t="s">
        <v>120</v>
      </c>
      <c r="H96" s="64" t="s">
        <v>119</v>
      </c>
      <c r="I96" s="63" t="s">
        <v>118</v>
      </c>
      <c r="J96" s="62">
        <v>43616</v>
      </c>
    </row>
    <row r="97" spans="1:10" ht="30" hidden="1" customHeight="1" x14ac:dyDescent="0.25">
      <c r="A97" s="64" t="s">
        <v>117</v>
      </c>
      <c r="B97" s="67" t="s">
        <v>116</v>
      </c>
      <c r="C97" s="62" t="s">
        <v>115</v>
      </c>
      <c r="D97" s="66" t="s">
        <v>114</v>
      </c>
      <c r="E97" s="65" t="s">
        <v>113</v>
      </c>
      <c r="F97" s="64" t="s">
        <v>112</v>
      </c>
      <c r="G97" s="64" t="s">
        <v>111</v>
      </c>
      <c r="H97" s="64" t="s">
        <v>110</v>
      </c>
      <c r="I97" s="63" t="s">
        <v>109</v>
      </c>
      <c r="J97" s="62">
        <v>43440</v>
      </c>
    </row>
    <row r="98" spans="1:10" ht="30" hidden="1" customHeight="1" x14ac:dyDescent="0.25">
      <c r="A98" s="64" t="s">
        <v>108</v>
      </c>
      <c r="B98" s="67" t="s">
        <v>107</v>
      </c>
      <c r="C98" s="62" t="s">
        <v>33</v>
      </c>
      <c r="D98" s="66" t="s">
        <v>106</v>
      </c>
      <c r="E98" s="65" t="s">
        <v>105</v>
      </c>
      <c r="F98" s="64" t="s">
        <v>104</v>
      </c>
      <c r="G98" s="64" t="s">
        <v>103</v>
      </c>
      <c r="H98" s="64" t="s">
        <v>102</v>
      </c>
      <c r="I98" s="63" t="s">
        <v>101</v>
      </c>
      <c r="J98" s="62">
        <v>43371</v>
      </c>
    </row>
    <row r="99" spans="1:10" ht="30" hidden="1" customHeight="1" x14ac:dyDescent="0.25">
      <c r="A99" s="64" t="s">
        <v>100</v>
      </c>
      <c r="B99" s="67" t="s">
        <v>99</v>
      </c>
      <c r="C99" s="62" t="s">
        <v>33</v>
      </c>
      <c r="D99" s="66" t="s">
        <v>98</v>
      </c>
      <c r="E99" s="65" t="s">
        <v>97</v>
      </c>
      <c r="F99" s="64" t="s">
        <v>96</v>
      </c>
      <c r="G99" s="64" t="s">
        <v>95</v>
      </c>
      <c r="H99" s="64" t="s">
        <v>94</v>
      </c>
      <c r="I99" s="63" t="s">
        <v>93</v>
      </c>
      <c r="J99" s="62">
        <v>43518</v>
      </c>
    </row>
    <row r="100" spans="1:10" ht="30" hidden="1" customHeight="1" x14ac:dyDescent="0.25">
      <c r="A100" s="64" t="s">
        <v>92</v>
      </c>
      <c r="B100" s="67" t="s">
        <v>91</v>
      </c>
      <c r="C100" s="62" t="s">
        <v>33</v>
      </c>
      <c r="D100" s="66" t="s">
        <v>90</v>
      </c>
      <c r="E100" s="65" t="s">
        <v>89</v>
      </c>
      <c r="F100" s="64" t="s">
        <v>88</v>
      </c>
      <c r="G100" s="64" t="s">
        <v>87</v>
      </c>
      <c r="H100" s="64" t="s">
        <v>86</v>
      </c>
      <c r="I100" s="63" t="s">
        <v>85</v>
      </c>
      <c r="J100" s="62">
        <v>43426</v>
      </c>
    </row>
    <row r="101" spans="1:10" ht="30" hidden="1" customHeight="1" x14ac:dyDescent="0.25">
      <c r="A101" s="64" t="s">
        <v>84</v>
      </c>
      <c r="B101" s="67" t="s">
        <v>83</v>
      </c>
      <c r="C101" s="62" t="s">
        <v>33</v>
      </c>
      <c r="D101" s="66" t="s">
        <v>82</v>
      </c>
      <c r="E101" s="65" t="s">
        <v>81</v>
      </c>
      <c r="F101" s="64" t="s">
        <v>80</v>
      </c>
      <c r="G101" s="64" t="s">
        <v>79</v>
      </c>
      <c r="H101" s="64" t="s">
        <v>78</v>
      </c>
      <c r="I101" s="63" t="s">
        <v>77</v>
      </c>
      <c r="J101" s="62">
        <v>43546</v>
      </c>
    </row>
    <row r="102" spans="1:10" ht="30" hidden="1" customHeight="1" x14ac:dyDescent="0.25">
      <c r="A102" s="64" t="s">
        <v>76</v>
      </c>
      <c r="B102" s="67" t="s">
        <v>75</v>
      </c>
      <c r="C102" s="62" t="s">
        <v>33</v>
      </c>
      <c r="D102" s="66" t="s">
        <v>74</v>
      </c>
      <c r="E102" s="65" t="s">
        <v>73</v>
      </c>
      <c r="F102" s="64" t="s">
        <v>72</v>
      </c>
      <c r="G102" s="64" t="s">
        <v>71</v>
      </c>
      <c r="H102" s="64" t="s">
        <v>70</v>
      </c>
      <c r="I102" s="63" t="s">
        <v>69</v>
      </c>
      <c r="J102" s="62">
        <v>43448</v>
      </c>
    </row>
    <row r="103" spans="1:10" ht="25.5" hidden="1" x14ac:dyDescent="0.25">
      <c r="A103" s="64" t="s">
        <v>68</v>
      </c>
      <c r="B103" s="67" t="s">
        <v>67</v>
      </c>
      <c r="C103" s="62" t="s">
        <v>33</v>
      </c>
      <c r="D103" s="66" t="s">
        <v>66</v>
      </c>
      <c r="E103" s="65" t="s">
        <v>65</v>
      </c>
      <c r="F103" s="64" t="s">
        <v>64</v>
      </c>
      <c r="G103" s="64" t="s">
        <v>63</v>
      </c>
      <c r="H103" s="64" t="s">
        <v>62</v>
      </c>
      <c r="I103" s="63" t="s">
        <v>61</v>
      </c>
      <c r="J103" s="62">
        <v>43416</v>
      </c>
    </row>
    <row r="104" spans="1:10" ht="25.5" hidden="1" x14ac:dyDescent="0.25">
      <c r="A104" s="64" t="s">
        <v>60</v>
      </c>
      <c r="B104" s="67" t="s">
        <v>59</v>
      </c>
      <c r="C104" s="62" t="s">
        <v>58</v>
      </c>
      <c r="D104" s="66" t="s">
        <v>57</v>
      </c>
      <c r="E104" s="65" t="s">
        <v>56</v>
      </c>
      <c r="F104" s="64" t="s">
        <v>55</v>
      </c>
      <c r="G104" s="64" t="s">
        <v>54</v>
      </c>
      <c r="H104" s="64" t="s">
        <v>53</v>
      </c>
      <c r="I104" s="63" t="s">
        <v>52</v>
      </c>
      <c r="J104" s="62">
        <v>43523</v>
      </c>
    </row>
    <row r="105" spans="1:10" ht="25.5" hidden="1" x14ac:dyDescent="0.25">
      <c r="A105" s="64" t="s">
        <v>51</v>
      </c>
      <c r="B105" s="67" t="s">
        <v>50</v>
      </c>
      <c r="C105" s="62" t="s">
        <v>33</v>
      </c>
      <c r="D105" s="66" t="s">
        <v>49</v>
      </c>
      <c r="E105" s="65" t="s">
        <v>48</v>
      </c>
      <c r="F105" s="64" t="s">
        <v>47</v>
      </c>
      <c r="G105" s="64" t="s">
        <v>46</v>
      </c>
      <c r="H105" s="64" t="s">
        <v>45</v>
      </c>
      <c r="I105" s="63" t="s">
        <v>44</v>
      </c>
      <c r="J105" s="62">
        <v>43560</v>
      </c>
    </row>
    <row r="106" spans="1:10" ht="25.5" hidden="1" x14ac:dyDescent="0.25">
      <c r="A106" s="64" t="s">
        <v>43</v>
      </c>
      <c r="B106" s="67" t="s">
        <v>42</v>
      </c>
      <c r="C106" s="62" t="s">
        <v>33</v>
      </c>
      <c r="D106" s="66" t="s">
        <v>41</v>
      </c>
      <c r="E106" s="65" t="s">
        <v>40</v>
      </c>
      <c r="F106" s="64" t="s">
        <v>39</v>
      </c>
      <c r="G106" s="64" t="s">
        <v>38</v>
      </c>
      <c r="H106" s="64" t="s">
        <v>37</v>
      </c>
      <c r="I106" s="63" t="s">
        <v>36</v>
      </c>
      <c r="J106" s="62">
        <v>43403</v>
      </c>
    </row>
    <row r="107" spans="1:10" ht="25.5" hidden="1" x14ac:dyDescent="0.25">
      <c r="A107" s="64" t="s">
        <v>35</v>
      </c>
      <c r="B107" s="67" t="s">
        <v>34</v>
      </c>
      <c r="C107" s="62" t="s">
        <v>33</v>
      </c>
      <c r="D107" s="66" t="s">
        <v>32</v>
      </c>
      <c r="E107" s="65" t="s">
        <v>31</v>
      </c>
      <c r="F107" s="64" t="s">
        <v>30</v>
      </c>
      <c r="G107" s="64" t="s">
        <v>29</v>
      </c>
      <c r="H107" s="64" t="s">
        <v>28</v>
      </c>
      <c r="I107" s="63" t="s">
        <v>27</v>
      </c>
      <c r="J107" s="62">
        <v>43371</v>
      </c>
    </row>
    <row r="108" spans="1:10" ht="30" hidden="1" customHeight="1" x14ac:dyDescent="0.25"/>
    <row r="109" spans="1:10" hidden="1" x14ac:dyDescent="0.25"/>
    <row r="110" spans="1:10" hidden="1" x14ac:dyDescent="0.25"/>
    <row r="111" spans="1:10" hidden="1" x14ac:dyDescent="0.25"/>
    <row r="112" spans="1:10" hidden="1" x14ac:dyDescent="0.25"/>
    <row r="113" hidden="1" x14ac:dyDescent="0.25"/>
    <row r="114" hidden="1" x14ac:dyDescent="0.25"/>
  </sheetData>
  <autoFilter ref="A3:J114" xr:uid="{17ABECD7-0625-4FE9-AB5A-9E278F8606C6}">
    <filterColumn colId="3">
      <filters>
        <filter val="000-C-MRQ-80012-001 - STOPSON ITALIANA S.R.L."/>
        <filter val="000-C-MRQ-80014-001 - HOWE BAKER ENGINEERS"/>
        <filter val="000-J-MRQ-80014-001 - YOKOGAWA ITALIA SRL"/>
        <filter val="000-K-MRQ-80001-001 - KOBE STEEL LTD"/>
        <filter val="000-K-MRQ-80004-001 - BOLDROCCHI SRL"/>
        <filter val="000-P-MRQ-80005-001 - WECOSA"/>
        <filter val="000-P-MRQ-80006-001 - CIRCUTOR"/>
        <filter val="000-P-MRQ-80010-001 - THERMON UK LTD"/>
      </filters>
    </filterColumn>
  </autoFilter>
  <conditionalFormatting sqref="A27">
    <cfRule type="duplicateValues" dxfId="8" priority="9"/>
  </conditionalFormatting>
  <conditionalFormatting sqref="A108:A1048576 A2:A104">
    <cfRule type="duplicateValues" dxfId="7" priority="8"/>
  </conditionalFormatting>
  <conditionalFormatting sqref="A2">
    <cfRule type="duplicateValues" dxfId="6" priority="7"/>
  </conditionalFormatting>
  <conditionalFormatting sqref="A2">
    <cfRule type="duplicateValues" dxfId="5" priority="6"/>
  </conditionalFormatting>
  <conditionalFormatting sqref="A105:A107">
    <cfRule type="duplicateValues" dxfId="4" priority="5"/>
  </conditionalFormatting>
  <conditionalFormatting sqref="A105:A107">
    <cfRule type="duplicateValues" dxfId="3" priority="4"/>
  </conditionalFormatting>
  <conditionalFormatting sqref="A105:A107">
    <cfRule type="duplicateValues" dxfId="2" priority="3"/>
  </conditionalFormatting>
  <conditionalFormatting sqref="A2">
    <cfRule type="duplicateValues" dxfId="1" priority="2"/>
  </conditionalFormatting>
  <conditionalFormatting sqref="A2">
    <cfRule type="duplicateValues" dxfId="0" priority="1"/>
  </conditionalFormatting>
  <pageMargins left="0.70833333333333304" right="0.70833333333333304" top="0.74791666666666701" bottom="0.74861111111111101" header="0.51180555555555496" footer="0.31527777777777799"/>
  <pageSetup paperSize="9" scale="33" firstPageNumber="0" fitToHeight="0" orientation="portrait" horizontalDpi="300" verticalDpi="300" r:id="rId1"/>
  <headerFooter>
    <oddFooter>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594C-51F1-49B7-9E4F-31A3EFFFBFBA}">
  <dimension ref="A1:G11"/>
  <sheetViews>
    <sheetView workbookViewId="0">
      <selection activeCell="E23" sqref="E23"/>
    </sheetView>
  </sheetViews>
  <sheetFormatPr defaultRowHeight="15" x14ac:dyDescent="0.25"/>
  <cols>
    <col min="1" max="1" width="21" bestFit="1" customWidth="1"/>
    <col min="2" max="2" width="10.7109375" bestFit="1" customWidth="1"/>
    <col min="3" max="3" width="2" bestFit="1" customWidth="1"/>
    <col min="4" max="4" width="45" bestFit="1" customWidth="1"/>
    <col min="5" max="5" width="49" bestFit="1" customWidth="1"/>
  </cols>
  <sheetData>
    <row r="1" spans="1:7" x14ac:dyDescent="0.25">
      <c r="A1" s="57" t="s">
        <v>861</v>
      </c>
      <c r="B1" s="58">
        <v>44155</v>
      </c>
      <c r="C1" s="114">
        <v>1</v>
      </c>
      <c r="D1" s="57" t="s">
        <v>862</v>
      </c>
      <c r="E1" s="57" t="s">
        <v>863</v>
      </c>
      <c r="F1" s="57"/>
      <c r="G1" s="57"/>
    </row>
    <row r="2" spans="1:7" x14ac:dyDescent="0.25">
      <c r="A2" s="57" t="s">
        <v>864</v>
      </c>
      <c r="B2" s="58">
        <v>44155</v>
      </c>
      <c r="C2" s="114">
        <v>1</v>
      </c>
      <c r="D2" s="57" t="s">
        <v>865</v>
      </c>
      <c r="E2" s="57" t="s">
        <v>863</v>
      </c>
      <c r="F2" s="57"/>
      <c r="G2" s="57"/>
    </row>
    <row r="3" spans="1:7" x14ac:dyDescent="0.25">
      <c r="A3" s="57" t="s">
        <v>866</v>
      </c>
      <c r="B3" s="58">
        <v>44155</v>
      </c>
      <c r="C3" s="114">
        <v>1</v>
      </c>
      <c r="D3" s="57" t="s">
        <v>867</v>
      </c>
      <c r="E3" s="57" t="s">
        <v>863</v>
      </c>
      <c r="F3" s="57"/>
      <c r="G3" s="57"/>
    </row>
    <row r="4" spans="1:7" x14ac:dyDescent="0.25">
      <c r="A4" s="57" t="s">
        <v>868</v>
      </c>
      <c r="B4" s="58">
        <v>44155</v>
      </c>
      <c r="C4" s="114">
        <v>1</v>
      </c>
      <c r="D4" s="57" t="s">
        <v>869</v>
      </c>
      <c r="E4" s="57" t="s">
        <v>863</v>
      </c>
      <c r="F4" s="57"/>
      <c r="G4" s="57"/>
    </row>
    <row r="5" spans="1:7" x14ac:dyDescent="0.25">
      <c r="A5" s="57" t="s">
        <v>870</v>
      </c>
      <c r="B5" s="58">
        <v>44155</v>
      </c>
      <c r="C5" s="114">
        <v>1</v>
      </c>
      <c r="D5" s="57" t="s">
        <v>871</v>
      </c>
      <c r="E5" s="57" t="s">
        <v>863</v>
      </c>
      <c r="F5" s="57"/>
      <c r="G5" s="57"/>
    </row>
    <row r="6" spans="1:7" x14ac:dyDescent="0.25">
      <c r="A6" s="57" t="s">
        <v>872</v>
      </c>
      <c r="B6" s="58">
        <v>44155</v>
      </c>
      <c r="C6" s="114">
        <v>1</v>
      </c>
      <c r="D6" s="57" t="s">
        <v>873</v>
      </c>
      <c r="E6" s="57" t="s">
        <v>863</v>
      </c>
      <c r="F6" s="57"/>
      <c r="G6" s="57"/>
    </row>
    <row r="7" spans="1:7" x14ac:dyDescent="0.25">
      <c r="A7" s="57" t="s">
        <v>874</v>
      </c>
      <c r="B7" s="58">
        <v>44155</v>
      </c>
      <c r="C7" s="114">
        <v>1</v>
      </c>
      <c r="D7" s="57" t="s">
        <v>873</v>
      </c>
      <c r="E7" s="57" t="s">
        <v>863</v>
      </c>
      <c r="F7" s="57"/>
      <c r="G7" s="57"/>
    </row>
    <row r="8" spans="1:7" s="56" customFormat="1" x14ac:dyDescent="0.25">
      <c r="A8" s="57" t="s">
        <v>875</v>
      </c>
      <c r="B8" s="58">
        <v>44155</v>
      </c>
      <c r="C8" s="114">
        <v>3</v>
      </c>
      <c r="D8" s="57" t="s">
        <v>869</v>
      </c>
      <c r="E8" s="115" t="s">
        <v>876</v>
      </c>
      <c r="F8" s="57"/>
      <c r="G8" s="57"/>
    </row>
    <row r="9" spans="1:7" x14ac:dyDescent="0.25">
      <c r="A9" s="116" t="s">
        <v>877</v>
      </c>
      <c r="B9" s="117">
        <v>44155</v>
      </c>
      <c r="C9" s="118">
        <v>1</v>
      </c>
      <c r="D9" s="116" t="s">
        <v>878</v>
      </c>
      <c r="E9" s="116" t="s">
        <v>863</v>
      </c>
      <c r="F9" s="116"/>
      <c r="G9" s="116"/>
    </row>
    <row r="10" spans="1:7" x14ac:dyDescent="0.25">
      <c r="A10" s="57" t="s">
        <v>879</v>
      </c>
      <c r="B10" s="58">
        <v>44155</v>
      </c>
      <c r="C10" s="114">
        <v>1</v>
      </c>
      <c r="D10" s="57" t="s">
        <v>880</v>
      </c>
      <c r="E10" s="57" t="s">
        <v>863</v>
      </c>
      <c r="F10" s="57"/>
      <c r="G10" s="57"/>
    </row>
    <row r="11" spans="1:7" x14ac:dyDescent="0.25">
      <c r="A11" s="57" t="s">
        <v>881</v>
      </c>
      <c r="B11" s="58">
        <v>44155</v>
      </c>
      <c r="C11" s="114">
        <v>1</v>
      </c>
      <c r="D11" s="57" t="s">
        <v>865</v>
      </c>
      <c r="E11" s="57" t="s">
        <v>863</v>
      </c>
      <c r="F11" s="57"/>
      <c r="G11" s="5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4</vt:i4>
      </vt:variant>
    </vt:vector>
  </HeadingPairs>
  <TitlesOfParts>
    <vt:vector size="9" baseType="lpstr">
      <vt:lpstr>CHECK</vt:lpstr>
      <vt:lpstr>Counter</vt:lpstr>
      <vt:lpstr>Status</vt:lpstr>
      <vt:lpstr>PO-LOI List</vt:lpstr>
      <vt:lpstr>Foglio1</vt:lpstr>
      <vt:lpstr>Counter!Area_stampa</vt:lpstr>
      <vt:lpstr>'PO-LOI List'!Area_stampa</vt:lpstr>
      <vt:lpstr>Status!Area_stampa</vt:lpstr>
      <vt:lpstr>'PO-LOI List'!Titoli_stampa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Serrani-External</dc:creator>
  <cp:lastModifiedBy>Giorgia Serrani-External</cp:lastModifiedBy>
  <cp:lastPrinted>2020-11-30T18:05:28Z</cp:lastPrinted>
  <dcterms:created xsi:type="dcterms:W3CDTF">2020-11-30T08:18:27Z</dcterms:created>
  <dcterms:modified xsi:type="dcterms:W3CDTF">2020-12-01T15:52:39Z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giorgia.serrani@external.technipfmc.com</vt:lpwstr>
  </property>
  <property fmtid="{D5CDD505-2E9C-101B-9397-08002B2CF9AE}" pid="5" name="MSIP_Label_3b48b937-0ae3-46f5-b32e-f3232b5be847_SetDate">
    <vt:lpwstr>2020-11-30T08:18:40.2562057Z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MSIP_Label_8f79752b-c5ee-4ad3-a24f-e300e7b653f3_Enabled">
    <vt:lpwstr>True</vt:lpwstr>
  </property>
  <property fmtid="{D5CDD505-2E9C-101B-9397-08002B2CF9AE}" pid="10" name="MSIP_Label_8f79752b-c5ee-4ad3-a24f-e300e7b653f3_SiteId">
    <vt:lpwstr>9179d01a-e94c-4488-b5f0-4554bc474f8c</vt:lpwstr>
  </property>
  <property fmtid="{D5CDD505-2E9C-101B-9397-08002B2CF9AE}" pid="11" name="MSIP_Label_8f79752b-c5ee-4ad3-a24f-e300e7b653f3_Owner">
    <vt:lpwstr>giorgia.serrani@external.technipfmc.com</vt:lpwstr>
  </property>
  <property fmtid="{D5CDD505-2E9C-101B-9397-08002B2CF9AE}" pid="12" name="MSIP_Label_8f79752b-c5ee-4ad3-a24f-e300e7b653f3_SetDate">
    <vt:lpwstr>2020-11-30T08:18:40.2562057Z</vt:lpwstr>
  </property>
  <property fmtid="{D5CDD505-2E9C-101B-9397-08002B2CF9AE}" pid="13" name="MSIP_Label_8f79752b-c5ee-4ad3-a24f-e300e7b653f3_Name">
    <vt:lpwstr>Anyone - No Protection</vt:lpwstr>
  </property>
  <property fmtid="{D5CDD505-2E9C-101B-9397-08002B2CF9AE}" pid="14" name="MSIP_Label_8f79752b-c5ee-4ad3-a24f-e300e7b653f3_Application">
    <vt:lpwstr>Microsoft Azure Information Protection</vt:lpwstr>
  </property>
  <property fmtid="{D5CDD505-2E9C-101B-9397-08002B2CF9AE}" pid="15" name="MSIP_Label_8f79752b-c5ee-4ad3-a24f-e300e7b653f3_Parent">
    <vt:lpwstr>3b48b937-0ae3-46f5-b32e-f3232b5be847</vt:lpwstr>
  </property>
  <property fmtid="{D5CDD505-2E9C-101B-9397-08002B2CF9AE}" pid="16" name="MSIP_Label_8f79752b-c5ee-4ad3-a24f-e300e7b653f3_Extended_MSFT_Method">
    <vt:lpwstr>Automatic</vt:lpwstr>
  </property>
  <property fmtid="{D5CDD505-2E9C-101B-9397-08002B2CF9AE}" pid="17" name="Sensitivity">
    <vt:lpwstr>General Anyone - No Protection</vt:lpwstr>
  </property>
</Properties>
</file>