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 Starnes\Documents\MSU\Hydrology Packet\"/>
    </mc:Choice>
  </mc:AlternateContent>
  <xr:revisionPtr revIDLastSave="0" documentId="13_ncr:1_{17F803BE-7286-4EF3-8947-6204935CA2F0}" xr6:coauthVersionLast="44" xr6:coauthVersionMax="44" xr10:uidLastSave="{00000000-0000-0000-0000-000000000000}"/>
  <bookViews>
    <workbookView xWindow="-24120" yWindow="-120" windowWidth="24240" windowHeight="17640" activeTab="4" xr2:uid="{133430BB-A928-46AC-B280-DF1B4198849C}"/>
  </bookViews>
  <sheets>
    <sheet name="Bridge_1" sheetId="1" r:id="rId1"/>
    <sheet name="Bridge_2" sheetId="2" r:id="rId2"/>
    <sheet name="WCS2" sheetId="3" r:id="rId3"/>
    <sheet name="Notch_1" sheetId="4" r:id="rId4"/>
    <sheet name="Notch_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6" l="1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2" i="6"/>
  <c r="G3" i="6"/>
  <c r="G4" i="6"/>
  <c r="G5" i="6"/>
  <c r="G6" i="6"/>
  <c r="G7" i="6"/>
  <c r="G8" i="6"/>
  <c r="N3" i="3" l="1"/>
  <c r="N4" i="3"/>
  <c r="N5" i="3"/>
  <c r="N6" i="3"/>
  <c r="N7" i="3"/>
  <c r="N8" i="3"/>
  <c r="N9" i="3"/>
  <c r="N10" i="3"/>
  <c r="N2" i="3"/>
  <c r="J2" i="2"/>
  <c r="L2" i="3" l="1"/>
  <c r="M2" i="3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2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2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2" i="4"/>
  <c r="M3" i="3"/>
  <c r="M4" i="3"/>
  <c r="M5" i="3"/>
  <c r="M6" i="3"/>
  <c r="M7" i="3"/>
  <c r="M8" i="3"/>
  <c r="M9" i="3"/>
  <c r="M10" i="3"/>
  <c r="L3" i="3"/>
  <c r="L4" i="3"/>
  <c r="L5" i="3"/>
  <c r="L6" i="3"/>
  <c r="L7" i="3"/>
  <c r="L8" i="3"/>
  <c r="L9" i="3"/>
  <c r="L10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</calcChain>
</file>

<file path=xl/sharedStrings.xml><?xml version="1.0" encoding="utf-8"?>
<sst xmlns="http://schemas.openxmlformats.org/spreadsheetml/2006/main" count="237" uniqueCount="26">
  <si>
    <t>Location</t>
  </si>
  <si>
    <t>Date</t>
  </si>
  <si>
    <t>Total Length</t>
  </si>
  <si>
    <t>Bridge_1</t>
  </si>
  <si>
    <t>Total Length (cm)</t>
  </si>
  <si>
    <t>Top to Bottom of Bridge (cm)</t>
  </si>
  <si>
    <t>To Top of Water (cm)</t>
  </si>
  <si>
    <t>To Bottom (cm)</t>
  </si>
  <si>
    <t>-</t>
  </si>
  <si>
    <t>Bridge_2</t>
  </si>
  <si>
    <t>Rail to Bottom(cm)</t>
  </si>
  <si>
    <t>Rail to Water (cm)</t>
  </si>
  <si>
    <t>WCS2</t>
  </si>
  <si>
    <t>Top Rail to Concrete(cm)</t>
  </si>
  <si>
    <t>From Level Reference to Water Surface</t>
  </si>
  <si>
    <t>From Level Reference to Bottom</t>
  </si>
  <si>
    <t>From Level Reference to Concrete</t>
  </si>
  <si>
    <t>Note: Rail to water and Rail to bottom measured every 50 cm</t>
  </si>
  <si>
    <t>To Top of Water (from level line)</t>
  </si>
  <si>
    <t>To Bottom (from level line)</t>
  </si>
  <si>
    <t>Notch_1</t>
  </si>
  <si>
    <t>Notch_2</t>
  </si>
  <si>
    <t>To Bottom (From Reference line/Levee)</t>
  </si>
  <si>
    <t>At length</t>
  </si>
  <si>
    <t>To Bottom</t>
  </si>
  <si>
    <t>Elevation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</si>
</sst>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Bridge_1!$H$1</c:f>
              <c:strCache>
                <c:ptCount val="1"/>
                <c:pt idx="0">
                  <c:v>To Top of Water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Bridge_1!$D$2:$D$27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24.33</c:v>
                </c:pt>
              </c:numCache>
            </c:numRef>
          </c:xVal>
          <c:yVal>
            <c:numRef>
              <c:f>Bridge_1!$H$2:$H$27</c:f>
              <c:numCache>
                <c:formatCode>General</c:formatCode>
                <c:ptCount val="26"/>
                <c:pt idx="0">
                  <c:v>-120</c:v>
                </c:pt>
                <c:pt idx="1">
                  <c:v>-120</c:v>
                </c:pt>
                <c:pt idx="2">
                  <c:v>-120</c:v>
                </c:pt>
                <c:pt idx="3">
                  <c:v>-120</c:v>
                </c:pt>
                <c:pt idx="4">
                  <c:v>-120</c:v>
                </c:pt>
                <c:pt idx="5">
                  <c:v>-120</c:v>
                </c:pt>
                <c:pt idx="6">
                  <c:v>-120</c:v>
                </c:pt>
                <c:pt idx="7">
                  <c:v>-120</c:v>
                </c:pt>
                <c:pt idx="8">
                  <c:v>-120</c:v>
                </c:pt>
                <c:pt idx="9">
                  <c:v>-120</c:v>
                </c:pt>
                <c:pt idx="10">
                  <c:v>-120</c:v>
                </c:pt>
                <c:pt idx="11">
                  <c:v>-120</c:v>
                </c:pt>
                <c:pt idx="12">
                  <c:v>-120</c:v>
                </c:pt>
                <c:pt idx="13">
                  <c:v>-120</c:v>
                </c:pt>
                <c:pt idx="14">
                  <c:v>-120</c:v>
                </c:pt>
                <c:pt idx="15">
                  <c:v>-120</c:v>
                </c:pt>
                <c:pt idx="16">
                  <c:v>-120</c:v>
                </c:pt>
                <c:pt idx="17">
                  <c:v>-120</c:v>
                </c:pt>
                <c:pt idx="18">
                  <c:v>-120</c:v>
                </c:pt>
                <c:pt idx="19">
                  <c:v>-120</c:v>
                </c:pt>
                <c:pt idx="20">
                  <c:v>-120</c:v>
                </c:pt>
                <c:pt idx="21">
                  <c:v>-120</c:v>
                </c:pt>
                <c:pt idx="22">
                  <c:v>-120</c:v>
                </c:pt>
                <c:pt idx="23">
                  <c:v>-120</c:v>
                </c:pt>
                <c:pt idx="24">
                  <c:v>-120</c:v>
                </c:pt>
                <c:pt idx="25">
                  <c:v>-120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B0-4A8C-9218-3509B06DAE97}"/>
            </c:ext>
          </c:extLst>
        </c:ser>
        <c:ser>
          <c:idx val="1"/>
          <c:order val="1"/>
          <c:tx>
            <c:strRef>
              <c:f>Bridge_1!$I$1</c:f>
              <c:strCache>
                <c:ptCount val="1"/>
                <c:pt idx="0">
                  <c:v>To Bottom (cm)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Bridge_1!$D$2:$D$27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24.33</c:v>
                </c:pt>
              </c:numCache>
            </c:numRef>
          </c:xVal>
          <c:yVal>
            <c:numRef>
              <c:f>Bridge_1!$I$2:$I$27</c:f>
              <c:numCache>
                <c:formatCode>General</c:formatCode>
                <c:ptCount val="26"/>
                <c:pt idx="0">
                  <c:v>-134</c:v>
                </c:pt>
                <c:pt idx="1">
                  <c:v>-147</c:v>
                </c:pt>
                <c:pt idx="2">
                  <c:v>-172</c:v>
                </c:pt>
                <c:pt idx="3">
                  <c:v>-166</c:v>
                </c:pt>
                <c:pt idx="4">
                  <c:v>-166</c:v>
                </c:pt>
                <c:pt idx="5">
                  <c:v>-161</c:v>
                </c:pt>
                <c:pt idx="6">
                  <c:v>-174</c:v>
                </c:pt>
                <c:pt idx="7">
                  <c:v>-192</c:v>
                </c:pt>
                <c:pt idx="8">
                  <c:v>-212</c:v>
                </c:pt>
                <c:pt idx="9">
                  <c:v>-221</c:v>
                </c:pt>
                <c:pt idx="10">
                  <c:v>-205</c:v>
                </c:pt>
                <c:pt idx="11">
                  <c:v>-162</c:v>
                </c:pt>
                <c:pt idx="12">
                  <c:v>-170</c:v>
                </c:pt>
                <c:pt idx="13">
                  <c:v>-184</c:v>
                </c:pt>
                <c:pt idx="14">
                  <c:v>-196</c:v>
                </c:pt>
                <c:pt idx="15">
                  <c:v>-205</c:v>
                </c:pt>
                <c:pt idx="16">
                  <c:v>-202</c:v>
                </c:pt>
                <c:pt idx="17">
                  <c:v>-227</c:v>
                </c:pt>
                <c:pt idx="18">
                  <c:v>-173</c:v>
                </c:pt>
                <c:pt idx="19">
                  <c:v>-159</c:v>
                </c:pt>
                <c:pt idx="20">
                  <c:v>-134</c:v>
                </c:pt>
                <c:pt idx="21">
                  <c:v>-96</c:v>
                </c:pt>
                <c:pt idx="22">
                  <c:v>-56</c:v>
                </c:pt>
                <c:pt idx="23">
                  <c:v>-51</c:v>
                </c:pt>
                <c:pt idx="24">
                  <c:v>-34</c:v>
                </c:pt>
                <c:pt idx="25">
                  <c:v>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B0-4A8C-9218-3509B06DA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30216"/>
        <c:axId val="500928576"/>
      </c:scatterChart>
      <c:valAx>
        <c:axId val="50093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28576"/>
        <c:crosses val="autoZero"/>
        <c:crossBetween val="midCat"/>
      </c:valAx>
      <c:valAx>
        <c:axId val="5009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3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Bridge_2!$H$1</c:f>
              <c:strCache>
                <c:ptCount val="1"/>
                <c:pt idx="0">
                  <c:v>To Top of Water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Bridge_2!$D$2:$D$24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21.93</c:v>
                </c:pt>
              </c:numCache>
            </c:numRef>
          </c:xVal>
          <c:yVal>
            <c:numRef>
              <c:f>Bridge_2!$H$2:$H$24</c:f>
              <c:numCache>
                <c:formatCode>General</c:formatCode>
                <c:ptCount val="23"/>
                <c:pt idx="0">
                  <c:v>-142</c:v>
                </c:pt>
                <c:pt idx="1">
                  <c:v>-142</c:v>
                </c:pt>
                <c:pt idx="2">
                  <c:v>-142</c:v>
                </c:pt>
                <c:pt idx="3">
                  <c:v>-142</c:v>
                </c:pt>
                <c:pt idx="4">
                  <c:v>-142</c:v>
                </c:pt>
                <c:pt idx="5">
                  <c:v>-142</c:v>
                </c:pt>
                <c:pt idx="6">
                  <c:v>-142</c:v>
                </c:pt>
                <c:pt idx="7">
                  <c:v>-142</c:v>
                </c:pt>
                <c:pt idx="8">
                  <c:v>-142</c:v>
                </c:pt>
                <c:pt idx="9">
                  <c:v>-142</c:v>
                </c:pt>
                <c:pt idx="10">
                  <c:v>-142</c:v>
                </c:pt>
                <c:pt idx="11">
                  <c:v>-142</c:v>
                </c:pt>
                <c:pt idx="12">
                  <c:v>-142</c:v>
                </c:pt>
                <c:pt idx="13">
                  <c:v>-142</c:v>
                </c:pt>
                <c:pt idx="14">
                  <c:v>-142</c:v>
                </c:pt>
                <c:pt idx="15">
                  <c:v>-142</c:v>
                </c:pt>
                <c:pt idx="16">
                  <c:v>-142</c:v>
                </c:pt>
                <c:pt idx="17">
                  <c:v>-142</c:v>
                </c:pt>
                <c:pt idx="18">
                  <c:v>-142</c:v>
                </c:pt>
                <c:pt idx="19">
                  <c:v>-142</c:v>
                </c:pt>
                <c:pt idx="20">
                  <c:v>-142</c:v>
                </c:pt>
                <c:pt idx="21">
                  <c:v>-142</c:v>
                </c:pt>
                <c:pt idx="22">
                  <c:v>-142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1-46EF-9620-39A75FFE99FC}"/>
            </c:ext>
          </c:extLst>
        </c:ser>
        <c:ser>
          <c:idx val="1"/>
          <c:order val="1"/>
          <c:tx>
            <c:strRef>
              <c:f>Bridge_2!$I$1</c:f>
              <c:strCache>
                <c:ptCount val="1"/>
                <c:pt idx="0">
                  <c:v>To Bottom (cm)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Bridge_2!$D$2:$D$24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21.93</c:v>
                </c:pt>
              </c:numCache>
            </c:numRef>
          </c:xVal>
          <c:yVal>
            <c:numRef>
              <c:f>Bridge_2!$I$2:$I$24</c:f>
              <c:numCache>
                <c:formatCode>General</c:formatCode>
                <c:ptCount val="23"/>
                <c:pt idx="0">
                  <c:v>-21</c:v>
                </c:pt>
                <c:pt idx="1">
                  <c:v>-47</c:v>
                </c:pt>
                <c:pt idx="2">
                  <c:v>-25</c:v>
                </c:pt>
                <c:pt idx="3">
                  <c:v>-77</c:v>
                </c:pt>
                <c:pt idx="4">
                  <c:v>-90</c:v>
                </c:pt>
                <c:pt idx="5">
                  <c:v>-107</c:v>
                </c:pt>
                <c:pt idx="6">
                  <c:v>-114</c:v>
                </c:pt>
                <c:pt idx="7">
                  <c:v>-134</c:v>
                </c:pt>
                <c:pt idx="8">
                  <c:v>-152</c:v>
                </c:pt>
                <c:pt idx="9">
                  <c:v>-135</c:v>
                </c:pt>
                <c:pt idx="10">
                  <c:v>-143</c:v>
                </c:pt>
                <c:pt idx="11">
                  <c:v>-166</c:v>
                </c:pt>
                <c:pt idx="12">
                  <c:v>-177</c:v>
                </c:pt>
                <c:pt idx="13">
                  <c:v>-166</c:v>
                </c:pt>
                <c:pt idx="14">
                  <c:v>-98</c:v>
                </c:pt>
                <c:pt idx="15">
                  <c:v>-162</c:v>
                </c:pt>
                <c:pt idx="16">
                  <c:v>-152</c:v>
                </c:pt>
                <c:pt idx="17">
                  <c:v>-134</c:v>
                </c:pt>
                <c:pt idx="18">
                  <c:v>-121</c:v>
                </c:pt>
                <c:pt idx="19">
                  <c:v>-56</c:v>
                </c:pt>
                <c:pt idx="20">
                  <c:v>-41</c:v>
                </c:pt>
                <c:pt idx="21">
                  <c:v>-22</c:v>
                </c:pt>
                <c:pt idx="22">
                  <c:v>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1-46EF-9620-39A75FFE9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49568"/>
        <c:axId val="500951864"/>
      </c:scatterChart>
      <c:valAx>
        <c:axId val="5009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1864"/>
        <c:crosses val="autoZero"/>
        <c:crossBetween val="midCat"/>
      </c:valAx>
      <c:valAx>
        <c:axId val="50095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4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'WCS2'!$L$1</c:f>
              <c:strCache>
                <c:ptCount val="1"/>
                <c:pt idx="0">
                  <c:v>Rail to Water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'WCS2'!$D$2:$D$10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4.1900000000000004</c:v>
                </c:pt>
              </c:numCache>
            </c:numRef>
          </c:xVal>
          <c:yVal>
            <c:numRef>
              <c:f>'WCS2'!$L$2:$L$10</c:f>
              <c:numCache>
                <c:formatCode>General</c:formatCode>
                <c:ptCount val="9"/>
                <c:pt idx="0">
                  <c:v>-122</c:v>
                </c:pt>
                <c:pt idx="1">
                  <c:v>-122</c:v>
                </c:pt>
                <c:pt idx="2">
                  <c:v>-122</c:v>
                </c:pt>
                <c:pt idx="3">
                  <c:v>-122</c:v>
                </c:pt>
                <c:pt idx="4">
                  <c:v>-122</c:v>
                </c:pt>
                <c:pt idx="5">
                  <c:v>-122</c:v>
                </c:pt>
                <c:pt idx="6">
                  <c:v>-122</c:v>
                </c:pt>
                <c:pt idx="7">
                  <c:v>-122</c:v>
                </c:pt>
                <c:pt idx="8">
                  <c:v>-122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C4-4EB6-92DA-6104E0831F1B}"/>
            </c:ext>
          </c:extLst>
        </c:ser>
        <c:ser>
          <c:idx val="1"/>
          <c:order val="1"/>
          <c:tx>
            <c:strRef>
              <c:f>'WCS2'!$M$1</c:f>
              <c:strCache>
                <c:ptCount val="1"/>
                <c:pt idx="0">
                  <c:v>Rail to Bottom(cm)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'WCS2'!$D$2:$D$10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4.1900000000000004</c:v>
                </c:pt>
              </c:numCache>
            </c:numRef>
          </c:xVal>
          <c:yVal>
            <c:numRef>
              <c:f>'WCS2'!$M$2:$M$10</c:f>
              <c:numCache>
                <c:formatCode>General</c:formatCode>
                <c:ptCount val="9"/>
                <c:pt idx="0">
                  <c:v>-237</c:v>
                </c:pt>
                <c:pt idx="1">
                  <c:v>-245</c:v>
                </c:pt>
                <c:pt idx="2">
                  <c:v>-232</c:v>
                </c:pt>
                <c:pt idx="3">
                  <c:v>-324</c:v>
                </c:pt>
                <c:pt idx="4">
                  <c:v>-333</c:v>
                </c:pt>
                <c:pt idx="5">
                  <c:v>-317</c:v>
                </c:pt>
                <c:pt idx="6">
                  <c:v>-334</c:v>
                </c:pt>
                <c:pt idx="7">
                  <c:v>-319</c:v>
                </c:pt>
                <c:pt idx="8">
                  <c:v>-324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C4-4EB6-92DA-6104E0831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66952"/>
        <c:axId val="500979744"/>
      </c:scatterChart>
      <c:valAx>
        <c:axId val="50096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79744"/>
        <c:crosses val="autoZero"/>
        <c:crossBetween val="midCat"/>
      </c:valAx>
      <c:valAx>
        <c:axId val="5009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Notch_1!$G$1</c:f>
              <c:strCache>
                <c:ptCount val="1"/>
                <c:pt idx="0">
                  <c:v>To Top of Water (from level line)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Notch_1!$D$2:$D$40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37.799999999999997</c:v>
                </c:pt>
              </c:numCache>
            </c:numRef>
          </c:xVal>
          <c:yVal>
            <c:numRef>
              <c:f>Notch_1!$G$2:$G$40</c:f>
              <c:numCache>
                <c:formatCode>General</c:formatCode>
                <c:ptCount val="39"/>
                <c:pt idx="0">
                  <c:v>-87</c:v>
                </c:pt>
                <c:pt idx="1">
                  <c:v>-87</c:v>
                </c:pt>
                <c:pt idx="2">
                  <c:v>-87</c:v>
                </c:pt>
                <c:pt idx="3">
                  <c:v>-87</c:v>
                </c:pt>
                <c:pt idx="4">
                  <c:v>-87</c:v>
                </c:pt>
                <c:pt idx="5">
                  <c:v>-87</c:v>
                </c:pt>
                <c:pt idx="6">
                  <c:v>-87</c:v>
                </c:pt>
                <c:pt idx="7">
                  <c:v>-87</c:v>
                </c:pt>
                <c:pt idx="8">
                  <c:v>-87</c:v>
                </c:pt>
                <c:pt idx="9">
                  <c:v>-87</c:v>
                </c:pt>
                <c:pt idx="10">
                  <c:v>-87</c:v>
                </c:pt>
                <c:pt idx="11">
                  <c:v>-87</c:v>
                </c:pt>
                <c:pt idx="12">
                  <c:v>-87</c:v>
                </c:pt>
                <c:pt idx="13">
                  <c:v>-87</c:v>
                </c:pt>
                <c:pt idx="14">
                  <c:v>-87</c:v>
                </c:pt>
                <c:pt idx="15">
                  <c:v>-87</c:v>
                </c:pt>
                <c:pt idx="16">
                  <c:v>-87</c:v>
                </c:pt>
                <c:pt idx="17">
                  <c:v>-87</c:v>
                </c:pt>
                <c:pt idx="18">
                  <c:v>-87</c:v>
                </c:pt>
                <c:pt idx="19">
                  <c:v>-87</c:v>
                </c:pt>
                <c:pt idx="20">
                  <c:v>-87</c:v>
                </c:pt>
                <c:pt idx="21">
                  <c:v>-87</c:v>
                </c:pt>
                <c:pt idx="22">
                  <c:v>-87</c:v>
                </c:pt>
                <c:pt idx="23">
                  <c:v>-87</c:v>
                </c:pt>
                <c:pt idx="24">
                  <c:v>-87</c:v>
                </c:pt>
                <c:pt idx="25">
                  <c:v>-87</c:v>
                </c:pt>
                <c:pt idx="26">
                  <c:v>-87</c:v>
                </c:pt>
                <c:pt idx="27">
                  <c:v>-87</c:v>
                </c:pt>
                <c:pt idx="28">
                  <c:v>-87</c:v>
                </c:pt>
                <c:pt idx="29">
                  <c:v>-87</c:v>
                </c:pt>
                <c:pt idx="30">
                  <c:v>-87</c:v>
                </c:pt>
                <c:pt idx="31">
                  <c:v>-87</c:v>
                </c:pt>
                <c:pt idx="32">
                  <c:v>-87</c:v>
                </c:pt>
                <c:pt idx="33">
                  <c:v>-87</c:v>
                </c:pt>
                <c:pt idx="34">
                  <c:v>-87</c:v>
                </c:pt>
                <c:pt idx="35">
                  <c:v>-87</c:v>
                </c:pt>
                <c:pt idx="36">
                  <c:v>-87</c:v>
                </c:pt>
                <c:pt idx="37">
                  <c:v>-87</c:v>
                </c:pt>
                <c:pt idx="38">
                  <c:v>-87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1-4145-B838-51D3F8B774F4}"/>
            </c:ext>
          </c:extLst>
        </c:ser>
        <c:ser>
          <c:idx val="1"/>
          <c:order val="1"/>
          <c:tx>
            <c:strRef>
              <c:f>Notch_1!$H$1</c:f>
              <c:strCache>
                <c:ptCount val="1"/>
                <c:pt idx="0">
                  <c:v>To Bottom (from level line)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Notch_1!$D$2:$D$40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37.799999999999997</c:v>
                </c:pt>
              </c:numCache>
            </c:numRef>
          </c:xVal>
          <c:yVal>
            <c:numRef>
              <c:f>Notch_1!$H$2:$H$40</c:f>
              <c:numCache>
                <c:formatCode>General</c:formatCode>
                <c:ptCount val="39"/>
                <c:pt idx="0">
                  <c:v>-40</c:v>
                </c:pt>
                <c:pt idx="1">
                  <c:v>-48</c:v>
                </c:pt>
                <c:pt idx="2">
                  <c:v>-60</c:v>
                </c:pt>
                <c:pt idx="3">
                  <c:v>-64</c:v>
                </c:pt>
                <c:pt idx="4">
                  <c:v>-70</c:v>
                </c:pt>
                <c:pt idx="5">
                  <c:v>-79</c:v>
                </c:pt>
                <c:pt idx="6">
                  <c:v>-73</c:v>
                </c:pt>
                <c:pt idx="7">
                  <c:v>-91</c:v>
                </c:pt>
                <c:pt idx="8">
                  <c:v>-100</c:v>
                </c:pt>
                <c:pt idx="9">
                  <c:v>-98</c:v>
                </c:pt>
                <c:pt idx="10">
                  <c:v>-102</c:v>
                </c:pt>
                <c:pt idx="11">
                  <c:v>-107</c:v>
                </c:pt>
                <c:pt idx="12">
                  <c:v>-103</c:v>
                </c:pt>
                <c:pt idx="13">
                  <c:v>-109</c:v>
                </c:pt>
                <c:pt idx="14">
                  <c:v>-105</c:v>
                </c:pt>
                <c:pt idx="15">
                  <c:v>-110</c:v>
                </c:pt>
                <c:pt idx="16">
                  <c:v>-96</c:v>
                </c:pt>
                <c:pt idx="17">
                  <c:v>-93</c:v>
                </c:pt>
                <c:pt idx="18">
                  <c:v>-89</c:v>
                </c:pt>
                <c:pt idx="19">
                  <c:v>-100</c:v>
                </c:pt>
                <c:pt idx="20">
                  <c:v>-95</c:v>
                </c:pt>
                <c:pt idx="21">
                  <c:v>-92</c:v>
                </c:pt>
                <c:pt idx="22">
                  <c:v>-99</c:v>
                </c:pt>
                <c:pt idx="23">
                  <c:v>-98</c:v>
                </c:pt>
                <c:pt idx="24">
                  <c:v>-106</c:v>
                </c:pt>
                <c:pt idx="25">
                  <c:v>-96</c:v>
                </c:pt>
                <c:pt idx="26">
                  <c:v>-97</c:v>
                </c:pt>
                <c:pt idx="27">
                  <c:v>-80</c:v>
                </c:pt>
                <c:pt idx="28">
                  <c:v>-66</c:v>
                </c:pt>
                <c:pt idx="29">
                  <c:v>-65</c:v>
                </c:pt>
                <c:pt idx="30">
                  <c:v>-64</c:v>
                </c:pt>
                <c:pt idx="31">
                  <c:v>-65</c:v>
                </c:pt>
                <c:pt idx="32">
                  <c:v>-61</c:v>
                </c:pt>
                <c:pt idx="33">
                  <c:v>-56</c:v>
                </c:pt>
                <c:pt idx="34">
                  <c:v>-48</c:v>
                </c:pt>
                <c:pt idx="35">
                  <c:v>-42</c:v>
                </c:pt>
                <c:pt idx="36">
                  <c:v>-35</c:v>
                </c:pt>
                <c:pt idx="37">
                  <c:v>-30</c:v>
                </c:pt>
                <c:pt idx="38">
                  <c:v>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D1-4145-B838-51D3F8B77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38744"/>
        <c:axId val="500935792"/>
      </c:scatterChart>
      <c:valAx>
        <c:axId val="50093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35792"/>
        <c:crosses val="autoZero"/>
        <c:crossBetween val="midCat"/>
      </c:valAx>
      <c:valAx>
        <c:axId val="5009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3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Notch_2!$F$1</c:f>
              <c:strCache>
                <c:ptCount val="1"/>
                <c:pt idx="0">
                  <c:v>To Bottom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Notch_2!$D$2:$D$53</c:f>
              <c:numCache>
                <c:formatCode>General</c:formatCode>
                <c:ptCount val="52"/>
                <c:pt idx="0">
                  <c:v>50.5</c:v>
                </c:pt>
                <c:pt idx="1">
                  <c:v>50</c:v>
                </c:pt>
                <c:pt idx="2">
                  <c:v>49</c:v>
                </c:pt>
                <c:pt idx="3">
                  <c:v>48</c:v>
                </c:pt>
                <c:pt idx="4">
                  <c:v>47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43</c:v>
                </c:pt>
                <c:pt idx="9">
                  <c:v>42</c:v>
                </c:pt>
                <c:pt idx="10">
                  <c:v>41</c:v>
                </c:pt>
                <c:pt idx="11">
                  <c:v>40</c:v>
                </c:pt>
                <c:pt idx="12">
                  <c:v>39</c:v>
                </c:pt>
                <c:pt idx="13">
                  <c:v>38</c:v>
                </c:pt>
                <c:pt idx="14">
                  <c:v>37</c:v>
                </c:pt>
                <c:pt idx="15">
                  <c:v>36</c:v>
                </c:pt>
                <c:pt idx="16">
                  <c:v>35</c:v>
                </c:pt>
                <c:pt idx="17">
                  <c:v>34</c:v>
                </c:pt>
                <c:pt idx="18">
                  <c:v>33</c:v>
                </c:pt>
                <c:pt idx="19">
                  <c:v>32</c:v>
                </c:pt>
                <c:pt idx="20">
                  <c:v>31</c:v>
                </c:pt>
                <c:pt idx="21">
                  <c:v>30</c:v>
                </c:pt>
                <c:pt idx="22">
                  <c:v>29</c:v>
                </c:pt>
                <c:pt idx="23">
                  <c:v>28</c:v>
                </c:pt>
                <c:pt idx="24">
                  <c:v>27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19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</c:numCache>
            </c:numRef>
          </c:xVal>
          <c:yVal>
            <c:numRef>
              <c:f>Notch_2!$F$2:$F$53</c:f>
              <c:numCache>
                <c:formatCode>General</c:formatCode>
                <c:ptCount val="52"/>
                <c:pt idx="0">
                  <c:v>-15</c:v>
                </c:pt>
                <c:pt idx="1">
                  <c:v>-34</c:v>
                </c:pt>
                <c:pt idx="2">
                  <c:v>-50</c:v>
                </c:pt>
                <c:pt idx="3">
                  <c:v>-65</c:v>
                </c:pt>
                <c:pt idx="4">
                  <c:v>-81</c:v>
                </c:pt>
                <c:pt idx="5">
                  <c:v>-94</c:v>
                </c:pt>
                <c:pt idx="6">
                  <c:v>-104</c:v>
                </c:pt>
                <c:pt idx="7">
                  <c:v>-98</c:v>
                </c:pt>
                <c:pt idx="8">
                  <c:v>-99</c:v>
                </c:pt>
                <c:pt idx="9">
                  <c:v>-97</c:v>
                </c:pt>
                <c:pt idx="10">
                  <c:v>-94</c:v>
                </c:pt>
                <c:pt idx="11">
                  <c:v>-95</c:v>
                </c:pt>
                <c:pt idx="12">
                  <c:v>-91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-92</c:v>
                </c:pt>
                <c:pt idx="17">
                  <c:v>-90</c:v>
                </c:pt>
                <c:pt idx="18">
                  <c:v>-91</c:v>
                </c:pt>
                <c:pt idx="19">
                  <c:v>-90</c:v>
                </c:pt>
                <c:pt idx="20">
                  <c:v>-90</c:v>
                </c:pt>
                <c:pt idx="21">
                  <c:v>-89</c:v>
                </c:pt>
                <c:pt idx="22">
                  <c:v>-89</c:v>
                </c:pt>
                <c:pt idx="23">
                  <c:v>-89</c:v>
                </c:pt>
                <c:pt idx="24">
                  <c:v>-89</c:v>
                </c:pt>
                <c:pt idx="25">
                  <c:v>-89</c:v>
                </c:pt>
                <c:pt idx="26">
                  <c:v>-89</c:v>
                </c:pt>
                <c:pt idx="27">
                  <c:v>-89</c:v>
                </c:pt>
                <c:pt idx="28">
                  <c:v>-90</c:v>
                </c:pt>
                <c:pt idx="29">
                  <c:v>-90</c:v>
                </c:pt>
                <c:pt idx="30">
                  <c:v>-91</c:v>
                </c:pt>
                <c:pt idx="31">
                  <c:v>-91</c:v>
                </c:pt>
                <c:pt idx="32">
                  <c:v>-91</c:v>
                </c:pt>
                <c:pt idx="33">
                  <c:v>-91</c:v>
                </c:pt>
                <c:pt idx="34">
                  <c:v>-91</c:v>
                </c:pt>
                <c:pt idx="35">
                  <c:v>-94</c:v>
                </c:pt>
                <c:pt idx="36">
                  <c:v>-92</c:v>
                </c:pt>
                <c:pt idx="37">
                  <c:v>-89</c:v>
                </c:pt>
                <c:pt idx="38">
                  <c:v>-87</c:v>
                </c:pt>
                <c:pt idx="39">
                  <c:v>-85</c:v>
                </c:pt>
                <c:pt idx="40">
                  <c:v>-83</c:v>
                </c:pt>
                <c:pt idx="41">
                  <c:v>-81</c:v>
                </c:pt>
                <c:pt idx="42">
                  <c:v>-77</c:v>
                </c:pt>
                <c:pt idx="43">
                  <c:v>-66</c:v>
                </c:pt>
                <c:pt idx="44">
                  <c:v>-62</c:v>
                </c:pt>
                <c:pt idx="45">
                  <c:v>-55</c:v>
                </c:pt>
                <c:pt idx="46">
                  <c:v>-50</c:v>
                </c:pt>
                <c:pt idx="47">
                  <c:v>-48</c:v>
                </c:pt>
                <c:pt idx="48">
                  <c:v>-42</c:v>
                </c:pt>
                <c:pt idx="49">
                  <c:v>-36</c:v>
                </c:pt>
                <c:pt idx="50">
                  <c:v>-28</c:v>
                </c:pt>
                <c:pt idx="51">
                  <c:v>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5-4D7E-8E9B-2358AAF02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15712"/>
        <c:axId val="444617024"/>
      </c:scatterChart>
      <c:valAx>
        <c:axId val="4446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7024"/>
        <c:crosses val="autoZero"/>
        <c:crossBetween val="midCat"/>
      </c:valAx>
      <c:valAx>
        <c:axId val="4446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500062</xdr:colOff>
      <xdr:row>1</xdr:row>
      <xdr:rowOff>180975</xdr:rowOff>
    </xdr:from>
    <xdr:to>
      <xdr:col>18</xdr:col>
      <xdr:colOff>195262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58DDF8-2BBC-49FD-8676-40BF7A684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423862</xdr:colOff>
      <xdr:row>0</xdr:row>
      <xdr:rowOff>28575</xdr:rowOff>
    </xdr:from>
    <xdr:to>
      <xdr:col>19</xdr:col>
      <xdr:colOff>119062</xdr:colOff>
      <xdr:row>14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2CB1B6-5C83-4C66-81FD-EEE195D14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1098176</xdr:colOff>
      <xdr:row>6</xdr:row>
      <xdr:rowOff>34738</xdr:rowOff>
    </xdr:from>
    <xdr:to>
      <xdr:col>10</xdr:col>
      <xdr:colOff>1535206</xdr:colOff>
      <xdr:row>20</xdr:row>
      <xdr:rowOff>110938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D7CB57-C937-4436-A1C9-73BCF38AB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513897</xdr:colOff>
      <xdr:row>2</xdr:row>
      <xdr:rowOff>184777</xdr:rowOff>
    </xdr:from>
    <xdr:to>
      <xdr:col>20</xdr:col>
      <xdr:colOff>16565</xdr:colOff>
      <xdr:row>17</xdr:row>
      <xdr:rowOff>70477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6AEAA5-A1D0-43B9-8BE5-BD97C0C9F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309561</xdr:colOff>
      <xdr:row>1</xdr:row>
      <xdr:rowOff>128587</xdr:rowOff>
    </xdr:from>
    <xdr:to>
      <xdr:col>21</xdr:col>
      <xdr:colOff>542924</xdr:colOff>
      <xdr:row>16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1BA94-E511-493B-8272-CBCD125C5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3AB0-7241-43CF-8983-8DDB77D158F7}">
  <dimension ref="A1:J27"/>
  <sheetViews>
    <sheetView workbookViewId="0">
      <selection sqref="A1:J1048576"/>
    </sheetView>
  </sheetViews>
  <sheetFormatPr defaultRowHeight="15" x14ac:dyDescent="0.25"/>
  <cols>
    <col min="2" max="2" width="9.5703125" bestFit="1" customWidth="1"/>
    <col min="5" max="5" width="27" bestFit="1" customWidth="1"/>
    <col min="6" max="6" width="19.7109375" bestFit="1" customWidth="1"/>
    <col min="7" max="7" width="14.7109375" bestFit="1" customWidth="1"/>
    <col min="8" max="8" width="19.710937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23</v>
      </c>
      <c r="E1" t="s">
        <v>5</v>
      </c>
      <c r="F1" t="s">
        <v>6</v>
      </c>
      <c r="G1" t="s">
        <v>7</v>
      </c>
      <c r="H1" t="s">
        <v>6</v>
      </c>
      <c r="I1" t="s">
        <v>7</v>
      </c>
      <c r="J1" t="s">
        <v>25</v>
      </c>
    </row>
    <row r="2" spans="1:10" x14ac:dyDescent="0.25">
      <c r="A2" t="s">
        <v>3</v>
      </c>
      <c r="B2" s="1">
        <v>43971</v>
      </c>
      <c r="C2">
        <v>2433</v>
      </c>
      <c r="D2">
        <v>0</v>
      </c>
      <c r="E2">
        <v>114</v>
      </c>
      <c r="F2">
        <v>236</v>
      </c>
      <c r="G2">
        <v>248</v>
      </c>
      <c r="H2">
        <v>-120</v>
      </c>
      <c r="I2">
        <f>(G2-E2)*-1</f>
        <v>-134</v>
      </c>
      <c r="J2">
        <f>68.4608804166667+((I2-H2)/100)</f>
        <v>68.320880416666697</v>
      </c>
    </row>
    <row r="3" spans="1:10" x14ac:dyDescent="0.25">
      <c r="A3" t="s">
        <v>3</v>
      </c>
      <c r="B3" s="1">
        <v>43971</v>
      </c>
      <c r="C3">
        <v>2433</v>
      </c>
      <c r="D3">
        <v>1</v>
      </c>
      <c r="E3">
        <v>114</v>
      </c>
      <c r="F3">
        <v>236</v>
      </c>
      <c r="G3">
        <v>261</v>
      </c>
      <c r="H3">
        <v>-120</v>
      </c>
      <c r="I3">
        <f t="shared" ref="I3:I27" si="0">(G3-E3)*-1</f>
        <v>-147</v>
      </c>
      <c r="J3">
        <f t="shared" ref="J3:J27" si="1">68.4608804166667+((I3-H3)/100)</f>
        <v>68.190880416666701</v>
      </c>
    </row>
    <row r="4" spans="1:10" x14ac:dyDescent="0.25">
      <c r="A4" t="s">
        <v>3</v>
      </c>
      <c r="B4" s="1">
        <v>43971</v>
      </c>
      <c r="C4">
        <v>2433</v>
      </c>
      <c r="D4">
        <v>2</v>
      </c>
      <c r="E4">
        <v>114</v>
      </c>
      <c r="F4">
        <v>236</v>
      </c>
      <c r="G4">
        <v>286</v>
      </c>
      <c r="H4">
        <v>-120</v>
      </c>
      <c r="I4">
        <f t="shared" si="0"/>
        <v>-172</v>
      </c>
      <c r="J4">
        <f t="shared" si="1"/>
        <v>67.940880416666701</v>
      </c>
    </row>
    <row r="5" spans="1:10" x14ac:dyDescent="0.25">
      <c r="A5" t="s">
        <v>3</v>
      </c>
      <c r="B5" s="1">
        <v>43971</v>
      </c>
      <c r="C5">
        <v>2433</v>
      </c>
      <c r="D5">
        <v>3</v>
      </c>
      <c r="E5">
        <v>114</v>
      </c>
      <c r="F5">
        <v>234</v>
      </c>
      <c r="G5">
        <v>280</v>
      </c>
      <c r="H5">
        <v>-120</v>
      </c>
      <c r="I5">
        <f t="shared" si="0"/>
        <v>-166</v>
      </c>
      <c r="J5">
        <f t="shared" si="1"/>
        <v>68.000880416666703</v>
      </c>
    </row>
    <row r="6" spans="1:10" x14ac:dyDescent="0.25">
      <c r="A6" t="s">
        <v>3</v>
      </c>
      <c r="B6" s="1">
        <v>43971</v>
      </c>
      <c r="C6">
        <v>2433</v>
      </c>
      <c r="D6">
        <v>4</v>
      </c>
      <c r="E6">
        <v>114</v>
      </c>
      <c r="F6">
        <v>234</v>
      </c>
      <c r="G6">
        <v>280</v>
      </c>
      <c r="H6">
        <v>-120</v>
      </c>
      <c r="I6">
        <f t="shared" si="0"/>
        <v>-166</v>
      </c>
      <c r="J6">
        <f t="shared" si="1"/>
        <v>68.000880416666703</v>
      </c>
    </row>
    <row r="7" spans="1:10" x14ac:dyDescent="0.25">
      <c r="A7" t="s">
        <v>3</v>
      </c>
      <c r="B7" s="1">
        <v>43971</v>
      </c>
      <c r="C7">
        <v>2433</v>
      </c>
      <c r="D7">
        <v>5</v>
      </c>
      <c r="E7">
        <v>114</v>
      </c>
      <c r="F7">
        <v>234</v>
      </c>
      <c r="G7">
        <v>275</v>
      </c>
      <c r="H7">
        <v>-120</v>
      </c>
      <c r="I7">
        <f t="shared" si="0"/>
        <v>-161</v>
      </c>
      <c r="J7">
        <f t="shared" si="1"/>
        <v>68.050880416666701</v>
      </c>
    </row>
    <row r="8" spans="1:10" x14ac:dyDescent="0.25">
      <c r="A8" t="s">
        <v>3</v>
      </c>
      <c r="B8" s="1">
        <v>43971</v>
      </c>
      <c r="C8">
        <v>2433</v>
      </c>
      <c r="D8">
        <v>6</v>
      </c>
      <c r="E8">
        <v>114</v>
      </c>
      <c r="F8">
        <v>234</v>
      </c>
      <c r="G8">
        <v>288</v>
      </c>
      <c r="H8">
        <v>-120</v>
      </c>
      <c r="I8">
        <f t="shared" si="0"/>
        <v>-174</v>
      </c>
      <c r="J8">
        <f t="shared" si="1"/>
        <v>67.920880416666691</v>
      </c>
    </row>
    <row r="9" spans="1:10" x14ac:dyDescent="0.25">
      <c r="A9" t="s">
        <v>3</v>
      </c>
      <c r="B9" s="1">
        <v>43971</v>
      </c>
      <c r="C9">
        <v>2433</v>
      </c>
      <c r="D9">
        <v>7</v>
      </c>
      <c r="E9">
        <v>114</v>
      </c>
      <c r="F9">
        <v>234</v>
      </c>
      <c r="G9">
        <v>306</v>
      </c>
      <c r="H9">
        <v>-120</v>
      </c>
      <c r="I9">
        <f t="shared" si="0"/>
        <v>-192</v>
      </c>
      <c r="J9">
        <f t="shared" si="1"/>
        <v>67.740880416666698</v>
      </c>
    </row>
    <row r="10" spans="1:10" x14ac:dyDescent="0.25">
      <c r="A10" t="s">
        <v>3</v>
      </c>
      <c r="B10" s="1">
        <v>43971</v>
      </c>
      <c r="C10">
        <v>2433</v>
      </c>
      <c r="D10">
        <v>8</v>
      </c>
      <c r="E10">
        <v>114</v>
      </c>
      <c r="F10">
        <v>234</v>
      </c>
      <c r="G10">
        <v>326</v>
      </c>
      <c r="H10">
        <v>-120</v>
      </c>
      <c r="I10">
        <f t="shared" si="0"/>
        <v>-212</v>
      </c>
      <c r="J10">
        <f t="shared" si="1"/>
        <v>67.540880416666695</v>
      </c>
    </row>
    <row r="11" spans="1:10" x14ac:dyDescent="0.25">
      <c r="A11" t="s">
        <v>3</v>
      </c>
      <c r="B11" s="1">
        <v>43971</v>
      </c>
      <c r="C11">
        <v>2433</v>
      </c>
      <c r="D11">
        <v>9</v>
      </c>
      <c r="E11">
        <v>114</v>
      </c>
      <c r="F11">
        <v>233</v>
      </c>
      <c r="G11">
        <v>335</v>
      </c>
      <c r="H11">
        <v>-120</v>
      </c>
      <c r="I11">
        <f t="shared" si="0"/>
        <v>-221</v>
      </c>
      <c r="J11">
        <f t="shared" si="1"/>
        <v>67.450880416666692</v>
      </c>
    </row>
    <row r="12" spans="1:10" x14ac:dyDescent="0.25">
      <c r="A12" t="s">
        <v>3</v>
      </c>
      <c r="B12" s="1">
        <v>43971</v>
      </c>
      <c r="C12">
        <v>2433</v>
      </c>
      <c r="D12">
        <v>10</v>
      </c>
      <c r="E12">
        <v>114</v>
      </c>
      <c r="F12">
        <v>232</v>
      </c>
      <c r="G12">
        <v>319</v>
      </c>
      <c r="H12">
        <v>-120</v>
      </c>
      <c r="I12">
        <f t="shared" si="0"/>
        <v>-205</v>
      </c>
      <c r="J12">
        <f t="shared" si="1"/>
        <v>67.610880416666703</v>
      </c>
    </row>
    <row r="13" spans="1:10" x14ac:dyDescent="0.25">
      <c r="A13" t="s">
        <v>3</v>
      </c>
      <c r="B13" s="1">
        <v>43971</v>
      </c>
      <c r="C13">
        <v>2433</v>
      </c>
      <c r="D13">
        <v>11</v>
      </c>
      <c r="E13">
        <v>114</v>
      </c>
      <c r="F13">
        <v>235</v>
      </c>
      <c r="G13">
        <v>276</v>
      </c>
      <c r="H13">
        <v>-120</v>
      </c>
      <c r="I13">
        <f t="shared" si="0"/>
        <v>-162</v>
      </c>
      <c r="J13">
        <f t="shared" si="1"/>
        <v>68.040880416666695</v>
      </c>
    </row>
    <row r="14" spans="1:10" x14ac:dyDescent="0.25">
      <c r="A14" t="s">
        <v>3</v>
      </c>
      <c r="B14" s="1">
        <v>43971</v>
      </c>
      <c r="C14">
        <v>2433</v>
      </c>
      <c r="D14">
        <v>12</v>
      </c>
      <c r="E14">
        <v>114</v>
      </c>
      <c r="F14">
        <v>233</v>
      </c>
      <c r="G14">
        <v>284</v>
      </c>
      <c r="H14">
        <v>-120</v>
      </c>
      <c r="I14">
        <f t="shared" si="0"/>
        <v>-170</v>
      </c>
      <c r="J14">
        <f t="shared" si="1"/>
        <v>67.960880416666697</v>
      </c>
    </row>
    <row r="15" spans="1:10" x14ac:dyDescent="0.25">
      <c r="A15" t="s">
        <v>3</v>
      </c>
      <c r="B15" s="1">
        <v>43971</v>
      </c>
      <c r="C15">
        <v>2433</v>
      </c>
      <c r="D15">
        <v>13</v>
      </c>
      <c r="E15">
        <v>114</v>
      </c>
      <c r="F15">
        <v>234</v>
      </c>
      <c r="G15">
        <v>298</v>
      </c>
      <c r="H15">
        <v>-120</v>
      </c>
      <c r="I15">
        <f t="shared" si="0"/>
        <v>-184</v>
      </c>
      <c r="J15">
        <f t="shared" si="1"/>
        <v>67.820880416666697</v>
      </c>
    </row>
    <row r="16" spans="1:10" x14ac:dyDescent="0.25">
      <c r="A16" t="s">
        <v>3</v>
      </c>
      <c r="B16" s="1">
        <v>43971</v>
      </c>
      <c r="C16">
        <v>2433</v>
      </c>
      <c r="D16">
        <v>14</v>
      </c>
      <c r="E16">
        <v>114</v>
      </c>
      <c r="F16">
        <v>232</v>
      </c>
      <c r="G16">
        <v>310</v>
      </c>
      <c r="H16">
        <v>-120</v>
      </c>
      <c r="I16">
        <f t="shared" si="0"/>
        <v>-196</v>
      </c>
      <c r="J16">
        <f t="shared" si="1"/>
        <v>67.700880416666692</v>
      </c>
    </row>
    <row r="17" spans="1:10" x14ac:dyDescent="0.25">
      <c r="A17" t="s">
        <v>3</v>
      </c>
      <c r="B17" s="1">
        <v>43971</v>
      </c>
      <c r="C17">
        <v>2433</v>
      </c>
      <c r="D17">
        <v>15</v>
      </c>
      <c r="E17">
        <v>114</v>
      </c>
      <c r="F17">
        <v>232</v>
      </c>
      <c r="G17">
        <v>319</v>
      </c>
      <c r="H17">
        <v>-120</v>
      </c>
      <c r="I17">
        <f t="shared" si="0"/>
        <v>-205</v>
      </c>
      <c r="J17">
        <f t="shared" si="1"/>
        <v>67.610880416666703</v>
      </c>
    </row>
    <row r="18" spans="1:10" x14ac:dyDescent="0.25">
      <c r="A18" t="s">
        <v>3</v>
      </c>
      <c r="B18" s="1">
        <v>43971</v>
      </c>
      <c r="C18">
        <v>2433</v>
      </c>
      <c r="D18">
        <v>16</v>
      </c>
      <c r="E18">
        <v>114</v>
      </c>
      <c r="F18">
        <v>233</v>
      </c>
      <c r="G18">
        <v>316</v>
      </c>
      <c r="H18">
        <v>-120</v>
      </c>
      <c r="I18">
        <f t="shared" si="0"/>
        <v>-202</v>
      </c>
      <c r="J18">
        <f t="shared" si="1"/>
        <v>67.640880416666704</v>
      </c>
    </row>
    <row r="19" spans="1:10" x14ac:dyDescent="0.25">
      <c r="A19" t="s">
        <v>3</v>
      </c>
      <c r="B19" s="1">
        <v>43971</v>
      </c>
      <c r="C19">
        <v>2433</v>
      </c>
      <c r="D19">
        <v>17</v>
      </c>
      <c r="E19">
        <v>114</v>
      </c>
      <c r="F19">
        <v>234</v>
      </c>
      <c r="G19">
        <v>341</v>
      </c>
      <c r="H19">
        <v>-120</v>
      </c>
      <c r="I19">
        <f t="shared" si="0"/>
        <v>-227</v>
      </c>
      <c r="J19">
        <f t="shared" si="1"/>
        <v>67.390880416666704</v>
      </c>
    </row>
    <row r="20" spans="1:10" x14ac:dyDescent="0.25">
      <c r="A20" t="s">
        <v>3</v>
      </c>
      <c r="B20" s="1">
        <v>43971</v>
      </c>
      <c r="C20">
        <v>2433</v>
      </c>
      <c r="D20">
        <v>18</v>
      </c>
      <c r="E20">
        <v>114</v>
      </c>
      <c r="F20">
        <v>234</v>
      </c>
      <c r="G20">
        <v>287</v>
      </c>
      <c r="H20">
        <v>-120</v>
      </c>
      <c r="I20">
        <f t="shared" si="0"/>
        <v>-173</v>
      </c>
      <c r="J20">
        <f t="shared" si="1"/>
        <v>67.930880416666696</v>
      </c>
    </row>
    <row r="21" spans="1:10" x14ac:dyDescent="0.25">
      <c r="A21" t="s">
        <v>3</v>
      </c>
      <c r="B21" s="1">
        <v>43971</v>
      </c>
      <c r="C21">
        <v>2433</v>
      </c>
      <c r="D21">
        <v>19</v>
      </c>
      <c r="E21">
        <v>114</v>
      </c>
      <c r="F21">
        <v>233</v>
      </c>
      <c r="G21">
        <v>273</v>
      </c>
      <c r="H21">
        <v>-120</v>
      </c>
      <c r="I21">
        <f t="shared" si="0"/>
        <v>-159</v>
      </c>
      <c r="J21">
        <f t="shared" si="1"/>
        <v>68.070880416666697</v>
      </c>
    </row>
    <row r="22" spans="1:10" x14ac:dyDescent="0.25">
      <c r="A22" t="s">
        <v>3</v>
      </c>
      <c r="B22" s="1">
        <v>43971</v>
      </c>
      <c r="C22">
        <v>2433</v>
      </c>
      <c r="D22">
        <v>20</v>
      </c>
      <c r="E22">
        <v>114</v>
      </c>
      <c r="F22">
        <v>234</v>
      </c>
      <c r="G22">
        <v>248</v>
      </c>
      <c r="H22">
        <v>-120</v>
      </c>
      <c r="I22">
        <f t="shared" si="0"/>
        <v>-134</v>
      </c>
      <c r="J22">
        <f t="shared" si="1"/>
        <v>68.320880416666697</v>
      </c>
    </row>
    <row r="23" spans="1:10" x14ac:dyDescent="0.25">
      <c r="A23" t="s">
        <v>3</v>
      </c>
      <c r="B23" s="1">
        <v>43971</v>
      </c>
      <c r="C23">
        <v>2433</v>
      </c>
      <c r="D23">
        <v>21</v>
      </c>
      <c r="E23">
        <v>114</v>
      </c>
      <c r="F23" t="s">
        <v>8</v>
      </c>
      <c r="G23">
        <v>210</v>
      </c>
      <c r="H23">
        <v>-120</v>
      </c>
      <c r="I23">
        <f t="shared" si="0"/>
        <v>-96</v>
      </c>
      <c r="J23">
        <f t="shared" si="1"/>
        <v>68.700880416666692</v>
      </c>
    </row>
    <row r="24" spans="1:10" x14ac:dyDescent="0.25">
      <c r="A24" t="s">
        <v>3</v>
      </c>
      <c r="B24" s="1">
        <v>43971</v>
      </c>
      <c r="C24">
        <v>2433</v>
      </c>
      <c r="D24">
        <v>22</v>
      </c>
      <c r="E24">
        <v>114</v>
      </c>
      <c r="F24" t="s">
        <v>8</v>
      </c>
      <c r="G24">
        <v>170</v>
      </c>
      <c r="H24">
        <v>-120</v>
      </c>
      <c r="I24">
        <f t="shared" si="0"/>
        <v>-56</v>
      </c>
      <c r="J24">
        <f t="shared" si="1"/>
        <v>69.100880416666698</v>
      </c>
    </row>
    <row r="25" spans="1:10" x14ac:dyDescent="0.25">
      <c r="A25" t="s">
        <v>3</v>
      </c>
      <c r="B25" s="1">
        <v>43971</v>
      </c>
      <c r="C25">
        <v>2433</v>
      </c>
      <c r="D25">
        <v>23</v>
      </c>
      <c r="E25">
        <v>114</v>
      </c>
      <c r="F25" t="s">
        <v>8</v>
      </c>
      <c r="G25">
        <v>165</v>
      </c>
      <c r="H25">
        <v>-120</v>
      </c>
      <c r="I25">
        <f t="shared" si="0"/>
        <v>-51</v>
      </c>
      <c r="J25">
        <f t="shared" si="1"/>
        <v>69.150880416666695</v>
      </c>
    </row>
    <row r="26" spans="1:10" x14ac:dyDescent="0.25">
      <c r="A26" t="s">
        <v>3</v>
      </c>
      <c r="B26" s="1">
        <v>43971</v>
      </c>
      <c r="C26">
        <v>2433</v>
      </c>
      <c r="D26">
        <v>24</v>
      </c>
      <c r="E26">
        <v>114</v>
      </c>
      <c r="F26" t="s">
        <v>8</v>
      </c>
      <c r="G26">
        <v>148</v>
      </c>
      <c r="H26">
        <v>-120</v>
      </c>
      <c r="I26">
        <f t="shared" si="0"/>
        <v>-34</v>
      </c>
      <c r="J26">
        <f t="shared" si="1"/>
        <v>69.320880416666697</v>
      </c>
    </row>
    <row r="27" spans="1:10" x14ac:dyDescent="0.25">
      <c r="A27" t="s">
        <v>3</v>
      </c>
      <c r="B27" s="1">
        <v>43971</v>
      </c>
      <c r="C27">
        <v>2433</v>
      </c>
      <c r="D27">
        <v>24.33</v>
      </c>
      <c r="E27">
        <v>114</v>
      </c>
      <c r="F27" t="s">
        <v>8</v>
      </c>
      <c r="G27">
        <v>143</v>
      </c>
      <c r="H27">
        <v>-120</v>
      </c>
      <c r="I27">
        <f t="shared" si="0"/>
        <v>-29</v>
      </c>
      <c r="J27">
        <f t="shared" si="1"/>
        <v>69.370880416666694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49AC-0CC3-486F-9FBC-B1759C25F581}">
  <dimension ref="A1:J24"/>
  <sheetViews>
    <sheetView topLeftCell="A6" workbookViewId="0">
      <selection activeCell="A2" sqref="A2:J24"/>
    </sheetView>
  </sheetViews>
  <sheetFormatPr defaultRowHeight="15" x14ac:dyDescent="0.25"/>
  <cols>
    <col min="2" max="2" width="9.5703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23</v>
      </c>
      <c r="E1" t="s">
        <v>5</v>
      </c>
      <c r="F1" t="s">
        <v>6</v>
      </c>
      <c r="G1" t="s">
        <v>7</v>
      </c>
      <c r="H1" t="s">
        <v>6</v>
      </c>
      <c r="I1" t="s">
        <v>7</v>
      </c>
      <c r="J1" t="s">
        <v>25</v>
      </c>
    </row>
    <row r="2" spans="1:10" x14ac:dyDescent="0.25">
      <c r="A2" t="s">
        <v>9</v>
      </c>
      <c r="B2" s="1">
        <v>43971</v>
      </c>
      <c r="C2">
        <v>2193</v>
      </c>
      <c r="D2">
        <v>0</v>
      </c>
      <c r="E2">
        <v>115</v>
      </c>
      <c r="F2" t="s">
        <v>8</v>
      </c>
      <c r="G2">
        <v>136</v>
      </c>
      <c r="H2">
        <v>-142</v>
      </c>
      <c r="I2">
        <f>(G2-E2)*-1</f>
        <v>-21</v>
      </c>
      <c r="J2">
        <f>68.4608804166667+((I2-H2)/100)</f>
        <v>69.670880416666691</v>
      </c>
    </row>
    <row r="3" spans="1:10" x14ac:dyDescent="0.25">
      <c r="A3" t="s">
        <v>9</v>
      </c>
      <c r="B3" s="1">
        <v>43971</v>
      </c>
      <c r="C3">
        <v>2193</v>
      </c>
      <c r="D3">
        <v>1</v>
      </c>
      <c r="E3">
        <v>115</v>
      </c>
      <c r="F3" t="s">
        <v>8</v>
      </c>
      <c r="G3">
        <v>162</v>
      </c>
      <c r="H3">
        <v>-142</v>
      </c>
      <c r="I3">
        <f t="shared" ref="I3:I24" si="0">(G3-E3)*-1</f>
        <v>-47</v>
      </c>
      <c r="J3">
        <f t="shared" ref="J3:J24" si="1">68.4608804166667+((I3-H3)/100)</f>
        <v>69.4108804166667</v>
      </c>
    </row>
    <row r="4" spans="1:10" x14ac:dyDescent="0.25">
      <c r="A4" t="s">
        <v>9</v>
      </c>
      <c r="B4" s="1">
        <v>43971</v>
      </c>
      <c r="C4">
        <v>2193</v>
      </c>
      <c r="D4">
        <v>2</v>
      </c>
      <c r="E4">
        <v>115</v>
      </c>
      <c r="F4" t="s">
        <v>8</v>
      </c>
      <c r="G4">
        <v>140</v>
      </c>
      <c r="H4">
        <v>-142</v>
      </c>
      <c r="I4">
        <f t="shared" si="0"/>
        <v>-25</v>
      </c>
      <c r="J4">
        <f t="shared" si="1"/>
        <v>69.630880416666699</v>
      </c>
    </row>
    <row r="5" spans="1:10" x14ac:dyDescent="0.25">
      <c r="A5" t="s">
        <v>9</v>
      </c>
      <c r="B5" s="1">
        <v>43971</v>
      </c>
      <c r="C5">
        <v>2193</v>
      </c>
      <c r="D5">
        <v>3</v>
      </c>
      <c r="E5">
        <v>115</v>
      </c>
      <c r="F5" t="s">
        <v>8</v>
      </c>
      <c r="G5">
        <v>192</v>
      </c>
      <c r="H5">
        <v>-142</v>
      </c>
      <c r="I5">
        <f t="shared" si="0"/>
        <v>-77</v>
      </c>
      <c r="J5">
        <f t="shared" si="1"/>
        <v>69.110880416666703</v>
      </c>
    </row>
    <row r="6" spans="1:10" x14ac:dyDescent="0.25">
      <c r="A6" t="s">
        <v>9</v>
      </c>
      <c r="B6" s="1">
        <v>43971</v>
      </c>
      <c r="C6">
        <v>2193</v>
      </c>
      <c r="D6">
        <v>4</v>
      </c>
      <c r="E6">
        <v>115</v>
      </c>
      <c r="F6" t="s">
        <v>8</v>
      </c>
      <c r="G6">
        <v>205</v>
      </c>
      <c r="H6">
        <v>-142</v>
      </c>
      <c r="I6">
        <f t="shared" si="0"/>
        <v>-90</v>
      </c>
      <c r="J6">
        <f t="shared" si="1"/>
        <v>68.980880416666693</v>
      </c>
    </row>
    <row r="7" spans="1:10" x14ac:dyDescent="0.25">
      <c r="A7" t="s">
        <v>9</v>
      </c>
      <c r="B7" s="1">
        <v>43971</v>
      </c>
      <c r="C7">
        <v>2193</v>
      </c>
      <c r="D7">
        <v>5</v>
      </c>
      <c r="E7">
        <v>115</v>
      </c>
      <c r="F7" t="s">
        <v>8</v>
      </c>
      <c r="G7">
        <v>222</v>
      </c>
      <c r="H7">
        <v>-142</v>
      </c>
      <c r="I7">
        <f t="shared" si="0"/>
        <v>-107</v>
      </c>
      <c r="J7">
        <f t="shared" si="1"/>
        <v>68.810880416666691</v>
      </c>
    </row>
    <row r="8" spans="1:10" x14ac:dyDescent="0.25">
      <c r="A8" t="s">
        <v>9</v>
      </c>
      <c r="B8" s="1">
        <v>43971</v>
      </c>
      <c r="C8">
        <v>2193</v>
      </c>
      <c r="D8">
        <v>6</v>
      </c>
      <c r="E8">
        <v>115</v>
      </c>
      <c r="F8" t="s">
        <v>8</v>
      </c>
      <c r="G8">
        <v>229</v>
      </c>
      <c r="H8">
        <v>-142</v>
      </c>
      <c r="I8">
        <f t="shared" si="0"/>
        <v>-114</v>
      </c>
      <c r="J8">
        <f t="shared" si="1"/>
        <v>68.740880416666698</v>
      </c>
    </row>
    <row r="9" spans="1:10" x14ac:dyDescent="0.25">
      <c r="A9" t="s">
        <v>9</v>
      </c>
      <c r="B9" s="1">
        <v>43971</v>
      </c>
      <c r="C9">
        <v>2193</v>
      </c>
      <c r="D9">
        <v>7</v>
      </c>
      <c r="E9">
        <v>115</v>
      </c>
      <c r="F9" t="s">
        <v>8</v>
      </c>
      <c r="G9">
        <v>249</v>
      </c>
      <c r="H9">
        <v>-142</v>
      </c>
      <c r="I9">
        <f t="shared" si="0"/>
        <v>-134</v>
      </c>
      <c r="J9">
        <f t="shared" si="1"/>
        <v>68.540880416666695</v>
      </c>
    </row>
    <row r="10" spans="1:10" x14ac:dyDescent="0.25">
      <c r="A10" t="s">
        <v>9</v>
      </c>
      <c r="B10" s="1">
        <v>43971</v>
      </c>
      <c r="C10">
        <v>2193</v>
      </c>
      <c r="D10">
        <v>8</v>
      </c>
      <c r="E10">
        <v>115</v>
      </c>
      <c r="F10">
        <v>257</v>
      </c>
      <c r="G10">
        <v>267</v>
      </c>
      <c r="H10">
        <v>-142</v>
      </c>
      <c r="I10">
        <f t="shared" si="0"/>
        <v>-152</v>
      </c>
      <c r="J10">
        <f t="shared" si="1"/>
        <v>68.360880416666703</v>
      </c>
    </row>
    <row r="11" spans="1:10" x14ac:dyDescent="0.25">
      <c r="A11" t="s">
        <v>9</v>
      </c>
      <c r="B11" s="1">
        <v>43971</v>
      </c>
      <c r="C11">
        <v>2193</v>
      </c>
      <c r="D11">
        <v>9</v>
      </c>
      <c r="E11">
        <v>115</v>
      </c>
      <c r="F11" t="s">
        <v>8</v>
      </c>
      <c r="G11">
        <v>250</v>
      </c>
      <c r="H11">
        <v>-142</v>
      </c>
      <c r="I11">
        <f t="shared" si="0"/>
        <v>-135</v>
      </c>
      <c r="J11">
        <f t="shared" si="1"/>
        <v>68.53088041666669</v>
      </c>
    </row>
    <row r="12" spans="1:10" x14ac:dyDescent="0.25">
      <c r="A12" t="s">
        <v>9</v>
      </c>
      <c r="B12" s="1">
        <v>43971</v>
      </c>
      <c r="C12">
        <v>2193</v>
      </c>
      <c r="D12">
        <v>10</v>
      </c>
      <c r="E12">
        <v>115</v>
      </c>
      <c r="F12">
        <v>257</v>
      </c>
      <c r="G12">
        <v>258</v>
      </c>
      <c r="H12">
        <v>-142</v>
      </c>
      <c r="I12">
        <f t="shared" si="0"/>
        <v>-143</v>
      </c>
      <c r="J12">
        <f t="shared" si="1"/>
        <v>68.450880416666692</v>
      </c>
    </row>
    <row r="13" spans="1:10" x14ac:dyDescent="0.25">
      <c r="A13" t="s">
        <v>9</v>
      </c>
      <c r="B13" s="1">
        <v>43971</v>
      </c>
      <c r="C13">
        <v>2193</v>
      </c>
      <c r="D13">
        <v>11</v>
      </c>
      <c r="E13">
        <v>115</v>
      </c>
      <c r="F13">
        <v>257</v>
      </c>
      <c r="G13">
        <v>281</v>
      </c>
      <c r="H13">
        <v>-142</v>
      </c>
      <c r="I13">
        <f t="shared" si="0"/>
        <v>-166</v>
      </c>
      <c r="J13">
        <f t="shared" si="1"/>
        <v>68.220880416666702</v>
      </c>
    </row>
    <row r="14" spans="1:10" x14ac:dyDescent="0.25">
      <c r="A14" t="s">
        <v>9</v>
      </c>
      <c r="B14" s="1">
        <v>43971</v>
      </c>
      <c r="C14">
        <v>2193</v>
      </c>
      <c r="D14">
        <v>12</v>
      </c>
      <c r="E14">
        <v>115</v>
      </c>
      <c r="F14">
        <v>256</v>
      </c>
      <c r="G14">
        <v>292</v>
      </c>
      <c r="H14">
        <v>-142</v>
      </c>
      <c r="I14">
        <f t="shared" si="0"/>
        <v>-177</v>
      </c>
      <c r="J14">
        <f t="shared" si="1"/>
        <v>68.110880416666703</v>
      </c>
    </row>
    <row r="15" spans="1:10" x14ac:dyDescent="0.25">
      <c r="A15" t="s">
        <v>9</v>
      </c>
      <c r="B15" s="1">
        <v>43971</v>
      </c>
      <c r="C15">
        <v>2193</v>
      </c>
      <c r="D15">
        <v>13</v>
      </c>
      <c r="E15">
        <v>115</v>
      </c>
      <c r="F15">
        <v>257</v>
      </c>
      <c r="G15">
        <v>281</v>
      </c>
      <c r="H15">
        <v>-142</v>
      </c>
      <c r="I15">
        <f t="shared" si="0"/>
        <v>-166</v>
      </c>
      <c r="J15">
        <f t="shared" si="1"/>
        <v>68.220880416666702</v>
      </c>
    </row>
    <row r="16" spans="1:10" x14ac:dyDescent="0.25">
      <c r="A16" t="s">
        <v>9</v>
      </c>
      <c r="B16" s="1">
        <v>43971</v>
      </c>
      <c r="C16">
        <v>2193</v>
      </c>
      <c r="D16">
        <v>14</v>
      </c>
      <c r="E16">
        <v>115</v>
      </c>
      <c r="F16">
        <v>257</v>
      </c>
      <c r="G16">
        <v>213</v>
      </c>
      <c r="H16">
        <v>-142</v>
      </c>
      <c r="I16">
        <f t="shared" si="0"/>
        <v>-98</v>
      </c>
      <c r="J16">
        <f t="shared" si="1"/>
        <v>68.900880416666695</v>
      </c>
    </row>
    <row r="17" spans="1:10" x14ac:dyDescent="0.25">
      <c r="A17" t="s">
        <v>9</v>
      </c>
      <c r="B17" s="1">
        <v>43971</v>
      </c>
      <c r="C17">
        <v>2193</v>
      </c>
      <c r="D17">
        <v>15</v>
      </c>
      <c r="E17">
        <v>115</v>
      </c>
      <c r="F17">
        <v>257</v>
      </c>
      <c r="G17">
        <v>277</v>
      </c>
      <c r="H17">
        <v>-142</v>
      </c>
      <c r="I17">
        <f t="shared" si="0"/>
        <v>-162</v>
      </c>
      <c r="J17">
        <f t="shared" si="1"/>
        <v>68.260880416666694</v>
      </c>
    </row>
    <row r="18" spans="1:10" x14ac:dyDescent="0.25">
      <c r="A18" t="s">
        <v>9</v>
      </c>
      <c r="B18" s="1">
        <v>43971</v>
      </c>
      <c r="C18">
        <v>2193</v>
      </c>
      <c r="D18">
        <v>16</v>
      </c>
      <c r="E18">
        <v>115</v>
      </c>
      <c r="F18">
        <v>257</v>
      </c>
      <c r="G18">
        <v>267</v>
      </c>
      <c r="H18">
        <v>-142</v>
      </c>
      <c r="I18">
        <f t="shared" si="0"/>
        <v>-152</v>
      </c>
      <c r="J18">
        <f t="shared" si="1"/>
        <v>68.360880416666703</v>
      </c>
    </row>
    <row r="19" spans="1:10" x14ac:dyDescent="0.25">
      <c r="A19" t="s">
        <v>9</v>
      </c>
      <c r="B19" s="1">
        <v>43971</v>
      </c>
      <c r="C19">
        <v>2193</v>
      </c>
      <c r="D19">
        <v>17</v>
      </c>
      <c r="E19">
        <v>115</v>
      </c>
      <c r="F19" t="s">
        <v>8</v>
      </c>
      <c r="G19">
        <v>249</v>
      </c>
      <c r="H19">
        <v>-142</v>
      </c>
      <c r="I19">
        <f t="shared" si="0"/>
        <v>-134</v>
      </c>
      <c r="J19">
        <f t="shared" si="1"/>
        <v>68.540880416666695</v>
      </c>
    </row>
    <row r="20" spans="1:10" x14ac:dyDescent="0.25">
      <c r="A20" t="s">
        <v>9</v>
      </c>
      <c r="B20" s="1">
        <v>43971</v>
      </c>
      <c r="C20">
        <v>2193</v>
      </c>
      <c r="D20">
        <v>18</v>
      </c>
      <c r="E20">
        <v>115</v>
      </c>
      <c r="F20" t="s">
        <v>8</v>
      </c>
      <c r="G20">
        <v>236</v>
      </c>
      <c r="H20">
        <v>-142</v>
      </c>
      <c r="I20">
        <f t="shared" si="0"/>
        <v>-121</v>
      </c>
      <c r="J20">
        <f t="shared" si="1"/>
        <v>68.670880416666691</v>
      </c>
    </row>
    <row r="21" spans="1:10" x14ac:dyDescent="0.25">
      <c r="A21" t="s">
        <v>9</v>
      </c>
      <c r="B21" s="1">
        <v>43971</v>
      </c>
      <c r="C21">
        <v>2193</v>
      </c>
      <c r="D21">
        <v>19</v>
      </c>
      <c r="E21">
        <v>115</v>
      </c>
      <c r="F21" t="s">
        <v>8</v>
      </c>
      <c r="G21">
        <v>171</v>
      </c>
      <c r="H21">
        <v>-142</v>
      </c>
      <c r="I21">
        <f t="shared" si="0"/>
        <v>-56</v>
      </c>
      <c r="J21">
        <f t="shared" si="1"/>
        <v>69.320880416666697</v>
      </c>
    </row>
    <row r="22" spans="1:10" x14ac:dyDescent="0.25">
      <c r="A22" t="s">
        <v>9</v>
      </c>
      <c r="B22" s="1">
        <v>43971</v>
      </c>
      <c r="C22">
        <v>2193</v>
      </c>
      <c r="D22">
        <v>20</v>
      </c>
      <c r="E22">
        <v>115</v>
      </c>
      <c r="F22" t="s">
        <v>8</v>
      </c>
      <c r="G22">
        <v>156</v>
      </c>
      <c r="H22">
        <v>-142</v>
      </c>
      <c r="I22">
        <f t="shared" si="0"/>
        <v>-41</v>
      </c>
      <c r="J22">
        <f t="shared" si="1"/>
        <v>69.470880416666702</v>
      </c>
    </row>
    <row r="23" spans="1:10" x14ac:dyDescent="0.25">
      <c r="A23" t="s">
        <v>9</v>
      </c>
      <c r="B23" s="1">
        <v>43971</v>
      </c>
      <c r="C23">
        <v>2193</v>
      </c>
      <c r="D23">
        <v>21</v>
      </c>
      <c r="E23">
        <v>115</v>
      </c>
      <c r="F23" t="s">
        <v>8</v>
      </c>
      <c r="G23">
        <v>137</v>
      </c>
      <c r="H23">
        <v>-142</v>
      </c>
      <c r="I23">
        <f t="shared" si="0"/>
        <v>-22</v>
      </c>
      <c r="J23">
        <f t="shared" si="1"/>
        <v>69.6608804166667</v>
      </c>
    </row>
    <row r="24" spans="1:10" x14ac:dyDescent="0.25">
      <c r="A24" t="s">
        <v>9</v>
      </c>
      <c r="B24" s="1">
        <v>43971</v>
      </c>
      <c r="C24">
        <v>2193</v>
      </c>
      <c r="D24">
        <v>21.93</v>
      </c>
      <c r="E24">
        <v>115</v>
      </c>
      <c r="F24" t="s">
        <v>8</v>
      </c>
      <c r="G24">
        <v>140</v>
      </c>
      <c r="H24">
        <v>-142</v>
      </c>
      <c r="I24">
        <f t="shared" si="0"/>
        <v>-25</v>
      </c>
      <c r="J24">
        <f t="shared" si="1"/>
        <v>69.630880416666699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B050-8A04-4A57-9811-53B911A85BAA}">
  <dimension ref="A1:N10"/>
  <sheetViews>
    <sheetView topLeftCell="E1" zoomScale="85" zoomScaleNormal="85" workbookViewId="0">
      <selection activeCell="J34" sqref="J34"/>
    </sheetView>
  </sheetViews>
  <sheetFormatPr defaultRowHeight="15" x14ac:dyDescent="0.25"/>
  <cols>
    <col min="2" max="2" width="9.5703125" bestFit="1" customWidth="1"/>
    <col min="3" max="3" width="16.42578125" bestFit="1" customWidth="1"/>
    <col min="4" max="4" width="16.42578125" customWidth="1"/>
    <col min="5" max="5" width="23.140625" bestFit="1" customWidth="1"/>
    <col min="6" max="6" width="17" bestFit="1" customWidth="1"/>
    <col min="7" max="7" width="17.85546875" bestFit="1" customWidth="1"/>
    <col min="8" max="8" width="36.28515625" bestFit="1" customWidth="1"/>
    <col min="9" max="9" width="30.28515625" bestFit="1" customWidth="1"/>
    <col min="10" max="10" width="31.7109375" bestFit="1" customWidth="1"/>
    <col min="11" max="11" width="56" bestFit="1" customWidth="1"/>
  </cols>
  <sheetData>
    <row r="1" spans="1:14" x14ac:dyDescent="0.25">
      <c r="A1" t="s">
        <v>0</v>
      </c>
      <c r="B1" t="s">
        <v>1</v>
      </c>
      <c r="C1" t="s">
        <v>4</v>
      </c>
      <c r="D1" t="s">
        <v>23</v>
      </c>
      <c r="E1" t="s">
        <v>13</v>
      </c>
      <c r="F1" t="s">
        <v>11</v>
      </c>
      <c r="G1" t="s">
        <v>10</v>
      </c>
      <c r="H1" t="s">
        <v>14</v>
      </c>
      <c r="I1" t="s">
        <v>15</v>
      </c>
      <c r="J1" t="s">
        <v>16</v>
      </c>
      <c r="K1" t="s">
        <v>17</v>
      </c>
      <c r="L1" t="s">
        <v>11</v>
      </c>
      <c r="M1" t="s">
        <v>10</v>
      </c>
      <c r="N1" t="s">
        <v>25</v>
      </c>
    </row>
    <row r="2" spans="1:14" x14ac:dyDescent="0.25">
      <c r="A2" t="s">
        <v>12</v>
      </c>
      <c r="B2" s="1">
        <v>43971</v>
      </c>
      <c r="C2">
        <v>419</v>
      </c>
      <c r="D2">
        <v>0.5</v>
      </c>
      <c r="E2">
        <v>94</v>
      </c>
      <c r="F2">
        <v>216</v>
      </c>
      <c r="G2">
        <v>331</v>
      </c>
      <c r="H2">
        <v>266</v>
      </c>
      <c r="I2">
        <v>431</v>
      </c>
      <c r="J2">
        <v>97</v>
      </c>
      <c r="L2">
        <f t="shared" ref="L2:L10" si="0">-1*(F2-E2)</f>
        <v>-122</v>
      </c>
      <c r="M2">
        <f t="shared" ref="M2:M10" si="1">-1*(G2-E2)</f>
        <v>-237</v>
      </c>
      <c r="N2">
        <f>71.1208804166667-G2/100</f>
        <v>67.810880416666691</v>
      </c>
    </row>
    <row r="3" spans="1:14" x14ac:dyDescent="0.25">
      <c r="A3" t="s">
        <v>12</v>
      </c>
      <c r="B3" s="1">
        <v>43971</v>
      </c>
      <c r="C3">
        <v>419</v>
      </c>
      <c r="D3">
        <v>1</v>
      </c>
      <c r="E3">
        <v>94</v>
      </c>
      <c r="F3">
        <v>216</v>
      </c>
      <c r="G3">
        <v>339</v>
      </c>
      <c r="L3">
        <f t="shared" si="0"/>
        <v>-122</v>
      </c>
      <c r="M3">
        <f t="shared" si="1"/>
        <v>-245</v>
      </c>
      <c r="N3">
        <f t="shared" ref="N3:N10" si="2">71.1208804166667-G3/100</f>
        <v>67.730880416666693</v>
      </c>
    </row>
    <row r="4" spans="1:14" x14ac:dyDescent="0.25">
      <c r="A4" t="s">
        <v>12</v>
      </c>
      <c r="B4" s="1">
        <v>43971</v>
      </c>
      <c r="C4">
        <v>419</v>
      </c>
      <c r="D4">
        <v>1.5</v>
      </c>
      <c r="E4">
        <v>94</v>
      </c>
      <c r="F4">
        <v>216</v>
      </c>
      <c r="G4">
        <v>326</v>
      </c>
      <c r="L4">
        <f t="shared" si="0"/>
        <v>-122</v>
      </c>
      <c r="M4">
        <f t="shared" si="1"/>
        <v>-232</v>
      </c>
      <c r="N4">
        <f t="shared" si="2"/>
        <v>67.860880416666689</v>
      </c>
    </row>
    <row r="5" spans="1:14" x14ac:dyDescent="0.25">
      <c r="A5" t="s">
        <v>12</v>
      </c>
      <c r="B5" s="1">
        <v>43971</v>
      </c>
      <c r="C5">
        <v>419</v>
      </c>
      <c r="D5">
        <v>2</v>
      </c>
      <c r="E5">
        <v>94</v>
      </c>
      <c r="F5">
        <v>216</v>
      </c>
      <c r="G5">
        <v>418</v>
      </c>
      <c r="L5">
        <f t="shared" si="0"/>
        <v>-122</v>
      </c>
      <c r="M5">
        <f t="shared" si="1"/>
        <v>-324</v>
      </c>
      <c r="N5">
        <f t="shared" si="2"/>
        <v>66.940880416666687</v>
      </c>
    </row>
    <row r="6" spans="1:14" x14ac:dyDescent="0.25">
      <c r="A6" t="s">
        <v>12</v>
      </c>
      <c r="B6" s="1">
        <v>43971</v>
      </c>
      <c r="C6">
        <v>419</v>
      </c>
      <c r="D6">
        <v>2.5</v>
      </c>
      <c r="E6">
        <v>94</v>
      </c>
      <c r="F6">
        <v>216</v>
      </c>
      <c r="G6">
        <v>427</v>
      </c>
      <c r="L6">
        <f t="shared" si="0"/>
        <v>-122</v>
      </c>
      <c r="M6">
        <f t="shared" si="1"/>
        <v>-333</v>
      </c>
      <c r="N6">
        <f t="shared" si="2"/>
        <v>66.850880416666698</v>
      </c>
    </row>
    <row r="7" spans="1:14" x14ac:dyDescent="0.25">
      <c r="A7" t="s">
        <v>12</v>
      </c>
      <c r="B7" s="1">
        <v>43971</v>
      </c>
      <c r="C7">
        <v>419</v>
      </c>
      <c r="D7">
        <v>3</v>
      </c>
      <c r="E7">
        <v>94</v>
      </c>
      <c r="F7">
        <v>216</v>
      </c>
      <c r="G7">
        <v>411</v>
      </c>
      <c r="L7">
        <f t="shared" si="0"/>
        <v>-122</v>
      </c>
      <c r="M7">
        <f t="shared" si="1"/>
        <v>-317</v>
      </c>
      <c r="N7">
        <f t="shared" si="2"/>
        <v>67.010880416666694</v>
      </c>
    </row>
    <row r="8" spans="1:14" x14ac:dyDescent="0.25">
      <c r="A8" t="s">
        <v>12</v>
      </c>
      <c r="B8" s="1">
        <v>43971</v>
      </c>
      <c r="C8">
        <v>419</v>
      </c>
      <c r="D8">
        <v>3.5</v>
      </c>
      <c r="E8">
        <v>94</v>
      </c>
      <c r="F8">
        <v>216</v>
      </c>
      <c r="G8">
        <v>428</v>
      </c>
      <c r="L8">
        <f t="shared" si="0"/>
        <v>-122</v>
      </c>
      <c r="M8">
        <f t="shared" si="1"/>
        <v>-334</v>
      </c>
      <c r="N8">
        <f t="shared" si="2"/>
        <v>66.840880416666693</v>
      </c>
    </row>
    <row r="9" spans="1:14" x14ac:dyDescent="0.25">
      <c r="A9" t="s">
        <v>12</v>
      </c>
      <c r="B9" s="1">
        <v>43971</v>
      </c>
      <c r="C9">
        <v>419</v>
      </c>
      <c r="D9">
        <v>4</v>
      </c>
      <c r="E9">
        <v>94</v>
      </c>
      <c r="F9">
        <v>216</v>
      </c>
      <c r="G9">
        <v>413</v>
      </c>
      <c r="L9">
        <f t="shared" si="0"/>
        <v>-122</v>
      </c>
      <c r="M9">
        <f t="shared" si="1"/>
        <v>-319</v>
      </c>
      <c r="N9">
        <f t="shared" si="2"/>
        <v>66.990880416666698</v>
      </c>
    </row>
    <row r="10" spans="1:14" x14ac:dyDescent="0.25">
      <c r="A10" t="s">
        <v>12</v>
      </c>
      <c r="B10" s="1">
        <v>43971</v>
      </c>
      <c r="C10">
        <v>419</v>
      </c>
      <c r="D10">
        <v>4.1900000000000004</v>
      </c>
      <c r="E10">
        <v>94</v>
      </c>
      <c r="F10">
        <v>216</v>
      </c>
      <c r="G10">
        <v>418</v>
      </c>
      <c r="L10">
        <f t="shared" si="0"/>
        <v>-122</v>
      </c>
      <c r="M10">
        <f t="shared" si="1"/>
        <v>-324</v>
      </c>
      <c r="N10">
        <f t="shared" si="2"/>
        <v>66.940880416666687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33E1-1478-4F8D-A3F4-76C97B9B97BE}">
  <dimension ref="A1:I40"/>
  <sheetViews>
    <sheetView zoomScale="85" zoomScaleNormal="85" workbookViewId="0">
      <selection activeCell="I2" sqref="I2:I40"/>
    </sheetView>
  </sheetViews>
  <sheetFormatPr defaultRowHeight="15" x14ac:dyDescent="0.25"/>
  <cols>
    <col min="2" max="2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23</v>
      </c>
      <c r="E1" t="s">
        <v>18</v>
      </c>
      <c r="F1" t="s">
        <v>19</v>
      </c>
      <c r="G1" t="s">
        <v>18</v>
      </c>
      <c r="H1" t="s">
        <v>19</v>
      </c>
      <c r="I1" t="s">
        <v>25</v>
      </c>
    </row>
    <row r="2" spans="1:9" x14ac:dyDescent="0.25">
      <c r="A2" t="s">
        <v>20</v>
      </c>
      <c r="B2" s="1">
        <v>43971</v>
      </c>
      <c r="C2">
        <v>3780</v>
      </c>
      <c r="D2">
        <v>0</v>
      </c>
      <c r="E2" t="s">
        <v>8</v>
      </c>
      <c r="F2">
        <v>40</v>
      </c>
      <c r="G2">
        <v>-87</v>
      </c>
      <c r="H2">
        <f>F2*-1</f>
        <v>-40</v>
      </c>
      <c r="I2">
        <f>68.4608804166667+((H2-G2)/100)</f>
        <v>68.930880416666696</v>
      </c>
    </row>
    <row r="3" spans="1:9" x14ac:dyDescent="0.25">
      <c r="A3" t="s">
        <v>20</v>
      </c>
      <c r="B3" s="1">
        <v>43971</v>
      </c>
      <c r="C3">
        <v>3780</v>
      </c>
      <c r="D3">
        <v>1</v>
      </c>
      <c r="E3" t="s">
        <v>8</v>
      </c>
      <c r="F3">
        <v>48</v>
      </c>
      <c r="G3">
        <v>-87</v>
      </c>
      <c r="H3">
        <f t="shared" ref="H3:H40" si="0">F3*-1</f>
        <v>-48</v>
      </c>
      <c r="I3">
        <f t="shared" ref="I3:I40" si="1">68.4608804166667+((H3-G3)/100)</f>
        <v>68.850880416666698</v>
      </c>
    </row>
    <row r="4" spans="1:9" x14ac:dyDescent="0.25">
      <c r="A4" t="s">
        <v>20</v>
      </c>
      <c r="B4" s="1">
        <v>43971</v>
      </c>
      <c r="C4">
        <v>3780</v>
      </c>
      <c r="D4">
        <v>2</v>
      </c>
      <c r="E4" t="s">
        <v>8</v>
      </c>
      <c r="F4">
        <v>60</v>
      </c>
      <c r="G4">
        <v>-87</v>
      </c>
      <c r="H4">
        <f t="shared" si="0"/>
        <v>-60</v>
      </c>
      <c r="I4">
        <f t="shared" si="1"/>
        <v>68.730880416666693</v>
      </c>
    </row>
    <row r="5" spans="1:9" x14ac:dyDescent="0.25">
      <c r="A5" t="s">
        <v>20</v>
      </c>
      <c r="B5" s="1">
        <v>43971</v>
      </c>
      <c r="C5">
        <v>3780</v>
      </c>
      <c r="D5">
        <v>3</v>
      </c>
      <c r="E5" t="s">
        <v>8</v>
      </c>
      <c r="F5">
        <v>64</v>
      </c>
      <c r="G5">
        <v>-87</v>
      </c>
      <c r="H5">
        <f t="shared" si="0"/>
        <v>-64</v>
      </c>
      <c r="I5">
        <f t="shared" si="1"/>
        <v>68.690880416666701</v>
      </c>
    </row>
    <row r="6" spans="1:9" x14ac:dyDescent="0.25">
      <c r="A6" t="s">
        <v>20</v>
      </c>
      <c r="B6" s="1">
        <v>43971</v>
      </c>
      <c r="C6">
        <v>3780</v>
      </c>
      <c r="D6">
        <v>4</v>
      </c>
      <c r="E6" t="s">
        <v>8</v>
      </c>
      <c r="F6">
        <v>70</v>
      </c>
      <c r="G6">
        <v>-87</v>
      </c>
      <c r="H6">
        <f t="shared" si="0"/>
        <v>-70</v>
      </c>
      <c r="I6">
        <f t="shared" si="1"/>
        <v>68.630880416666699</v>
      </c>
    </row>
    <row r="7" spans="1:9" x14ac:dyDescent="0.25">
      <c r="A7" t="s">
        <v>20</v>
      </c>
      <c r="B7" s="1">
        <v>43971</v>
      </c>
      <c r="C7">
        <v>3780</v>
      </c>
      <c r="D7">
        <v>5</v>
      </c>
      <c r="E7" t="s">
        <v>8</v>
      </c>
      <c r="F7">
        <v>79</v>
      </c>
      <c r="G7">
        <v>-87</v>
      </c>
      <c r="H7">
        <f t="shared" si="0"/>
        <v>-79</v>
      </c>
      <c r="I7">
        <f t="shared" si="1"/>
        <v>68.540880416666695</v>
      </c>
    </row>
    <row r="8" spans="1:9" x14ac:dyDescent="0.25">
      <c r="A8" t="s">
        <v>20</v>
      </c>
      <c r="B8" s="1">
        <v>43971</v>
      </c>
      <c r="C8">
        <v>3780</v>
      </c>
      <c r="D8">
        <v>6</v>
      </c>
      <c r="E8" t="s">
        <v>8</v>
      </c>
      <c r="F8">
        <v>73</v>
      </c>
      <c r="G8">
        <v>-87</v>
      </c>
      <c r="H8">
        <f t="shared" si="0"/>
        <v>-73</v>
      </c>
      <c r="I8">
        <f t="shared" si="1"/>
        <v>68.600880416666698</v>
      </c>
    </row>
    <row r="9" spans="1:9" x14ac:dyDescent="0.25">
      <c r="A9" t="s">
        <v>20</v>
      </c>
      <c r="B9" s="1">
        <v>43971</v>
      </c>
      <c r="C9">
        <v>3780</v>
      </c>
      <c r="D9">
        <v>7</v>
      </c>
      <c r="E9">
        <v>90</v>
      </c>
      <c r="F9">
        <v>91</v>
      </c>
      <c r="G9">
        <v>-87</v>
      </c>
      <c r="H9">
        <f t="shared" si="0"/>
        <v>-91</v>
      </c>
      <c r="I9">
        <f t="shared" si="1"/>
        <v>68.420880416666691</v>
      </c>
    </row>
    <row r="10" spans="1:9" x14ac:dyDescent="0.25">
      <c r="A10" t="s">
        <v>20</v>
      </c>
      <c r="B10" s="1">
        <v>43971</v>
      </c>
      <c r="C10">
        <v>3780</v>
      </c>
      <c r="D10">
        <v>8</v>
      </c>
      <c r="E10">
        <v>92</v>
      </c>
      <c r="F10">
        <v>100</v>
      </c>
      <c r="G10">
        <v>-87</v>
      </c>
      <c r="H10">
        <f t="shared" si="0"/>
        <v>-100</v>
      </c>
      <c r="I10">
        <f t="shared" si="1"/>
        <v>68.330880416666702</v>
      </c>
    </row>
    <row r="11" spans="1:9" x14ac:dyDescent="0.25">
      <c r="A11" t="s">
        <v>20</v>
      </c>
      <c r="B11" s="1">
        <v>43971</v>
      </c>
      <c r="C11">
        <v>3780</v>
      </c>
      <c r="D11">
        <v>9</v>
      </c>
      <c r="E11">
        <v>89</v>
      </c>
      <c r="F11">
        <v>98</v>
      </c>
      <c r="G11">
        <v>-87</v>
      </c>
      <c r="H11">
        <f t="shared" si="0"/>
        <v>-98</v>
      </c>
      <c r="I11">
        <f t="shared" si="1"/>
        <v>68.350880416666698</v>
      </c>
    </row>
    <row r="12" spans="1:9" x14ac:dyDescent="0.25">
      <c r="A12" t="s">
        <v>20</v>
      </c>
      <c r="B12" s="1">
        <v>43971</v>
      </c>
      <c r="C12">
        <v>3780</v>
      </c>
      <c r="D12">
        <v>10</v>
      </c>
      <c r="E12">
        <v>89</v>
      </c>
      <c r="F12">
        <v>102</v>
      </c>
      <c r="G12">
        <v>-87</v>
      </c>
      <c r="H12">
        <f t="shared" si="0"/>
        <v>-102</v>
      </c>
      <c r="I12">
        <f t="shared" si="1"/>
        <v>68.310880416666691</v>
      </c>
    </row>
    <row r="13" spans="1:9" x14ac:dyDescent="0.25">
      <c r="A13" t="s">
        <v>20</v>
      </c>
      <c r="B13" s="1">
        <v>43971</v>
      </c>
      <c r="C13">
        <v>3780</v>
      </c>
      <c r="D13">
        <v>11</v>
      </c>
      <c r="E13">
        <v>90</v>
      </c>
      <c r="F13">
        <v>107</v>
      </c>
      <c r="G13">
        <v>-87</v>
      </c>
      <c r="H13">
        <f t="shared" si="0"/>
        <v>-107</v>
      </c>
      <c r="I13">
        <f t="shared" si="1"/>
        <v>68.260880416666694</v>
      </c>
    </row>
    <row r="14" spans="1:9" x14ac:dyDescent="0.25">
      <c r="A14" t="s">
        <v>20</v>
      </c>
      <c r="B14" s="1">
        <v>43971</v>
      </c>
      <c r="C14">
        <v>3780</v>
      </c>
      <c r="D14">
        <v>12</v>
      </c>
      <c r="E14">
        <v>85</v>
      </c>
      <c r="F14">
        <v>103</v>
      </c>
      <c r="G14">
        <v>-87</v>
      </c>
      <c r="H14">
        <f t="shared" si="0"/>
        <v>-103</v>
      </c>
      <c r="I14">
        <f t="shared" si="1"/>
        <v>68.300880416666701</v>
      </c>
    </row>
    <row r="15" spans="1:9" x14ac:dyDescent="0.25">
      <c r="A15" t="s">
        <v>20</v>
      </c>
      <c r="B15" s="1">
        <v>43971</v>
      </c>
      <c r="C15">
        <v>3780</v>
      </c>
      <c r="D15">
        <v>13</v>
      </c>
      <c r="E15">
        <v>86</v>
      </c>
      <c r="F15">
        <v>109</v>
      </c>
      <c r="G15">
        <v>-87</v>
      </c>
      <c r="H15">
        <f t="shared" si="0"/>
        <v>-109</v>
      </c>
      <c r="I15">
        <f t="shared" si="1"/>
        <v>68.240880416666698</v>
      </c>
    </row>
    <row r="16" spans="1:9" x14ac:dyDescent="0.25">
      <c r="A16" t="s">
        <v>20</v>
      </c>
      <c r="B16" s="1">
        <v>43971</v>
      </c>
      <c r="C16">
        <v>3780</v>
      </c>
      <c r="D16">
        <v>14</v>
      </c>
      <c r="E16">
        <v>85</v>
      </c>
      <c r="F16">
        <v>105</v>
      </c>
      <c r="G16">
        <v>-87</v>
      </c>
      <c r="H16">
        <f t="shared" si="0"/>
        <v>-105</v>
      </c>
      <c r="I16">
        <f t="shared" si="1"/>
        <v>68.28088041666669</v>
      </c>
    </row>
    <row r="17" spans="1:9" x14ac:dyDescent="0.25">
      <c r="A17" t="s">
        <v>20</v>
      </c>
      <c r="B17" s="1">
        <v>43971</v>
      </c>
      <c r="C17">
        <v>3780</v>
      </c>
      <c r="D17">
        <v>15</v>
      </c>
      <c r="E17">
        <v>85</v>
      </c>
      <c r="F17">
        <v>110</v>
      </c>
      <c r="G17">
        <v>-87</v>
      </c>
      <c r="H17">
        <f t="shared" si="0"/>
        <v>-110</v>
      </c>
      <c r="I17">
        <f t="shared" si="1"/>
        <v>68.230880416666693</v>
      </c>
    </row>
    <row r="18" spans="1:9" x14ac:dyDescent="0.25">
      <c r="A18" t="s">
        <v>20</v>
      </c>
      <c r="B18" s="1">
        <v>43971</v>
      </c>
      <c r="C18">
        <v>3780</v>
      </c>
      <c r="D18">
        <v>16</v>
      </c>
      <c r="E18">
        <v>85</v>
      </c>
      <c r="F18">
        <v>96</v>
      </c>
      <c r="G18">
        <v>-87</v>
      </c>
      <c r="H18">
        <f t="shared" si="0"/>
        <v>-96</v>
      </c>
      <c r="I18">
        <f t="shared" si="1"/>
        <v>68.370880416666694</v>
      </c>
    </row>
    <row r="19" spans="1:9" x14ac:dyDescent="0.25">
      <c r="A19" t="s">
        <v>20</v>
      </c>
      <c r="B19" s="1">
        <v>43971</v>
      </c>
      <c r="C19">
        <v>3780</v>
      </c>
      <c r="D19">
        <v>17</v>
      </c>
      <c r="E19">
        <v>85</v>
      </c>
      <c r="F19">
        <v>93</v>
      </c>
      <c r="G19">
        <v>-87</v>
      </c>
      <c r="H19">
        <f t="shared" si="0"/>
        <v>-93</v>
      </c>
      <c r="I19">
        <f t="shared" si="1"/>
        <v>68.400880416666695</v>
      </c>
    </row>
    <row r="20" spans="1:9" x14ac:dyDescent="0.25">
      <c r="A20" t="s">
        <v>20</v>
      </c>
      <c r="B20" s="1">
        <v>43971</v>
      </c>
      <c r="C20">
        <v>3780</v>
      </c>
      <c r="D20">
        <v>18</v>
      </c>
      <c r="E20">
        <v>85</v>
      </c>
      <c r="F20">
        <v>89</v>
      </c>
      <c r="G20">
        <v>-87</v>
      </c>
      <c r="H20">
        <f t="shared" si="0"/>
        <v>-89</v>
      </c>
      <c r="I20">
        <f t="shared" si="1"/>
        <v>68.440880416666701</v>
      </c>
    </row>
    <row r="21" spans="1:9" x14ac:dyDescent="0.25">
      <c r="A21" t="s">
        <v>20</v>
      </c>
      <c r="B21" s="1">
        <v>43971</v>
      </c>
      <c r="C21">
        <v>3780</v>
      </c>
      <c r="D21">
        <v>19</v>
      </c>
      <c r="E21">
        <v>85</v>
      </c>
      <c r="F21">
        <v>100</v>
      </c>
      <c r="G21">
        <v>-87</v>
      </c>
      <c r="H21">
        <f t="shared" si="0"/>
        <v>-100</v>
      </c>
      <c r="I21">
        <f t="shared" si="1"/>
        <v>68.330880416666702</v>
      </c>
    </row>
    <row r="22" spans="1:9" x14ac:dyDescent="0.25">
      <c r="A22" t="s">
        <v>20</v>
      </c>
      <c r="B22" s="1">
        <v>43971</v>
      </c>
      <c r="C22">
        <v>3780</v>
      </c>
      <c r="D22">
        <v>20</v>
      </c>
      <c r="E22">
        <v>85</v>
      </c>
      <c r="F22">
        <v>95</v>
      </c>
      <c r="G22">
        <v>-87</v>
      </c>
      <c r="H22">
        <f t="shared" si="0"/>
        <v>-95</v>
      </c>
      <c r="I22">
        <f t="shared" si="1"/>
        <v>68.380880416666699</v>
      </c>
    </row>
    <row r="23" spans="1:9" x14ac:dyDescent="0.25">
      <c r="A23" t="s">
        <v>20</v>
      </c>
      <c r="B23" s="1">
        <v>43971</v>
      </c>
      <c r="C23">
        <v>3780</v>
      </c>
      <c r="D23">
        <v>21</v>
      </c>
      <c r="E23">
        <v>87</v>
      </c>
      <c r="F23">
        <v>92</v>
      </c>
      <c r="G23">
        <v>-87</v>
      </c>
      <c r="H23">
        <f t="shared" si="0"/>
        <v>-92</v>
      </c>
      <c r="I23">
        <f t="shared" si="1"/>
        <v>68.4108804166667</v>
      </c>
    </row>
    <row r="24" spans="1:9" x14ac:dyDescent="0.25">
      <c r="A24" t="s">
        <v>20</v>
      </c>
      <c r="B24" s="1">
        <v>43971</v>
      </c>
      <c r="C24">
        <v>3780</v>
      </c>
      <c r="D24">
        <v>22</v>
      </c>
      <c r="E24">
        <v>86</v>
      </c>
      <c r="F24">
        <v>99</v>
      </c>
      <c r="G24">
        <v>-87</v>
      </c>
      <c r="H24">
        <f t="shared" si="0"/>
        <v>-99</v>
      </c>
      <c r="I24">
        <f t="shared" si="1"/>
        <v>68.340880416666693</v>
      </c>
    </row>
    <row r="25" spans="1:9" x14ac:dyDescent="0.25">
      <c r="A25" t="s">
        <v>20</v>
      </c>
      <c r="B25" s="1">
        <v>43971</v>
      </c>
      <c r="C25">
        <v>3780</v>
      </c>
      <c r="D25">
        <v>23</v>
      </c>
      <c r="E25">
        <v>85</v>
      </c>
      <c r="F25">
        <v>98</v>
      </c>
      <c r="G25">
        <v>-87</v>
      </c>
      <c r="H25">
        <f t="shared" si="0"/>
        <v>-98</v>
      </c>
      <c r="I25">
        <f t="shared" si="1"/>
        <v>68.350880416666698</v>
      </c>
    </row>
    <row r="26" spans="1:9" x14ac:dyDescent="0.25">
      <c r="A26" t="s">
        <v>20</v>
      </c>
      <c r="B26" s="1">
        <v>43971</v>
      </c>
      <c r="C26">
        <v>3780</v>
      </c>
      <c r="D26">
        <v>24</v>
      </c>
      <c r="E26">
        <v>85</v>
      </c>
      <c r="F26">
        <v>106</v>
      </c>
      <c r="G26">
        <v>-87</v>
      </c>
      <c r="H26">
        <f t="shared" si="0"/>
        <v>-106</v>
      </c>
      <c r="I26">
        <f t="shared" si="1"/>
        <v>68.270880416666699</v>
      </c>
    </row>
    <row r="27" spans="1:9" x14ac:dyDescent="0.25">
      <c r="A27" t="s">
        <v>20</v>
      </c>
      <c r="B27" s="1">
        <v>43971</v>
      </c>
      <c r="C27">
        <v>3780</v>
      </c>
      <c r="D27">
        <v>25</v>
      </c>
      <c r="E27">
        <v>87</v>
      </c>
      <c r="F27">
        <v>96</v>
      </c>
      <c r="G27">
        <v>-87</v>
      </c>
      <c r="H27">
        <f t="shared" si="0"/>
        <v>-96</v>
      </c>
      <c r="I27">
        <f t="shared" si="1"/>
        <v>68.370880416666694</v>
      </c>
    </row>
    <row r="28" spans="1:9" x14ac:dyDescent="0.25">
      <c r="A28" t="s">
        <v>20</v>
      </c>
      <c r="B28" s="1">
        <v>43971</v>
      </c>
      <c r="C28">
        <v>3780</v>
      </c>
      <c r="D28">
        <v>26</v>
      </c>
      <c r="E28">
        <v>85</v>
      </c>
      <c r="F28">
        <v>97</v>
      </c>
      <c r="G28">
        <v>-87</v>
      </c>
      <c r="H28">
        <f t="shared" si="0"/>
        <v>-97</v>
      </c>
      <c r="I28">
        <f t="shared" si="1"/>
        <v>68.360880416666703</v>
      </c>
    </row>
    <row r="29" spans="1:9" x14ac:dyDescent="0.25">
      <c r="A29" t="s">
        <v>20</v>
      </c>
      <c r="B29" s="1">
        <v>43971</v>
      </c>
      <c r="C29">
        <v>3780</v>
      </c>
      <c r="D29">
        <v>27</v>
      </c>
      <c r="E29" t="s">
        <v>8</v>
      </c>
      <c r="F29">
        <v>80</v>
      </c>
      <c r="G29">
        <v>-87</v>
      </c>
      <c r="H29">
        <f t="shared" si="0"/>
        <v>-80</v>
      </c>
      <c r="I29">
        <f t="shared" si="1"/>
        <v>68.53088041666669</v>
      </c>
    </row>
    <row r="30" spans="1:9" x14ac:dyDescent="0.25">
      <c r="A30" t="s">
        <v>20</v>
      </c>
      <c r="B30" s="1">
        <v>43971</v>
      </c>
      <c r="C30">
        <v>3780</v>
      </c>
      <c r="D30">
        <v>28</v>
      </c>
      <c r="E30" t="s">
        <v>8</v>
      </c>
      <c r="F30">
        <v>66</v>
      </c>
      <c r="G30">
        <v>-87</v>
      </c>
      <c r="H30">
        <f t="shared" si="0"/>
        <v>-66</v>
      </c>
      <c r="I30">
        <f t="shared" si="1"/>
        <v>68.670880416666691</v>
      </c>
    </row>
    <row r="31" spans="1:9" x14ac:dyDescent="0.25">
      <c r="A31" t="s">
        <v>20</v>
      </c>
      <c r="B31" s="1">
        <v>43971</v>
      </c>
      <c r="C31">
        <v>3780</v>
      </c>
      <c r="D31">
        <v>29</v>
      </c>
      <c r="E31" t="s">
        <v>8</v>
      </c>
      <c r="F31">
        <v>65</v>
      </c>
      <c r="G31">
        <v>-87</v>
      </c>
      <c r="H31">
        <f t="shared" si="0"/>
        <v>-65</v>
      </c>
      <c r="I31">
        <f t="shared" si="1"/>
        <v>68.680880416666696</v>
      </c>
    </row>
    <row r="32" spans="1:9" x14ac:dyDescent="0.25">
      <c r="A32" t="s">
        <v>20</v>
      </c>
      <c r="B32" s="1">
        <v>43971</v>
      </c>
      <c r="C32">
        <v>3780</v>
      </c>
      <c r="D32">
        <v>30</v>
      </c>
      <c r="E32" t="s">
        <v>8</v>
      </c>
      <c r="F32">
        <v>64</v>
      </c>
      <c r="G32">
        <v>-87</v>
      </c>
      <c r="H32">
        <f t="shared" si="0"/>
        <v>-64</v>
      </c>
      <c r="I32">
        <f t="shared" si="1"/>
        <v>68.690880416666701</v>
      </c>
    </row>
    <row r="33" spans="1:9" x14ac:dyDescent="0.25">
      <c r="A33" t="s">
        <v>20</v>
      </c>
      <c r="B33" s="1">
        <v>43971</v>
      </c>
      <c r="C33">
        <v>3780</v>
      </c>
      <c r="D33">
        <v>31</v>
      </c>
      <c r="E33" t="s">
        <v>8</v>
      </c>
      <c r="F33">
        <v>65</v>
      </c>
      <c r="G33">
        <v>-87</v>
      </c>
      <c r="H33">
        <f t="shared" si="0"/>
        <v>-65</v>
      </c>
      <c r="I33">
        <f t="shared" si="1"/>
        <v>68.680880416666696</v>
      </c>
    </row>
    <row r="34" spans="1:9" x14ac:dyDescent="0.25">
      <c r="A34" t="s">
        <v>20</v>
      </c>
      <c r="B34" s="1">
        <v>43971</v>
      </c>
      <c r="C34">
        <v>3780</v>
      </c>
      <c r="D34">
        <v>32</v>
      </c>
      <c r="E34" t="s">
        <v>8</v>
      </c>
      <c r="F34">
        <v>61</v>
      </c>
      <c r="G34">
        <v>-87</v>
      </c>
      <c r="H34">
        <f t="shared" si="0"/>
        <v>-61</v>
      </c>
      <c r="I34">
        <f t="shared" si="1"/>
        <v>68.720880416666702</v>
      </c>
    </row>
    <row r="35" spans="1:9" x14ac:dyDescent="0.25">
      <c r="A35" t="s">
        <v>20</v>
      </c>
      <c r="B35" s="1">
        <v>43971</v>
      </c>
      <c r="C35">
        <v>3780</v>
      </c>
      <c r="D35">
        <v>33</v>
      </c>
      <c r="E35" t="s">
        <v>8</v>
      </c>
      <c r="F35">
        <v>56</v>
      </c>
      <c r="G35">
        <v>-87</v>
      </c>
      <c r="H35">
        <f t="shared" si="0"/>
        <v>-56</v>
      </c>
      <c r="I35">
        <f t="shared" si="1"/>
        <v>68.770880416666699</v>
      </c>
    </row>
    <row r="36" spans="1:9" x14ac:dyDescent="0.25">
      <c r="A36" t="s">
        <v>20</v>
      </c>
      <c r="B36" s="1">
        <v>43971</v>
      </c>
      <c r="C36">
        <v>3780</v>
      </c>
      <c r="D36">
        <v>34</v>
      </c>
      <c r="E36" t="s">
        <v>8</v>
      </c>
      <c r="F36">
        <v>48</v>
      </c>
      <c r="G36">
        <v>-87</v>
      </c>
      <c r="H36">
        <f t="shared" si="0"/>
        <v>-48</v>
      </c>
      <c r="I36">
        <f t="shared" si="1"/>
        <v>68.850880416666698</v>
      </c>
    </row>
    <row r="37" spans="1:9" x14ac:dyDescent="0.25">
      <c r="A37" t="s">
        <v>20</v>
      </c>
      <c r="B37" s="1">
        <v>43971</v>
      </c>
      <c r="C37">
        <v>3780</v>
      </c>
      <c r="D37">
        <v>35</v>
      </c>
      <c r="E37" t="s">
        <v>8</v>
      </c>
      <c r="F37">
        <v>42</v>
      </c>
      <c r="G37">
        <v>-87</v>
      </c>
      <c r="H37">
        <f t="shared" si="0"/>
        <v>-42</v>
      </c>
      <c r="I37">
        <f t="shared" si="1"/>
        <v>68.9108804166667</v>
      </c>
    </row>
    <row r="38" spans="1:9" x14ac:dyDescent="0.25">
      <c r="A38" t="s">
        <v>20</v>
      </c>
      <c r="B38" s="1">
        <v>43971</v>
      </c>
      <c r="C38">
        <v>3780</v>
      </c>
      <c r="D38">
        <v>36</v>
      </c>
      <c r="E38" t="s">
        <v>8</v>
      </c>
      <c r="F38">
        <v>35</v>
      </c>
      <c r="G38">
        <v>-87</v>
      </c>
      <c r="H38">
        <f t="shared" si="0"/>
        <v>-35</v>
      </c>
      <c r="I38">
        <f t="shared" si="1"/>
        <v>68.980880416666693</v>
      </c>
    </row>
    <row r="39" spans="1:9" x14ac:dyDescent="0.25">
      <c r="A39" t="s">
        <v>20</v>
      </c>
      <c r="B39" s="1">
        <v>43971</v>
      </c>
      <c r="C39">
        <v>3780</v>
      </c>
      <c r="D39">
        <v>37</v>
      </c>
      <c r="E39" t="s">
        <v>8</v>
      </c>
      <c r="F39">
        <v>30</v>
      </c>
      <c r="G39">
        <v>-87</v>
      </c>
      <c r="H39">
        <f t="shared" si="0"/>
        <v>-30</v>
      </c>
      <c r="I39">
        <f t="shared" si="1"/>
        <v>69.03088041666669</v>
      </c>
    </row>
    <row r="40" spans="1:9" x14ac:dyDescent="0.25">
      <c r="A40" t="s">
        <v>20</v>
      </c>
      <c r="B40" s="1">
        <v>43971</v>
      </c>
      <c r="C40">
        <v>3780</v>
      </c>
      <c r="D40">
        <v>37.799999999999997</v>
      </c>
      <c r="E40" t="s">
        <v>8</v>
      </c>
      <c r="F40">
        <v>22</v>
      </c>
      <c r="G40">
        <v>-87</v>
      </c>
      <c r="H40">
        <f t="shared" si="0"/>
        <v>-22</v>
      </c>
      <c r="I40">
        <f t="shared" si="1"/>
        <v>69.110880416666703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E1F-7219-496A-AD0D-C81F33B21AAB}">
  <dimension ref="A1:G53"/>
  <sheetViews>
    <sheetView tabSelected="1" workbookViewId="0">
      <selection activeCell="J55" sqref="J55"/>
    </sheetView>
  </sheetViews>
  <sheetFormatPr defaultRowHeight="15" x14ac:dyDescent="0.25"/>
  <cols>
    <col min="2" max="2" width="9.5703125" bestFit="1" customWidth="1"/>
    <col min="4" max="4" width="11.5703125" bestFit="1" customWidth="1"/>
    <col min="5" max="5" width="37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23</v>
      </c>
      <c r="E1" t="s">
        <v>22</v>
      </c>
      <c r="F1" t="s">
        <v>24</v>
      </c>
    </row>
    <row r="2" spans="1:7" x14ac:dyDescent="0.25">
      <c r="A2" t="s">
        <v>21</v>
      </c>
      <c r="B2" s="1">
        <v>43971</v>
      </c>
      <c r="C2">
        <v>5050</v>
      </c>
      <c r="D2">
        <v>50.5</v>
      </c>
      <c r="E2">
        <v>15</v>
      </c>
      <c r="F2">
        <f>E2*-1</f>
        <v>-15</v>
      </c>
      <c r="G2">
        <f t="shared" ref="G2:G7" si="0">68.82212+((104+F2)/100)</f>
        <v>69.712119999999999</v>
      </c>
    </row>
    <row r="3" spans="1:7" x14ac:dyDescent="0.25">
      <c r="A3" t="s">
        <v>21</v>
      </c>
      <c r="B3" s="1">
        <v>43971</v>
      </c>
      <c r="C3">
        <v>5050</v>
      </c>
      <c r="D3">
        <v>50</v>
      </c>
      <c r="E3">
        <v>34</v>
      </c>
      <c r="F3">
        <f t="shared" ref="F3:F53" si="1">E3*-1</f>
        <v>-34</v>
      </c>
      <c r="G3">
        <f t="shared" si="0"/>
        <v>69.522120000000001</v>
      </c>
    </row>
    <row r="4" spans="1:7" x14ac:dyDescent="0.25">
      <c r="A4" t="s">
        <v>21</v>
      </c>
      <c r="B4" s="1">
        <v>43971</v>
      </c>
      <c r="C4">
        <v>5050</v>
      </c>
      <c r="D4">
        <v>49</v>
      </c>
      <c r="E4">
        <v>50</v>
      </c>
      <c r="F4">
        <f t="shared" si="1"/>
        <v>-50</v>
      </c>
      <c r="G4">
        <f t="shared" si="0"/>
        <v>69.362120000000004</v>
      </c>
    </row>
    <row r="5" spans="1:7" x14ac:dyDescent="0.25">
      <c r="A5" t="s">
        <v>21</v>
      </c>
      <c r="B5" s="1">
        <v>43971</v>
      </c>
      <c r="C5">
        <v>5050</v>
      </c>
      <c r="D5">
        <v>48</v>
      </c>
      <c r="E5">
        <v>65</v>
      </c>
      <c r="F5">
        <f t="shared" si="1"/>
        <v>-65</v>
      </c>
      <c r="G5">
        <f t="shared" si="0"/>
        <v>69.212119999999999</v>
      </c>
    </row>
    <row r="6" spans="1:7" x14ac:dyDescent="0.25">
      <c r="A6" t="s">
        <v>21</v>
      </c>
      <c r="B6" s="1">
        <v>43971</v>
      </c>
      <c r="C6">
        <v>5050</v>
      </c>
      <c r="D6">
        <v>47</v>
      </c>
      <c r="E6">
        <v>81</v>
      </c>
      <c r="F6">
        <f t="shared" si="1"/>
        <v>-81</v>
      </c>
      <c r="G6">
        <f t="shared" si="0"/>
        <v>69.052120000000002</v>
      </c>
    </row>
    <row r="7" spans="1:7" x14ac:dyDescent="0.25">
      <c r="A7" t="s">
        <v>21</v>
      </c>
      <c r="B7" s="1">
        <v>43971</v>
      </c>
      <c r="C7">
        <v>5050</v>
      </c>
      <c r="D7">
        <v>46</v>
      </c>
      <c r="E7">
        <v>94</v>
      </c>
      <c r="F7">
        <f t="shared" si="1"/>
        <v>-94</v>
      </c>
      <c r="G7">
        <f t="shared" si="0"/>
        <v>68.922119999999993</v>
      </c>
    </row>
    <row r="8" spans="1:7" x14ac:dyDescent="0.25">
      <c r="A8" t="s">
        <v>21</v>
      </c>
      <c r="B8" s="1">
        <v>43971</v>
      </c>
      <c r="C8">
        <v>5050</v>
      </c>
      <c r="D8">
        <v>45</v>
      </c>
      <c r="E8">
        <v>104</v>
      </c>
      <c r="F8">
        <f t="shared" si="1"/>
        <v>-104</v>
      </c>
      <c r="G8">
        <f>68.82212+((104+F8)/100)</f>
        <v>68.822119999999998</v>
      </c>
    </row>
    <row r="9" spans="1:7" x14ac:dyDescent="0.25">
      <c r="A9" t="s">
        <v>21</v>
      </c>
      <c r="B9" s="1">
        <v>43971</v>
      </c>
      <c r="C9">
        <v>5050</v>
      </c>
      <c r="D9">
        <v>44</v>
      </c>
      <c r="E9">
        <v>98</v>
      </c>
      <c r="F9">
        <f t="shared" si="1"/>
        <v>-98</v>
      </c>
      <c r="G9">
        <f t="shared" ref="G9:G53" si="2">68.82212+((104+F9)/100)</f>
        <v>68.88212</v>
      </c>
    </row>
    <row r="10" spans="1:7" x14ac:dyDescent="0.25">
      <c r="A10" t="s">
        <v>21</v>
      </c>
      <c r="B10" s="1">
        <v>43971</v>
      </c>
      <c r="C10">
        <v>5050</v>
      </c>
      <c r="D10">
        <v>43</v>
      </c>
      <c r="E10">
        <v>99</v>
      </c>
      <c r="F10">
        <f t="shared" si="1"/>
        <v>-99</v>
      </c>
      <c r="G10">
        <f t="shared" si="2"/>
        <v>68.872119999999995</v>
      </c>
    </row>
    <row r="11" spans="1:7" x14ac:dyDescent="0.25">
      <c r="A11" t="s">
        <v>21</v>
      </c>
      <c r="B11" s="1">
        <v>43971</v>
      </c>
      <c r="C11">
        <v>5050</v>
      </c>
      <c r="D11">
        <v>42</v>
      </c>
      <c r="E11">
        <v>97</v>
      </c>
      <c r="F11">
        <f t="shared" si="1"/>
        <v>-97</v>
      </c>
      <c r="G11">
        <f t="shared" si="2"/>
        <v>68.892119999999991</v>
      </c>
    </row>
    <row r="12" spans="1:7" x14ac:dyDescent="0.25">
      <c r="A12" t="s">
        <v>21</v>
      </c>
      <c r="B12" s="1">
        <v>43971</v>
      </c>
      <c r="C12">
        <v>5050</v>
      </c>
      <c r="D12">
        <v>41</v>
      </c>
      <c r="E12">
        <v>94</v>
      </c>
      <c r="F12">
        <f t="shared" si="1"/>
        <v>-94</v>
      </c>
      <c r="G12">
        <f t="shared" si="2"/>
        <v>68.922119999999993</v>
      </c>
    </row>
    <row r="13" spans="1:7" x14ac:dyDescent="0.25">
      <c r="A13" t="s">
        <v>21</v>
      </c>
      <c r="B13" s="1">
        <v>43971</v>
      </c>
      <c r="C13">
        <v>5050</v>
      </c>
      <c r="D13">
        <v>40</v>
      </c>
      <c r="E13">
        <v>95</v>
      </c>
      <c r="F13">
        <f t="shared" si="1"/>
        <v>-95</v>
      </c>
      <c r="G13">
        <f t="shared" si="2"/>
        <v>68.912120000000002</v>
      </c>
    </row>
    <row r="14" spans="1:7" x14ac:dyDescent="0.25">
      <c r="A14" t="s">
        <v>21</v>
      </c>
      <c r="B14" s="1">
        <v>43971</v>
      </c>
      <c r="C14">
        <v>5050</v>
      </c>
      <c r="D14">
        <v>39</v>
      </c>
      <c r="E14">
        <v>91</v>
      </c>
      <c r="F14">
        <f t="shared" si="1"/>
        <v>-91</v>
      </c>
      <c r="G14">
        <f t="shared" si="2"/>
        <v>68.952119999999994</v>
      </c>
    </row>
    <row r="15" spans="1:7" x14ac:dyDescent="0.25">
      <c r="A15" t="s">
        <v>21</v>
      </c>
      <c r="B15" s="1">
        <v>43971</v>
      </c>
      <c r="C15">
        <v>5050</v>
      </c>
      <c r="D15">
        <v>38</v>
      </c>
      <c r="E15">
        <v>90</v>
      </c>
      <c r="F15">
        <f t="shared" si="1"/>
        <v>-90</v>
      </c>
      <c r="G15">
        <f t="shared" si="2"/>
        <v>68.962119999999999</v>
      </c>
    </row>
    <row r="16" spans="1:7" x14ac:dyDescent="0.25">
      <c r="A16" t="s">
        <v>21</v>
      </c>
      <c r="B16" s="1">
        <v>43971</v>
      </c>
      <c r="C16">
        <v>5050</v>
      </c>
      <c r="D16">
        <v>37</v>
      </c>
      <c r="E16">
        <v>90</v>
      </c>
      <c r="F16">
        <f t="shared" si="1"/>
        <v>-90</v>
      </c>
      <c r="G16">
        <f t="shared" si="2"/>
        <v>68.962119999999999</v>
      </c>
    </row>
    <row r="17" spans="1:7" x14ac:dyDescent="0.25">
      <c r="A17" t="s">
        <v>21</v>
      </c>
      <c r="B17" s="1">
        <v>43971</v>
      </c>
      <c r="C17">
        <v>5050</v>
      </c>
      <c r="D17">
        <v>36</v>
      </c>
      <c r="E17">
        <v>90</v>
      </c>
      <c r="F17">
        <f t="shared" si="1"/>
        <v>-90</v>
      </c>
      <c r="G17">
        <f t="shared" si="2"/>
        <v>68.962119999999999</v>
      </c>
    </row>
    <row r="18" spans="1:7" x14ac:dyDescent="0.25">
      <c r="A18" t="s">
        <v>21</v>
      </c>
      <c r="B18" s="1">
        <v>43971</v>
      </c>
      <c r="C18">
        <v>5050</v>
      </c>
      <c r="D18">
        <v>35</v>
      </c>
      <c r="E18" s="3">
        <v>92</v>
      </c>
      <c r="F18">
        <f t="shared" si="1"/>
        <v>-92</v>
      </c>
      <c r="G18">
        <f t="shared" si="2"/>
        <v>68.942120000000003</v>
      </c>
    </row>
    <row r="19" spans="1:7" x14ac:dyDescent="0.25">
      <c r="A19" t="s">
        <v>21</v>
      </c>
      <c r="B19" s="1">
        <v>43971</v>
      </c>
      <c r="C19">
        <v>5050</v>
      </c>
      <c r="D19">
        <v>34</v>
      </c>
      <c r="E19" s="3">
        <v>90</v>
      </c>
      <c r="F19">
        <f t="shared" si="1"/>
        <v>-90</v>
      </c>
      <c r="G19">
        <f t="shared" si="2"/>
        <v>68.962119999999999</v>
      </c>
    </row>
    <row r="20" spans="1:7" x14ac:dyDescent="0.25">
      <c r="A20" t="s">
        <v>21</v>
      </c>
      <c r="B20" s="1">
        <v>43971</v>
      </c>
      <c r="C20">
        <v>5050</v>
      </c>
      <c r="D20">
        <v>33</v>
      </c>
      <c r="E20" s="3">
        <v>91</v>
      </c>
      <c r="F20">
        <f t="shared" si="1"/>
        <v>-91</v>
      </c>
      <c r="G20">
        <f t="shared" si="2"/>
        <v>68.952119999999994</v>
      </c>
    </row>
    <row r="21" spans="1:7" x14ac:dyDescent="0.25">
      <c r="A21" t="s">
        <v>21</v>
      </c>
      <c r="B21" s="1">
        <v>43971</v>
      </c>
      <c r="C21">
        <v>5050</v>
      </c>
      <c r="D21">
        <v>32</v>
      </c>
      <c r="E21" s="3">
        <v>90</v>
      </c>
      <c r="F21">
        <f t="shared" si="1"/>
        <v>-90</v>
      </c>
      <c r="G21">
        <f t="shared" si="2"/>
        <v>68.962119999999999</v>
      </c>
    </row>
    <row r="22" spans="1:7" x14ac:dyDescent="0.25">
      <c r="A22" t="s">
        <v>21</v>
      </c>
      <c r="B22" s="1">
        <v>43971</v>
      </c>
      <c r="C22">
        <v>5050</v>
      </c>
      <c r="D22">
        <v>31</v>
      </c>
      <c r="E22" s="3">
        <v>90</v>
      </c>
      <c r="F22">
        <f t="shared" si="1"/>
        <v>-90</v>
      </c>
      <c r="G22">
        <f t="shared" si="2"/>
        <v>68.962119999999999</v>
      </c>
    </row>
    <row r="23" spans="1:7" x14ac:dyDescent="0.25">
      <c r="A23" t="s">
        <v>21</v>
      </c>
      <c r="B23" s="1">
        <v>43971</v>
      </c>
      <c r="C23">
        <v>5050</v>
      </c>
      <c r="D23">
        <v>30</v>
      </c>
      <c r="E23" s="3">
        <v>89</v>
      </c>
      <c r="F23">
        <f t="shared" si="1"/>
        <v>-89</v>
      </c>
      <c r="G23">
        <f t="shared" si="2"/>
        <v>68.972120000000004</v>
      </c>
    </row>
    <row r="24" spans="1:7" x14ac:dyDescent="0.25">
      <c r="A24" t="s">
        <v>21</v>
      </c>
      <c r="B24" s="1">
        <v>43971</v>
      </c>
      <c r="C24">
        <v>5050</v>
      </c>
      <c r="D24">
        <v>29</v>
      </c>
      <c r="E24" s="3">
        <v>89</v>
      </c>
      <c r="F24">
        <f t="shared" si="1"/>
        <v>-89</v>
      </c>
      <c r="G24">
        <f t="shared" si="2"/>
        <v>68.972120000000004</v>
      </c>
    </row>
    <row r="25" spans="1:7" x14ac:dyDescent="0.25">
      <c r="A25" t="s">
        <v>21</v>
      </c>
      <c r="B25" s="1">
        <v>43971</v>
      </c>
      <c r="C25">
        <v>5050</v>
      </c>
      <c r="D25">
        <v>28</v>
      </c>
      <c r="E25" s="3">
        <v>89</v>
      </c>
      <c r="F25">
        <f t="shared" si="1"/>
        <v>-89</v>
      </c>
      <c r="G25">
        <f t="shared" si="2"/>
        <v>68.972120000000004</v>
      </c>
    </row>
    <row r="26" spans="1:7" x14ac:dyDescent="0.25">
      <c r="A26" t="s">
        <v>21</v>
      </c>
      <c r="B26" s="1">
        <v>43971</v>
      </c>
      <c r="C26">
        <v>5050</v>
      </c>
      <c r="D26">
        <v>27</v>
      </c>
      <c r="E26" s="3">
        <v>89</v>
      </c>
      <c r="F26">
        <f t="shared" si="1"/>
        <v>-89</v>
      </c>
      <c r="G26">
        <f t="shared" si="2"/>
        <v>68.972120000000004</v>
      </c>
    </row>
    <row r="27" spans="1:7" x14ac:dyDescent="0.25">
      <c r="A27" t="s">
        <v>21</v>
      </c>
      <c r="B27" s="1">
        <v>43971</v>
      </c>
      <c r="C27">
        <v>5050</v>
      </c>
      <c r="D27">
        <v>26</v>
      </c>
      <c r="E27" s="3">
        <v>89</v>
      </c>
      <c r="F27">
        <f t="shared" si="1"/>
        <v>-89</v>
      </c>
      <c r="G27">
        <f t="shared" si="2"/>
        <v>68.972120000000004</v>
      </c>
    </row>
    <row r="28" spans="1:7" x14ac:dyDescent="0.25">
      <c r="A28" t="s">
        <v>21</v>
      </c>
      <c r="B28" s="1">
        <v>43971</v>
      </c>
      <c r="C28">
        <v>5050</v>
      </c>
      <c r="D28">
        <v>25</v>
      </c>
      <c r="E28" s="3">
        <v>89</v>
      </c>
      <c r="F28">
        <f t="shared" si="1"/>
        <v>-89</v>
      </c>
      <c r="G28">
        <f t="shared" si="2"/>
        <v>68.972120000000004</v>
      </c>
    </row>
    <row r="29" spans="1:7" x14ac:dyDescent="0.25">
      <c r="A29" t="s">
        <v>21</v>
      </c>
      <c r="B29" s="1">
        <v>43971</v>
      </c>
      <c r="C29">
        <v>5050</v>
      </c>
      <c r="D29">
        <v>24</v>
      </c>
      <c r="E29" s="3">
        <v>89</v>
      </c>
      <c r="F29">
        <f t="shared" si="1"/>
        <v>-89</v>
      </c>
      <c r="G29">
        <f t="shared" si="2"/>
        <v>68.972120000000004</v>
      </c>
    </row>
    <row r="30" spans="1:7" x14ac:dyDescent="0.25">
      <c r="A30" t="s">
        <v>21</v>
      </c>
      <c r="B30" s="1">
        <v>43971</v>
      </c>
      <c r="C30">
        <v>5050</v>
      </c>
      <c r="D30">
        <v>23</v>
      </c>
      <c r="E30" s="3">
        <v>90</v>
      </c>
      <c r="F30">
        <f t="shared" si="1"/>
        <v>-90</v>
      </c>
      <c r="G30">
        <f t="shared" si="2"/>
        <v>68.962119999999999</v>
      </c>
    </row>
    <row r="31" spans="1:7" x14ac:dyDescent="0.25">
      <c r="A31" t="s">
        <v>21</v>
      </c>
      <c r="B31" s="1">
        <v>43971</v>
      </c>
      <c r="C31">
        <v>5050</v>
      </c>
      <c r="D31">
        <v>22</v>
      </c>
      <c r="E31" s="3">
        <v>90</v>
      </c>
      <c r="F31">
        <f t="shared" si="1"/>
        <v>-90</v>
      </c>
      <c r="G31">
        <f t="shared" si="2"/>
        <v>68.962119999999999</v>
      </c>
    </row>
    <row r="32" spans="1:7" x14ac:dyDescent="0.25">
      <c r="A32" t="s">
        <v>21</v>
      </c>
      <c r="B32" s="1">
        <v>43971</v>
      </c>
      <c r="C32">
        <v>5050</v>
      </c>
      <c r="D32">
        <v>21</v>
      </c>
      <c r="E32" s="3">
        <v>91</v>
      </c>
      <c r="F32">
        <f t="shared" si="1"/>
        <v>-91</v>
      </c>
      <c r="G32">
        <f t="shared" si="2"/>
        <v>68.952119999999994</v>
      </c>
    </row>
    <row r="33" spans="1:7" x14ac:dyDescent="0.25">
      <c r="A33" t="s">
        <v>21</v>
      </c>
      <c r="B33" s="1">
        <v>43971</v>
      </c>
      <c r="C33">
        <v>5050</v>
      </c>
      <c r="D33">
        <v>20</v>
      </c>
      <c r="E33" s="3">
        <v>91</v>
      </c>
      <c r="F33">
        <f t="shared" si="1"/>
        <v>-91</v>
      </c>
      <c r="G33">
        <f t="shared" si="2"/>
        <v>68.952119999999994</v>
      </c>
    </row>
    <row r="34" spans="1:7" x14ac:dyDescent="0.25">
      <c r="A34" t="s">
        <v>21</v>
      </c>
      <c r="B34" s="1">
        <v>43971</v>
      </c>
      <c r="C34">
        <v>5050</v>
      </c>
      <c r="D34">
        <v>19</v>
      </c>
      <c r="E34" s="3">
        <v>91</v>
      </c>
      <c r="F34">
        <f t="shared" si="1"/>
        <v>-91</v>
      </c>
      <c r="G34">
        <f t="shared" si="2"/>
        <v>68.952119999999994</v>
      </c>
    </row>
    <row r="35" spans="1:7" x14ac:dyDescent="0.25">
      <c r="A35" t="s">
        <v>21</v>
      </c>
      <c r="B35" s="1">
        <v>43971</v>
      </c>
      <c r="C35">
        <v>5050</v>
      </c>
      <c r="D35">
        <v>18</v>
      </c>
      <c r="E35" s="3">
        <v>91</v>
      </c>
      <c r="F35">
        <f t="shared" si="1"/>
        <v>-91</v>
      </c>
      <c r="G35">
        <f t="shared" si="2"/>
        <v>68.952119999999994</v>
      </c>
    </row>
    <row r="36" spans="1:7" x14ac:dyDescent="0.25">
      <c r="A36" t="s">
        <v>21</v>
      </c>
      <c r="B36" s="1">
        <v>43971</v>
      </c>
      <c r="C36">
        <v>5050</v>
      </c>
      <c r="D36">
        <v>17</v>
      </c>
      <c r="E36" s="3">
        <v>91</v>
      </c>
      <c r="F36">
        <f t="shared" si="1"/>
        <v>-91</v>
      </c>
      <c r="G36">
        <f t="shared" si="2"/>
        <v>68.952119999999994</v>
      </c>
    </row>
    <row r="37" spans="1:7" x14ac:dyDescent="0.25">
      <c r="A37" t="s">
        <v>21</v>
      </c>
      <c r="B37" s="1">
        <v>43971</v>
      </c>
      <c r="C37">
        <v>5050</v>
      </c>
      <c r="D37">
        <v>16</v>
      </c>
      <c r="E37" s="3">
        <v>94</v>
      </c>
      <c r="F37">
        <f t="shared" si="1"/>
        <v>-94</v>
      </c>
      <c r="G37">
        <f t="shared" si="2"/>
        <v>68.922119999999993</v>
      </c>
    </row>
    <row r="38" spans="1:7" x14ac:dyDescent="0.25">
      <c r="A38" t="s">
        <v>21</v>
      </c>
      <c r="B38" s="1">
        <v>43971</v>
      </c>
      <c r="C38">
        <v>5050</v>
      </c>
      <c r="D38">
        <v>15</v>
      </c>
      <c r="E38" s="3">
        <v>92</v>
      </c>
      <c r="F38">
        <f t="shared" si="1"/>
        <v>-92</v>
      </c>
      <c r="G38">
        <f t="shared" si="2"/>
        <v>68.942120000000003</v>
      </c>
    </row>
    <row r="39" spans="1:7" x14ac:dyDescent="0.25">
      <c r="A39" t="s">
        <v>21</v>
      </c>
      <c r="B39" s="1">
        <v>43971</v>
      </c>
      <c r="C39">
        <v>5050</v>
      </c>
      <c r="D39">
        <v>14</v>
      </c>
      <c r="E39" s="3">
        <v>89</v>
      </c>
      <c r="F39">
        <f t="shared" si="1"/>
        <v>-89</v>
      </c>
      <c r="G39">
        <f t="shared" si="2"/>
        <v>68.972120000000004</v>
      </c>
    </row>
    <row r="40" spans="1:7" x14ac:dyDescent="0.25">
      <c r="A40" t="s">
        <v>21</v>
      </c>
      <c r="B40" s="1">
        <v>43971</v>
      </c>
      <c r="C40">
        <v>5050</v>
      </c>
      <c r="D40">
        <v>13</v>
      </c>
      <c r="E40" s="3">
        <v>87</v>
      </c>
      <c r="F40">
        <f t="shared" si="1"/>
        <v>-87</v>
      </c>
      <c r="G40">
        <f t="shared" si="2"/>
        <v>68.99212</v>
      </c>
    </row>
    <row r="41" spans="1:7" x14ac:dyDescent="0.25">
      <c r="A41" t="s">
        <v>21</v>
      </c>
      <c r="B41" s="1">
        <v>43971</v>
      </c>
      <c r="C41">
        <v>5050</v>
      </c>
      <c r="D41">
        <v>12</v>
      </c>
      <c r="E41" s="3">
        <v>85</v>
      </c>
      <c r="F41">
        <f t="shared" si="1"/>
        <v>-85</v>
      </c>
      <c r="G41">
        <f t="shared" si="2"/>
        <v>69.012119999999996</v>
      </c>
    </row>
    <row r="42" spans="1:7" x14ac:dyDescent="0.25">
      <c r="A42" t="s">
        <v>21</v>
      </c>
      <c r="B42" s="1">
        <v>43971</v>
      </c>
      <c r="C42">
        <v>5050</v>
      </c>
      <c r="D42">
        <v>11</v>
      </c>
      <c r="E42" s="3">
        <v>83</v>
      </c>
      <c r="F42">
        <f t="shared" si="1"/>
        <v>-83</v>
      </c>
      <c r="G42">
        <f t="shared" si="2"/>
        <v>69.032119999999992</v>
      </c>
    </row>
    <row r="43" spans="1:7" x14ac:dyDescent="0.25">
      <c r="A43" t="s">
        <v>21</v>
      </c>
      <c r="B43" s="1">
        <v>43971</v>
      </c>
      <c r="C43">
        <v>5050</v>
      </c>
      <c r="D43">
        <v>10</v>
      </c>
      <c r="E43" s="3">
        <v>81</v>
      </c>
      <c r="F43">
        <f t="shared" si="1"/>
        <v>-81</v>
      </c>
      <c r="G43">
        <f t="shared" si="2"/>
        <v>69.052120000000002</v>
      </c>
    </row>
    <row r="44" spans="1:7" x14ac:dyDescent="0.25">
      <c r="A44" t="s">
        <v>21</v>
      </c>
      <c r="B44" s="1">
        <v>43971</v>
      </c>
      <c r="C44">
        <v>5050</v>
      </c>
      <c r="D44">
        <v>9</v>
      </c>
      <c r="E44" s="3">
        <v>77</v>
      </c>
      <c r="F44">
        <f t="shared" si="1"/>
        <v>-77</v>
      </c>
      <c r="G44">
        <f t="shared" si="2"/>
        <v>69.092119999999994</v>
      </c>
    </row>
    <row r="45" spans="1:7" x14ac:dyDescent="0.25">
      <c r="A45" t="s">
        <v>21</v>
      </c>
      <c r="B45" s="1">
        <v>43971</v>
      </c>
      <c r="C45">
        <v>5050</v>
      </c>
      <c r="D45">
        <v>8</v>
      </c>
      <c r="E45" s="3">
        <v>66</v>
      </c>
      <c r="F45">
        <f t="shared" si="1"/>
        <v>-66</v>
      </c>
      <c r="G45">
        <f t="shared" si="2"/>
        <v>69.202119999999994</v>
      </c>
    </row>
    <row r="46" spans="1:7" x14ac:dyDescent="0.25">
      <c r="A46" t="s">
        <v>21</v>
      </c>
      <c r="B46" s="1">
        <v>43971</v>
      </c>
      <c r="C46">
        <v>5050</v>
      </c>
      <c r="D46">
        <v>7</v>
      </c>
      <c r="E46" s="3">
        <v>62</v>
      </c>
      <c r="F46">
        <f t="shared" si="1"/>
        <v>-62</v>
      </c>
      <c r="G46">
        <f t="shared" si="2"/>
        <v>69.24212</v>
      </c>
    </row>
    <row r="47" spans="1:7" x14ac:dyDescent="0.25">
      <c r="A47" t="s">
        <v>21</v>
      </c>
      <c r="B47" s="1">
        <v>43971</v>
      </c>
      <c r="C47">
        <v>5050</v>
      </c>
      <c r="D47">
        <v>6</v>
      </c>
      <c r="E47" s="3">
        <v>55</v>
      </c>
      <c r="F47">
        <f t="shared" si="1"/>
        <v>-55</v>
      </c>
      <c r="G47">
        <f t="shared" si="2"/>
        <v>69.312119999999993</v>
      </c>
    </row>
    <row r="48" spans="1:7" x14ac:dyDescent="0.25">
      <c r="A48" t="s">
        <v>21</v>
      </c>
      <c r="B48" s="1">
        <v>43971</v>
      </c>
      <c r="C48">
        <v>5050</v>
      </c>
      <c r="D48">
        <v>5</v>
      </c>
      <c r="E48" s="3">
        <v>50</v>
      </c>
      <c r="F48">
        <f t="shared" si="1"/>
        <v>-50</v>
      </c>
      <c r="G48">
        <f t="shared" si="2"/>
        <v>69.362120000000004</v>
      </c>
    </row>
    <row r="49" spans="1:7" x14ac:dyDescent="0.25">
      <c r="A49" t="s">
        <v>21</v>
      </c>
      <c r="B49" s="1">
        <v>43971</v>
      </c>
      <c r="C49">
        <v>5050</v>
      </c>
      <c r="D49">
        <v>4</v>
      </c>
      <c r="E49" s="3">
        <v>48</v>
      </c>
      <c r="F49">
        <f t="shared" si="1"/>
        <v>-48</v>
      </c>
      <c r="G49">
        <f t="shared" si="2"/>
        <v>69.38212</v>
      </c>
    </row>
    <row r="50" spans="1:7" x14ac:dyDescent="0.25">
      <c r="A50" t="s">
        <v>21</v>
      </c>
      <c r="B50" s="1">
        <v>43971</v>
      </c>
      <c r="C50">
        <v>5050</v>
      </c>
      <c r="D50">
        <v>3</v>
      </c>
      <c r="E50" s="3">
        <v>42</v>
      </c>
      <c r="F50">
        <f t="shared" si="1"/>
        <v>-42</v>
      </c>
      <c r="G50">
        <f t="shared" si="2"/>
        <v>69.442120000000003</v>
      </c>
    </row>
    <row r="51" spans="1:7" x14ac:dyDescent="0.25">
      <c r="A51" t="s">
        <v>21</v>
      </c>
      <c r="B51" s="1">
        <v>43971</v>
      </c>
      <c r="C51">
        <v>5050</v>
      </c>
      <c r="D51">
        <v>2</v>
      </c>
      <c r="E51" s="2">
        <v>36</v>
      </c>
      <c r="F51">
        <f t="shared" si="1"/>
        <v>-36</v>
      </c>
      <c r="G51">
        <f t="shared" si="2"/>
        <v>69.502120000000005</v>
      </c>
    </row>
    <row r="52" spans="1:7" x14ac:dyDescent="0.25">
      <c r="A52" t="s">
        <v>21</v>
      </c>
      <c r="B52" s="1">
        <v>43971</v>
      </c>
      <c r="C52">
        <v>5050</v>
      </c>
      <c r="D52">
        <v>1</v>
      </c>
      <c r="E52" s="2">
        <v>28</v>
      </c>
      <c r="F52">
        <f t="shared" si="1"/>
        <v>-28</v>
      </c>
      <c r="G52">
        <f t="shared" si="2"/>
        <v>69.582120000000003</v>
      </c>
    </row>
    <row r="53" spans="1:7" x14ac:dyDescent="0.25">
      <c r="A53" t="s">
        <v>21</v>
      </c>
      <c r="B53" s="1">
        <v>43971</v>
      </c>
      <c r="C53">
        <v>5050</v>
      </c>
      <c r="D53">
        <v>0</v>
      </c>
      <c r="E53" s="3">
        <v>24</v>
      </c>
      <c r="F53">
        <f t="shared" si="1"/>
        <v>-24</v>
      </c>
      <c r="G53">
        <f t="shared" si="2"/>
        <v>69.622119999999995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Bridge_1</vt:lpstr>
      <vt:lpstr>Bridge_2</vt:lpstr>
      <vt:lpstr>WCS2</vt:lpstr>
      <vt:lpstr>Notch_1</vt:lpstr>
      <vt:lpstr>Notch_2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Kacy Chapman</dc:creator>
  <cp:lastModifiedBy>Victoria Starnes</cp:lastModifiedBy>
  <dcterms:created xsi:type="dcterms:W3CDTF">2020-05-21T00:21:37Z</dcterms:created>
  <dcterms:modified xsi:type="dcterms:W3CDTF">2020-06-21T23:54:51Z</dcterms:modified>
</cp:coreProperties>
</file>