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C:\Users\mcolvin\Documents\projects\Pallid Sturgeon\Analysis\PSPAP-Reboot\"/>
    </mc:Choice>
  </mc:AlternateContent>
  <xr:revisionPtr revIDLastSave="0" documentId="13_ncr:1_{FE5070C0-A751-4CBC-BF6C-32BC5AA04F2C}" xr6:coauthVersionLast="36" xr6:coauthVersionMax="43" xr10:uidLastSave="{00000000-0000-0000-0000-000000000000}"/>
  <bookViews>
    <workbookView xWindow="0" yWindow="0" windowWidth="20160" windowHeight="9288" xr2:uid="{00000000-000D-0000-FFFF-FFFF00000000}"/>
  </bookViews>
  <sheets>
    <sheet name="tasks" sheetId="1" r:id="rId1"/>
    <sheet name="summary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4" i="1" l="1"/>
  <c r="M5" i="1"/>
  <c r="M6" i="1"/>
  <c r="F2" i="2" s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2" i="1"/>
  <c r="M3" i="1"/>
  <c r="D5" i="1" l="1"/>
  <c r="D4" i="1"/>
  <c r="G5" i="1" l="1"/>
  <c r="F5" i="1"/>
  <c r="F3" i="1"/>
  <c r="F4" i="1"/>
  <c r="F2" i="1"/>
  <c r="K4" i="1" l="1"/>
  <c r="K5" i="1"/>
  <c r="L5" i="1" s="1"/>
  <c r="K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30" i="1"/>
  <c r="L30" i="1"/>
  <c r="K31" i="1"/>
  <c r="L31" i="1"/>
  <c r="K32" i="1"/>
  <c r="L32" i="1"/>
  <c r="K33" i="1"/>
  <c r="L33" i="1"/>
  <c r="K34" i="1"/>
  <c r="L34" i="1"/>
  <c r="K35" i="1"/>
  <c r="L35" i="1"/>
  <c r="K36" i="1"/>
  <c r="L36" i="1"/>
  <c r="K37" i="1"/>
  <c r="L37" i="1"/>
  <c r="K38" i="1"/>
  <c r="L38" i="1"/>
  <c r="K39" i="1"/>
  <c r="L39" i="1"/>
  <c r="K40" i="1"/>
  <c r="L40" i="1"/>
  <c r="K41" i="1"/>
  <c r="L41" i="1"/>
  <c r="K42" i="1"/>
  <c r="L42" i="1"/>
  <c r="K43" i="1"/>
  <c r="L43" i="1"/>
  <c r="K44" i="1"/>
  <c r="L44" i="1"/>
  <c r="K45" i="1"/>
  <c r="L45" i="1"/>
  <c r="K46" i="1"/>
  <c r="L46" i="1"/>
  <c r="K47" i="1"/>
  <c r="L47" i="1"/>
  <c r="K48" i="1"/>
  <c r="L48" i="1"/>
  <c r="K49" i="1"/>
  <c r="L49" i="1"/>
  <c r="K50" i="1"/>
  <c r="L50" i="1"/>
  <c r="K51" i="1"/>
  <c r="L51" i="1"/>
  <c r="K52" i="1"/>
  <c r="L52" i="1"/>
  <c r="K53" i="1"/>
  <c r="L53" i="1"/>
  <c r="K54" i="1"/>
  <c r="L54" i="1"/>
  <c r="K55" i="1"/>
  <c r="L55" i="1"/>
  <c r="K56" i="1"/>
  <c r="L56" i="1"/>
  <c r="K57" i="1"/>
  <c r="L57" i="1"/>
  <c r="K58" i="1"/>
  <c r="L58" i="1"/>
  <c r="K59" i="1"/>
  <c r="L59" i="1"/>
  <c r="K60" i="1"/>
  <c r="L60" i="1"/>
  <c r="K61" i="1"/>
  <c r="L61" i="1"/>
  <c r="K62" i="1"/>
  <c r="L62" i="1"/>
  <c r="K63" i="1"/>
  <c r="L63" i="1"/>
  <c r="K64" i="1"/>
  <c r="L64" i="1"/>
  <c r="K65" i="1"/>
  <c r="L65" i="1"/>
  <c r="K66" i="1"/>
  <c r="L66" i="1"/>
  <c r="K67" i="1"/>
  <c r="L67" i="1"/>
  <c r="K68" i="1"/>
  <c r="L68" i="1"/>
  <c r="K69" i="1"/>
  <c r="L69" i="1"/>
  <c r="K70" i="1"/>
  <c r="L70" i="1"/>
  <c r="K71" i="1"/>
  <c r="L71" i="1"/>
  <c r="K72" i="1"/>
  <c r="L72" i="1"/>
  <c r="K73" i="1"/>
  <c r="L73" i="1"/>
  <c r="K74" i="1"/>
  <c r="L74" i="1"/>
  <c r="K75" i="1"/>
  <c r="L75" i="1"/>
  <c r="K76" i="1"/>
  <c r="L76" i="1"/>
  <c r="K77" i="1"/>
  <c r="L77" i="1"/>
  <c r="K78" i="1"/>
  <c r="L78" i="1"/>
  <c r="K79" i="1"/>
  <c r="L79" i="1"/>
  <c r="K80" i="1"/>
  <c r="L80" i="1"/>
  <c r="K81" i="1"/>
  <c r="L81" i="1"/>
  <c r="K82" i="1"/>
  <c r="L82" i="1"/>
  <c r="K83" i="1"/>
  <c r="L83" i="1"/>
  <c r="K84" i="1"/>
  <c r="L84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2" i="1"/>
  <c r="J3" i="1"/>
  <c r="J4" i="1"/>
  <c r="J5" i="1"/>
  <c r="G3" i="1"/>
  <c r="K3" i="1" s="1"/>
  <c r="G4" i="1"/>
  <c r="K2" i="1"/>
  <c r="L2" i="1" s="1"/>
  <c r="L6" i="1" l="1"/>
  <c r="L4" i="1"/>
  <c r="L3" i="1"/>
  <c r="C2" i="2"/>
  <c r="B2" i="2"/>
  <c r="D2" i="2" s="1"/>
  <c r="E2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Michael Colvin</author>
  </authors>
  <commentList>
    <comment ref="C1" authorId="0" shapeId="0" xr:uid="{47336D36-84AE-4245-B56A-8827F8539E94}">
      <text>
        <r>
          <rPr>
            <b/>
            <sz val="9"/>
            <color indexed="81"/>
            <rFont val="Tahoma"/>
            <family val="2"/>
          </rPr>
          <t>Michael Colvin:</t>
        </r>
        <r>
          <rPr>
            <sz val="9"/>
            <color indexed="81"/>
            <rFont val="Tahoma"/>
            <family val="2"/>
          </rPr>
          <t xml:space="preserve">
estimate of how long the task will take in hours</t>
        </r>
      </text>
    </comment>
    <comment ref="H1" authorId="0" shapeId="0" xr:uid="{56DDC72E-E492-46E9-8418-41B9D0FF004A}">
      <text>
        <r>
          <rPr>
            <b/>
            <sz val="9"/>
            <color indexed="81"/>
            <rFont val="Tahoma"/>
            <family val="2"/>
          </rPr>
          <t>Michael Colvin:</t>
        </r>
        <r>
          <rPr>
            <sz val="9"/>
            <color indexed="81"/>
            <rFont val="Tahoma"/>
            <family val="2"/>
          </rPr>
          <t xml:space="preserve">
% done</t>
        </r>
      </text>
    </comment>
    <comment ref="I1" authorId="0" shapeId="0" xr:uid="{D8E2CA61-6AD5-4921-926E-0F68D289DEB7}">
      <text>
        <r>
          <rPr>
            <b/>
            <sz val="9"/>
            <color indexed="81"/>
            <rFont val="Tahoma"/>
            <family val="2"/>
          </rPr>
          <t>Michael Colvin:</t>
        </r>
        <r>
          <rPr>
            <sz val="9"/>
            <color indexed="81"/>
            <rFont val="Tahoma"/>
            <family val="2"/>
          </rPr>
          <t xml:space="preserve">
number of key that it is needed by</t>
        </r>
      </text>
    </comment>
    <comment ref="J1" authorId="0" shapeId="0" xr:uid="{DF489BF7-DF7E-4D30-ABC5-846A66CA7E79}">
      <text>
        <r>
          <rPr>
            <b/>
            <sz val="9"/>
            <color indexed="81"/>
            <rFont val="Tahoma"/>
            <family val="2"/>
          </rPr>
          <t>Michael Colvin:</t>
        </r>
        <r>
          <rPr>
            <sz val="9"/>
            <color indexed="81"/>
            <rFont val="Tahoma"/>
            <family val="2"/>
          </rPr>
          <t xml:space="preserve">
Don't mess with the gray area, it autopopulates
</t>
        </r>
      </text>
    </comment>
    <comment ref="L1" authorId="0" shapeId="0" xr:uid="{CDDA53C2-DD9D-4AC0-B08C-0BE5DFE514C2}">
      <text>
        <r>
          <rPr>
            <b/>
            <sz val="9"/>
            <color indexed="81"/>
            <rFont val="Tahoma"/>
            <family val="2"/>
          </rPr>
          <t>Michael Colvin:</t>
        </r>
        <r>
          <rPr>
            <sz val="9"/>
            <color indexed="81"/>
            <rFont val="Tahoma"/>
            <family val="2"/>
          </rPr>
          <t xml:space="preserve">
calculated duration from date time
</t>
        </r>
      </text>
    </comment>
  </commentList>
</comments>
</file>

<file path=xl/sharedStrings.xml><?xml version="1.0" encoding="utf-8"?>
<sst xmlns="http://schemas.openxmlformats.org/spreadsheetml/2006/main" count="39" uniqueCount="36">
  <si>
    <t>key</t>
  </si>
  <si>
    <t>task</t>
  </si>
  <si>
    <t>startDate</t>
  </si>
  <si>
    <t>startTime</t>
  </si>
  <si>
    <t>endDate</t>
  </si>
  <si>
    <t>endTime</t>
  </si>
  <si>
    <t>done</t>
  </si>
  <si>
    <t>neededBy</t>
  </si>
  <si>
    <t>duration</t>
  </si>
  <si>
    <t>start</t>
  </si>
  <si>
    <t>end</t>
  </si>
  <si>
    <t>Holidays</t>
  </si>
  <si>
    <t>New Year's Day</t>
  </si>
  <si>
    <t>Martin Luther King Day</t>
  </si>
  <si>
    <t>Presidents' Day*</t>
  </si>
  <si>
    <t>Memorial Day</t>
  </si>
  <si>
    <t>Independence Day</t>
  </si>
  <si>
    <t>Labor Day</t>
  </si>
  <si>
    <t>Columbus Day</t>
  </si>
  <si>
    <t>Veterans Day</t>
  </si>
  <si>
    <t>Thanksgiving Day</t>
  </si>
  <si>
    <t>Description</t>
  </si>
  <si>
    <t>Chirstmas Day</t>
  </si>
  <si>
    <t>University holiday</t>
  </si>
  <si>
    <t>calcDur</t>
  </si>
  <si>
    <t>calcStart</t>
  </si>
  <si>
    <t>calcEnd</t>
  </si>
  <si>
    <t>duration_d</t>
  </si>
  <si>
    <t>duration_h</t>
  </si>
  <si>
    <t>1-done</t>
  </si>
  <si>
    <t>Project</t>
  </si>
  <si>
    <t>Project Name</t>
  </si>
  <si>
    <t>Pilot year summary-adult sampling compilation</t>
  </si>
  <si>
    <t>Pilot year age-0 sampling compilation</t>
  </si>
  <si>
    <t>Monitoring desigin analysis</t>
  </si>
  <si>
    <t>Supplemental information and analyses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</si>
</sst>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[$-409]h:mm\ AM/PM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0" tint="-0.34998626667073579"/>
      <name val="Calibri"/>
      <family val="2"/>
      <scheme val="minor"/>
    </font>
    <font>
      <sz val="11"/>
      <color theme="0" tint="-0.3499862666707357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14" fontId="0" fillId="0" borderId="0" xfId="0" applyNumberFormat="1" applyAlignment="1">
      <alignment vertical="top"/>
    </xf>
    <xf numFmtId="0" fontId="0" fillId="2" borderId="0" xfId="0" applyFill="1"/>
    <xf numFmtId="0" fontId="1" fillId="2" borderId="1" xfId="0" applyFont="1" applyFill="1" applyBorder="1"/>
    <xf numFmtId="164" fontId="0" fillId="2" borderId="1" xfId="0" applyNumberFormat="1" applyFill="1" applyBorder="1"/>
    <xf numFmtId="0" fontId="0" fillId="2" borderId="1" xfId="0" applyFill="1" applyBorder="1"/>
    <xf numFmtId="0" fontId="1" fillId="2" borderId="2" xfId="0" applyFont="1" applyFill="1" applyBorder="1"/>
    <xf numFmtId="0" fontId="0" fillId="2" borderId="2" xfId="0" applyFill="1" applyBorder="1"/>
    <xf numFmtId="15" fontId="0" fillId="2" borderId="1" xfId="0" applyNumberFormat="1" applyFill="1" applyBorder="1"/>
    <xf numFmtId="14" fontId="0" fillId="2" borderId="1" xfId="0" applyNumberFormat="1" applyFill="1" applyBorder="1"/>
    <xf numFmtId="0" fontId="1" fillId="0" borderId="0" xfId="0" applyFont="1" applyAlignment="1">
      <alignment vertical="top"/>
    </xf>
    <xf numFmtId="0" fontId="1" fillId="0" borderId="0" xfId="0" applyFont="1" applyAlignment="1">
      <alignment vertical="top" wrapText="1"/>
    </xf>
    <xf numFmtId="22" fontId="0" fillId="0" borderId="0" xfId="0" applyNumberFormat="1"/>
    <xf numFmtId="14" fontId="0" fillId="0" borderId="0" xfId="0" applyNumberFormat="1"/>
    <xf numFmtId="165" fontId="1" fillId="0" borderId="0" xfId="0" applyNumberFormat="1" applyFont="1" applyAlignment="1">
      <alignment vertical="top"/>
    </xf>
    <xf numFmtId="165" fontId="0" fillId="0" borderId="0" xfId="0" applyNumberFormat="1" applyAlignment="1">
      <alignment vertical="top"/>
    </xf>
    <xf numFmtId="0" fontId="4" fillId="2" borderId="0" xfId="0" applyFont="1" applyFill="1"/>
    <xf numFmtId="0" fontId="5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C576D-A262-9548-8965-B7C77EE12629}">
  <dimension ref="A1:N86"/>
  <sheetViews>
    <sheetView tabSelected="1" zoomScaleNormal="80" zoomScaleSheetLayoutView="100" workbookViewId="0">
      <selection activeCell="C3" sqref="C3"/>
    </sheetView>
  </sheetViews>
  <sheetFormatPr defaultRowHeight="14.4" x14ac:dyDescent="0.3"/>
  <cols>
    <col min="1" max="1" width="8.88671875" style="1"/>
    <col min="2" max="2" width="24.44140625" style="2" customWidth="1"/>
    <col min="3" max="3" width="7.88671875" style="1" bestFit="1" customWidth="1"/>
    <col min="4" max="4" width="9.6640625" style="1" bestFit="1" customWidth="1"/>
    <col min="5" max="5" width="8.88671875" style="17" bestFit="1" customWidth="1"/>
    <col min="6" max="6" width="9.6640625" style="1" bestFit="1" customWidth="1"/>
    <col min="7" max="7" width="8.77734375" style="17" bestFit="1" customWidth="1"/>
    <col min="8" max="9" width="8.88671875" style="1"/>
    <col min="10" max="13" width="8.88671875" style="19"/>
    <col min="14" max="14" width="14.6640625" bestFit="1" customWidth="1"/>
  </cols>
  <sheetData>
    <row r="1" spans="1:14" x14ac:dyDescent="0.3">
      <c r="A1" s="12" t="s">
        <v>0</v>
      </c>
      <c r="B1" s="13" t="s">
        <v>1</v>
      </c>
      <c r="C1" s="12" t="s">
        <v>8</v>
      </c>
      <c r="D1" s="12" t="s">
        <v>2</v>
      </c>
      <c r="E1" s="16" t="s">
        <v>3</v>
      </c>
      <c r="F1" s="12" t="s">
        <v>4</v>
      </c>
      <c r="G1" s="16" t="s">
        <v>5</v>
      </c>
      <c r="H1" s="12" t="s">
        <v>6</v>
      </c>
      <c r="I1" s="12" t="s">
        <v>7</v>
      </c>
      <c r="J1" s="18" t="s">
        <v>25</v>
      </c>
      <c r="K1" s="18" t="s">
        <v>26</v>
      </c>
      <c r="L1" s="18" t="s">
        <v>24</v>
      </c>
      <c r="M1" s="19" t="s">
        <v>29</v>
      </c>
    </row>
    <row r="2" spans="1:14" ht="28.8" x14ac:dyDescent="0.3">
      <c r="A2" s="1">
        <v>1</v>
      </c>
      <c r="B2" s="2" t="s">
        <v>32</v>
      </c>
      <c r="C2" s="1">
        <v>3</v>
      </c>
      <c r="D2" s="3">
        <v>43599</v>
      </c>
      <c r="E2" s="17">
        <v>0.33333333333333331</v>
      </c>
      <c r="F2" s="3">
        <f>D2</f>
        <v>43599</v>
      </c>
      <c r="G2" s="17">
        <v>0.70833333333333337</v>
      </c>
      <c r="H2" s="1">
        <v>0</v>
      </c>
      <c r="J2" s="19" t="str">
        <f t="shared" ref="J2:J4" si="0">IF(ISBLANK(D2),"",TEXT(D2,"m/dd/yy ")&amp;TEXT(E2,"hh:mm:ss"))</f>
        <v>5/14/19 08:00:00</v>
      </c>
      <c r="K2" s="19" t="str">
        <f>IF(ISBLANK(F2),"",TEXT(F2,"m/dd/yy ")&amp;TEXT(G2,"hh:mm:ss"))</f>
        <v>5/14/19 17:00:00</v>
      </c>
      <c r="L2" s="19">
        <f>IF(ISBLANK(F2),"",(K2-J2)*24)</f>
        <v>9</v>
      </c>
      <c r="M2" s="19">
        <f>IF(H2=0,0,IF(ISBLANK(H2),"",1-H2/100))</f>
        <v>0</v>
      </c>
    </row>
    <row r="3" spans="1:14" ht="28.8" x14ac:dyDescent="0.3">
      <c r="A3" s="1">
        <v>2</v>
      </c>
      <c r="B3" s="2" t="s">
        <v>33</v>
      </c>
      <c r="C3" s="1">
        <v>3</v>
      </c>
      <c r="D3" s="3">
        <v>43601</v>
      </c>
      <c r="E3" s="17">
        <v>0.3125</v>
      </c>
      <c r="F3" s="3">
        <f t="shared" ref="F3:F6" si="1">D3</f>
        <v>43601</v>
      </c>
      <c r="G3" s="17">
        <f t="shared" ref="G3:G6" si="2">E3+C3/24</f>
        <v>0.4375</v>
      </c>
      <c r="H3" s="1">
        <v>0</v>
      </c>
      <c r="J3" s="19" t="str">
        <f t="shared" si="0"/>
        <v>5/16/19 07:30:00</v>
      </c>
      <c r="K3" s="19" t="str">
        <f t="shared" ref="K3:K66" si="3">IF(ISBLANK(F3),"",TEXT(F3,"m/dd/yy ")&amp;TEXT(G3,"hh:mm:ss"))</f>
        <v>5/16/19 10:30:00</v>
      </c>
      <c r="L3" s="19">
        <f t="shared" ref="L3:L66" si="4">IF(ISBLANK(F3),"",(K3-J3)*24)</f>
        <v>3</v>
      </c>
      <c r="M3" s="19">
        <f>IF(H3=0,0,IF(ISBLANK(H3),"",1-H3/100))</f>
        <v>0</v>
      </c>
    </row>
    <row r="4" spans="1:14" x14ac:dyDescent="0.3">
      <c r="A4" s="1">
        <v>3</v>
      </c>
      <c r="B4" s="2" t="s">
        <v>34</v>
      </c>
      <c r="C4" s="1">
        <v>7</v>
      </c>
      <c r="D4" s="3">
        <f>D3+1</f>
        <v>43602</v>
      </c>
      <c r="E4" s="17">
        <v>0.3125</v>
      </c>
      <c r="F4" s="3">
        <f t="shared" si="1"/>
        <v>43602</v>
      </c>
      <c r="G4" s="17">
        <f t="shared" si="2"/>
        <v>0.60416666666666674</v>
      </c>
      <c r="H4" s="1">
        <v>0</v>
      </c>
      <c r="J4" s="19" t="str">
        <f t="shared" si="0"/>
        <v>5/17/19 07:30:00</v>
      </c>
      <c r="K4" s="19" t="str">
        <f t="shared" si="3"/>
        <v>5/17/19 14:30:00</v>
      </c>
      <c r="L4" s="19">
        <f t="shared" si="4"/>
        <v>6.9999999999417923</v>
      </c>
      <c r="M4" s="19">
        <f t="shared" ref="M4:M67" si="5">IF(H4=0,0,IF(ISBLANK(H4),"",1-H4/100))</f>
        <v>0</v>
      </c>
    </row>
    <row r="5" spans="1:14" ht="28.8" x14ac:dyDescent="0.3">
      <c r="A5" s="1">
        <v>4</v>
      </c>
      <c r="B5" s="2" t="s">
        <v>35</v>
      </c>
      <c r="C5" s="1">
        <v>4</v>
      </c>
      <c r="D5" s="3">
        <f>D4+3</f>
        <v>43605</v>
      </c>
      <c r="E5" s="17">
        <v>0.3125</v>
      </c>
      <c r="F5" s="3">
        <f t="shared" si="1"/>
        <v>43605</v>
      </c>
      <c r="G5" s="17">
        <f t="shared" si="2"/>
        <v>0.47916666666666663</v>
      </c>
      <c r="H5" s="1">
        <v>0</v>
      </c>
      <c r="J5" s="19" t="str">
        <f>IF(ISBLANK(D5),"",TEXT(D5,"m/dd/yy ")&amp;TEXT(E5,"hh:mm:ss"))</f>
        <v>5/20/19 07:30:00</v>
      </c>
      <c r="K5" s="19" t="str">
        <f t="shared" si="3"/>
        <v>5/20/19 11:30:00</v>
      </c>
      <c r="L5" s="19">
        <f t="shared" si="4"/>
        <v>3.9999999999417923</v>
      </c>
      <c r="M5" s="19">
        <f t="shared" si="5"/>
        <v>0</v>
      </c>
    </row>
    <row r="6" spans="1:14" x14ac:dyDescent="0.3">
      <c r="D6" s="3"/>
      <c r="F6" s="3"/>
      <c r="J6" s="19" t="str">
        <f t="shared" ref="J6:J69" si="6">IF(ISBLANK(D6),"",TEXT(D6,"m/dd/yy ")&amp;TEXT(E6,"hh:mm:ss"))</f>
        <v/>
      </c>
      <c r="K6" s="19" t="str">
        <f t="shared" si="3"/>
        <v/>
      </c>
      <c r="L6" s="19" t="str">
        <f t="shared" si="4"/>
        <v/>
      </c>
      <c r="M6" s="19">
        <f t="shared" si="5"/>
        <v>0</v>
      </c>
    </row>
    <row r="7" spans="1:14" x14ac:dyDescent="0.3">
      <c r="D7" s="3"/>
      <c r="F7" s="3"/>
      <c r="J7" s="19" t="str">
        <f t="shared" si="6"/>
        <v/>
      </c>
      <c r="K7" s="19" t="str">
        <f t="shared" si="3"/>
        <v/>
      </c>
      <c r="L7" s="19" t="str">
        <f t="shared" si="4"/>
        <v/>
      </c>
      <c r="M7" s="19">
        <f t="shared" si="5"/>
        <v>0</v>
      </c>
      <c r="N7" s="14"/>
    </row>
    <row r="8" spans="1:14" x14ac:dyDescent="0.3">
      <c r="D8" s="3"/>
      <c r="F8" s="3"/>
      <c r="J8" s="19" t="str">
        <f t="shared" si="6"/>
        <v/>
      </c>
      <c r="K8" s="19" t="str">
        <f t="shared" si="3"/>
        <v/>
      </c>
      <c r="L8" s="19" t="str">
        <f t="shared" si="4"/>
        <v/>
      </c>
      <c r="M8" s="19">
        <f t="shared" si="5"/>
        <v>0</v>
      </c>
      <c r="N8" s="15"/>
    </row>
    <row r="9" spans="1:14" x14ac:dyDescent="0.3">
      <c r="D9" s="3"/>
      <c r="F9" s="3"/>
      <c r="J9" s="19" t="str">
        <f t="shared" si="6"/>
        <v/>
      </c>
      <c r="K9" s="19" t="str">
        <f t="shared" si="3"/>
        <v/>
      </c>
      <c r="L9" s="19" t="str">
        <f t="shared" si="4"/>
        <v/>
      </c>
      <c r="M9" s="19">
        <f t="shared" si="5"/>
        <v>0</v>
      </c>
    </row>
    <row r="10" spans="1:14" x14ac:dyDescent="0.3">
      <c r="D10" s="3"/>
      <c r="F10" s="3"/>
      <c r="J10" s="19" t="str">
        <f t="shared" si="6"/>
        <v/>
      </c>
      <c r="K10" s="19" t="str">
        <f t="shared" si="3"/>
        <v/>
      </c>
      <c r="L10" s="19" t="str">
        <f t="shared" si="4"/>
        <v/>
      </c>
      <c r="M10" s="19">
        <f t="shared" si="5"/>
        <v>0</v>
      </c>
    </row>
    <row r="11" spans="1:14" x14ac:dyDescent="0.3">
      <c r="D11" s="3"/>
      <c r="F11" s="3"/>
      <c r="J11" s="19" t="str">
        <f t="shared" si="6"/>
        <v/>
      </c>
      <c r="K11" s="19" t="str">
        <f t="shared" si="3"/>
        <v/>
      </c>
      <c r="L11" s="19" t="str">
        <f t="shared" si="4"/>
        <v/>
      </c>
      <c r="M11" s="19">
        <f t="shared" si="5"/>
        <v>0</v>
      </c>
    </row>
    <row r="12" spans="1:14" x14ac:dyDescent="0.3">
      <c r="J12" s="19" t="str">
        <f t="shared" si="6"/>
        <v/>
      </c>
      <c r="K12" s="19" t="str">
        <f t="shared" si="3"/>
        <v/>
      </c>
      <c r="L12" s="19" t="str">
        <f t="shared" si="4"/>
        <v/>
      </c>
      <c r="M12" s="19">
        <f t="shared" si="5"/>
        <v>0</v>
      </c>
    </row>
    <row r="13" spans="1:14" x14ac:dyDescent="0.3">
      <c r="J13" s="19" t="str">
        <f t="shared" si="6"/>
        <v/>
      </c>
      <c r="K13" s="19" t="str">
        <f t="shared" si="3"/>
        <v/>
      </c>
      <c r="L13" s="19" t="str">
        <f t="shared" si="4"/>
        <v/>
      </c>
      <c r="M13" s="19">
        <f t="shared" si="5"/>
        <v>0</v>
      </c>
    </row>
    <row r="14" spans="1:14" x14ac:dyDescent="0.3">
      <c r="J14" s="19" t="str">
        <f t="shared" si="6"/>
        <v/>
      </c>
      <c r="K14" s="19" t="str">
        <f t="shared" si="3"/>
        <v/>
      </c>
      <c r="L14" s="19" t="str">
        <f t="shared" si="4"/>
        <v/>
      </c>
      <c r="M14" s="19">
        <f t="shared" si="5"/>
        <v>0</v>
      </c>
    </row>
    <row r="15" spans="1:14" x14ac:dyDescent="0.3">
      <c r="J15" s="19" t="str">
        <f t="shared" si="6"/>
        <v/>
      </c>
      <c r="K15" s="19" t="str">
        <f t="shared" si="3"/>
        <v/>
      </c>
      <c r="L15" s="19" t="str">
        <f t="shared" si="4"/>
        <v/>
      </c>
      <c r="M15" s="19">
        <f t="shared" si="5"/>
        <v>0</v>
      </c>
    </row>
    <row r="16" spans="1:14" x14ac:dyDescent="0.3">
      <c r="J16" s="19" t="str">
        <f t="shared" si="6"/>
        <v/>
      </c>
      <c r="K16" s="19" t="str">
        <f t="shared" si="3"/>
        <v/>
      </c>
      <c r="L16" s="19" t="str">
        <f t="shared" si="4"/>
        <v/>
      </c>
      <c r="M16" s="19">
        <f t="shared" si="5"/>
        <v>0</v>
      </c>
    </row>
    <row r="17" spans="10:13" x14ac:dyDescent="0.3">
      <c r="J17" s="19" t="str">
        <f t="shared" si="6"/>
        <v/>
      </c>
      <c r="K17" s="19" t="str">
        <f t="shared" si="3"/>
        <v/>
      </c>
      <c r="L17" s="19" t="str">
        <f t="shared" si="4"/>
        <v/>
      </c>
      <c r="M17" s="19">
        <f t="shared" si="5"/>
        <v>0</v>
      </c>
    </row>
    <row r="18" spans="10:13" x14ac:dyDescent="0.3">
      <c r="J18" s="19" t="str">
        <f t="shared" si="6"/>
        <v/>
      </c>
      <c r="K18" s="19" t="str">
        <f t="shared" si="3"/>
        <v/>
      </c>
      <c r="L18" s="19" t="str">
        <f t="shared" si="4"/>
        <v/>
      </c>
      <c r="M18" s="19">
        <f t="shared" si="5"/>
        <v>0</v>
      </c>
    </row>
    <row r="19" spans="10:13" x14ac:dyDescent="0.3">
      <c r="J19" s="19" t="str">
        <f t="shared" si="6"/>
        <v/>
      </c>
      <c r="K19" s="19" t="str">
        <f t="shared" si="3"/>
        <v/>
      </c>
      <c r="L19" s="19" t="str">
        <f t="shared" si="4"/>
        <v/>
      </c>
      <c r="M19" s="19">
        <f t="shared" si="5"/>
        <v>0</v>
      </c>
    </row>
    <row r="20" spans="10:13" x14ac:dyDescent="0.3">
      <c r="J20" s="19" t="str">
        <f t="shared" si="6"/>
        <v/>
      </c>
      <c r="K20" s="19" t="str">
        <f t="shared" si="3"/>
        <v/>
      </c>
      <c r="L20" s="19" t="str">
        <f t="shared" si="4"/>
        <v/>
      </c>
      <c r="M20" s="19">
        <f t="shared" si="5"/>
        <v>0</v>
      </c>
    </row>
    <row r="21" spans="10:13" x14ac:dyDescent="0.3">
      <c r="J21" s="19" t="str">
        <f t="shared" si="6"/>
        <v/>
      </c>
      <c r="K21" s="19" t="str">
        <f t="shared" si="3"/>
        <v/>
      </c>
      <c r="L21" s="19" t="str">
        <f t="shared" si="4"/>
        <v/>
      </c>
      <c r="M21" s="19">
        <f t="shared" si="5"/>
        <v>0</v>
      </c>
    </row>
    <row r="22" spans="10:13" x14ac:dyDescent="0.3">
      <c r="J22" s="19" t="str">
        <f t="shared" si="6"/>
        <v/>
      </c>
      <c r="K22" s="19" t="str">
        <f t="shared" si="3"/>
        <v/>
      </c>
      <c r="L22" s="19" t="str">
        <f t="shared" si="4"/>
        <v/>
      </c>
      <c r="M22" s="19">
        <f t="shared" si="5"/>
        <v>0</v>
      </c>
    </row>
    <row r="23" spans="10:13" x14ac:dyDescent="0.3">
      <c r="J23" s="19" t="str">
        <f t="shared" si="6"/>
        <v/>
      </c>
      <c r="K23" s="19" t="str">
        <f t="shared" si="3"/>
        <v/>
      </c>
      <c r="L23" s="19" t="str">
        <f t="shared" si="4"/>
        <v/>
      </c>
      <c r="M23" s="19">
        <f t="shared" si="5"/>
        <v>0</v>
      </c>
    </row>
    <row r="24" spans="10:13" x14ac:dyDescent="0.3">
      <c r="J24" s="19" t="str">
        <f t="shared" si="6"/>
        <v/>
      </c>
      <c r="K24" s="19" t="str">
        <f t="shared" si="3"/>
        <v/>
      </c>
      <c r="L24" s="19" t="str">
        <f t="shared" si="4"/>
        <v/>
      </c>
      <c r="M24" s="19">
        <f t="shared" si="5"/>
        <v>0</v>
      </c>
    </row>
    <row r="25" spans="10:13" x14ac:dyDescent="0.3">
      <c r="J25" s="19" t="str">
        <f t="shared" si="6"/>
        <v/>
      </c>
      <c r="K25" s="19" t="str">
        <f t="shared" si="3"/>
        <v/>
      </c>
      <c r="L25" s="19" t="str">
        <f t="shared" si="4"/>
        <v/>
      </c>
      <c r="M25" s="19">
        <f t="shared" si="5"/>
        <v>0</v>
      </c>
    </row>
    <row r="26" spans="10:13" x14ac:dyDescent="0.3">
      <c r="J26" s="19" t="str">
        <f t="shared" si="6"/>
        <v/>
      </c>
      <c r="K26" s="19" t="str">
        <f t="shared" si="3"/>
        <v/>
      </c>
      <c r="L26" s="19" t="str">
        <f t="shared" si="4"/>
        <v/>
      </c>
      <c r="M26" s="19">
        <f t="shared" si="5"/>
        <v>0</v>
      </c>
    </row>
    <row r="27" spans="10:13" x14ac:dyDescent="0.3">
      <c r="J27" s="19" t="str">
        <f t="shared" si="6"/>
        <v/>
      </c>
      <c r="K27" s="19" t="str">
        <f t="shared" si="3"/>
        <v/>
      </c>
      <c r="L27" s="19" t="str">
        <f t="shared" si="4"/>
        <v/>
      </c>
      <c r="M27" s="19">
        <f t="shared" si="5"/>
        <v>0</v>
      </c>
    </row>
    <row r="28" spans="10:13" x14ac:dyDescent="0.3">
      <c r="J28" s="19" t="str">
        <f t="shared" si="6"/>
        <v/>
      </c>
      <c r="K28" s="19" t="str">
        <f t="shared" si="3"/>
        <v/>
      </c>
      <c r="L28" s="19" t="str">
        <f t="shared" si="4"/>
        <v/>
      </c>
      <c r="M28" s="19">
        <f t="shared" si="5"/>
        <v>0</v>
      </c>
    </row>
    <row r="29" spans="10:13" x14ac:dyDescent="0.3">
      <c r="J29" s="19" t="str">
        <f t="shared" si="6"/>
        <v/>
      </c>
      <c r="K29" s="19" t="str">
        <f t="shared" si="3"/>
        <v/>
      </c>
      <c r="L29" s="19" t="str">
        <f t="shared" si="4"/>
        <v/>
      </c>
      <c r="M29" s="19">
        <f t="shared" si="5"/>
        <v>0</v>
      </c>
    </row>
    <row r="30" spans="10:13" x14ac:dyDescent="0.3">
      <c r="J30" s="19" t="str">
        <f t="shared" si="6"/>
        <v/>
      </c>
      <c r="K30" s="19" t="str">
        <f t="shared" si="3"/>
        <v/>
      </c>
      <c r="L30" s="19" t="str">
        <f t="shared" si="4"/>
        <v/>
      </c>
      <c r="M30" s="19">
        <f t="shared" si="5"/>
        <v>0</v>
      </c>
    </row>
    <row r="31" spans="10:13" x14ac:dyDescent="0.3">
      <c r="J31" s="19" t="str">
        <f t="shared" si="6"/>
        <v/>
      </c>
      <c r="K31" s="19" t="str">
        <f t="shared" si="3"/>
        <v/>
      </c>
      <c r="L31" s="19" t="str">
        <f t="shared" si="4"/>
        <v/>
      </c>
      <c r="M31" s="19">
        <f t="shared" si="5"/>
        <v>0</v>
      </c>
    </row>
    <row r="32" spans="10:13" x14ac:dyDescent="0.3">
      <c r="J32" s="19" t="str">
        <f t="shared" si="6"/>
        <v/>
      </c>
      <c r="K32" s="19" t="str">
        <f t="shared" si="3"/>
        <v/>
      </c>
      <c r="L32" s="19" t="str">
        <f t="shared" si="4"/>
        <v/>
      </c>
      <c r="M32" s="19">
        <f t="shared" si="5"/>
        <v>0</v>
      </c>
    </row>
    <row r="33" spans="10:13" x14ac:dyDescent="0.3">
      <c r="J33" s="19" t="str">
        <f t="shared" si="6"/>
        <v/>
      </c>
      <c r="K33" s="19" t="str">
        <f t="shared" si="3"/>
        <v/>
      </c>
      <c r="L33" s="19" t="str">
        <f t="shared" si="4"/>
        <v/>
      </c>
      <c r="M33" s="19">
        <f t="shared" si="5"/>
        <v>0</v>
      </c>
    </row>
    <row r="34" spans="10:13" x14ac:dyDescent="0.3">
      <c r="J34" s="19" t="str">
        <f t="shared" si="6"/>
        <v/>
      </c>
      <c r="K34" s="19" t="str">
        <f t="shared" si="3"/>
        <v/>
      </c>
      <c r="L34" s="19" t="str">
        <f t="shared" si="4"/>
        <v/>
      </c>
      <c r="M34" s="19">
        <f t="shared" si="5"/>
        <v>0</v>
      </c>
    </row>
    <row r="35" spans="10:13" x14ac:dyDescent="0.3">
      <c r="J35" s="19" t="str">
        <f t="shared" si="6"/>
        <v/>
      </c>
      <c r="K35" s="19" t="str">
        <f t="shared" si="3"/>
        <v/>
      </c>
      <c r="L35" s="19" t="str">
        <f t="shared" si="4"/>
        <v/>
      </c>
      <c r="M35" s="19">
        <f t="shared" si="5"/>
        <v>0</v>
      </c>
    </row>
    <row r="36" spans="10:13" x14ac:dyDescent="0.3">
      <c r="J36" s="19" t="str">
        <f t="shared" si="6"/>
        <v/>
      </c>
      <c r="K36" s="19" t="str">
        <f t="shared" si="3"/>
        <v/>
      </c>
      <c r="L36" s="19" t="str">
        <f t="shared" si="4"/>
        <v/>
      </c>
      <c r="M36" s="19">
        <f t="shared" si="5"/>
        <v>0</v>
      </c>
    </row>
    <row r="37" spans="10:13" x14ac:dyDescent="0.3">
      <c r="J37" s="19" t="str">
        <f t="shared" si="6"/>
        <v/>
      </c>
      <c r="K37" s="19" t="str">
        <f t="shared" si="3"/>
        <v/>
      </c>
      <c r="L37" s="19" t="str">
        <f t="shared" si="4"/>
        <v/>
      </c>
      <c r="M37" s="19">
        <f t="shared" si="5"/>
        <v>0</v>
      </c>
    </row>
    <row r="38" spans="10:13" x14ac:dyDescent="0.3">
      <c r="J38" s="19" t="str">
        <f t="shared" si="6"/>
        <v/>
      </c>
      <c r="K38" s="19" t="str">
        <f t="shared" si="3"/>
        <v/>
      </c>
      <c r="L38" s="19" t="str">
        <f t="shared" si="4"/>
        <v/>
      </c>
      <c r="M38" s="19">
        <f t="shared" si="5"/>
        <v>0</v>
      </c>
    </row>
    <row r="39" spans="10:13" x14ac:dyDescent="0.3">
      <c r="J39" s="19" t="str">
        <f t="shared" si="6"/>
        <v/>
      </c>
      <c r="K39" s="19" t="str">
        <f t="shared" si="3"/>
        <v/>
      </c>
      <c r="L39" s="19" t="str">
        <f t="shared" si="4"/>
        <v/>
      </c>
      <c r="M39" s="19">
        <f t="shared" si="5"/>
        <v>0</v>
      </c>
    </row>
    <row r="40" spans="10:13" x14ac:dyDescent="0.3">
      <c r="J40" s="19" t="str">
        <f t="shared" si="6"/>
        <v/>
      </c>
      <c r="K40" s="19" t="str">
        <f t="shared" si="3"/>
        <v/>
      </c>
      <c r="L40" s="19" t="str">
        <f t="shared" si="4"/>
        <v/>
      </c>
      <c r="M40" s="19">
        <f t="shared" si="5"/>
        <v>0</v>
      </c>
    </row>
    <row r="41" spans="10:13" x14ac:dyDescent="0.3">
      <c r="J41" s="19" t="str">
        <f t="shared" si="6"/>
        <v/>
      </c>
      <c r="K41" s="19" t="str">
        <f t="shared" si="3"/>
        <v/>
      </c>
      <c r="L41" s="19" t="str">
        <f t="shared" si="4"/>
        <v/>
      </c>
      <c r="M41" s="19">
        <f t="shared" si="5"/>
        <v>0</v>
      </c>
    </row>
    <row r="42" spans="10:13" x14ac:dyDescent="0.3">
      <c r="J42" s="19" t="str">
        <f t="shared" si="6"/>
        <v/>
      </c>
      <c r="K42" s="19" t="str">
        <f t="shared" si="3"/>
        <v/>
      </c>
      <c r="L42" s="19" t="str">
        <f t="shared" si="4"/>
        <v/>
      </c>
      <c r="M42" s="19">
        <f t="shared" si="5"/>
        <v>0</v>
      </c>
    </row>
    <row r="43" spans="10:13" x14ac:dyDescent="0.3">
      <c r="J43" s="19" t="str">
        <f t="shared" si="6"/>
        <v/>
      </c>
      <c r="K43" s="19" t="str">
        <f t="shared" si="3"/>
        <v/>
      </c>
      <c r="L43" s="19" t="str">
        <f t="shared" si="4"/>
        <v/>
      </c>
      <c r="M43" s="19">
        <f t="shared" si="5"/>
        <v>0</v>
      </c>
    </row>
    <row r="44" spans="10:13" x14ac:dyDescent="0.3">
      <c r="J44" s="19" t="str">
        <f t="shared" si="6"/>
        <v/>
      </c>
      <c r="K44" s="19" t="str">
        <f t="shared" si="3"/>
        <v/>
      </c>
      <c r="L44" s="19" t="str">
        <f t="shared" si="4"/>
        <v/>
      </c>
      <c r="M44" s="19">
        <f t="shared" si="5"/>
        <v>0</v>
      </c>
    </row>
    <row r="45" spans="10:13" x14ac:dyDescent="0.3">
      <c r="J45" s="19" t="str">
        <f t="shared" si="6"/>
        <v/>
      </c>
      <c r="K45" s="19" t="str">
        <f t="shared" si="3"/>
        <v/>
      </c>
      <c r="L45" s="19" t="str">
        <f t="shared" si="4"/>
        <v/>
      </c>
      <c r="M45" s="19">
        <f t="shared" si="5"/>
        <v>0</v>
      </c>
    </row>
    <row r="46" spans="10:13" x14ac:dyDescent="0.3">
      <c r="J46" s="19" t="str">
        <f t="shared" si="6"/>
        <v/>
      </c>
      <c r="K46" s="19" t="str">
        <f t="shared" si="3"/>
        <v/>
      </c>
      <c r="L46" s="19" t="str">
        <f t="shared" si="4"/>
        <v/>
      </c>
      <c r="M46" s="19">
        <f t="shared" si="5"/>
        <v>0</v>
      </c>
    </row>
    <row r="47" spans="10:13" x14ac:dyDescent="0.3">
      <c r="J47" s="19" t="str">
        <f t="shared" si="6"/>
        <v/>
      </c>
      <c r="K47" s="19" t="str">
        <f t="shared" si="3"/>
        <v/>
      </c>
      <c r="L47" s="19" t="str">
        <f t="shared" si="4"/>
        <v/>
      </c>
      <c r="M47" s="19">
        <f t="shared" si="5"/>
        <v>0</v>
      </c>
    </row>
    <row r="48" spans="10:13" x14ac:dyDescent="0.3">
      <c r="J48" s="19" t="str">
        <f t="shared" si="6"/>
        <v/>
      </c>
      <c r="K48" s="19" t="str">
        <f t="shared" si="3"/>
        <v/>
      </c>
      <c r="L48" s="19" t="str">
        <f t="shared" si="4"/>
        <v/>
      </c>
      <c r="M48" s="19">
        <f t="shared" si="5"/>
        <v>0</v>
      </c>
    </row>
    <row r="49" spans="10:13" x14ac:dyDescent="0.3">
      <c r="J49" s="19" t="str">
        <f t="shared" si="6"/>
        <v/>
      </c>
      <c r="K49" s="19" t="str">
        <f t="shared" si="3"/>
        <v/>
      </c>
      <c r="L49" s="19" t="str">
        <f t="shared" si="4"/>
        <v/>
      </c>
      <c r="M49" s="19">
        <f t="shared" si="5"/>
        <v>0</v>
      </c>
    </row>
    <row r="50" spans="10:13" x14ac:dyDescent="0.3">
      <c r="J50" s="19" t="str">
        <f t="shared" si="6"/>
        <v/>
      </c>
      <c r="K50" s="19" t="str">
        <f t="shared" si="3"/>
        <v/>
      </c>
      <c r="L50" s="19" t="str">
        <f t="shared" si="4"/>
        <v/>
      </c>
      <c r="M50" s="19">
        <f t="shared" si="5"/>
        <v>0</v>
      </c>
    </row>
    <row r="51" spans="10:13" x14ac:dyDescent="0.3">
      <c r="J51" s="19" t="str">
        <f t="shared" si="6"/>
        <v/>
      </c>
      <c r="K51" s="19" t="str">
        <f t="shared" si="3"/>
        <v/>
      </c>
      <c r="L51" s="19" t="str">
        <f t="shared" si="4"/>
        <v/>
      </c>
      <c r="M51" s="19">
        <f t="shared" si="5"/>
        <v>0</v>
      </c>
    </row>
    <row r="52" spans="10:13" x14ac:dyDescent="0.3">
      <c r="J52" s="19" t="str">
        <f t="shared" si="6"/>
        <v/>
      </c>
      <c r="K52" s="19" t="str">
        <f t="shared" si="3"/>
        <v/>
      </c>
      <c r="L52" s="19" t="str">
        <f t="shared" si="4"/>
        <v/>
      </c>
      <c r="M52" s="19">
        <f t="shared" si="5"/>
        <v>0</v>
      </c>
    </row>
    <row r="53" spans="10:13" x14ac:dyDescent="0.3">
      <c r="J53" s="19" t="str">
        <f t="shared" si="6"/>
        <v/>
      </c>
      <c r="K53" s="19" t="str">
        <f t="shared" si="3"/>
        <v/>
      </c>
      <c r="L53" s="19" t="str">
        <f t="shared" si="4"/>
        <v/>
      </c>
      <c r="M53" s="19">
        <f t="shared" si="5"/>
        <v>0</v>
      </c>
    </row>
    <row r="54" spans="10:13" x14ac:dyDescent="0.3">
      <c r="J54" s="19" t="str">
        <f t="shared" si="6"/>
        <v/>
      </c>
      <c r="K54" s="19" t="str">
        <f t="shared" si="3"/>
        <v/>
      </c>
      <c r="L54" s="19" t="str">
        <f t="shared" si="4"/>
        <v/>
      </c>
      <c r="M54" s="19">
        <f t="shared" si="5"/>
        <v>0</v>
      </c>
    </row>
    <row r="55" spans="10:13" x14ac:dyDescent="0.3">
      <c r="J55" s="19" t="str">
        <f t="shared" si="6"/>
        <v/>
      </c>
      <c r="K55" s="19" t="str">
        <f t="shared" si="3"/>
        <v/>
      </c>
      <c r="L55" s="19" t="str">
        <f t="shared" si="4"/>
        <v/>
      </c>
      <c r="M55" s="19">
        <f t="shared" si="5"/>
        <v>0</v>
      </c>
    </row>
    <row r="56" spans="10:13" x14ac:dyDescent="0.3">
      <c r="J56" s="19" t="str">
        <f t="shared" si="6"/>
        <v/>
      </c>
      <c r="K56" s="19" t="str">
        <f t="shared" si="3"/>
        <v/>
      </c>
      <c r="L56" s="19" t="str">
        <f t="shared" si="4"/>
        <v/>
      </c>
      <c r="M56" s="19">
        <f t="shared" si="5"/>
        <v>0</v>
      </c>
    </row>
    <row r="57" spans="10:13" x14ac:dyDescent="0.3">
      <c r="J57" s="19" t="str">
        <f t="shared" si="6"/>
        <v/>
      </c>
      <c r="K57" s="19" t="str">
        <f t="shared" si="3"/>
        <v/>
      </c>
      <c r="L57" s="19" t="str">
        <f t="shared" si="4"/>
        <v/>
      </c>
      <c r="M57" s="19">
        <f t="shared" si="5"/>
        <v>0</v>
      </c>
    </row>
    <row r="58" spans="10:13" x14ac:dyDescent="0.3">
      <c r="J58" s="19" t="str">
        <f t="shared" si="6"/>
        <v/>
      </c>
      <c r="K58" s="19" t="str">
        <f t="shared" si="3"/>
        <v/>
      </c>
      <c r="L58" s="19" t="str">
        <f t="shared" si="4"/>
        <v/>
      </c>
      <c r="M58" s="19">
        <f t="shared" si="5"/>
        <v>0</v>
      </c>
    </row>
    <row r="59" spans="10:13" x14ac:dyDescent="0.3">
      <c r="J59" s="19" t="str">
        <f t="shared" si="6"/>
        <v/>
      </c>
      <c r="K59" s="19" t="str">
        <f t="shared" si="3"/>
        <v/>
      </c>
      <c r="L59" s="19" t="str">
        <f t="shared" si="4"/>
        <v/>
      </c>
      <c r="M59" s="19">
        <f t="shared" si="5"/>
        <v>0</v>
      </c>
    </row>
    <row r="60" spans="10:13" x14ac:dyDescent="0.3">
      <c r="J60" s="19" t="str">
        <f t="shared" si="6"/>
        <v/>
      </c>
      <c r="K60" s="19" t="str">
        <f t="shared" si="3"/>
        <v/>
      </c>
      <c r="L60" s="19" t="str">
        <f t="shared" si="4"/>
        <v/>
      </c>
      <c r="M60" s="19">
        <f t="shared" si="5"/>
        <v>0</v>
      </c>
    </row>
    <row r="61" spans="10:13" x14ac:dyDescent="0.3">
      <c r="J61" s="19" t="str">
        <f t="shared" si="6"/>
        <v/>
      </c>
      <c r="K61" s="19" t="str">
        <f t="shared" si="3"/>
        <v/>
      </c>
      <c r="L61" s="19" t="str">
        <f t="shared" si="4"/>
        <v/>
      </c>
      <c r="M61" s="19">
        <f t="shared" si="5"/>
        <v>0</v>
      </c>
    </row>
    <row r="62" spans="10:13" x14ac:dyDescent="0.3">
      <c r="J62" s="19" t="str">
        <f t="shared" si="6"/>
        <v/>
      </c>
      <c r="K62" s="19" t="str">
        <f t="shared" si="3"/>
        <v/>
      </c>
      <c r="L62" s="19" t="str">
        <f t="shared" si="4"/>
        <v/>
      </c>
      <c r="M62" s="19">
        <f t="shared" si="5"/>
        <v>0</v>
      </c>
    </row>
    <row r="63" spans="10:13" x14ac:dyDescent="0.3">
      <c r="J63" s="19" t="str">
        <f t="shared" si="6"/>
        <v/>
      </c>
      <c r="K63" s="19" t="str">
        <f t="shared" si="3"/>
        <v/>
      </c>
      <c r="L63" s="19" t="str">
        <f t="shared" si="4"/>
        <v/>
      </c>
      <c r="M63" s="19">
        <f t="shared" si="5"/>
        <v>0</v>
      </c>
    </row>
    <row r="64" spans="10:13" x14ac:dyDescent="0.3">
      <c r="J64" s="19" t="str">
        <f t="shared" si="6"/>
        <v/>
      </c>
      <c r="K64" s="19" t="str">
        <f t="shared" si="3"/>
        <v/>
      </c>
      <c r="L64" s="19" t="str">
        <f t="shared" si="4"/>
        <v/>
      </c>
      <c r="M64" s="19">
        <f t="shared" si="5"/>
        <v>0</v>
      </c>
    </row>
    <row r="65" spans="10:13" x14ac:dyDescent="0.3">
      <c r="J65" s="19" t="str">
        <f t="shared" si="6"/>
        <v/>
      </c>
      <c r="K65" s="19" t="str">
        <f t="shared" si="3"/>
        <v/>
      </c>
      <c r="L65" s="19" t="str">
        <f t="shared" si="4"/>
        <v/>
      </c>
      <c r="M65" s="19">
        <f t="shared" si="5"/>
        <v>0</v>
      </c>
    </row>
    <row r="66" spans="10:13" x14ac:dyDescent="0.3">
      <c r="J66" s="19" t="str">
        <f t="shared" si="6"/>
        <v/>
      </c>
      <c r="K66" s="19" t="str">
        <f t="shared" si="3"/>
        <v/>
      </c>
      <c r="L66" s="19" t="str">
        <f t="shared" si="4"/>
        <v/>
      </c>
      <c r="M66" s="19">
        <f t="shared" si="5"/>
        <v>0</v>
      </c>
    </row>
    <row r="67" spans="10:13" x14ac:dyDescent="0.3">
      <c r="J67" s="19" t="str">
        <f t="shared" si="6"/>
        <v/>
      </c>
      <c r="K67" s="19" t="str">
        <f t="shared" ref="K67:K84" si="7">IF(ISBLANK(F67),"",TEXT(F67,"m/dd/yy ")&amp;TEXT(G67,"hh:mm:ss"))</f>
        <v/>
      </c>
      <c r="L67" s="19" t="str">
        <f t="shared" ref="L67:L84" si="8">IF(ISBLANK(F67),"",(K67-J67)*24)</f>
        <v/>
      </c>
      <c r="M67" s="19">
        <f t="shared" si="5"/>
        <v>0</v>
      </c>
    </row>
    <row r="68" spans="10:13" x14ac:dyDescent="0.3">
      <c r="J68" s="19" t="str">
        <f t="shared" si="6"/>
        <v/>
      </c>
      <c r="K68" s="19" t="str">
        <f t="shared" si="7"/>
        <v/>
      </c>
      <c r="L68" s="19" t="str">
        <f t="shared" si="8"/>
        <v/>
      </c>
      <c r="M68" s="19">
        <f t="shared" ref="M68:M86" si="9">IF(H68=0,0,IF(ISBLANK(H68),"",1-H68/100))</f>
        <v>0</v>
      </c>
    </row>
    <row r="69" spans="10:13" x14ac:dyDescent="0.3">
      <c r="J69" s="19" t="str">
        <f t="shared" si="6"/>
        <v/>
      </c>
      <c r="K69" s="19" t="str">
        <f t="shared" si="7"/>
        <v/>
      </c>
      <c r="L69" s="19" t="str">
        <f t="shared" si="8"/>
        <v/>
      </c>
      <c r="M69" s="19">
        <f t="shared" si="9"/>
        <v>0</v>
      </c>
    </row>
    <row r="70" spans="10:13" x14ac:dyDescent="0.3">
      <c r="J70" s="19" t="str">
        <f t="shared" ref="J70:J86" si="10">IF(ISBLANK(D70),"",TEXT(D70,"m/dd/yy ")&amp;TEXT(E70,"hh:mm:ss"))</f>
        <v/>
      </c>
      <c r="K70" s="19" t="str">
        <f t="shared" si="7"/>
        <v/>
      </c>
      <c r="L70" s="19" t="str">
        <f t="shared" si="8"/>
        <v/>
      </c>
      <c r="M70" s="19">
        <f t="shared" si="9"/>
        <v>0</v>
      </c>
    </row>
    <row r="71" spans="10:13" x14ac:dyDescent="0.3">
      <c r="J71" s="19" t="str">
        <f t="shared" si="10"/>
        <v/>
      </c>
      <c r="K71" s="19" t="str">
        <f t="shared" si="7"/>
        <v/>
      </c>
      <c r="L71" s="19" t="str">
        <f t="shared" si="8"/>
        <v/>
      </c>
      <c r="M71" s="19">
        <f t="shared" si="9"/>
        <v>0</v>
      </c>
    </row>
    <row r="72" spans="10:13" x14ac:dyDescent="0.3">
      <c r="J72" s="19" t="str">
        <f t="shared" si="10"/>
        <v/>
      </c>
      <c r="K72" s="19" t="str">
        <f t="shared" si="7"/>
        <v/>
      </c>
      <c r="L72" s="19" t="str">
        <f t="shared" si="8"/>
        <v/>
      </c>
      <c r="M72" s="19">
        <f t="shared" si="9"/>
        <v>0</v>
      </c>
    </row>
    <row r="73" spans="10:13" x14ac:dyDescent="0.3">
      <c r="J73" s="19" t="str">
        <f t="shared" si="10"/>
        <v/>
      </c>
      <c r="K73" s="19" t="str">
        <f t="shared" si="7"/>
        <v/>
      </c>
      <c r="L73" s="19" t="str">
        <f t="shared" si="8"/>
        <v/>
      </c>
      <c r="M73" s="19">
        <f t="shared" si="9"/>
        <v>0</v>
      </c>
    </row>
    <row r="74" spans="10:13" x14ac:dyDescent="0.3">
      <c r="J74" s="19" t="str">
        <f t="shared" si="10"/>
        <v/>
      </c>
      <c r="K74" s="19" t="str">
        <f t="shared" si="7"/>
        <v/>
      </c>
      <c r="L74" s="19" t="str">
        <f t="shared" si="8"/>
        <v/>
      </c>
      <c r="M74" s="19">
        <f t="shared" si="9"/>
        <v>0</v>
      </c>
    </row>
    <row r="75" spans="10:13" x14ac:dyDescent="0.3">
      <c r="J75" s="19" t="str">
        <f t="shared" si="10"/>
        <v/>
      </c>
      <c r="K75" s="19" t="str">
        <f t="shared" si="7"/>
        <v/>
      </c>
      <c r="L75" s="19" t="str">
        <f t="shared" si="8"/>
        <v/>
      </c>
      <c r="M75" s="19">
        <f t="shared" si="9"/>
        <v>0</v>
      </c>
    </row>
    <row r="76" spans="10:13" x14ac:dyDescent="0.3">
      <c r="J76" s="19" t="str">
        <f t="shared" si="10"/>
        <v/>
      </c>
      <c r="K76" s="19" t="str">
        <f t="shared" si="7"/>
        <v/>
      </c>
      <c r="L76" s="19" t="str">
        <f t="shared" si="8"/>
        <v/>
      </c>
      <c r="M76" s="19">
        <f t="shared" si="9"/>
        <v>0</v>
      </c>
    </row>
    <row r="77" spans="10:13" x14ac:dyDescent="0.3">
      <c r="J77" s="19" t="str">
        <f t="shared" si="10"/>
        <v/>
      </c>
      <c r="K77" s="19" t="str">
        <f t="shared" si="7"/>
        <v/>
      </c>
      <c r="L77" s="19" t="str">
        <f t="shared" si="8"/>
        <v/>
      </c>
      <c r="M77" s="19">
        <f t="shared" si="9"/>
        <v>0</v>
      </c>
    </row>
    <row r="78" spans="10:13" x14ac:dyDescent="0.3">
      <c r="J78" s="19" t="str">
        <f t="shared" si="10"/>
        <v/>
      </c>
      <c r="K78" s="19" t="str">
        <f t="shared" si="7"/>
        <v/>
      </c>
      <c r="L78" s="19" t="str">
        <f t="shared" si="8"/>
        <v/>
      </c>
      <c r="M78" s="19">
        <f t="shared" si="9"/>
        <v>0</v>
      </c>
    </row>
    <row r="79" spans="10:13" x14ac:dyDescent="0.3">
      <c r="J79" s="19" t="str">
        <f t="shared" si="10"/>
        <v/>
      </c>
      <c r="K79" s="19" t="str">
        <f t="shared" si="7"/>
        <v/>
      </c>
      <c r="L79" s="19" t="str">
        <f t="shared" si="8"/>
        <v/>
      </c>
      <c r="M79" s="19">
        <f t="shared" si="9"/>
        <v>0</v>
      </c>
    </row>
    <row r="80" spans="10:13" x14ac:dyDescent="0.3">
      <c r="J80" s="19" t="str">
        <f t="shared" si="10"/>
        <v/>
      </c>
      <c r="K80" s="19" t="str">
        <f t="shared" si="7"/>
        <v/>
      </c>
      <c r="L80" s="19" t="str">
        <f t="shared" si="8"/>
        <v/>
      </c>
      <c r="M80" s="19">
        <f t="shared" si="9"/>
        <v>0</v>
      </c>
    </row>
    <row r="81" spans="10:13" x14ac:dyDescent="0.3">
      <c r="J81" s="19" t="str">
        <f t="shared" si="10"/>
        <v/>
      </c>
      <c r="K81" s="19" t="str">
        <f t="shared" si="7"/>
        <v/>
      </c>
      <c r="L81" s="19" t="str">
        <f t="shared" si="8"/>
        <v/>
      </c>
      <c r="M81" s="19">
        <f t="shared" si="9"/>
        <v>0</v>
      </c>
    </row>
    <row r="82" spans="10:13" x14ac:dyDescent="0.3">
      <c r="J82" s="19" t="str">
        <f t="shared" si="10"/>
        <v/>
      </c>
      <c r="K82" s="19" t="str">
        <f t="shared" si="7"/>
        <v/>
      </c>
      <c r="L82" s="19" t="str">
        <f t="shared" si="8"/>
        <v/>
      </c>
      <c r="M82" s="19">
        <f t="shared" si="9"/>
        <v>0</v>
      </c>
    </row>
    <row r="83" spans="10:13" x14ac:dyDescent="0.3">
      <c r="J83" s="19" t="str">
        <f t="shared" si="10"/>
        <v/>
      </c>
      <c r="K83" s="19" t="str">
        <f t="shared" si="7"/>
        <v/>
      </c>
      <c r="L83" s="19" t="str">
        <f t="shared" si="8"/>
        <v/>
      </c>
      <c r="M83" s="19">
        <f t="shared" si="9"/>
        <v>0</v>
      </c>
    </row>
    <row r="84" spans="10:13" x14ac:dyDescent="0.3">
      <c r="J84" s="19" t="str">
        <f t="shared" si="10"/>
        <v/>
      </c>
      <c r="K84" s="19" t="str">
        <f t="shared" si="7"/>
        <v/>
      </c>
      <c r="L84" s="19" t="str">
        <f t="shared" si="8"/>
        <v/>
      </c>
      <c r="M84" s="19">
        <f t="shared" si="9"/>
        <v>0</v>
      </c>
    </row>
    <row r="85" spans="10:13" x14ac:dyDescent="0.3">
      <c r="J85" s="19" t="str">
        <f t="shared" si="10"/>
        <v/>
      </c>
      <c r="M85" s="19">
        <f t="shared" si="9"/>
        <v>0</v>
      </c>
    </row>
    <row r="86" spans="10:13" x14ac:dyDescent="0.3">
      <c r="J86" s="19" t="str">
        <f t="shared" si="10"/>
        <v/>
      </c>
      <c r="M86" s="19">
        <f t="shared" si="9"/>
        <v>0</v>
      </c>
    </row>
  </sheetData>
  <dataValidations count="1">
    <dataValidation type="date" operator="greaterThan" allowBlank="1" showInputMessage="1" showErrorMessage="1" sqref="D1:D1048576" xr:uid="{A9062546-34E1-4F9A-A082-0BD1FCFF894F}">
      <formula1>TODAY()</formula1>
    </dataValidation>
  </dataValidations>
  <pageMargins left="0.7" right="0.7" top="0.75" bottom="0.75" header="0.3" footer="0.3"/>
  <pageSetup orientation="portrait" verticalDpi="599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665155-B2A7-4538-B6FD-49EBB9AD06D5}">
  <dimension ref="A1:H14"/>
  <sheetViews>
    <sheetView workbookViewId="0">
      <selection activeCell="F3" sqref="F3"/>
    </sheetView>
  </sheetViews>
  <sheetFormatPr defaultRowHeight="14.4" x14ac:dyDescent="0.3"/>
  <cols>
    <col min="1" max="1" width="8.88671875" style="4"/>
    <col min="2" max="3" width="10.33203125" style="4" bestFit="1" customWidth="1"/>
    <col min="4" max="4" width="11.33203125" style="4" customWidth="1"/>
    <col min="5" max="6" width="14.44140625" style="4" customWidth="1"/>
    <col min="7" max="7" width="10.5546875" style="4" bestFit="1" customWidth="1"/>
    <col min="8" max="8" width="19.6640625" style="4" bestFit="1" customWidth="1"/>
    <col min="9" max="16384" width="8.88671875" style="4"/>
  </cols>
  <sheetData>
    <row r="1" spans="1:8" x14ac:dyDescent="0.3">
      <c r="A1" s="5" t="s">
        <v>30</v>
      </c>
      <c r="B1" s="5" t="s">
        <v>9</v>
      </c>
      <c r="C1" s="5" t="s">
        <v>10</v>
      </c>
      <c r="D1" s="5" t="s">
        <v>27</v>
      </c>
      <c r="E1" s="8" t="s">
        <v>28</v>
      </c>
      <c r="F1" s="8" t="s">
        <v>6</v>
      </c>
      <c r="G1" s="5" t="s">
        <v>11</v>
      </c>
      <c r="H1" s="5" t="s">
        <v>21</v>
      </c>
    </row>
    <row r="2" spans="1:8" x14ac:dyDescent="0.3">
      <c r="A2" s="7" t="s">
        <v>31</v>
      </c>
      <c r="B2" s="6">
        <f>MIN(tasks!D:D)</f>
        <v>43599</v>
      </c>
      <c r="C2" s="6">
        <f>MAX(tasks!F:F)</f>
        <v>43605</v>
      </c>
      <c r="D2" s="7">
        <f>NETWORKDAYS(B2,C2,G2:G14)</f>
        <v>5</v>
      </c>
      <c r="E2" s="9">
        <f>SUM(tasks!L:L)</f>
        <v>22.999999999883585</v>
      </c>
      <c r="F2" s="9">
        <f>SUM(tasks!M:M)/COUNTIF(tasks!H:H,"&gt;=0")*100</f>
        <v>0</v>
      </c>
      <c r="G2" s="10">
        <v>43466</v>
      </c>
      <c r="H2" s="7" t="s">
        <v>12</v>
      </c>
    </row>
    <row r="3" spans="1:8" x14ac:dyDescent="0.3">
      <c r="G3" s="10">
        <v>43486</v>
      </c>
      <c r="H3" s="7" t="s">
        <v>13</v>
      </c>
    </row>
    <row r="4" spans="1:8" x14ac:dyDescent="0.3">
      <c r="G4" s="10">
        <v>43514</v>
      </c>
      <c r="H4" s="7" t="s">
        <v>14</v>
      </c>
    </row>
    <row r="5" spans="1:8" x14ac:dyDescent="0.3">
      <c r="G5" s="10">
        <v>43612</v>
      </c>
      <c r="H5" s="7" t="s">
        <v>15</v>
      </c>
    </row>
    <row r="6" spans="1:8" x14ac:dyDescent="0.3">
      <c r="G6" s="10">
        <v>43650</v>
      </c>
      <c r="H6" s="7" t="s">
        <v>16</v>
      </c>
    </row>
    <row r="7" spans="1:8" x14ac:dyDescent="0.3">
      <c r="G7" s="10">
        <v>43710</v>
      </c>
      <c r="H7" s="7" t="s">
        <v>17</v>
      </c>
    </row>
    <row r="8" spans="1:8" x14ac:dyDescent="0.3">
      <c r="G8" s="11">
        <v>43748</v>
      </c>
      <c r="H8" s="7" t="s">
        <v>23</v>
      </c>
    </row>
    <row r="9" spans="1:8" x14ac:dyDescent="0.3">
      <c r="G9" s="11">
        <v>43749</v>
      </c>
      <c r="H9" s="7" t="s">
        <v>23</v>
      </c>
    </row>
    <row r="10" spans="1:8" x14ac:dyDescent="0.3">
      <c r="G10" s="10">
        <v>43752</v>
      </c>
      <c r="H10" s="7" t="s">
        <v>18</v>
      </c>
    </row>
    <row r="11" spans="1:8" x14ac:dyDescent="0.3">
      <c r="G11" s="10">
        <v>43780</v>
      </c>
      <c r="H11" s="7" t="s">
        <v>19</v>
      </c>
    </row>
    <row r="12" spans="1:8" x14ac:dyDescent="0.3">
      <c r="G12" s="10">
        <v>43797</v>
      </c>
      <c r="H12" s="7" t="s">
        <v>20</v>
      </c>
    </row>
    <row r="13" spans="1:8" x14ac:dyDescent="0.3">
      <c r="G13" s="11">
        <v>43798</v>
      </c>
      <c r="H13" s="7" t="s">
        <v>20</v>
      </c>
    </row>
    <row r="14" spans="1:8" x14ac:dyDescent="0.3">
      <c r="G14" s="10">
        <v>43824</v>
      </c>
      <c r="H14" s="7" t="s">
        <v>22</v>
      </c>
    </row>
  </sheetData>
  <pageMargins left="0.7" right="0.7" top="0.75" bottom="0.75" header="0.3" footer="0.3"/>
  <pageSetup orientation="portrait" verticalDpi="599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tasks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Colvin, Mike</dc:creator>
  <cp:lastModifiedBy>Michael Colvin</cp:lastModifiedBy>
  <dcterms:created xsi:type="dcterms:W3CDTF">2019-05-14T09:49:50Z</dcterms:created>
  <dcterms:modified xsi:type="dcterms:W3CDTF">2019-05-22T17:04:05Z</dcterms:modified>
</cp:coreProperties>
</file>