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le\Dropbox (Biostat Global)\BGC Projects\BGC - WHO Document B Work\Ethiopia Measles 2013 Forest Plots\Generic CI plots\"/>
    </mc:Choice>
  </mc:AlternateContent>
  <bookViews>
    <workbookView xWindow="0" yWindow="0" windowWidth="23040" windowHeight="79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1" i="1" l="1"/>
  <c r="G52" i="1"/>
  <c r="G53" i="1"/>
  <c r="G54" i="1"/>
  <c r="G55" i="1"/>
  <c r="G50" i="1"/>
  <c r="G13" i="1"/>
  <c r="G14" i="1"/>
  <c r="G15" i="1"/>
  <c r="G16" i="1"/>
  <c r="G17" i="1"/>
  <c r="G18" i="1"/>
  <c r="E18" i="1" s="1"/>
  <c r="D18" i="1"/>
  <c r="I52" i="1" l="1"/>
  <c r="J13" i="1" l="1"/>
  <c r="J14" i="1"/>
  <c r="J15" i="1"/>
  <c r="I15" i="1"/>
  <c r="I17" i="1"/>
  <c r="B116" i="1"/>
  <c r="I18" i="1" l="1"/>
  <c r="I51" i="1"/>
  <c r="I14" i="1"/>
  <c r="I54" i="1" s="1"/>
  <c r="I53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6" i="1"/>
  <c r="I19" i="1" l="1"/>
  <c r="I50" i="1"/>
  <c r="F17" i="1"/>
  <c r="F16" i="1"/>
  <c r="H16" i="1" s="1"/>
  <c r="F18" i="1"/>
  <c r="F19" i="1"/>
  <c r="J19" i="1" l="1"/>
  <c r="J17" i="1"/>
  <c r="J18" i="1"/>
  <c r="J16" i="1"/>
  <c r="H52" i="1"/>
  <c r="H53" i="1" s="1"/>
  <c r="H54" i="1" s="1"/>
  <c r="H55" i="1" s="1"/>
  <c r="I20" i="1"/>
  <c r="I49" i="1"/>
  <c r="F20" i="1"/>
  <c r="J20" i="1" l="1"/>
  <c r="I21" i="1"/>
  <c r="I48" i="1"/>
  <c r="F21" i="1"/>
  <c r="J21" i="1" l="1"/>
  <c r="I22" i="1"/>
  <c r="I47" i="1"/>
  <c r="F22" i="1"/>
  <c r="J22" i="1" l="1"/>
  <c r="I23" i="1"/>
  <c r="I46" i="1"/>
  <c r="F23" i="1"/>
  <c r="J23" i="1" l="1"/>
  <c r="I24" i="1"/>
  <c r="I45" i="1"/>
  <c r="F24" i="1"/>
  <c r="J24" i="1" l="1"/>
  <c r="I25" i="1"/>
  <c r="I44" i="1"/>
  <c r="F25" i="1"/>
  <c r="J25" i="1" l="1"/>
  <c r="I26" i="1"/>
  <c r="I43" i="1"/>
  <c r="F26" i="1"/>
  <c r="J26" i="1" l="1"/>
  <c r="I27" i="1"/>
  <c r="I42" i="1"/>
  <c r="F27" i="1"/>
  <c r="J27" i="1" l="1"/>
  <c r="I28" i="1"/>
  <c r="I41" i="1"/>
  <c r="F28" i="1"/>
  <c r="J28" i="1" l="1"/>
  <c r="I29" i="1"/>
  <c r="I40" i="1"/>
  <c r="F29" i="1"/>
  <c r="J29" i="1" l="1"/>
  <c r="I30" i="1"/>
  <c r="I39" i="1"/>
  <c r="F30" i="1"/>
  <c r="J30" i="1" l="1"/>
  <c r="I31" i="1"/>
  <c r="I38" i="1"/>
  <c r="F31" i="1"/>
  <c r="J31" i="1" l="1"/>
  <c r="I32" i="1"/>
  <c r="I37" i="1"/>
  <c r="F32" i="1"/>
  <c r="J32" i="1" l="1"/>
  <c r="I33" i="1"/>
  <c r="I35" i="1" s="1"/>
  <c r="I36" i="1"/>
  <c r="F33" i="1"/>
  <c r="J33" i="1" l="1"/>
</calcChain>
</file>

<file path=xl/sharedStrings.xml><?xml version="1.0" encoding="utf-8"?>
<sst xmlns="http://schemas.openxmlformats.org/spreadsheetml/2006/main" count="9" uniqueCount="9">
  <si>
    <t>Program the standard normal for a reminder about the shape and height of curve at x=0; these numbers are also used over on the right to interpolate x values based on y.</t>
  </si>
  <si>
    <t>interpolated xx</t>
  </si>
  <si>
    <t>yy with equal spacing</t>
  </si>
  <si>
    <t>this is code does linear interpolation between the two points in columns a &amp; b that straddle the yy coordinate from the right</t>
  </si>
  <si>
    <t>h16 holds a y value (0.05864) for which the interpolated x is 1.96…this is a reference point...that's the width we want for our widest CIs in the plot.  Design a 20 step (21 coordinate) set of y coordinates going from 0 up to near the top of the distribution in equal increments (all but the first increment are equal</t>
  </si>
  <si>
    <t>In Stata, use 
level(this number)  
to obtain the x coordinates for the ends of the CIs to plot</t>
  </si>
  <si>
    <t>Std Normal X</t>
  </si>
  <si>
    <t>Std Normal Y</t>
  </si>
  <si>
    <t>&lt;--- These values are simply here for symmetric plotting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</si>
</sst>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10" fontId="0" fillId="0" borderId="0" xfId="1" applyNumberFormat="1" applyFont="1"/>
    <xf numFmtId="0" fontId="0" fillId="0" borderId="0" xfId="0" applyAlignment="1">
      <alignment horizontal="center" vertical="center"/>
    </xf>
    <xf numFmtId="164" fontId="0" fillId="0" borderId="0" xfId="0" applyNumberFormat="1"/>
    <xf numFmtId="164" fontId="0" fillId="4" borderId="0" xfId="0" applyNumberFormat="1" applyFill="1" applyAlignment="1">
      <alignment horizontal="center" vertical="center"/>
    </xf>
    <xf numFmtId="0" fontId="0" fillId="3" borderId="0" xfId="0" applyFill="1" applyAlignment="1">
      <alignment horizontal="center" vertical="center" wrapText="1"/>
    </xf>
    <xf numFmtId="10" fontId="0" fillId="6" borderId="0" xfId="1" applyNumberFormat="1" applyFont="1" applyFill="1" applyAlignment="1">
      <alignment horizontal="center" vertical="center" wrapText="1"/>
    </xf>
    <xf numFmtId="10" fontId="0" fillId="6" borderId="0" xfId="1" applyNumberFormat="1" applyFont="1" applyFill="1" applyAlignment="1">
      <alignment horizontal="center"/>
    </xf>
    <xf numFmtId="2" fontId="0" fillId="0" borderId="0" xfId="0" applyNumberFormat="1"/>
    <xf numFmtId="10" fontId="0" fillId="5" borderId="0" xfId="1" applyNumberFormat="1" applyFont="1" applyFill="1" applyAlignment="1">
      <alignment horizontal="center" vertical="center" wrapText="1"/>
    </xf>
    <xf numFmtId="0" fontId="2" fillId="0" borderId="0" xfId="0" applyFont="1" applyAlignment="1">
      <alignment horizontal="left" vertical="top" wrapText="1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Plot of Standard Normal to +/- 5 std devs</a:t>
            </a:r>
          </a:p>
        </c:rich>
      </c:tx>
      <c:layout>
        <c:manualLayout>
          <c:xMode val="edge"/>
          <c:yMode val="edge"/>
          <c:x val="1.1111111111110874E-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Sheet1!$B$15</c:f>
              <c:strCache>
                <c:ptCount val="1"/>
                <c:pt idx="0">
                  <c:v>Std Normal 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Sheet1!$A$16:$A$116</c:f>
              <c:numCache>
                <c:formatCode>0.00</c:formatCode>
                <c:ptCount val="101"/>
                <c:pt idx="0">
                  <c:v>-5</c:v>
                </c:pt>
                <c:pt idx="1">
                  <c:v>-4.9000000000000004</c:v>
                </c:pt>
                <c:pt idx="2">
                  <c:v>-4.8</c:v>
                </c:pt>
                <c:pt idx="3">
                  <c:v>-4.7</c:v>
                </c:pt>
                <c:pt idx="4">
                  <c:v>-4.5999999999999996</c:v>
                </c:pt>
                <c:pt idx="5">
                  <c:v>-4.5</c:v>
                </c:pt>
                <c:pt idx="6">
                  <c:v>-4.4000000000000004</c:v>
                </c:pt>
                <c:pt idx="7">
                  <c:v>-4.3</c:v>
                </c:pt>
                <c:pt idx="8">
                  <c:v>-4.2</c:v>
                </c:pt>
                <c:pt idx="9">
                  <c:v>-4.0999999999999996</c:v>
                </c:pt>
                <c:pt idx="10">
                  <c:v>-4</c:v>
                </c:pt>
                <c:pt idx="11">
                  <c:v>-3.9</c:v>
                </c:pt>
                <c:pt idx="12">
                  <c:v>-3.8</c:v>
                </c:pt>
                <c:pt idx="13">
                  <c:v>-3.7</c:v>
                </c:pt>
                <c:pt idx="14">
                  <c:v>-3.6</c:v>
                </c:pt>
                <c:pt idx="15">
                  <c:v>-3.5000000000000102</c:v>
                </c:pt>
                <c:pt idx="16">
                  <c:v>-3.4000000000000101</c:v>
                </c:pt>
                <c:pt idx="17">
                  <c:v>-3.30000000000001</c:v>
                </c:pt>
                <c:pt idx="18">
                  <c:v>-3.2000000000000099</c:v>
                </c:pt>
                <c:pt idx="19">
                  <c:v>-3.1000000000000099</c:v>
                </c:pt>
                <c:pt idx="20">
                  <c:v>-3.0000000000000102</c:v>
                </c:pt>
                <c:pt idx="21">
                  <c:v>-2.9000000000000101</c:v>
                </c:pt>
                <c:pt idx="22">
                  <c:v>-2.80000000000001</c:v>
                </c:pt>
                <c:pt idx="23">
                  <c:v>-2.7000000000000099</c:v>
                </c:pt>
                <c:pt idx="24">
                  <c:v>-2.6000000000000099</c:v>
                </c:pt>
                <c:pt idx="25">
                  <c:v>-2.5000000000000102</c:v>
                </c:pt>
                <c:pt idx="26">
                  <c:v>-2.4000000000000101</c:v>
                </c:pt>
                <c:pt idx="27">
                  <c:v>-2.30000000000001</c:v>
                </c:pt>
                <c:pt idx="28">
                  <c:v>-2.2000000000000099</c:v>
                </c:pt>
                <c:pt idx="29">
                  <c:v>-2.1000000000000099</c:v>
                </c:pt>
                <c:pt idx="30">
                  <c:v>-2.0000000000000102</c:v>
                </c:pt>
                <c:pt idx="31">
                  <c:v>-1.9000000000000099</c:v>
                </c:pt>
                <c:pt idx="32">
                  <c:v>-1.80000000000001</c:v>
                </c:pt>
                <c:pt idx="33">
                  <c:v>-1.7000000000000099</c:v>
                </c:pt>
                <c:pt idx="34">
                  <c:v>-1.6000000000000101</c:v>
                </c:pt>
                <c:pt idx="35">
                  <c:v>-1.50000000000001</c:v>
                </c:pt>
                <c:pt idx="36">
                  <c:v>-1.4000000000000099</c:v>
                </c:pt>
                <c:pt idx="37">
                  <c:v>-1.30000000000001</c:v>
                </c:pt>
                <c:pt idx="38">
                  <c:v>-1.2000000000000099</c:v>
                </c:pt>
                <c:pt idx="39">
                  <c:v>-1.1000000000000101</c:v>
                </c:pt>
                <c:pt idx="40">
                  <c:v>-1.00000000000001</c:v>
                </c:pt>
                <c:pt idx="41">
                  <c:v>-0.90000000000001001</c:v>
                </c:pt>
                <c:pt idx="42">
                  <c:v>-0.80000000000001004</c:v>
                </c:pt>
                <c:pt idx="43">
                  <c:v>-0.70000000000002005</c:v>
                </c:pt>
                <c:pt idx="44">
                  <c:v>-0.60000000000001996</c:v>
                </c:pt>
                <c:pt idx="45">
                  <c:v>-0.50000000000001998</c:v>
                </c:pt>
                <c:pt idx="46">
                  <c:v>-0.40000000000002001</c:v>
                </c:pt>
                <c:pt idx="47">
                  <c:v>-0.30000000000001997</c:v>
                </c:pt>
                <c:pt idx="48">
                  <c:v>-0.20000000000002</c:v>
                </c:pt>
                <c:pt idx="49">
                  <c:v>-0.10000000000002</c:v>
                </c:pt>
                <c:pt idx="50">
                  <c:v>0</c:v>
                </c:pt>
                <c:pt idx="51">
                  <c:v>9.9999999999980105E-2</c:v>
                </c:pt>
                <c:pt idx="52">
                  <c:v>0.19999999999998</c:v>
                </c:pt>
                <c:pt idx="53">
                  <c:v>0.29999999999998</c:v>
                </c:pt>
                <c:pt idx="54">
                  <c:v>0.39999999999997998</c:v>
                </c:pt>
                <c:pt idx="55">
                  <c:v>0.49999999999998002</c:v>
                </c:pt>
                <c:pt idx="56">
                  <c:v>0.59999999999997999</c:v>
                </c:pt>
                <c:pt idx="57">
                  <c:v>0.69999999999997997</c:v>
                </c:pt>
                <c:pt idx="58">
                  <c:v>0.79999999999997995</c:v>
                </c:pt>
                <c:pt idx="59">
                  <c:v>0.89999999999998004</c:v>
                </c:pt>
                <c:pt idx="60">
                  <c:v>0.99999999999998002</c:v>
                </c:pt>
                <c:pt idx="61">
                  <c:v>1.0999999999999801</c:v>
                </c:pt>
                <c:pt idx="62">
                  <c:v>1.19999999999998</c:v>
                </c:pt>
                <c:pt idx="63">
                  <c:v>1.2999999999999801</c:v>
                </c:pt>
                <c:pt idx="64">
                  <c:v>1.3999999999999799</c:v>
                </c:pt>
                <c:pt idx="65">
                  <c:v>1.49999999999998</c:v>
                </c:pt>
                <c:pt idx="66">
                  <c:v>1.5999999999999801</c:v>
                </c:pt>
                <c:pt idx="67">
                  <c:v>1.69999999999998</c:v>
                </c:pt>
                <c:pt idx="68">
                  <c:v>1.7999999999999801</c:v>
                </c:pt>
                <c:pt idx="69">
                  <c:v>1.8999999999999799</c:v>
                </c:pt>
                <c:pt idx="70">
                  <c:v>1.99999999999998</c:v>
                </c:pt>
                <c:pt idx="71">
                  <c:v>2.0999999999999699</c:v>
                </c:pt>
                <c:pt idx="72">
                  <c:v>2.19999999999997</c:v>
                </c:pt>
                <c:pt idx="73">
                  <c:v>2.2999999999999701</c:v>
                </c:pt>
                <c:pt idx="74">
                  <c:v>2.3999999999999702</c:v>
                </c:pt>
                <c:pt idx="75">
                  <c:v>2.4999999999999698</c:v>
                </c:pt>
                <c:pt idx="76">
                  <c:v>2.5999999999999699</c:v>
                </c:pt>
                <c:pt idx="77">
                  <c:v>2.69999999999997</c:v>
                </c:pt>
                <c:pt idx="78">
                  <c:v>2.7999999999999701</c:v>
                </c:pt>
                <c:pt idx="79">
                  <c:v>2.8999999999999702</c:v>
                </c:pt>
                <c:pt idx="80">
                  <c:v>2.9999999999999698</c:v>
                </c:pt>
                <c:pt idx="81">
                  <c:v>3.0999999999999699</c:v>
                </c:pt>
                <c:pt idx="82">
                  <c:v>3.19999999999997</c:v>
                </c:pt>
                <c:pt idx="83">
                  <c:v>3.2999999999999701</c:v>
                </c:pt>
                <c:pt idx="84">
                  <c:v>3.3999999999999702</c:v>
                </c:pt>
                <c:pt idx="85">
                  <c:v>3.4999999999999698</c:v>
                </c:pt>
                <c:pt idx="86">
                  <c:v>3.5999999999999699</c:v>
                </c:pt>
                <c:pt idx="87">
                  <c:v>3.69999999999997</c:v>
                </c:pt>
                <c:pt idx="88">
                  <c:v>3.7999999999999701</c:v>
                </c:pt>
                <c:pt idx="89">
                  <c:v>3.8999999999999702</c:v>
                </c:pt>
                <c:pt idx="90">
                  <c:v>3.9999999999999698</c:v>
                </c:pt>
                <c:pt idx="91">
                  <c:v>4.0999999999999703</c:v>
                </c:pt>
                <c:pt idx="92">
                  <c:v>4.19999999999997</c:v>
                </c:pt>
                <c:pt idx="93">
                  <c:v>4.2999999999999696</c:v>
                </c:pt>
                <c:pt idx="94">
                  <c:v>4.3999999999999702</c:v>
                </c:pt>
                <c:pt idx="95">
                  <c:v>4.4999999999999698</c:v>
                </c:pt>
                <c:pt idx="96">
                  <c:v>4.5999999999999703</c:v>
                </c:pt>
                <c:pt idx="97">
                  <c:v>4.69999999999997</c:v>
                </c:pt>
                <c:pt idx="98">
                  <c:v>4.7999999999999696</c:v>
                </c:pt>
                <c:pt idx="99">
                  <c:v>4.8999999999999604</c:v>
                </c:pt>
                <c:pt idx="100">
                  <c:v>4.99999999999996</c:v>
                </c:pt>
              </c:numCache>
            </c:numRef>
          </c:xVal>
          <c:yVal>
            <c:numRef>
              <c:f>Sheet1!$B$16:$B$116</c:f>
              <c:numCache>
                <c:formatCode>General</c:formatCode>
                <c:ptCount val="101"/>
                <c:pt idx="0">
                  <c:v>1.4867195147342977E-6</c:v>
                </c:pt>
                <c:pt idx="1">
                  <c:v>2.4389607458933522E-6</c:v>
                </c:pt>
                <c:pt idx="2">
                  <c:v>3.9612990910320753E-6</c:v>
                </c:pt>
                <c:pt idx="3">
                  <c:v>6.3698251788670899E-6</c:v>
                </c:pt>
                <c:pt idx="4">
                  <c:v>1.0140852065486758E-5</c:v>
                </c:pt>
                <c:pt idx="5">
                  <c:v>1.5983741106905475E-5</c:v>
                </c:pt>
                <c:pt idx="6">
                  <c:v>2.4942471290053535E-5</c:v>
                </c:pt>
                <c:pt idx="7">
                  <c:v>3.8535196742087129E-5</c:v>
                </c:pt>
                <c:pt idx="8">
                  <c:v>5.8943067756539855E-5</c:v>
                </c:pt>
                <c:pt idx="9">
                  <c:v>8.9261657177132928E-5</c:v>
                </c:pt>
                <c:pt idx="10">
                  <c:v>1.3383022576488537E-4</c:v>
                </c:pt>
                <c:pt idx="11">
                  <c:v>1.9865547139277272E-4</c:v>
                </c:pt>
                <c:pt idx="12">
                  <c:v>2.9194692579146027E-4</c:v>
                </c:pt>
                <c:pt idx="13">
                  <c:v>4.2478027055075143E-4</c:v>
                </c:pt>
                <c:pt idx="14">
                  <c:v>6.119019301137719E-4</c:v>
                </c:pt>
                <c:pt idx="15">
                  <c:v>8.7268269504572915E-4</c:v>
                </c:pt>
                <c:pt idx="16">
                  <c:v>1.2322191684729772E-3</c:v>
                </c:pt>
                <c:pt idx="17">
                  <c:v>1.7225689390536229E-3</c:v>
                </c:pt>
                <c:pt idx="18">
                  <c:v>2.3840882014647662E-3</c:v>
                </c:pt>
                <c:pt idx="19">
                  <c:v>3.2668190561998202E-3</c:v>
                </c:pt>
                <c:pt idx="20">
                  <c:v>4.431848411937874E-3</c:v>
                </c:pt>
                <c:pt idx="21">
                  <c:v>5.9525324197756795E-3</c:v>
                </c:pt>
                <c:pt idx="22">
                  <c:v>7.915451582979743E-3</c:v>
                </c:pt>
                <c:pt idx="23">
                  <c:v>1.0420934814422318E-2</c:v>
                </c:pt>
                <c:pt idx="24">
                  <c:v>1.3582969233685271E-2</c:v>
                </c:pt>
                <c:pt idx="25">
                  <c:v>1.7528300493568086E-2</c:v>
                </c:pt>
                <c:pt idx="26">
                  <c:v>2.2394530294842355E-2</c:v>
                </c:pt>
                <c:pt idx="27">
                  <c:v>2.8327037741600516E-2</c:v>
                </c:pt>
                <c:pt idx="28">
                  <c:v>3.5474592846230668E-2</c:v>
                </c:pt>
                <c:pt idx="29">
                  <c:v>4.3983595980426296E-2</c:v>
                </c:pt>
                <c:pt idx="30">
                  <c:v>5.3990966513186953E-2</c:v>
                </c:pt>
                <c:pt idx="31">
                  <c:v>6.561581477467536E-2</c:v>
                </c:pt>
                <c:pt idx="32">
                  <c:v>7.8950158300892734E-2</c:v>
                </c:pt>
                <c:pt idx="33">
                  <c:v>9.4049077376885337E-2</c:v>
                </c:pt>
                <c:pt idx="34">
                  <c:v>0.11092083467945377</c:v>
                </c:pt>
                <c:pt idx="35">
                  <c:v>0.1295175956658898</c:v>
                </c:pt>
                <c:pt idx="36">
                  <c:v>0.1497274656357428</c:v>
                </c:pt>
                <c:pt idx="37">
                  <c:v>0.17136859204780513</c:v>
                </c:pt>
                <c:pt idx="38">
                  <c:v>0.19418605498321065</c:v>
                </c:pt>
                <c:pt idx="39">
                  <c:v>0.21785217703254814</c:v>
                </c:pt>
                <c:pt idx="40">
                  <c:v>0.24197072451914092</c:v>
                </c:pt>
                <c:pt idx="41">
                  <c:v>0.26608524989875243</c:v>
                </c:pt>
                <c:pt idx="42">
                  <c:v>0.2896915527614804</c:v>
                </c:pt>
                <c:pt idx="43">
                  <c:v>0.31225393336675689</c:v>
                </c:pt>
                <c:pt idx="44">
                  <c:v>0.33322460289179567</c:v>
                </c:pt>
                <c:pt idx="45">
                  <c:v>0.35206532676429597</c:v>
                </c:pt>
                <c:pt idx="46">
                  <c:v>0.36827014030332039</c:v>
                </c:pt>
                <c:pt idx="47">
                  <c:v>0.38138781546052181</c:v>
                </c:pt>
                <c:pt idx="48">
                  <c:v>0.39104269397545433</c:v>
                </c:pt>
                <c:pt idx="49">
                  <c:v>0.39695254747701098</c:v>
                </c:pt>
                <c:pt idx="50">
                  <c:v>0.3989422804014327</c:v>
                </c:pt>
                <c:pt idx="51">
                  <c:v>0.39695254747701259</c:v>
                </c:pt>
                <c:pt idx="52">
                  <c:v>0.39104269397545749</c:v>
                </c:pt>
                <c:pt idx="53">
                  <c:v>0.38138781546052641</c:v>
                </c:pt>
                <c:pt idx="54">
                  <c:v>0.36827014030332628</c:v>
                </c:pt>
                <c:pt idx="55">
                  <c:v>0.35206532676430302</c:v>
                </c:pt>
                <c:pt idx="56">
                  <c:v>0.33322460289180361</c:v>
                </c:pt>
                <c:pt idx="57">
                  <c:v>0.31225393336676566</c:v>
                </c:pt>
                <c:pt idx="58">
                  <c:v>0.28969155276148739</c:v>
                </c:pt>
                <c:pt idx="59">
                  <c:v>0.26608524989875959</c:v>
                </c:pt>
                <c:pt idx="60">
                  <c:v>0.24197072451914819</c:v>
                </c:pt>
                <c:pt idx="61">
                  <c:v>0.21785217703255533</c:v>
                </c:pt>
                <c:pt idx="62">
                  <c:v>0.19418605498321762</c:v>
                </c:pt>
                <c:pt idx="63">
                  <c:v>0.1713685920478118</c:v>
                </c:pt>
                <c:pt idx="64">
                  <c:v>0.14972746563574907</c:v>
                </c:pt>
                <c:pt idx="65">
                  <c:v>0.1295175956658956</c:v>
                </c:pt>
                <c:pt idx="66">
                  <c:v>0.11092083467945908</c:v>
                </c:pt>
                <c:pt idx="67">
                  <c:v>9.4049077376890139E-2</c:v>
                </c:pt>
                <c:pt idx="68">
                  <c:v>7.8950158300896994E-2</c:v>
                </c:pt>
                <c:pt idx="69">
                  <c:v>6.5615814774679093E-2</c:v>
                </c:pt>
                <c:pt idx="70">
                  <c:v>5.3990966513190221E-2</c:v>
                </c:pt>
                <c:pt idx="71">
                  <c:v>4.3983595980429988E-2</c:v>
                </c:pt>
                <c:pt idx="72">
                  <c:v>3.5474592846233791E-2</c:v>
                </c:pt>
                <c:pt idx="73">
                  <c:v>2.8327037741603125E-2</c:v>
                </c:pt>
                <c:pt idx="74">
                  <c:v>2.2394530294844502E-2</c:v>
                </c:pt>
                <c:pt idx="75">
                  <c:v>1.7528300493569862E-2</c:v>
                </c:pt>
                <c:pt idx="76">
                  <c:v>1.3582969233686681E-2</c:v>
                </c:pt>
                <c:pt idx="77">
                  <c:v>1.0420934814423442E-2</c:v>
                </c:pt>
                <c:pt idx="78">
                  <c:v>7.9154515829806277E-3</c:v>
                </c:pt>
                <c:pt idx="79">
                  <c:v>5.9525324197763725E-3</c:v>
                </c:pt>
                <c:pt idx="80">
                  <c:v>4.4318484119384082E-3</c:v>
                </c:pt>
                <c:pt idx="81">
                  <c:v>3.2668190562002266E-3</c:v>
                </c:pt>
                <c:pt idx="82">
                  <c:v>2.3840882014650711E-3</c:v>
                </c:pt>
                <c:pt idx="83">
                  <c:v>1.722568939053851E-3</c:v>
                </c:pt>
                <c:pt idx="84">
                  <c:v>1.2322191684731446E-3</c:v>
                </c:pt>
                <c:pt idx="85">
                  <c:v>8.7268269504585231E-4</c:v>
                </c:pt>
                <c:pt idx="86">
                  <c:v>6.1190193011383879E-4</c:v>
                </c:pt>
                <c:pt idx="87">
                  <c:v>4.2478027055079903E-4</c:v>
                </c:pt>
                <c:pt idx="88">
                  <c:v>2.9194692579149345E-4</c:v>
                </c:pt>
                <c:pt idx="89">
                  <c:v>1.9865547139279581E-4</c:v>
                </c:pt>
                <c:pt idx="90">
                  <c:v>1.3383022576490152E-4</c:v>
                </c:pt>
                <c:pt idx="91">
                  <c:v>8.9261657177143702E-5</c:v>
                </c:pt>
                <c:pt idx="92">
                  <c:v>5.8943067756547288E-5</c:v>
                </c:pt>
                <c:pt idx="93">
                  <c:v>3.8535196742092124E-5</c:v>
                </c:pt>
                <c:pt idx="94">
                  <c:v>2.4942471290056852E-5</c:v>
                </c:pt>
                <c:pt idx="95">
                  <c:v>1.5983741106907633E-5</c:v>
                </c:pt>
                <c:pt idx="96">
                  <c:v>1.0140852065488129E-5</c:v>
                </c:pt>
                <c:pt idx="97">
                  <c:v>6.3698251788679954E-6</c:v>
                </c:pt>
                <c:pt idx="98">
                  <c:v>3.961299091032653E-6</c:v>
                </c:pt>
                <c:pt idx="99">
                  <c:v>2.4389607458938333E-6</c:v>
                </c:pt>
                <c:pt idx="100">
                  <c:v>1.4867195147345937E-6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679456"/>
        <c:axId val="277354240"/>
      </c:scatterChart>
      <c:valAx>
        <c:axId val="196679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354240"/>
        <c:crosses val="autoZero"/>
        <c:crossBetween val="midCat"/>
      </c:valAx>
      <c:valAx>
        <c:axId val="27735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679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Standard Normal Distribution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Standard Normal</c:v>
          </c:tx>
          <c:spPr>
            <a:ln w="2540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Sheet1!$A$16:$A$116</c:f>
              <c:numCache>
                <c:formatCode>0.00</c:formatCode>
                <c:ptCount val="101"/>
                <c:pt idx="0">
                  <c:v>-5</c:v>
                </c:pt>
                <c:pt idx="1">
                  <c:v>-4.9000000000000004</c:v>
                </c:pt>
                <c:pt idx="2">
                  <c:v>-4.8</c:v>
                </c:pt>
                <c:pt idx="3">
                  <c:v>-4.7</c:v>
                </c:pt>
                <c:pt idx="4">
                  <c:v>-4.5999999999999996</c:v>
                </c:pt>
                <c:pt idx="5">
                  <c:v>-4.5</c:v>
                </c:pt>
                <c:pt idx="6">
                  <c:v>-4.4000000000000004</c:v>
                </c:pt>
                <c:pt idx="7">
                  <c:v>-4.3</c:v>
                </c:pt>
                <c:pt idx="8">
                  <c:v>-4.2</c:v>
                </c:pt>
                <c:pt idx="9">
                  <c:v>-4.0999999999999996</c:v>
                </c:pt>
                <c:pt idx="10">
                  <c:v>-4</c:v>
                </c:pt>
                <c:pt idx="11">
                  <c:v>-3.9</c:v>
                </c:pt>
                <c:pt idx="12">
                  <c:v>-3.8</c:v>
                </c:pt>
                <c:pt idx="13">
                  <c:v>-3.7</c:v>
                </c:pt>
                <c:pt idx="14">
                  <c:v>-3.6</c:v>
                </c:pt>
                <c:pt idx="15">
                  <c:v>-3.5000000000000102</c:v>
                </c:pt>
                <c:pt idx="16">
                  <c:v>-3.4000000000000101</c:v>
                </c:pt>
                <c:pt idx="17">
                  <c:v>-3.30000000000001</c:v>
                </c:pt>
                <c:pt idx="18">
                  <c:v>-3.2000000000000099</c:v>
                </c:pt>
                <c:pt idx="19">
                  <c:v>-3.1000000000000099</c:v>
                </c:pt>
                <c:pt idx="20">
                  <c:v>-3.0000000000000102</c:v>
                </c:pt>
                <c:pt idx="21">
                  <c:v>-2.9000000000000101</c:v>
                </c:pt>
                <c:pt idx="22">
                  <c:v>-2.80000000000001</c:v>
                </c:pt>
                <c:pt idx="23">
                  <c:v>-2.7000000000000099</c:v>
                </c:pt>
                <c:pt idx="24">
                  <c:v>-2.6000000000000099</c:v>
                </c:pt>
                <c:pt idx="25">
                  <c:v>-2.5000000000000102</c:v>
                </c:pt>
                <c:pt idx="26">
                  <c:v>-2.4000000000000101</c:v>
                </c:pt>
                <c:pt idx="27">
                  <c:v>-2.30000000000001</c:v>
                </c:pt>
                <c:pt idx="28">
                  <c:v>-2.2000000000000099</c:v>
                </c:pt>
                <c:pt idx="29">
                  <c:v>-2.1000000000000099</c:v>
                </c:pt>
                <c:pt idx="30">
                  <c:v>-2.0000000000000102</c:v>
                </c:pt>
                <c:pt idx="31">
                  <c:v>-1.9000000000000099</c:v>
                </c:pt>
                <c:pt idx="32">
                  <c:v>-1.80000000000001</c:v>
                </c:pt>
                <c:pt idx="33">
                  <c:v>-1.7000000000000099</c:v>
                </c:pt>
                <c:pt idx="34">
                  <c:v>-1.6000000000000101</c:v>
                </c:pt>
                <c:pt idx="35">
                  <c:v>-1.50000000000001</c:v>
                </c:pt>
                <c:pt idx="36">
                  <c:v>-1.4000000000000099</c:v>
                </c:pt>
                <c:pt idx="37">
                  <c:v>-1.30000000000001</c:v>
                </c:pt>
                <c:pt idx="38">
                  <c:v>-1.2000000000000099</c:v>
                </c:pt>
                <c:pt idx="39">
                  <c:v>-1.1000000000000101</c:v>
                </c:pt>
                <c:pt idx="40">
                  <c:v>-1.00000000000001</c:v>
                </c:pt>
                <c:pt idx="41">
                  <c:v>-0.90000000000001001</c:v>
                </c:pt>
                <c:pt idx="42">
                  <c:v>-0.80000000000001004</c:v>
                </c:pt>
                <c:pt idx="43">
                  <c:v>-0.70000000000002005</c:v>
                </c:pt>
                <c:pt idx="44">
                  <c:v>-0.60000000000001996</c:v>
                </c:pt>
                <c:pt idx="45">
                  <c:v>-0.50000000000001998</c:v>
                </c:pt>
                <c:pt idx="46">
                  <c:v>-0.40000000000002001</c:v>
                </c:pt>
                <c:pt idx="47">
                  <c:v>-0.30000000000001997</c:v>
                </c:pt>
                <c:pt idx="48">
                  <c:v>-0.20000000000002</c:v>
                </c:pt>
                <c:pt idx="49">
                  <c:v>-0.10000000000002</c:v>
                </c:pt>
                <c:pt idx="50">
                  <c:v>0</c:v>
                </c:pt>
                <c:pt idx="51">
                  <c:v>9.9999999999980105E-2</c:v>
                </c:pt>
                <c:pt idx="52">
                  <c:v>0.19999999999998</c:v>
                </c:pt>
                <c:pt idx="53">
                  <c:v>0.29999999999998</c:v>
                </c:pt>
                <c:pt idx="54">
                  <c:v>0.39999999999997998</c:v>
                </c:pt>
                <c:pt idx="55">
                  <c:v>0.49999999999998002</c:v>
                </c:pt>
                <c:pt idx="56">
                  <c:v>0.59999999999997999</c:v>
                </c:pt>
                <c:pt idx="57">
                  <c:v>0.69999999999997997</c:v>
                </c:pt>
                <c:pt idx="58">
                  <c:v>0.79999999999997995</c:v>
                </c:pt>
                <c:pt idx="59">
                  <c:v>0.89999999999998004</c:v>
                </c:pt>
                <c:pt idx="60">
                  <c:v>0.99999999999998002</c:v>
                </c:pt>
                <c:pt idx="61">
                  <c:v>1.0999999999999801</c:v>
                </c:pt>
                <c:pt idx="62">
                  <c:v>1.19999999999998</c:v>
                </c:pt>
                <c:pt idx="63">
                  <c:v>1.2999999999999801</c:v>
                </c:pt>
                <c:pt idx="64">
                  <c:v>1.3999999999999799</c:v>
                </c:pt>
                <c:pt idx="65">
                  <c:v>1.49999999999998</c:v>
                </c:pt>
                <c:pt idx="66">
                  <c:v>1.5999999999999801</c:v>
                </c:pt>
                <c:pt idx="67">
                  <c:v>1.69999999999998</c:v>
                </c:pt>
                <c:pt idx="68">
                  <c:v>1.7999999999999801</c:v>
                </c:pt>
                <c:pt idx="69">
                  <c:v>1.8999999999999799</c:v>
                </c:pt>
                <c:pt idx="70">
                  <c:v>1.99999999999998</c:v>
                </c:pt>
                <c:pt idx="71">
                  <c:v>2.0999999999999699</c:v>
                </c:pt>
                <c:pt idx="72">
                  <c:v>2.19999999999997</c:v>
                </c:pt>
                <c:pt idx="73">
                  <c:v>2.2999999999999701</c:v>
                </c:pt>
                <c:pt idx="74">
                  <c:v>2.3999999999999702</c:v>
                </c:pt>
                <c:pt idx="75">
                  <c:v>2.4999999999999698</c:v>
                </c:pt>
                <c:pt idx="76">
                  <c:v>2.5999999999999699</c:v>
                </c:pt>
                <c:pt idx="77">
                  <c:v>2.69999999999997</c:v>
                </c:pt>
                <c:pt idx="78">
                  <c:v>2.7999999999999701</c:v>
                </c:pt>
                <c:pt idx="79">
                  <c:v>2.8999999999999702</c:v>
                </c:pt>
                <c:pt idx="80">
                  <c:v>2.9999999999999698</c:v>
                </c:pt>
                <c:pt idx="81">
                  <c:v>3.0999999999999699</c:v>
                </c:pt>
                <c:pt idx="82">
                  <c:v>3.19999999999997</c:v>
                </c:pt>
                <c:pt idx="83">
                  <c:v>3.2999999999999701</c:v>
                </c:pt>
                <c:pt idx="84">
                  <c:v>3.3999999999999702</c:v>
                </c:pt>
                <c:pt idx="85">
                  <c:v>3.4999999999999698</c:v>
                </c:pt>
                <c:pt idx="86">
                  <c:v>3.5999999999999699</c:v>
                </c:pt>
                <c:pt idx="87">
                  <c:v>3.69999999999997</c:v>
                </c:pt>
                <c:pt idx="88">
                  <c:v>3.7999999999999701</c:v>
                </c:pt>
                <c:pt idx="89">
                  <c:v>3.8999999999999702</c:v>
                </c:pt>
                <c:pt idx="90">
                  <c:v>3.9999999999999698</c:v>
                </c:pt>
                <c:pt idx="91">
                  <c:v>4.0999999999999703</c:v>
                </c:pt>
                <c:pt idx="92">
                  <c:v>4.19999999999997</c:v>
                </c:pt>
                <c:pt idx="93">
                  <c:v>4.2999999999999696</c:v>
                </c:pt>
                <c:pt idx="94">
                  <c:v>4.3999999999999702</c:v>
                </c:pt>
                <c:pt idx="95">
                  <c:v>4.4999999999999698</c:v>
                </c:pt>
                <c:pt idx="96">
                  <c:v>4.5999999999999703</c:v>
                </c:pt>
                <c:pt idx="97">
                  <c:v>4.69999999999997</c:v>
                </c:pt>
                <c:pt idx="98">
                  <c:v>4.7999999999999696</c:v>
                </c:pt>
                <c:pt idx="99">
                  <c:v>4.8999999999999604</c:v>
                </c:pt>
                <c:pt idx="100">
                  <c:v>4.99999999999996</c:v>
                </c:pt>
              </c:numCache>
            </c:numRef>
          </c:xVal>
          <c:yVal>
            <c:numRef>
              <c:f>Sheet1!$B$16:$B$116</c:f>
              <c:numCache>
                <c:formatCode>General</c:formatCode>
                <c:ptCount val="101"/>
                <c:pt idx="0">
                  <c:v>1.4867195147342977E-6</c:v>
                </c:pt>
                <c:pt idx="1">
                  <c:v>2.4389607458933522E-6</c:v>
                </c:pt>
                <c:pt idx="2">
                  <c:v>3.9612990910320753E-6</c:v>
                </c:pt>
                <c:pt idx="3">
                  <c:v>6.3698251788670899E-6</c:v>
                </c:pt>
                <c:pt idx="4">
                  <c:v>1.0140852065486758E-5</c:v>
                </c:pt>
                <c:pt idx="5">
                  <c:v>1.5983741106905475E-5</c:v>
                </c:pt>
                <c:pt idx="6">
                  <c:v>2.4942471290053535E-5</c:v>
                </c:pt>
                <c:pt idx="7">
                  <c:v>3.8535196742087129E-5</c:v>
                </c:pt>
                <c:pt idx="8">
                  <c:v>5.8943067756539855E-5</c:v>
                </c:pt>
                <c:pt idx="9">
                  <c:v>8.9261657177132928E-5</c:v>
                </c:pt>
                <c:pt idx="10">
                  <c:v>1.3383022576488537E-4</c:v>
                </c:pt>
                <c:pt idx="11">
                  <c:v>1.9865547139277272E-4</c:v>
                </c:pt>
                <c:pt idx="12">
                  <c:v>2.9194692579146027E-4</c:v>
                </c:pt>
                <c:pt idx="13">
                  <c:v>4.2478027055075143E-4</c:v>
                </c:pt>
                <c:pt idx="14">
                  <c:v>6.119019301137719E-4</c:v>
                </c:pt>
                <c:pt idx="15">
                  <c:v>8.7268269504572915E-4</c:v>
                </c:pt>
                <c:pt idx="16">
                  <c:v>1.2322191684729772E-3</c:v>
                </c:pt>
                <c:pt idx="17">
                  <c:v>1.7225689390536229E-3</c:v>
                </c:pt>
                <c:pt idx="18">
                  <c:v>2.3840882014647662E-3</c:v>
                </c:pt>
                <c:pt idx="19">
                  <c:v>3.2668190561998202E-3</c:v>
                </c:pt>
                <c:pt idx="20">
                  <c:v>4.431848411937874E-3</c:v>
                </c:pt>
                <c:pt idx="21">
                  <c:v>5.9525324197756795E-3</c:v>
                </c:pt>
                <c:pt idx="22">
                  <c:v>7.915451582979743E-3</c:v>
                </c:pt>
                <c:pt idx="23">
                  <c:v>1.0420934814422318E-2</c:v>
                </c:pt>
                <c:pt idx="24">
                  <c:v>1.3582969233685271E-2</c:v>
                </c:pt>
                <c:pt idx="25">
                  <c:v>1.7528300493568086E-2</c:v>
                </c:pt>
                <c:pt idx="26">
                  <c:v>2.2394530294842355E-2</c:v>
                </c:pt>
                <c:pt idx="27">
                  <c:v>2.8327037741600516E-2</c:v>
                </c:pt>
                <c:pt idx="28">
                  <c:v>3.5474592846230668E-2</c:v>
                </c:pt>
                <c:pt idx="29">
                  <c:v>4.3983595980426296E-2</c:v>
                </c:pt>
                <c:pt idx="30">
                  <c:v>5.3990966513186953E-2</c:v>
                </c:pt>
                <c:pt idx="31">
                  <c:v>6.561581477467536E-2</c:v>
                </c:pt>
                <c:pt idx="32">
                  <c:v>7.8950158300892734E-2</c:v>
                </c:pt>
                <c:pt idx="33">
                  <c:v>9.4049077376885337E-2</c:v>
                </c:pt>
                <c:pt idx="34">
                  <c:v>0.11092083467945377</c:v>
                </c:pt>
                <c:pt idx="35">
                  <c:v>0.1295175956658898</c:v>
                </c:pt>
                <c:pt idx="36">
                  <c:v>0.1497274656357428</c:v>
                </c:pt>
                <c:pt idx="37">
                  <c:v>0.17136859204780513</c:v>
                </c:pt>
                <c:pt idx="38">
                  <c:v>0.19418605498321065</c:v>
                </c:pt>
                <c:pt idx="39">
                  <c:v>0.21785217703254814</c:v>
                </c:pt>
                <c:pt idx="40">
                  <c:v>0.24197072451914092</c:v>
                </c:pt>
                <c:pt idx="41">
                  <c:v>0.26608524989875243</c:v>
                </c:pt>
                <c:pt idx="42">
                  <c:v>0.2896915527614804</c:v>
                </c:pt>
                <c:pt idx="43">
                  <c:v>0.31225393336675689</c:v>
                </c:pt>
                <c:pt idx="44">
                  <c:v>0.33322460289179567</c:v>
                </c:pt>
                <c:pt idx="45">
                  <c:v>0.35206532676429597</c:v>
                </c:pt>
                <c:pt idx="46">
                  <c:v>0.36827014030332039</c:v>
                </c:pt>
                <c:pt idx="47">
                  <c:v>0.38138781546052181</c:v>
                </c:pt>
                <c:pt idx="48">
                  <c:v>0.39104269397545433</c:v>
                </c:pt>
                <c:pt idx="49">
                  <c:v>0.39695254747701098</c:v>
                </c:pt>
                <c:pt idx="50">
                  <c:v>0.3989422804014327</c:v>
                </c:pt>
                <c:pt idx="51">
                  <c:v>0.39695254747701259</c:v>
                </c:pt>
                <c:pt idx="52">
                  <c:v>0.39104269397545749</c:v>
                </c:pt>
                <c:pt idx="53">
                  <c:v>0.38138781546052641</c:v>
                </c:pt>
                <c:pt idx="54">
                  <c:v>0.36827014030332628</c:v>
                </c:pt>
                <c:pt idx="55">
                  <c:v>0.35206532676430302</c:v>
                </c:pt>
                <c:pt idx="56">
                  <c:v>0.33322460289180361</c:v>
                </c:pt>
                <c:pt idx="57">
                  <c:v>0.31225393336676566</c:v>
                </c:pt>
                <c:pt idx="58">
                  <c:v>0.28969155276148739</c:v>
                </c:pt>
                <c:pt idx="59">
                  <c:v>0.26608524989875959</c:v>
                </c:pt>
                <c:pt idx="60">
                  <c:v>0.24197072451914819</c:v>
                </c:pt>
                <c:pt idx="61">
                  <c:v>0.21785217703255533</c:v>
                </c:pt>
                <c:pt idx="62">
                  <c:v>0.19418605498321762</c:v>
                </c:pt>
                <c:pt idx="63">
                  <c:v>0.1713685920478118</c:v>
                </c:pt>
                <c:pt idx="64">
                  <c:v>0.14972746563574907</c:v>
                </c:pt>
                <c:pt idx="65">
                  <c:v>0.1295175956658956</c:v>
                </c:pt>
                <c:pt idx="66">
                  <c:v>0.11092083467945908</c:v>
                </c:pt>
                <c:pt idx="67">
                  <c:v>9.4049077376890139E-2</c:v>
                </c:pt>
                <c:pt idx="68">
                  <c:v>7.8950158300896994E-2</c:v>
                </c:pt>
                <c:pt idx="69">
                  <c:v>6.5615814774679093E-2</c:v>
                </c:pt>
                <c:pt idx="70">
                  <c:v>5.3990966513190221E-2</c:v>
                </c:pt>
                <c:pt idx="71">
                  <c:v>4.3983595980429988E-2</c:v>
                </c:pt>
                <c:pt idx="72">
                  <c:v>3.5474592846233791E-2</c:v>
                </c:pt>
                <c:pt idx="73">
                  <c:v>2.8327037741603125E-2</c:v>
                </c:pt>
                <c:pt idx="74">
                  <c:v>2.2394530294844502E-2</c:v>
                </c:pt>
                <c:pt idx="75">
                  <c:v>1.7528300493569862E-2</c:v>
                </c:pt>
                <c:pt idx="76">
                  <c:v>1.3582969233686681E-2</c:v>
                </c:pt>
                <c:pt idx="77">
                  <c:v>1.0420934814423442E-2</c:v>
                </c:pt>
                <c:pt idx="78">
                  <c:v>7.9154515829806277E-3</c:v>
                </c:pt>
                <c:pt idx="79">
                  <c:v>5.9525324197763725E-3</c:v>
                </c:pt>
                <c:pt idx="80">
                  <c:v>4.4318484119384082E-3</c:v>
                </c:pt>
                <c:pt idx="81">
                  <c:v>3.2668190562002266E-3</c:v>
                </c:pt>
                <c:pt idx="82">
                  <c:v>2.3840882014650711E-3</c:v>
                </c:pt>
                <c:pt idx="83">
                  <c:v>1.722568939053851E-3</c:v>
                </c:pt>
                <c:pt idx="84">
                  <c:v>1.2322191684731446E-3</c:v>
                </c:pt>
                <c:pt idx="85">
                  <c:v>8.7268269504585231E-4</c:v>
                </c:pt>
                <c:pt idx="86">
                  <c:v>6.1190193011383879E-4</c:v>
                </c:pt>
                <c:pt idx="87">
                  <c:v>4.2478027055079903E-4</c:v>
                </c:pt>
                <c:pt idx="88">
                  <c:v>2.9194692579149345E-4</c:v>
                </c:pt>
                <c:pt idx="89">
                  <c:v>1.9865547139279581E-4</c:v>
                </c:pt>
                <c:pt idx="90">
                  <c:v>1.3383022576490152E-4</c:v>
                </c:pt>
                <c:pt idx="91">
                  <c:v>8.9261657177143702E-5</c:v>
                </c:pt>
                <c:pt idx="92">
                  <c:v>5.8943067756547288E-5</c:v>
                </c:pt>
                <c:pt idx="93">
                  <c:v>3.8535196742092124E-5</c:v>
                </c:pt>
                <c:pt idx="94">
                  <c:v>2.4942471290056852E-5</c:v>
                </c:pt>
                <c:pt idx="95">
                  <c:v>1.5983741106907633E-5</c:v>
                </c:pt>
                <c:pt idx="96">
                  <c:v>1.0140852065488129E-5</c:v>
                </c:pt>
                <c:pt idx="97">
                  <c:v>6.3698251788679954E-6</c:v>
                </c:pt>
                <c:pt idx="98">
                  <c:v>3.961299091032653E-6</c:v>
                </c:pt>
                <c:pt idx="99">
                  <c:v>2.4389607458938333E-6</c:v>
                </c:pt>
                <c:pt idx="100">
                  <c:v>1.4867195147345937E-6</c:v>
                </c:pt>
              </c:numCache>
            </c:numRef>
          </c:yVal>
          <c:smooth val="0"/>
        </c:ser>
        <c:ser>
          <c:idx val="2"/>
          <c:order val="1"/>
          <c:tx>
            <c:v>Inner 90%</c:v>
          </c:tx>
          <c:spPr>
            <a:ln w="2540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Sheet1!$G$13:$G$55</c:f>
              <c:numCache>
                <c:formatCode>General</c:formatCode>
                <c:ptCount val="43"/>
                <c:pt idx="0">
                  <c:v>-1.6448499999999999</c:v>
                </c:pt>
                <c:pt idx="1">
                  <c:v>-1.6448499999999999</c:v>
                </c:pt>
                <c:pt idx="2">
                  <c:v>-1.6448499999999999</c:v>
                </c:pt>
                <c:pt idx="3">
                  <c:v>-1.6448499999999999</c:v>
                </c:pt>
                <c:pt idx="4">
                  <c:v>-1.6448499999999999</c:v>
                </c:pt>
                <c:pt idx="5">
                  <c:v>-1.6448499999999999</c:v>
                </c:pt>
                <c:pt idx="37">
                  <c:v>1.6448499999999999</c:v>
                </c:pt>
                <c:pt idx="38">
                  <c:v>1.6448499999999999</c:v>
                </c:pt>
                <c:pt idx="39">
                  <c:v>1.6448499999999999</c:v>
                </c:pt>
                <c:pt idx="40">
                  <c:v>1.6448499999999999</c:v>
                </c:pt>
                <c:pt idx="41">
                  <c:v>1.6448499999999999</c:v>
                </c:pt>
                <c:pt idx="42">
                  <c:v>1.6448499999999999</c:v>
                </c:pt>
              </c:numCache>
            </c:numRef>
          </c:xVal>
          <c:yVal>
            <c:numRef>
              <c:f>Sheet1!$I$13:$I$55</c:f>
              <c:numCache>
                <c:formatCode>General</c:formatCode>
                <c:ptCount val="43"/>
                <c:pt idx="0">
                  <c:v>0</c:v>
                </c:pt>
                <c:pt idx="1">
                  <c:v>1.8839999999999996E-2</c:v>
                </c:pt>
                <c:pt idx="2">
                  <c:v>3.8739999999999997E-2</c:v>
                </c:pt>
                <c:pt idx="3">
                  <c:v>5.8639999999999998E-2</c:v>
                </c:pt>
                <c:pt idx="4">
                  <c:v>7.8539999999999999E-2</c:v>
                </c:pt>
                <c:pt idx="5">
                  <c:v>9.844E-2</c:v>
                </c:pt>
                <c:pt idx="6">
                  <c:v>0.11834</c:v>
                </c:pt>
                <c:pt idx="7">
                  <c:v>0.13824</c:v>
                </c:pt>
                <c:pt idx="8">
                  <c:v>0.15814</c:v>
                </c:pt>
                <c:pt idx="9">
                  <c:v>0.17804</c:v>
                </c:pt>
                <c:pt idx="10">
                  <c:v>0.19794</c:v>
                </c:pt>
                <c:pt idx="11">
                  <c:v>0.21784000000000001</c:v>
                </c:pt>
                <c:pt idx="12">
                  <c:v>0.23774000000000001</c:v>
                </c:pt>
                <c:pt idx="13">
                  <c:v>0.25763999999999998</c:v>
                </c:pt>
                <c:pt idx="14">
                  <c:v>0.27754000000000001</c:v>
                </c:pt>
                <c:pt idx="15">
                  <c:v>0.29744000000000004</c:v>
                </c:pt>
                <c:pt idx="16">
                  <c:v>0.31734000000000007</c:v>
                </c:pt>
                <c:pt idx="17">
                  <c:v>0.3372400000000001</c:v>
                </c:pt>
                <c:pt idx="18">
                  <c:v>0.35714000000000012</c:v>
                </c:pt>
                <c:pt idx="19">
                  <c:v>0.37704000000000015</c:v>
                </c:pt>
                <c:pt idx="20">
                  <c:v>0.39694000000000018</c:v>
                </c:pt>
                <c:pt idx="22" formatCode="0.0000">
                  <c:v>0.39694000000000018</c:v>
                </c:pt>
                <c:pt idx="23" formatCode="0.0000">
                  <c:v>0.37704000000000015</c:v>
                </c:pt>
                <c:pt idx="24" formatCode="0.0000">
                  <c:v>0.35714000000000012</c:v>
                </c:pt>
                <c:pt idx="25" formatCode="0.0000">
                  <c:v>0.3372400000000001</c:v>
                </c:pt>
                <c:pt idx="26" formatCode="0.0000">
                  <c:v>0.31734000000000007</c:v>
                </c:pt>
                <c:pt idx="27" formatCode="0.0000">
                  <c:v>0.29744000000000004</c:v>
                </c:pt>
                <c:pt idx="28" formatCode="0.0000">
                  <c:v>0.27754000000000001</c:v>
                </c:pt>
                <c:pt idx="29" formatCode="0.0000">
                  <c:v>0.25763999999999998</c:v>
                </c:pt>
                <c:pt idx="30" formatCode="0.0000">
                  <c:v>0.23774000000000001</c:v>
                </c:pt>
                <c:pt idx="31" formatCode="0.0000">
                  <c:v>0.21784000000000001</c:v>
                </c:pt>
                <c:pt idx="32" formatCode="0.0000">
                  <c:v>0.19794</c:v>
                </c:pt>
                <c:pt idx="33" formatCode="0.0000">
                  <c:v>0.17804</c:v>
                </c:pt>
                <c:pt idx="34" formatCode="0.0000">
                  <c:v>0.15814</c:v>
                </c:pt>
                <c:pt idx="35" formatCode="0.0000">
                  <c:v>0.13824</c:v>
                </c:pt>
                <c:pt idx="36" formatCode="0.0000">
                  <c:v>0.11834</c:v>
                </c:pt>
                <c:pt idx="37" formatCode="0.0000">
                  <c:v>9.844E-2</c:v>
                </c:pt>
                <c:pt idx="38" formatCode="0.0000">
                  <c:v>7.8539999999999999E-2</c:v>
                </c:pt>
                <c:pt idx="39" formatCode="0.0000">
                  <c:v>5.8639999999999998E-2</c:v>
                </c:pt>
                <c:pt idx="40" formatCode="0.0000">
                  <c:v>3.8739999999999997E-2</c:v>
                </c:pt>
                <c:pt idx="41" formatCode="0.0000">
                  <c:v>1.8839999999999996E-2</c:v>
                </c:pt>
                <c:pt idx="42" formatCode="0.0000">
                  <c:v>0</c:v>
                </c:pt>
              </c:numCache>
            </c:numRef>
          </c:yVal>
          <c:smooth val="0"/>
        </c:ser>
        <c:ser>
          <c:idx val="0"/>
          <c:order val="2"/>
          <c:tx>
            <c:v>Inner 95%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Sheet1!$H$13:$H$55</c:f>
              <c:numCache>
                <c:formatCode>0.0000</c:formatCode>
                <c:ptCount val="43"/>
                <c:pt idx="0">
                  <c:v>-1.9600077920826415</c:v>
                </c:pt>
                <c:pt idx="1">
                  <c:v>-1.9600077920826415</c:v>
                </c:pt>
                <c:pt idx="2">
                  <c:v>-1.9600077920826415</c:v>
                </c:pt>
                <c:pt idx="3">
                  <c:v>-1.9600077920826415</c:v>
                </c:pt>
                <c:pt idx="39">
                  <c:v>1.9600077920826415</c:v>
                </c:pt>
                <c:pt idx="40">
                  <c:v>1.9600077920826415</c:v>
                </c:pt>
                <c:pt idx="41">
                  <c:v>1.9600077920826415</c:v>
                </c:pt>
                <c:pt idx="42">
                  <c:v>1.9600077920826415</c:v>
                </c:pt>
              </c:numCache>
            </c:numRef>
          </c:xVal>
          <c:yVal>
            <c:numRef>
              <c:f>Sheet1!$I$13:$I$55</c:f>
              <c:numCache>
                <c:formatCode>General</c:formatCode>
                <c:ptCount val="43"/>
                <c:pt idx="0">
                  <c:v>0</c:v>
                </c:pt>
                <c:pt idx="1">
                  <c:v>1.8839999999999996E-2</c:v>
                </c:pt>
                <c:pt idx="2">
                  <c:v>3.8739999999999997E-2</c:v>
                </c:pt>
                <c:pt idx="3">
                  <c:v>5.8639999999999998E-2</c:v>
                </c:pt>
                <c:pt idx="4">
                  <c:v>7.8539999999999999E-2</c:v>
                </c:pt>
                <c:pt idx="5">
                  <c:v>9.844E-2</c:v>
                </c:pt>
                <c:pt idx="6">
                  <c:v>0.11834</c:v>
                </c:pt>
                <c:pt idx="7">
                  <c:v>0.13824</c:v>
                </c:pt>
                <c:pt idx="8">
                  <c:v>0.15814</c:v>
                </c:pt>
                <c:pt idx="9">
                  <c:v>0.17804</c:v>
                </c:pt>
                <c:pt idx="10">
                  <c:v>0.19794</c:v>
                </c:pt>
                <c:pt idx="11">
                  <c:v>0.21784000000000001</c:v>
                </c:pt>
                <c:pt idx="12">
                  <c:v>0.23774000000000001</c:v>
                </c:pt>
                <c:pt idx="13">
                  <c:v>0.25763999999999998</c:v>
                </c:pt>
                <c:pt idx="14">
                  <c:v>0.27754000000000001</c:v>
                </c:pt>
                <c:pt idx="15">
                  <c:v>0.29744000000000004</c:v>
                </c:pt>
                <c:pt idx="16">
                  <c:v>0.31734000000000007</c:v>
                </c:pt>
                <c:pt idx="17">
                  <c:v>0.3372400000000001</c:v>
                </c:pt>
                <c:pt idx="18">
                  <c:v>0.35714000000000012</c:v>
                </c:pt>
                <c:pt idx="19">
                  <c:v>0.37704000000000015</c:v>
                </c:pt>
                <c:pt idx="20">
                  <c:v>0.39694000000000018</c:v>
                </c:pt>
                <c:pt idx="22" formatCode="0.0000">
                  <c:v>0.39694000000000018</c:v>
                </c:pt>
                <c:pt idx="23" formatCode="0.0000">
                  <c:v>0.37704000000000015</c:v>
                </c:pt>
                <c:pt idx="24" formatCode="0.0000">
                  <c:v>0.35714000000000012</c:v>
                </c:pt>
                <c:pt idx="25" formatCode="0.0000">
                  <c:v>0.3372400000000001</c:v>
                </c:pt>
                <c:pt idx="26" formatCode="0.0000">
                  <c:v>0.31734000000000007</c:v>
                </c:pt>
                <c:pt idx="27" formatCode="0.0000">
                  <c:v>0.29744000000000004</c:v>
                </c:pt>
                <c:pt idx="28" formatCode="0.0000">
                  <c:v>0.27754000000000001</c:v>
                </c:pt>
                <c:pt idx="29" formatCode="0.0000">
                  <c:v>0.25763999999999998</c:v>
                </c:pt>
                <c:pt idx="30" formatCode="0.0000">
                  <c:v>0.23774000000000001</c:v>
                </c:pt>
                <c:pt idx="31" formatCode="0.0000">
                  <c:v>0.21784000000000001</c:v>
                </c:pt>
                <c:pt idx="32" formatCode="0.0000">
                  <c:v>0.19794</c:v>
                </c:pt>
                <c:pt idx="33" formatCode="0.0000">
                  <c:v>0.17804</c:v>
                </c:pt>
                <c:pt idx="34" formatCode="0.0000">
                  <c:v>0.15814</c:v>
                </c:pt>
                <c:pt idx="35" formatCode="0.0000">
                  <c:v>0.13824</c:v>
                </c:pt>
                <c:pt idx="36" formatCode="0.0000">
                  <c:v>0.11834</c:v>
                </c:pt>
                <c:pt idx="37" formatCode="0.0000">
                  <c:v>9.844E-2</c:v>
                </c:pt>
                <c:pt idx="38" formatCode="0.0000">
                  <c:v>7.8539999999999999E-2</c:v>
                </c:pt>
                <c:pt idx="39" formatCode="0.0000">
                  <c:v>5.8639999999999998E-2</c:v>
                </c:pt>
                <c:pt idx="40" formatCode="0.0000">
                  <c:v>3.8739999999999997E-2</c:v>
                </c:pt>
                <c:pt idx="41" formatCode="0.0000">
                  <c:v>1.8839999999999996E-2</c:v>
                </c:pt>
                <c:pt idx="42" formatCode="0.000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7008488"/>
        <c:axId val="277008872"/>
      </c:scatterChart>
      <c:valAx>
        <c:axId val="277008488"/>
        <c:scaling>
          <c:orientation val="minMax"/>
          <c:max val="5"/>
          <c:min val="-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Standard Deviations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008872"/>
        <c:crosses val="autoZero"/>
        <c:crossBetween val="midCat"/>
        <c:majorUnit val="1"/>
      </c:valAx>
      <c:valAx>
        <c:axId val="277008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008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22860</xdr:rowOff>
    </xdr:from>
    <xdr:to>
      <xdr:col>4</xdr:col>
      <xdr:colOff>297180</xdr:colOff>
      <xdr:row>13</xdr:row>
      <xdr:rowOff>121920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198120</xdr:colOff>
      <xdr:row>4</xdr:row>
      <xdr:rowOff>0</xdr:rowOff>
    </xdr:from>
    <xdr:to>
      <xdr:col>13</xdr:col>
      <xdr:colOff>99060</xdr:colOff>
      <xdr:row>22</xdr:row>
      <xdr:rowOff>15240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6"/>
  <sheetViews>
    <sheetView tabSelected="1" zoomScaleNormal="100" workbookViewId="0">
      <selection activeCell="A12" sqref="A1:A1048576"/>
    </sheetView>
  </sheetViews>
  <sheetFormatPr defaultRowHeight="14.4" x14ac:dyDescent="0.3"/>
  <cols>
    <col min="1" max="1" width="11.5546875" style="8" bestFit="1" customWidth="1"/>
    <col min="2" max="2" width="12" bestFit="1" customWidth="1"/>
    <col min="8" max="8" width="13.33203125" style="3" bestFit="1" customWidth="1"/>
    <col min="10" max="10" width="18.6640625" style="1" customWidth="1"/>
  </cols>
  <sheetData>
    <row r="1" spans="1:12" ht="14.4" customHeight="1" x14ac:dyDescent="0.3">
      <c r="A1" s="10" t="s">
        <v>0</v>
      </c>
      <c r="B1" s="10"/>
      <c r="F1" s="11" t="s">
        <v>3</v>
      </c>
      <c r="G1" s="11"/>
      <c r="H1" s="11"/>
      <c r="I1" s="12" t="s">
        <v>4</v>
      </c>
      <c r="J1" s="12"/>
      <c r="K1" s="12"/>
      <c r="L1" s="12"/>
    </row>
    <row r="2" spans="1:12" x14ac:dyDescent="0.3">
      <c r="A2" s="10"/>
      <c r="B2" s="10"/>
      <c r="F2" s="11"/>
      <c r="G2" s="11"/>
      <c r="H2" s="11"/>
      <c r="I2" s="12"/>
      <c r="J2" s="12"/>
      <c r="K2" s="12"/>
      <c r="L2" s="12"/>
    </row>
    <row r="3" spans="1:12" x14ac:dyDescent="0.3">
      <c r="A3" s="10"/>
      <c r="B3" s="10"/>
      <c r="F3" s="11"/>
      <c r="G3" s="11"/>
      <c r="H3" s="11"/>
      <c r="I3" s="12"/>
      <c r="J3" s="12"/>
      <c r="K3" s="12"/>
      <c r="L3" s="12"/>
    </row>
    <row r="4" spans="1:12" x14ac:dyDescent="0.3">
      <c r="A4" s="10"/>
      <c r="B4" s="10"/>
      <c r="F4" s="11"/>
      <c r="G4" s="11"/>
      <c r="H4" s="11"/>
      <c r="I4" s="12"/>
      <c r="J4" s="12"/>
      <c r="K4" s="12"/>
      <c r="L4" s="12"/>
    </row>
    <row r="5" spans="1:12" x14ac:dyDescent="0.3">
      <c r="A5" s="10"/>
      <c r="B5" s="10"/>
      <c r="F5" s="11"/>
      <c r="G5" s="11"/>
      <c r="H5" s="11"/>
      <c r="I5" s="12"/>
      <c r="J5" s="12"/>
      <c r="K5" s="12"/>
      <c r="L5" s="12"/>
    </row>
    <row r="6" spans="1:12" x14ac:dyDescent="0.3">
      <c r="A6" s="10"/>
      <c r="B6" s="10"/>
      <c r="F6" s="11"/>
      <c r="G6" s="11"/>
      <c r="H6" s="11"/>
      <c r="I6" s="12"/>
      <c r="J6" s="12"/>
      <c r="K6" s="12"/>
      <c r="L6" s="12"/>
    </row>
    <row r="7" spans="1:12" x14ac:dyDescent="0.3">
      <c r="A7" s="10"/>
      <c r="B7" s="10"/>
      <c r="F7" s="11"/>
      <c r="G7" s="11"/>
      <c r="H7" s="11"/>
      <c r="I7" s="12"/>
      <c r="J7" s="12"/>
      <c r="K7" s="12"/>
      <c r="L7" s="12"/>
    </row>
    <row r="8" spans="1:12" x14ac:dyDescent="0.3">
      <c r="A8" s="10"/>
      <c r="B8" s="10"/>
      <c r="F8" s="11"/>
      <c r="G8" s="11"/>
      <c r="H8" s="11"/>
      <c r="I8" s="12"/>
      <c r="J8" s="12"/>
      <c r="K8" s="12"/>
      <c r="L8" s="12"/>
    </row>
    <row r="9" spans="1:12" x14ac:dyDescent="0.3">
      <c r="A9" s="10"/>
      <c r="B9" s="10"/>
      <c r="F9" s="11"/>
      <c r="G9" s="11"/>
      <c r="H9" s="11"/>
      <c r="I9" s="12"/>
      <c r="J9" s="12"/>
      <c r="K9" s="12"/>
      <c r="L9" s="12"/>
    </row>
    <row r="10" spans="1:12" x14ac:dyDescent="0.3">
      <c r="A10" s="10"/>
      <c r="B10" s="10"/>
      <c r="F10" s="11"/>
      <c r="G10" s="11"/>
      <c r="H10" s="11"/>
      <c r="I10" s="12"/>
      <c r="J10" s="12"/>
      <c r="K10" s="12"/>
      <c r="L10" s="12"/>
    </row>
    <row r="11" spans="1:12" x14ac:dyDescent="0.3">
      <c r="A11" s="10"/>
      <c r="B11" s="10"/>
      <c r="F11" s="11"/>
      <c r="G11" s="11"/>
      <c r="H11" s="11"/>
      <c r="I11" s="12"/>
      <c r="J11" s="12"/>
      <c r="K11" s="12"/>
      <c r="L11" s="12"/>
    </row>
    <row r="12" spans="1:12" ht="86.4" x14ac:dyDescent="0.3">
      <c r="F12" s="2"/>
      <c r="G12" s="2"/>
      <c r="H12" s="4" t="s">
        <v>1</v>
      </c>
      <c r="I12" s="5" t="s">
        <v>2</v>
      </c>
      <c r="J12" s="6" t="s">
        <v>5</v>
      </c>
    </row>
    <row r="13" spans="1:12" x14ac:dyDescent="0.3">
      <c r="G13">
        <f t="shared" ref="G13:G17" si="0">-1.64485</f>
        <v>-1.6448499999999999</v>
      </c>
      <c r="H13" s="3">
        <v>-1.9600077920826415</v>
      </c>
      <c r="I13">
        <v>0</v>
      </c>
      <c r="J13" s="7">
        <f t="shared" ref="J13:J15" si="1">1-2*NORMSDIST(H13)</f>
        <v>0.95000512044994023</v>
      </c>
    </row>
    <row r="14" spans="1:12" x14ac:dyDescent="0.3">
      <c r="G14">
        <f t="shared" si="0"/>
        <v>-1.6448499999999999</v>
      </c>
      <c r="H14" s="3">
        <v>-1.9600077920826415</v>
      </c>
      <c r="I14">
        <f t="shared" ref="I14" si="2">I15-0.0199</f>
        <v>1.8839999999999996E-2</v>
      </c>
      <c r="J14" s="7">
        <f t="shared" si="1"/>
        <v>0.95000512044994023</v>
      </c>
    </row>
    <row r="15" spans="1:12" x14ac:dyDescent="0.3">
      <c r="A15" s="8" t="s">
        <v>6</v>
      </c>
      <c r="B15" t="s">
        <v>7</v>
      </c>
      <c r="G15">
        <f t="shared" si="0"/>
        <v>-1.6448499999999999</v>
      </c>
      <c r="H15" s="3">
        <v>-1.9600077920826415</v>
      </c>
      <c r="I15">
        <f>I16-0.0199</f>
        <v>3.8739999999999997E-2</v>
      </c>
      <c r="J15" s="7">
        <f t="shared" si="1"/>
        <v>0.95000512044994023</v>
      </c>
    </row>
    <row r="16" spans="1:12" x14ac:dyDescent="0.3">
      <c r="A16" s="8">
        <v>-5</v>
      </c>
      <c r="B16">
        <f t="shared" ref="B16:B47" si="3">(1/SQRT(2*PI()))*EXP(-1*A16*A16/2)</f>
        <v>1.4867195147342977E-6</v>
      </c>
      <c r="F16">
        <f t="shared" ref="F16:F33" si="4">MATCH(I16,B$16:B$66)</f>
        <v>31</v>
      </c>
      <c r="G16">
        <f t="shared" si="0"/>
        <v>-1.6448499999999999</v>
      </c>
      <c r="H16" s="3">
        <f t="shared" ref="H16:H33" si="5">INDEX(A$16:A$66,F16)+(I16-INDEX(B$16:B$66,F16))*(INDEX(A$16:A$66,F16+1)-INDEX(A$16:A$66,F16))/(INDEX(B$16:B$66,F16+1)-INDEX(B$16:B$66,F16))</f>
        <v>-1.9600077920826415</v>
      </c>
      <c r="I16">
        <v>5.8639999999999998E-2</v>
      </c>
      <c r="J16" s="7">
        <f>1-2*NORMSDIST(H16)</f>
        <v>0.95000512044994023</v>
      </c>
    </row>
    <row r="17" spans="1:10" x14ac:dyDescent="0.3">
      <c r="A17" s="8">
        <v>-4.9000000000000004</v>
      </c>
      <c r="B17">
        <f t="shared" si="3"/>
        <v>2.4389607458933522E-6</v>
      </c>
      <c r="F17">
        <f t="shared" si="4"/>
        <v>32</v>
      </c>
      <c r="G17">
        <f t="shared" si="0"/>
        <v>-1.6448499999999999</v>
      </c>
      <c r="I17">
        <f t="shared" ref="I17:I33" si="6">I16+0.0199</f>
        <v>7.8539999999999999E-2</v>
      </c>
      <c r="J17" s="7">
        <f t="shared" ref="J17:J33" si="7">1-2*NORMSDIST(H17)</f>
        <v>0</v>
      </c>
    </row>
    <row r="18" spans="1:10" x14ac:dyDescent="0.3">
      <c r="A18" s="8">
        <v>-4.8</v>
      </c>
      <c r="B18">
        <f t="shared" si="3"/>
        <v>3.9612990910320753E-6</v>
      </c>
      <c r="D18">
        <f>NORMSINV(0.05)</f>
        <v>-1.6448536269514726</v>
      </c>
      <c r="E18">
        <f>1-2*NORMSDIST(G18)</f>
        <v>0.89999925186184293</v>
      </c>
      <c r="F18">
        <f t="shared" si="4"/>
        <v>34</v>
      </c>
      <c r="G18">
        <f>-1.64485</f>
        <v>-1.6448499999999999</v>
      </c>
      <c r="I18">
        <f t="shared" si="6"/>
        <v>9.844E-2</v>
      </c>
      <c r="J18" s="7">
        <f t="shared" si="7"/>
        <v>0</v>
      </c>
    </row>
    <row r="19" spans="1:10" x14ac:dyDescent="0.3">
      <c r="A19" s="8">
        <v>-4.7</v>
      </c>
      <c r="B19">
        <f t="shared" si="3"/>
        <v>6.3698251788670899E-6</v>
      </c>
      <c r="F19">
        <f t="shared" si="4"/>
        <v>35</v>
      </c>
      <c r="I19">
        <f t="shared" si="6"/>
        <v>0.11834</v>
      </c>
      <c r="J19" s="7">
        <f t="shared" si="7"/>
        <v>0</v>
      </c>
    </row>
    <row r="20" spans="1:10" x14ac:dyDescent="0.3">
      <c r="A20" s="8">
        <v>-4.5999999999999996</v>
      </c>
      <c r="B20">
        <f t="shared" si="3"/>
        <v>1.0140852065486758E-5</v>
      </c>
      <c r="F20">
        <f t="shared" si="4"/>
        <v>36</v>
      </c>
      <c r="I20">
        <f t="shared" si="6"/>
        <v>0.13824</v>
      </c>
      <c r="J20" s="7">
        <f t="shared" si="7"/>
        <v>0</v>
      </c>
    </row>
    <row r="21" spans="1:10" x14ac:dyDescent="0.3">
      <c r="A21" s="8">
        <v>-4.5</v>
      </c>
      <c r="B21">
        <f t="shared" si="3"/>
        <v>1.5983741106905475E-5</v>
      </c>
      <c r="F21">
        <f t="shared" si="4"/>
        <v>37</v>
      </c>
      <c r="I21">
        <f t="shared" si="6"/>
        <v>0.15814</v>
      </c>
      <c r="J21" s="7">
        <f t="shared" si="7"/>
        <v>0</v>
      </c>
    </row>
    <row r="22" spans="1:10" x14ac:dyDescent="0.3">
      <c r="A22" s="8">
        <v>-4.4000000000000004</v>
      </c>
      <c r="B22">
        <f t="shared" si="3"/>
        <v>2.4942471290053535E-5</v>
      </c>
      <c r="F22">
        <f t="shared" si="4"/>
        <v>38</v>
      </c>
      <c r="I22">
        <f t="shared" si="6"/>
        <v>0.17804</v>
      </c>
      <c r="J22" s="7">
        <f t="shared" si="7"/>
        <v>0</v>
      </c>
    </row>
    <row r="23" spans="1:10" x14ac:dyDescent="0.3">
      <c r="A23" s="8">
        <v>-4.3</v>
      </c>
      <c r="B23">
        <f t="shared" si="3"/>
        <v>3.8535196742087129E-5</v>
      </c>
      <c r="F23">
        <f t="shared" si="4"/>
        <v>39</v>
      </c>
      <c r="I23">
        <f t="shared" si="6"/>
        <v>0.19794</v>
      </c>
      <c r="J23" s="7">
        <f t="shared" si="7"/>
        <v>0</v>
      </c>
    </row>
    <row r="24" spans="1:10" x14ac:dyDescent="0.3">
      <c r="A24" s="8">
        <v>-4.2</v>
      </c>
      <c r="B24">
        <f t="shared" si="3"/>
        <v>5.8943067756539855E-5</v>
      </c>
      <c r="F24">
        <f t="shared" si="4"/>
        <v>39</v>
      </c>
      <c r="I24">
        <f t="shared" si="6"/>
        <v>0.21784000000000001</v>
      </c>
      <c r="J24" s="7">
        <f t="shared" si="7"/>
        <v>0</v>
      </c>
    </row>
    <row r="25" spans="1:10" x14ac:dyDescent="0.3">
      <c r="A25" s="8">
        <v>-4.0999999999999996</v>
      </c>
      <c r="B25">
        <f t="shared" si="3"/>
        <v>8.9261657177132928E-5</v>
      </c>
      <c r="F25">
        <f t="shared" si="4"/>
        <v>40</v>
      </c>
      <c r="I25">
        <f t="shared" si="6"/>
        <v>0.23774000000000001</v>
      </c>
      <c r="J25" s="7">
        <f t="shared" si="7"/>
        <v>0</v>
      </c>
    </row>
    <row r="26" spans="1:10" x14ac:dyDescent="0.3">
      <c r="A26" s="8">
        <v>-4</v>
      </c>
      <c r="B26">
        <f t="shared" si="3"/>
        <v>1.3383022576488537E-4</v>
      </c>
      <c r="F26">
        <f t="shared" si="4"/>
        <v>41</v>
      </c>
      <c r="I26">
        <f t="shared" si="6"/>
        <v>0.25763999999999998</v>
      </c>
      <c r="J26" s="7">
        <f t="shared" si="7"/>
        <v>0</v>
      </c>
    </row>
    <row r="27" spans="1:10" x14ac:dyDescent="0.3">
      <c r="A27" s="8">
        <v>-3.9</v>
      </c>
      <c r="B27">
        <f t="shared" si="3"/>
        <v>1.9865547139277272E-4</v>
      </c>
      <c r="F27">
        <f t="shared" si="4"/>
        <v>42</v>
      </c>
      <c r="I27">
        <f t="shared" si="6"/>
        <v>0.27754000000000001</v>
      </c>
      <c r="J27" s="7">
        <f t="shared" si="7"/>
        <v>0</v>
      </c>
    </row>
    <row r="28" spans="1:10" x14ac:dyDescent="0.3">
      <c r="A28" s="8">
        <v>-3.8</v>
      </c>
      <c r="B28">
        <f t="shared" si="3"/>
        <v>2.9194692579146027E-4</v>
      </c>
      <c r="F28">
        <f t="shared" si="4"/>
        <v>43</v>
      </c>
      <c r="I28">
        <f t="shared" si="6"/>
        <v>0.29744000000000004</v>
      </c>
      <c r="J28" s="7">
        <f t="shared" si="7"/>
        <v>0</v>
      </c>
    </row>
    <row r="29" spans="1:10" x14ac:dyDescent="0.3">
      <c r="A29" s="8">
        <v>-3.7</v>
      </c>
      <c r="B29">
        <f t="shared" si="3"/>
        <v>4.2478027055075143E-4</v>
      </c>
      <c r="F29">
        <f t="shared" si="4"/>
        <v>44</v>
      </c>
      <c r="I29">
        <f t="shared" si="6"/>
        <v>0.31734000000000007</v>
      </c>
      <c r="J29" s="7">
        <f t="shared" si="7"/>
        <v>0</v>
      </c>
    </row>
    <row r="30" spans="1:10" x14ac:dyDescent="0.3">
      <c r="A30" s="8">
        <v>-3.6</v>
      </c>
      <c r="B30">
        <f t="shared" si="3"/>
        <v>6.119019301137719E-4</v>
      </c>
      <c r="F30">
        <f t="shared" si="4"/>
        <v>45</v>
      </c>
      <c r="I30">
        <f t="shared" si="6"/>
        <v>0.3372400000000001</v>
      </c>
      <c r="J30" s="7">
        <f t="shared" si="7"/>
        <v>0</v>
      </c>
    </row>
    <row r="31" spans="1:10" x14ac:dyDescent="0.3">
      <c r="A31" s="8">
        <v>-3.5000000000000102</v>
      </c>
      <c r="B31">
        <f t="shared" si="3"/>
        <v>8.7268269504572915E-4</v>
      </c>
      <c r="F31">
        <f t="shared" si="4"/>
        <v>46</v>
      </c>
      <c r="I31">
        <f t="shared" si="6"/>
        <v>0.35714000000000012</v>
      </c>
      <c r="J31" s="7">
        <f t="shared" si="7"/>
        <v>0</v>
      </c>
    </row>
    <row r="32" spans="1:10" x14ac:dyDescent="0.3">
      <c r="A32" s="8">
        <v>-3.4000000000000101</v>
      </c>
      <c r="B32">
        <f t="shared" si="3"/>
        <v>1.2322191684729772E-3</v>
      </c>
      <c r="F32">
        <f t="shared" si="4"/>
        <v>47</v>
      </c>
      <c r="I32">
        <f t="shared" si="6"/>
        <v>0.37704000000000015</v>
      </c>
      <c r="J32" s="7">
        <f t="shared" si="7"/>
        <v>0</v>
      </c>
    </row>
    <row r="33" spans="1:10" x14ac:dyDescent="0.3">
      <c r="A33" s="8">
        <v>-3.30000000000001</v>
      </c>
      <c r="B33">
        <f t="shared" si="3"/>
        <v>1.7225689390536229E-3</v>
      </c>
      <c r="F33">
        <f t="shared" si="4"/>
        <v>49</v>
      </c>
      <c r="I33">
        <f t="shared" si="6"/>
        <v>0.39694000000000018</v>
      </c>
      <c r="J33" s="7">
        <f t="shared" si="7"/>
        <v>0</v>
      </c>
    </row>
    <row r="34" spans="1:10" x14ac:dyDescent="0.3">
      <c r="A34" s="8">
        <v>-3.2000000000000099</v>
      </c>
      <c r="B34">
        <f t="shared" si="3"/>
        <v>2.3840882014647662E-3</v>
      </c>
    </row>
    <row r="35" spans="1:10" x14ac:dyDescent="0.3">
      <c r="A35" s="8">
        <v>-3.1000000000000099</v>
      </c>
      <c r="B35">
        <f t="shared" si="3"/>
        <v>3.2668190561998202E-3</v>
      </c>
      <c r="I35" s="3">
        <f>1*I33</f>
        <v>0.39694000000000018</v>
      </c>
      <c r="J35" s="9" t="s">
        <v>8</v>
      </c>
    </row>
    <row r="36" spans="1:10" x14ac:dyDescent="0.3">
      <c r="A36" s="8">
        <v>-3.0000000000000102</v>
      </c>
      <c r="B36">
        <f t="shared" si="3"/>
        <v>4.431848411937874E-3</v>
      </c>
      <c r="I36" s="3">
        <f>1*I32</f>
        <v>0.37704000000000015</v>
      </c>
      <c r="J36" s="9"/>
    </row>
    <row r="37" spans="1:10" x14ac:dyDescent="0.3">
      <c r="A37" s="8">
        <v>-2.9000000000000101</v>
      </c>
      <c r="B37">
        <f t="shared" si="3"/>
        <v>5.9525324197756795E-3</v>
      </c>
      <c r="I37" s="3">
        <f>1*I31</f>
        <v>0.35714000000000012</v>
      </c>
      <c r="J37" s="9"/>
    </row>
    <row r="38" spans="1:10" x14ac:dyDescent="0.3">
      <c r="A38" s="8">
        <v>-2.80000000000001</v>
      </c>
      <c r="B38">
        <f t="shared" si="3"/>
        <v>7.915451582979743E-3</v>
      </c>
      <c r="I38" s="3">
        <f>1*I30</f>
        <v>0.3372400000000001</v>
      </c>
      <c r="J38" s="9"/>
    </row>
    <row r="39" spans="1:10" x14ac:dyDescent="0.3">
      <c r="A39" s="8">
        <v>-2.7000000000000099</v>
      </c>
      <c r="B39">
        <f t="shared" si="3"/>
        <v>1.0420934814422318E-2</v>
      </c>
      <c r="I39" s="3">
        <f>1*I29</f>
        <v>0.31734000000000007</v>
      </c>
      <c r="J39" s="9"/>
    </row>
    <row r="40" spans="1:10" x14ac:dyDescent="0.3">
      <c r="A40" s="8">
        <v>-2.6000000000000099</v>
      </c>
      <c r="B40">
        <f t="shared" si="3"/>
        <v>1.3582969233685271E-2</v>
      </c>
      <c r="I40" s="3">
        <f>1*I28</f>
        <v>0.29744000000000004</v>
      </c>
      <c r="J40" s="9"/>
    </row>
    <row r="41" spans="1:10" x14ac:dyDescent="0.3">
      <c r="A41" s="8">
        <v>-2.5000000000000102</v>
      </c>
      <c r="B41">
        <f t="shared" si="3"/>
        <v>1.7528300493568086E-2</v>
      </c>
      <c r="I41" s="3">
        <f>1*I27</f>
        <v>0.27754000000000001</v>
      </c>
      <c r="J41" s="9"/>
    </row>
    <row r="42" spans="1:10" x14ac:dyDescent="0.3">
      <c r="A42" s="8">
        <v>-2.4000000000000101</v>
      </c>
      <c r="B42">
        <f t="shared" si="3"/>
        <v>2.2394530294842355E-2</v>
      </c>
      <c r="I42" s="3">
        <f>1*I26</f>
        <v>0.25763999999999998</v>
      </c>
      <c r="J42" s="9"/>
    </row>
    <row r="43" spans="1:10" x14ac:dyDescent="0.3">
      <c r="A43" s="8">
        <v>-2.30000000000001</v>
      </c>
      <c r="B43">
        <f t="shared" si="3"/>
        <v>2.8327037741600516E-2</v>
      </c>
      <c r="I43" s="3">
        <f>1*I25</f>
        <v>0.23774000000000001</v>
      </c>
      <c r="J43" s="9"/>
    </row>
    <row r="44" spans="1:10" x14ac:dyDescent="0.3">
      <c r="A44" s="8">
        <v>-2.2000000000000099</v>
      </c>
      <c r="B44">
        <f t="shared" si="3"/>
        <v>3.5474592846230668E-2</v>
      </c>
      <c r="I44" s="3">
        <f>1*I24</f>
        <v>0.21784000000000001</v>
      </c>
      <c r="J44" s="9"/>
    </row>
    <row r="45" spans="1:10" x14ac:dyDescent="0.3">
      <c r="A45" s="8">
        <v>-2.1000000000000099</v>
      </c>
      <c r="B45">
        <f t="shared" si="3"/>
        <v>4.3983595980426296E-2</v>
      </c>
      <c r="I45" s="3">
        <f>1*I23</f>
        <v>0.19794</v>
      </c>
      <c r="J45" s="9"/>
    </row>
    <row r="46" spans="1:10" x14ac:dyDescent="0.3">
      <c r="A46" s="8">
        <v>-2.0000000000000102</v>
      </c>
      <c r="B46">
        <f t="shared" si="3"/>
        <v>5.3990966513186953E-2</v>
      </c>
      <c r="I46" s="3">
        <f>1*I22</f>
        <v>0.17804</v>
      </c>
      <c r="J46" s="9"/>
    </row>
    <row r="47" spans="1:10" x14ac:dyDescent="0.3">
      <c r="A47" s="8">
        <v>-1.9000000000000099</v>
      </c>
      <c r="B47">
        <f t="shared" si="3"/>
        <v>6.561581477467536E-2</v>
      </c>
      <c r="I47" s="3">
        <f>1*I21</f>
        <v>0.15814</v>
      </c>
      <c r="J47" s="9"/>
    </row>
    <row r="48" spans="1:10" x14ac:dyDescent="0.3">
      <c r="A48" s="8">
        <v>-1.80000000000001</v>
      </c>
      <c r="B48">
        <f t="shared" ref="B48:B79" si="8">(1/SQRT(2*PI()))*EXP(-1*A48*A48/2)</f>
        <v>7.8950158300892734E-2</v>
      </c>
      <c r="I48" s="3">
        <f>1*I20</f>
        <v>0.13824</v>
      </c>
      <c r="J48" s="9"/>
    </row>
    <row r="49" spans="1:10" x14ac:dyDescent="0.3">
      <c r="A49" s="8">
        <v>-1.7000000000000099</v>
      </c>
      <c r="B49">
        <f t="shared" si="8"/>
        <v>9.4049077376885337E-2</v>
      </c>
      <c r="I49" s="3">
        <f>1*I19</f>
        <v>0.11834</v>
      </c>
      <c r="J49" s="9"/>
    </row>
    <row r="50" spans="1:10" x14ac:dyDescent="0.3">
      <c r="A50" s="8">
        <v>-1.6000000000000101</v>
      </c>
      <c r="B50">
        <f t="shared" si="8"/>
        <v>0.11092083467945377</v>
      </c>
      <c r="G50">
        <f>1.64485</f>
        <v>1.6448499999999999</v>
      </c>
      <c r="I50" s="3">
        <f>1*I18</f>
        <v>9.844E-2</v>
      </c>
      <c r="J50" s="9"/>
    </row>
    <row r="51" spans="1:10" x14ac:dyDescent="0.3">
      <c r="A51" s="8">
        <v>-1.50000000000001</v>
      </c>
      <c r="B51">
        <f t="shared" si="8"/>
        <v>0.1295175956658898</v>
      </c>
      <c r="G51">
        <f t="shared" ref="G51:G55" si="9">1.64485</f>
        <v>1.6448499999999999</v>
      </c>
      <c r="I51" s="3">
        <f>1*I17</f>
        <v>7.8539999999999999E-2</v>
      </c>
      <c r="J51" s="9"/>
    </row>
    <row r="52" spans="1:10" x14ac:dyDescent="0.3">
      <c r="A52" s="8">
        <v>-1.4000000000000099</v>
      </c>
      <c r="B52">
        <f t="shared" si="8"/>
        <v>0.1497274656357428</v>
      </c>
      <c r="G52">
        <f t="shared" si="9"/>
        <v>1.6448499999999999</v>
      </c>
      <c r="H52" s="3">
        <f>-1*H16</f>
        <v>1.9600077920826415</v>
      </c>
      <c r="I52" s="3">
        <f>1*I16</f>
        <v>5.8639999999999998E-2</v>
      </c>
      <c r="J52" s="9"/>
    </row>
    <row r="53" spans="1:10" x14ac:dyDescent="0.3">
      <c r="A53" s="8">
        <v>-1.30000000000001</v>
      </c>
      <c r="B53">
        <f t="shared" si="8"/>
        <v>0.17136859204780513</v>
      </c>
      <c r="G53">
        <f t="shared" si="9"/>
        <v>1.6448499999999999</v>
      </c>
      <c r="H53" s="3">
        <f>H52</f>
        <v>1.9600077920826415</v>
      </c>
      <c r="I53" s="3">
        <f>I15</f>
        <v>3.8739999999999997E-2</v>
      </c>
      <c r="J53" s="9"/>
    </row>
    <row r="54" spans="1:10" x14ac:dyDescent="0.3">
      <c r="A54" s="8">
        <v>-1.2000000000000099</v>
      </c>
      <c r="B54">
        <f t="shared" si="8"/>
        <v>0.19418605498321065</v>
      </c>
      <c r="G54">
        <f t="shared" si="9"/>
        <v>1.6448499999999999</v>
      </c>
      <c r="H54" s="3">
        <f>H53</f>
        <v>1.9600077920826415</v>
      </c>
      <c r="I54" s="3">
        <f>I14</f>
        <v>1.8839999999999996E-2</v>
      </c>
      <c r="J54" s="9"/>
    </row>
    <row r="55" spans="1:10" x14ac:dyDescent="0.3">
      <c r="A55" s="8">
        <v>-1.1000000000000101</v>
      </c>
      <c r="B55">
        <f t="shared" si="8"/>
        <v>0.21785217703254814</v>
      </c>
      <c r="G55">
        <f t="shared" si="9"/>
        <v>1.6448499999999999</v>
      </c>
      <c r="H55" s="3">
        <f>H54</f>
        <v>1.9600077920826415</v>
      </c>
      <c r="I55" s="3">
        <v>0</v>
      </c>
      <c r="J55" s="9"/>
    </row>
    <row r="56" spans="1:10" x14ac:dyDescent="0.3">
      <c r="A56" s="8">
        <v>-1.00000000000001</v>
      </c>
      <c r="B56">
        <f t="shared" si="8"/>
        <v>0.24197072451914092</v>
      </c>
    </row>
    <row r="57" spans="1:10" x14ac:dyDescent="0.3">
      <c r="A57" s="8">
        <v>-0.90000000000001001</v>
      </c>
      <c r="B57">
        <f t="shared" si="8"/>
        <v>0.26608524989875243</v>
      </c>
    </row>
    <row r="58" spans="1:10" x14ac:dyDescent="0.3">
      <c r="A58" s="8">
        <v>-0.80000000000001004</v>
      </c>
      <c r="B58">
        <f t="shared" si="8"/>
        <v>0.2896915527614804</v>
      </c>
      <c r="H58"/>
      <c r="J58"/>
    </row>
    <row r="59" spans="1:10" x14ac:dyDescent="0.3">
      <c r="A59" s="8">
        <v>-0.70000000000002005</v>
      </c>
      <c r="B59">
        <f t="shared" si="8"/>
        <v>0.31225393336675689</v>
      </c>
      <c r="H59"/>
      <c r="J59"/>
    </row>
    <row r="60" spans="1:10" x14ac:dyDescent="0.3">
      <c r="A60" s="8">
        <v>-0.60000000000001996</v>
      </c>
      <c r="B60">
        <f t="shared" si="8"/>
        <v>0.33322460289179567</v>
      </c>
      <c r="H60"/>
      <c r="J60"/>
    </row>
    <row r="61" spans="1:10" x14ac:dyDescent="0.3">
      <c r="A61" s="8">
        <v>-0.50000000000001998</v>
      </c>
      <c r="B61">
        <f t="shared" si="8"/>
        <v>0.35206532676429597</v>
      </c>
    </row>
    <row r="62" spans="1:10" x14ac:dyDescent="0.3">
      <c r="A62" s="8">
        <v>-0.40000000000002001</v>
      </c>
      <c r="B62">
        <f t="shared" si="8"/>
        <v>0.36827014030332039</v>
      </c>
    </row>
    <row r="63" spans="1:10" x14ac:dyDescent="0.3">
      <c r="A63" s="8">
        <v>-0.30000000000001997</v>
      </c>
      <c r="B63">
        <f t="shared" si="8"/>
        <v>0.38138781546052181</v>
      </c>
    </row>
    <row r="64" spans="1:10" x14ac:dyDescent="0.3">
      <c r="A64" s="8">
        <v>-0.20000000000002</v>
      </c>
      <c r="B64">
        <f t="shared" si="8"/>
        <v>0.39104269397545433</v>
      </c>
    </row>
    <row r="65" spans="1:2" x14ac:dyDescent="0.3">
      <c r="A65" s="8">
        <v>-0.10000000000002</v>
      </c>
      <c r="B65">
        <f t="shared" si="8"/>
        <v>0.39695254747701098</v>
      </c>
    </row>
    <row r="66" spans="1:2" x14ac:dyDescent="0.3">
      <c r="A66" s="8">
        <v>0</v>
      </c>
      <c r="B66">
        <f t="shared" si="8"/>
        <v>0.3989422804014327</v>
      </c>
    </row>
    <row r="67" spans="1:2" x14ac:dyDescent="0.3">
      <c r="A67" s="8">
        <v>9.9999999999980105E-2</v>
      </c>
      <c r="B67">
        <f t="shared" si="8"/>
        <v>0.39695254747701259</v>
      </c>
    </row>
    <row r="68" spans="1:2" x14ac:dyDescent="0.3">
      <c r="A68" s="8">
        <v>0.19999999999998</v>
      </c>
      <c r="B68">
        <f t="shared" si="8"/>
        <v>0.39104269397545749</v>
      </c>
    </row>
    <row r="69" spans="1:2" x14ac:dyDescent="0.3">
      <c r="A69" s="8">
        <v>0.29999999999998</v>
      </c>
      <c r="B69">
        <f t="shared" si="8"/>
        <v>0.38138781546052641</v>
      </c>
    </row>
    <row r="70" spans="1:2" x14ac:dyDescent="0.3">
      <c r="A70" s="8">
        <v>0.39999999999997998</v>
      </c>
      <c r="B70">
        <f t="shared" si="8"/>
        <v>0.36827014030332628</v>
      </c>
    </row>
    <row r="71" spans="1:2" x14ac:dyDescent="0.3">
      <c r="A71" s="8">
        <v>0.49999999999998002</v>
      </c>
      <c r="B71">
        <f t="shared" si="8"/>
        <v>0.35206532676430302</v>
      </c>
    </row>
    <row r="72" spans="1:2" x14ac:dyDescent="0.3">
      <c r="A72" s="8">
        <v>0.59999999999997999</v>
      </c>
      <c r="B72">
        <f t="shared" si="8"/>
        <v>0.33322460289180361</v>
      </c>
    </row>
    <row r="73" spans="1:2" x14ac:dyDescent="0.3">
      <c r="A73" s="8">
        <v>0.69999999999997997</v>
      </c>
      <c r="B73">
        <f t="shared" si="8"/>
        <v>0.31225393336676566</v>
      </c>
    </row>
    <row r="74" spans="1:2" x14ac:dyDescent="0.3">
      <c r="A74" s="8">
        <v>0.79999999999997995</v>
      </c>
      <c r="B74">
        <f t="shared" si="8"/>
        <v>0.28969155276148739</v>
      </c>
    </row>
    <row r="75" spans="1:2" x14ac:dyDescent="0.3">
      <c r="A75" s="8">
        <v>0.89999999999998004</v>
      </c>
      <c r="B75">
        <f t="shared" si="8"/>
        <v>0.26608524989875959</v>
      </c>
    </row>
    <row r="76" spans="1:2" x14ac:dyDescent="0.3">
      <c r="A76" s="8">
        <v>0.99999999999998002</v>
      </c>
      <c r="B76">
        <f t="shared" si="8"/>
        <v>0.24197072451914819</v>
      </c>
    </row>
    <row r="77" spans="1:2" x14ac:dyDescent="0.3">
      <c r="A77" s="8">
        <v>1.0999999999999801</v>
      </c>
      <c r="B77">
        <f t="shared" si="8"/>
        <v>0.21785217703255533</v>
      </c>
    </row>
    <row r="78" spans="1:2" x14ac:dyDescent="0.3">
      <c r="A78" s="8">
        <v>1.19999999999998</v>
      </c>
      <c r="B78">
        <f t="shared" si="8"/>
        <v>0.19418605498321762</v>
      </c>
    </row>
    <row r="79" spans="1:2" x14ac:dyDescent="0.3">
      <c r="A79" s="8">
        <v>1.2999999999999801</v>
      </c>
      <c r="B79">
        <f t="shared" si="8"/>
        <v>0.1713685920478118</v>
      </c>
    </row>
    <row r="80" spans="1:2" x14ac:dyDescent="0.3">
      <c r="A80" s="8">
        <v>1.3999999999999799</v>
      </c>
      <c r="B80">
        <f t="shared" ref="B80:B111" si="10">(1/SQRT(2*PI()))*EXP(-1*A80*A80/2)</f>
        <v>0.14972746563574907</v>
      </c>
    </row>
    <row r="81" spans="1:2" x14ac:dyDescent="0.3">
      <c r="A81" s="8">
        <v>1.49999999999998</v>
      </c>
      <c r="B81">
        <f t="shared" si="10"/>
        <v>0.1295175956658956</v>
      </c>
    </row>
    <row r="82" spans="1:2" x14ac:dyDescent="0.3">
      <c r="A82" s="8">
        <v>1.5999999999999801</v>
      </c>
      <c r="B82">
        <f t="shared" si="10"/>
        <v>0.11092083467945908</v>
      </c>
    </row>
    <row r="83" spans="1:2" x14ac:dyDescent="0.3">
      <c r="A83" s="8">
        <v>1.69999999999998</v>
      </c>
      <c r="B83">
        <f t="shared" si="10"/>
        <v>9.4049077376890139E-2</v>
      </c>
    </row>
    <row r="84" spans="1:2" x14ac:dyDescent="0.3">
      <c r="A84" s="8">
        <v>1.7999999999999801</v>
      </c>
      <c r="B84">
        <f t="shared" si="10"/>
        <v>7.8950158300896994E-2</v>
      </c>
    </row>
    <row r="85" spans="1:2" x14ac:dyDescent="0.3">
      <c r="A85" s="8">
        <v>1.8999999999999799</v>
      </c>
      <c r="B85">
        <f t="shared" si="10"/>
        <v>6.5615814774679093E-2</v>
      </c>
    </row>
    <row r="86" spans="1:2" x14ac:dyDescent="0.3">
      <c r="A86" s="8">
        <v>1.99999999999998</v>
      </c>
      <c r="B86">
        <f t="shared" si="10"/>
        <v>5.3990966513190221E-2</v>
      </c>
    </row>
    <row r="87" spans="1:2" x14ac:dyDescent="0.3">
      <c r="A87" s="8">
        <v>2.0999999999999699</v>
      </c>
      <c r="B87">
        <f t="shared" si="10"/>
        <v>4.3983595980429988E-2</v>
      </c>
    </row>
    <row r="88" spans="1:2" x14ac:dyDescent="0.3">
      <c r="A88" s="8">
        <v>2.19999999999997</v>
      </c>
      <c r="B88">
        <f t="shared" si="10"/>
        <v>3.5474592846233791E-2</v>
      </c>
    </row>
    <row r="89" spans="1:2" x14ac:dyDescent="0.3">
      <c r="A89" s="8">
        <v>2.2999999999999701</v>
      </c>
      <c r="B89">
        <f t="shared" si="10"/>
        <v>2.8327037741603125E-2</v>
      </c>
    </row>
    <row r="90" spans="1:2" x14ac:dyDescent="0.3">
      <c r="A90" s="8">
        <v>2.3999999999999702</v>
      </c>
      <c r="B90">
        <f t="shared" si="10"/>
        <v>2.2394530294844502E-2</v>
      </c>
    </row>
    <row r="91" spans="1:2" x14ac:dyDescent="0.3">
      <c r="A91" s="8">
        <v>2.4999999999999698</v>
      </c>
      <c r="B91">
        <f t="shared" si="10"/>
        <v>1.7528300493569862E-2</v>
      </c>
    </row>
    <row r="92" spans="1:2" x14ac:dyDescent="0.3">
      <c r="A92" s="8">
        <v>2.5999999999999699</v>
      </c>
      <c r="B92">
        <f t="shared" si="10"/>
        <v>1.3582969233686681E-2</v>
      </c>
    </row>
    <row r="93" spans="1:2" x14ac:dyDescent="0.3">
      <c r="A93" s="8">
        <v>2.69999999999997</v>
      </c>
      <c r="B93">
        <f t="shared" si="10"/>
        <v>1.0420934814423442E-2</v>
      </c>
    </row>
    <row r="94" spans="1:2" x14ac:dyDescent="0.3">
      <c r="A94" s="8">
        <v>2.7999999999999701</v>
      </c>
      <c r="B94">
        <f t="shared" si="10"/>
        <v>7.9154515829806277E-3</v>
      </c>
    </row>
    <row r="95" spans="1:2" x14ac:dyDescent="0.3">
      <c r="A95" s="8">
        <v>2.8999999999999702</v>
      </c>
      <c r="B95">
        <f t="shared" si="10"/>
        <v>5.9525324197763725E-3</v>
      </c>
    </row>
    <row r="96" spans="1:2" x14ac:dyDescent="0.3">
      <c r="A96" s="8">
        <v>2.9999999999999698</v>
      </c>
      <c r="B96">
        <f t="shared" si="10"/>
        <v>4.4318484119384082E-3</v>
      </c>
    </row>
    <row r="97" spans="1:2" x14ac:dyDescent="0.3">
      <c r="A97" s="8">
        <v>3.0999999999999699</v>
      </c>
      <c r="B97">
        <f t="shared" si="10"/>
        <v>3.2668190562002266E-3</v>
      </c>
    </row>
    <row r="98" spans="1:2" x14ac:dyDescent="0.3">
      <c r="A98" s="8">
        <v>3.19999999999997</v>
      </c>
      <c r="B98">
        <f t="shared" si="10"/>
        <v>2.3840882014650711E-3</v>
      </c>
    </row>
    <row r="99" spans="1:2" x14ac:dyDescent="0.3">
      <c r="A99" s="8">
        <v>3.2999999999999701</v>
      </c>
      <c r="B99">
        <f t="shared" si="10"/>
        <v>1.722568939053851E-3</v>
      </c>
    </row>
    <row r="100" spans="1:2" x14ac:dyDescent="0.3">
      <c r="A100" s="8">
        <v>3.3999999999999702</v>
      </c>
      <c r="B100">
        <f t="shared" si="10"/>
        <v>1.2322191684731446E-3</v>
      </c>
    </row>
    <row r="101" spans="1:2" x14ac:dyDescent="0.3">
      <c r="A101" s="8">
        <v>3.4999999999999698</v>
      </c>
      <c r="B101">
        <f t="shared" si="10"/>
        <v>8.7268269504585231E-4</v>
      </c>
    </row>
    <row r="102" spans="1:2" x14ac:dyDescent="0.3">
      <c r="A102" s="8">
        <v>3.5999999999999699</v>
      </c>
      <c r="B102">
        <f t="shared" si="10"/>
        <v>6.1190193011383879E-4</v>
      </c>
    </row>
    <row r="103" spans="1:2" x14ac:dyDescent="0.3">
      <c r="A103" s="8">
        <v>3.69999999999997</v>
      </c>
      <c r="B103">
        <f t="shared" si="10"/>
        <v>4.2478027055079903E-4</v>
      </c>
    </row>
    <row r="104" spans="1:2" x14ac:dyDescent="0.3">
      <c r="A104" s="8">
        <v>3.7999999999999701</v>
      </c>
      <c r="B104">
        <f t="shared" si="10"/>
        <v>2.9194692579149345E-4</v>
      </c>
    </row>
    <row r="105" spans="1:2" x14ac:dyDescent="0.3">
      <c r="A105" s="8">
        <v>3.8999999999999702</v>
      </c>
      <c r="B105">
        <f t="shared" si="10"/>
        <v>1.9865547139279581E-4</v>
      </c>
    </row>
    <row r="106" spans="1:2" x14ac:dyDescent="0.3">
      <c r="A106" s="8">
        <v>3.9999999999999698</v>
      </c>
      <c r="B106">
        <f t="shared" si="10"/>
        <v>1.3383022576490152E-4</v>
      </c>
    </row>
    <row r="107" spans="1:2" x14ac:dyDescent="0.3">
      <c r="A107" s="8">
        <v>4.0999999999999703</v>
      </c>
      <c r="B107">
        <f t="shared" si="10"/>
        <v>8.9261657177143702E-5</v>
      </c>
    </row>
    <row r="108" spans="1:2" x14ac:dyDescent="0.3">
      <c r="A108" s="8">
        <v>4.19999999999997</v>
      </c>
      <c r="B108">
        <f t="shared" si="10"/>
        <v>5.8943067756547288E-5</v>
      </c>
    </row>
    <row r="109" spans="1:2" x14ac:dyDescent="0.3">
      <c r="A109" s="8">
        <v>4.2999999999999696</v>
      </c>
      <c r="B109">
        <f t="shared" si="10"/>
        <v>3.8535196742092124E-5</v>
      </c>
    </row>
    <row r="110" spans="1:2" x14ac:dyDescent="0.3">
      <c r="A110" s="8">
        <v>4.3999999999999702</v>
      </c>
      <c r="B110">
        <f t="shared" si="10"/>
        <v>2.4942471290056852E-5</v>
      </c>
    </row>
    <row r="111" spans="1:2" x14ac:dyDescent="0.3">
      <c r="A111" s="8">
        <v>4.4999999999999698</v>
      </c>
      <c r="B111">
        <f t="shared" si="10"/>
        <v>1.5983741106907633E-5</v>
      </c>
    </row>
    <row r="112" spans="1:2" x14ac:dyDescent="0.3">
      <c r="A112" s="8">
        <v>4.5999999999999703</v>
      </c>
      <c r="B112">
        <f t="shared" ref="B112:B116" si="11">(1/SQRT(2*PI()))*EXP(-1*A112*A112/2)</f>
        <v>1.0140852065488129E-5</v>
      </c>
    </row>
    <row r="113" spans="1:2" x14ac:dyDescent="0.3">
      <c r="A113" s="8">
        <v>4.69999999999997</v>
      </c>
      <c r="B113">
        <f t="shared" si="11"/>
        <v>6.3698251788679954E-6</v>
      </c>
    </row>
    <row r="114" spans="1:2" x14ac:dyDescent="0.3">
      <c r="A114" s="8">
        <v>4.7999999999999696</v>
      </c>
      <c r="B114">
        <f t="shared" si="11"/>
        <v>3.961299091032653E-6</v>
      </c>
    </row>
    <row r="115" spans="1:2" x14ac:dyDescent="0.3">
      <c r="A115" s="8">
        <v>4.8999999999999604</v>
      </c>
      <c r="B115">
        <f t="shared" si="11"/>
        <v>2.4389607458938333E-6</v>
      </c>
    </row>
    <row r="116" spans="1:2" x14ac:dyDescent="0.3">
      <c r="A116" s="8">
        <v>4.99999999999996</v>
      </c>
      <c r="B116">
        <f t="shared" si="11"/>
        <v>1.4867195147345937E-6</v>
      </c>
    </row>
  </sheetData>
  <mergeCells count="4">
    <mergeCell ref="J35:J55"/>
    <mergeCell ref="A1:B11"/>
    <mergeCell ref="F1:H11"/>
    <mergeCell ref="I1:L1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Dale Rhoda</dc:creator>
  <cp:lastModifiedBy>Dale Rhoda</cp:lastModifiedBy>
  <cp:lastPrinted>2014-10-29T12:59:00Z</cp:lastPrinted>
  <dcterms:created xsi:type="dcterms:W3CDTF">2014-10-29T00:06:30Z</dcterms:created>
  <dcterms:modified xsi:type="dcterms:W3CDTF">2014-12-11T21:49:20Z</dcterms:modified>
</cp:coreProperties>
</file>