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y\Dropbox (Biostat Global)\BGC Projects\BGC - WHO Document B Work\Ethiopia Measles 2013 Forest Plots\"/>
    </mc:Choice>
  </mc:AlternateContent>
  <bookViews>
    <workbookView xWindow="0" yWindow="0" windowWidth="2304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B3" i="1"/>
  <c r="B4" i="1"/>
  <c r="B5" i="1"/>
  <c r="B6" i="1"/>
  <c r="B7" i="1"/>
  <c r="B8" i="1"/>
  <c r="E8" i="1" s="1"/>
  <c r="B9" i="1"/>
  <c r="B10" i="1"/>
  <c r="C10" i="1" s="1"/>
  <c r="B11" i="1"/>
  <c r="E11" i="1" s="1"/>
  <c r="F12" i="1" s="1"/>
  <c r="B12" i="1"/>
  <c r="B13" i="1"/>
  <c r="E13" i="1" s="1"/>
  <c r="B14" i="1"/>
  <c r="B15" i="1"/>
  <c r="E15" i="1" s="1"/>
  <c r="B16" i="1"/>
  <c r="C16" i="1" s="1"/>
  <c r="D16" i="1" s="1"/>
  <c r="B17" i="1"/>
  <c r="E18" i="1"/>
  <c r="C19" i="1"/>
  <c r="D19" i="1" s="1"/>
  <c r="B2" i="1"/>
  <c r="E12" i="1"/>
  <c r="C13" i="1"/>
  <c r="D13" i="1" s="1"/>
  <c r="C18" i="1"/>
  <c r="D18" i="1" s="1"/>
  <c r="C14" i="1" l="1"/>
  <c r="D14" i="1" s="1"/>
  <c r="C8" i="1"/>
  <c r="D8" i="1" s="1"/>
  <c r="D10" i="1"/>
  <c r="C17" i="1"/>
  <c r="D17" i="1" s="1"/>
  <c r="C9" i="1"/>
  <c r="D9" i="1"/>
  <c r="E17" i="1"/>
  <c r="F18" i="1" s="1"/>
  <c r="G18" i="1" s="1"/>
  <c r="I18" i="1" s="1"/>
  <c r="E10" i="1"/>
  <c r="E9" i="1"/>
  <c r="F9" i="1" s="1"/>
  <c r="G9" i="1" s="1"/>
  <c r="I9" i="1" s="1"/>
  <c r="E16" i="1"/>
  <c r="F17" i="1" s="1"/>
  <c r="G17" i="1" s="1"/>
  <c r="I17" i="1" s="1"/>
  <c r="C11" i="1"/>
  <c r="D11" i="1" s="1"/>
  <c r="F13" i="1"/>
  <c r="E19" i="1"/>
  <c r="F19" i="1" s="1"/>
  <c r="C15" i="1"/>
  <c r="D15" i="1" s="1"/>
  <c r="E14" i="1"/>
  <c r="C12" i="1"/>
  <c r="D12" i="1" s="1"/>
  <c r="F11" i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E3" i="1"/>
  <c r="E4" i="1"/>
  <c r="E5" i="1"/>
  <c r="E6" i="1"/>
  <c r="E7" i="1"/>
  <c r="F8" i="1" s="1"/>
  <c r="E2" i="1"/>
  <c r="F2" i="1" s="1"/>
  <c r="G12" i="1" l="1"/>
  <c r="I12" i="1" s="1"/>
  <c r="G8" i="1"/>
  <c r="I8" i="1" s="1"/>
  <c r="G13" i="1"/>
  <c r="I13" i="1" s="1"/>
  <c r="F16" i="1"/>
  <c r="G16" i="1" s="1"/>
  <c r="I16" i="1" s="1"/>
  <c r="G11" i="1"/>
  <c r="I11" i="1" s="1"/>
  <c r="F4" i="1"/>
  <c r="G4" i="1" s="1"/>
  <c r="G19" i="1"/>
  <c r="I19" i="1" s="1"/>
  <c r="G2" i="1"/>
  <c r="F10" i="1"/>
  <c r="G10" i="1" s="1"/>
  <c r="I10" i="1" s="1"/>
  <c r="F6" i="1"/>
  <c r="G6" i="1" s="1"/>
  <c r="F14" i="1"/>
  <c r="G14" i="1" s="1"/>
  <c r="I14" i="1" s="1"/>
  <c r="F15" i="1"/>
  <c r="G15" i="1" s="1"/>
  <c r="I15" i="1" s="1"/>
  <c r="F3" i="1"/>
  <c r="G3" i="1" s="1"/>
  <c r="F5" i="1"/>
  <c r="G5" i="1" s="1"/>
  <c r="F7" i="1"/>
  <c r="I6" i="1" l="1"/>
  <c r="G7" i="1"/>
  <c r="I7" i="1" s="1"/>
  <c r="I5" i="1"/>
  <c r="I2" i="1"/>
  <c r="I3" i="1"/>
  <c r="I4" i="1"/>
  <c r="J5" i="1" l="1"/>
  <c r="J19" i="1"/>
  <c r="J10" i="1"/>
  <c r="J15" i="1"/>
  <c r="J7" i="1"/>
  <c r="J6" i="1"/>
  <c r="J12" i="1"/>
  <c r="J4" i="1"/>
  <c r="J16" i="1"/>
  <c r="J3" i="1"/>
  <c r="J11" i="1"/>
  <c r="J2" i="1"/>
  <c r="J9" i="1"/>
  <c r="J13" i="1"/>
  <c r="J18" i="1"/>
  <c r="J8" i="1"/>
  <c r="J17" i="1"/>
  <c r="J14" i="1"/>
</calcChain>
</file>

<file path=xl/sharedStrings.xml><?xml version="1.0" encoding="utf-8"?>
<sst xmlns="http://schemas.openxmlformats.org/spreadsheetml/2006/main" count="11" uniqueCount="10">
  <si>
    <t>+/- SE</t>
  </si>
  <si>
    <t>Segment</t>
  </si>
  <si>
    <t>Length of two segments</t>
  </si>
  <si>
    <t>Length compared to thinnest segment</t>
  </si>
  <si>
    <t>Area inside this segment</t>
  </si>
  <si>
    <t>Area in this segment alone (not counting others inside)</t>
  </si>
  <si>
    <t>Thickness of this line segment compared to the thinnest segment (6)</t>
  </si>
  <si>
    <t>Check relative areas</t>
  </si>
  <si>
    <t>Turn areas into percents</t>
  </si>
  <si>
    <t>thinness line 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</si>
</sst>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2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N1" sqref="N1"/>
    </sheetView>
  </sheetViews>
  <sheetFormatPr defaultRowHeight="15" x14ac:dyDescent="0.25"/>
  <cols>
    <col min="5" max="5" width="8.85546875" style="1"/>
    <col min="6" max="6" width="8.85546875" style="3"/>
    <col min="7" max="7" width="20.28515625" bestFit="1" customWidth="1"/>
    <col min="10" max="10" width="8.85546875" style="2"/>
    <col min="14" max="14" width="12.7109375" customWidth="1"/>
  </cols>
  <sheetData>
    <row r="1" spans="1:14" s="4" customFormat="1" ht="120" x14ac:dyDescent="0.25">
      <c r="A1" s="4" t="s">
        <v>1</v>
      </c>
      <c r="B1" s="5" t="s">
        <v>0</v>
      </c>
      <c r="C1" s="4" t="s">
        <v>2</v>
      </c>
      <c r="D1" s="4" t="s">
        <v>3</v>
      </c>
      <c r="E1" s="6" t="s">
        <v>4</v>
      </c>
      <c r="F1" s="7" t="s">
        <v>5</v>
      </c>
      <c r="G1" s="4" t="s">
        <v>6</v>
      </c>
      <c r="I1" s="4" t="s">
        <v>7</v>
      </c>
      <c r="J1" s="8" t="s">
        <v>8</v>
      </c>
      <c r="M1" s="4" t="s">
        <v>9</v>
      </c>
      <c r="N1" s="4" t="s">
        <v>6</v>
      </c>
    </row>
    <row r="2" spans="1:14" x14ac:dyDescent="0.25">
      <c r="A2">
        <v>1</v>
      </c>
      <c r="B2">
        <f>A2*0.1</f>
        <v>0.1</v>
      </c>
      <c r="C2">
        <f>2*B2</f>
        <v>0.2</v>
      </c>
      <c r="D2">
        <f>C2/C$19</f>
        <v>0.31746031746031755</v>
      </c>
      <c r="E2" s="2">
        <f>NORMSDIST(B2)-NORMSDIST(-1*B2)</f>
        <v>7.9655674554057976E-2</v>
      </c>
      <c r="F2" s="3">
        <f>E2</f>
        <v>7.9655674554057976E-2</v>
      </c>
      <c r="G2" s="9">
        <f>(F2/F$19)/D2</f>
        <v>5.0209162865008894</v>
      </c>
      <c r="I2">
        <f>G2*C2</f>
        <v>1.0041832573001779</v>
      </c>
      <c r="J2" s="2">
        <f>I2/((100/95)*SUM(I$2:I$19))</f>
        <v>7.9655321580067703E-2</v>
      </c>
      <c r="M2">
        <v>0.25</v>
      </c>
      <c r="N2" s="9">
        <f>G2*M2</f>
        <v>1.2552290716252223</v>
      </c>
    </row>
    <row r="3" spans="1:14" x14ac:dyDescent="0.25">
      <c r="A3">
        <v>2</v>
      </c>
      <c r="B3">
        <f t="shared" ref="B3:B17" si="0">A3*0.1</f>
        <v>0.2</v>
      </c>
      <c r="C3">
        <f t="shared" ref="C3:C6" si="1">2*(B3-B2)</f>
        <v>0.2</v>
      </c>
      <c r="D3">
        <f t="shared" ref="D3:D19" si="2">C3/C$19</f>
        <v>0.31746031746031755</v>
      </c>
      <c r="E3" s="2">
        <f t="shared" ref="E3:E7" si="3">NORMSDIST(B3)-NORMSDIST(-1*B3)</f>
        <v>0.15851941887820603</v>
      </c>
      <c r="F3" s="2">
        <f>E3-E2</f>
        <v>7.8863744324148055E-2</v>
      </c>
      <c r="G3" s="9">
        <f t="shared" ref="G3:G19" si="4">(F3/F$19)/D3</f>
        <v>4.9709987456428468</v>
      </c>
      <c r="I3">
        <f>G3*C3</f>
        <v>0.99419974912856945</v>
      </c>
      <c r="J3" s="2">
        <f t="shared" ref="J3:J19" si="5">I3/((100/95)*SUM(I$2:I$19))</f>
        <v>7.886339485939646E-2</v>
      </c>
      <c r="M3">
        <v>0.25</v>
      </c>
      <c r="N3" s="9">
        <f t="shared" ref="N3:N19" si="6">G3*M3</f>
        <v>1.2427496864107117</v>
      </c>
    </row>
    <row r="4" spans="1:14" x14ac:dyDescent="0.25">
      <c r="A4">
        <v>3</v>
      </c>
      <c r="B4">
        <f t="shared" si="0"/>
        <v>0.30000000000000004</v>
      </c>
      <c r="C4">
        <f t="shared" si="1"/>
        <v>0.20000000000000007</v>
      </c>
      <c r="D4">
        <f t="shared" si="2"/>
        <v>0.31746031746031761</v>
      </c>
      <c r="E4" s="2">
        <f t="shared" si="3"/>
        <v>0.23582284437790535</v>
      </c>
      <c r="F4" s="2">
        <f t="shared" ref="F4:F7" si="7">E4-E3</f>
        <v>7.7303425499699319E-2</v>
      </c>
      <c r="G4" s="9">
        <f t="shared" si="4"/>
        <v>4.8726475579632798</v>
      </c>
      <c r="I4">
        <f>G4*C4</f>
        <v>0.97452951159265633</v>
      </c>
      <c r="J4" s="2">
        <f t="shared" si="5"/>
        <v>7.7303082949106261E-2</v>
      </c>
      <c r="M4">
        <v>0.25</v>
      </c>
      <c r="N4" s="9">
        <f t="shared" si="6"/>
        <v>1.2181618894908199</v>
      </c>
    </row>
    <row r="5" spans="1:14" x14ac:dyDescent="0.25">
      <c r="A5">
        <v>4</v>
      </c>
      <c r="B5">
        <f t="shared" si="0"/>
        <v>0.4</v>
      </c>
      <c r="C5">
        <f t="shared" si="1"/>
        <v>0.19999999999999996</v>
      </c>
      <c r="D5">
        <f t="shared" si="2"/>
        <v>0.31746031746031744</v>
      </c>
      <c r="E5" s="2">
        <f t="shared" si="3"/>
        <v>0.31084348322064853</v>
      </c>
      <c r="F5" s="2">
        <f t="shared" si="7"/>
        <v>7.5020638842743181E-2</v>
      </c>
      <c r="G5" s="9">
        <f t="shared" si="4"/>
        <v>4.7287572354133234</v>
      </c>
      <c r="I5">
        <f>G5*C5</f>
        <v>0.94575144708266445</v>
      </c>
      <c r="J5" s="2">
        <f t="shared" si="5"/>
        <v>7.5020306407742252E-2</v>
      </c>
      <c r="M5">
        <v>0.25</v>
      </c>
      <c r="N5" s="9">
        <f t="shared" si="6"/>
        <v>1.1821893088533308</v>
      </c>
    </row>
    <row r="6" spans="1:14" x14ac:dyDescent="0.25">
      <c r="A6">
        <v>5</v>
      </c>
      <c r="B6">
        <f t="shared" si="0"/>
        <v>0.5</v>
      </c>
      <c r="C6">
        <f t="shared" si="1"/>
        <v>0.19999999999999996</v>
      </c>
      <c r="D6">
        <f t="shared" si="2"/>
        <v>0.31746031746031744</v>
      </c>
      <c r="E6" s="2">
        <f t="shared" si="3"/>
        <v>0.38292492254802624</v>
      </c>
      <c r="F6" s="2">
        <f t="shared" si="7"/>
        <v>7.2081439327377705E-2</v>
      </c>
      <c r="G6" s="9">
        <f t="shared" si="4"/>
        <v>4.5434914047164918</v>
      </c>
      <c r="I6">
        <f>G6*C6</f>
        <v>0.90869828094329819</v>
      </c>
      <c r="J6" s="2">
        <f t="shared" si="5"/>
        <v>7.2081119916696607E-2</v>
      </c>
      <c r="M6">
        <v>0.25</v>
      </c>
      <c r="N6" s="9">
        <f t="shared" si="6"/>
        <v>1.135872851179123</v>
      </c>
    </row>
    <row r="7" spans="1:14" x14ac:dyDescent="0.25">
      <c r="A7">
        <v>6</v>
      </c>
      <c r="B7">
        <f t="shared" si="0"/>
        <v>0.60000000000000009</v>
      </c>
      <c r="C7">
        <f>2*(B7-B6)</f>
        <v>0.20000000000000018</v>
      </c>
      <c r="D7">
        <f t="shared" si="2"/>
        <v>0.31746031746031778</v>
      </c>
      <c r="E7" s="2">
        <f t="shared" si="3"/>
        <v>0.4514937644998529</v>
      </c>
      <c r="F7" s="2">
        <f t="shared" si="7"/>
        <v>6.8568841951826665E-2</v>
      </c>
      <c r="G7" s="9">
        <f t="shared" si="4"/>
        <v>4.3220827295711199</v>
      </c>
      <c r="I7">
        <f>G7*C7</f>
        <v>0.86441654591422479</v>
      </c>
      <c r="J7" s="2">
        <f t="shared" si="5"/>
        <v>6.8568538106333093E-2</v>
      </c>
      <c r="M7">
        <v>0.25</v>
      </c>
      <c r="N7" s="9">
        <f t="shared" si="6"/>
        <v>1.08052068239278</v>
      </c>
    </row>
    <row r="8" spans="1:14" x14ac:dyDescent="0.25">
      <c r="A8">
        <v>7</v>
      </c>
      <c r="B8">
        <f t="shared" si="0"/>
        <v>0.70000000000000007</v>
      </c>
      <c r="C8">
        <f>2*(B8-B7)</f>
        <v>0.19999999999999996</v>
      </c>
      <c r="D8">
        <f t="shared" si="2"/>
        <v>0.31746031746031744</v>
      </c>
      <c r="E8" s="2">
        <f t="shared" ref="E8" si="8">NORMSDIST(B8)-NORMSDIST(-1*B8)</f>
        <v>0.51607269555385393</v>
      </c>
      <c r="F8" s="2">
        <f t="shared" ref="F8" si="9">E8-E7</f>
        <v>6.4578931054001032E-2</v>
      </c>
      <c r="G8" s="9">
        <f t="shared" si="4"/>
        <v>4.0705876701075976</v>
      </c>
      <c r="I8">
        <f>G8*C8</f>
        <v>0.81411753402151932</v>
      </c>
      <c r="J8" s="2">
        <f t="shared" si="5"/>
        <v>6.4578644888789213E-2</v>
      </c>
      <c r="M8">
        <v>0.25</v>
      </c>
      <c r="N8" s="9">
        <f t="shared" si="6"/>
        <v>1.0176469175268994</v>
      </c>
    </row>
    <row r="9" spans="1:14" x14ac:dyDescent="0.25">
      <c r="A9">
        <v>8</v>
      </c>
      <c r="B9">
        <f t="shared" si="0"/>
        <v>0.8</v>
      </c>
      <c r="C9">
        <f t="shared" ref="C9:C19" si="10">2*(B9-B8)</f>
        <v>0.19999999999999996</v>
      </c>
      <c r="D9">
        <f t="shared" si="2"/>
        <v>0.31746031746031744</v>
      </c>
      <c r="E9" s="2">
        <f t="shared" ref="E9:E19" si="11">NORMSDIST(B9)-NORMSDIST(-1*B9)</f>
        <v>0.57628920283320673</v>
      </c>
      <c r="F9" s="2">
        <f t="shared" ref="F9:F19" si="12">E9-E8</f>
        <v>6.0216507279352793E-2</v>
      </c>
      <c r="G9" s="9">
        <f t="shared" si="4"/>
        <v>3.7956120992976938</v>
      </c>
      <c r="I9">
        <f>G9*C9</f>
        <v>0.75912241985953854</v>
      </c>
      <c r="J9" s="2">
        <f t="shared" si="5"/>
        <v>6.0216240445119404E-2</v>
      </c>
      <c r="M9">
        <v>0.25</v>
      </c>
      <c r="N9" s="9">
        <f t="shared" si="6"/>
        <v>0.94890302482442346</v>
      </c>
    </row>
    <row r="10" spans="1:14" x14ac:dyDescent="0.25">
      <c r="A10">
        <v>9</v>
      </c>
      <c r="B10">
        <f t="shared" si="0"/>
        <v>0.9</v>
      </c>
      <c r="C10">
        <f t="shared" si="10"/>
        <v>0.19999999999999996</v>
      </c>
      <c r="D10">
        <f t="shared" si="2"/>
        <v>0.31746031746031744</v>
      </c>
      <c r="E10" s="2">
        <f t="shared" si="11"/>
        <v>0.63187974930648094</v>
      </c>
      <c r="F10" s="2">
        <f t="shared" si="12"/>
        <v>5.5590546473274216E-2</v>
      </c>
      <c r="G10" s="9">
        <f t="shared" si="4"/>
        <v>3.5040250644507025</v>
      </c>
      <c r="I10">
        <f>G10*C10</f>
        <v>0.7008050128901403</v>
      </c>
      <c r="J10" s="2">
        <f t="shared" si="5"/>
        <v>5.5590300137817017E-2</v>
      </c>
      <c r="M10">
        <v>0.25</v>
      </c>
      <c r="N10" s="9">
        <f t="shared" si="6"/>
        <v>0.87600626611267562</v>
      </c>
    </row>
    <row r="11" spans="1:14" x14ac:dyDescent="0.25">
      <c r="A11">
        <v>10</v>
      </c>
      <c r="B11">
        <f t="shared" si="0"/>
        <v>1</v>
      </c>
      <c r="C11">
        <f t="shared" si="10"/>
        <v>0.19999999999999996</v>
      </c>
      <c r="D11">
        <f t="shared" si="2"/>
        <v>0.31746031746031744</v>
      </c>
      <c r="E11" s="2">
        <f t="shared" si="11"/>
        <v>0.68268949213708607</v>
      </c>
      <c r="F11" s="2">
        <f t="shared" si="12"/>
        <v>5.0809742830605131E-2</v>
      </c>
      <c r="G11" s="9">
        <f t="shared" si="4"/>
        <v>3.2026778596668199</v>
      </c>
      <c r="I11">
        <f>G11*C11</f>
        <v>0.64053557193336386</v>
      </c>
      <c r="J11" s="2">
        <f t="shared" si="5"/>
        <v>5.0809517680071012E-2</v>
      </c>
      <c r="M11">
        <v>0.25</v>
      </c>
      <c r="N11" s="9">
        <f t="shared" si="6"/>
        <v>0.80066946491670499</v>
      </c>
    </row>
    <row r="12" spans="1:14" x14ac:dyDescent="0.25">
      <c r="A12">
        <v>11</v>
      </c>
      <c r="B12">
        <f t="shared" si="0"/>
        <v>1.1000000000000001</v>
      </c>
      <c r="C12">
        <f t="shared" si="10"/>
        <v>0.20000000000000018</v>
      </c>
      <c r="D12">
        <f t="shared" si="2"/>
        <v>0.31746031746031778</v>
      </c>
      <c r="E12" s="2">
        <f t="shared" si="11"/>
        <v>0.72866787810723466</v>
      </c>
      <c r="F12" s="2">
        <f t="shared" si="12"/>
        <v>4.5978385970148583E-2</v>
      </c>
      <c r="G12" s="9">
        <f t="shared" si="4"/>
        <v>2.8981441465023945</v>
      </c>
      <c r="I12">
        <f>G12*C12</f>
        <v>0.57962882930047943</v>
      </c>
      <c r="J12" s="2">
        <f t="shared" si="5"/>
        <v>4.5978182228551365E-2</v>
      </c>
      <c r="M12">
        <v>0.25</v>
      </c>
      <c r="N12" s="9">
        <f t="shared" si="6"/>
        <v>0.72453603662559862</v>
      </c>
    </row>
    <row r="13" spans="1:14" x14ac:dyDescent="0.25">
      <c r="A13">
        <v>12</v>
      </c>
      <c r="B13">
        <f t="shared" si="0"/>
        <v>1.2000000000000002</v>
      </c>
      <c r="C13">
        <f t="shared" si="10"/>
        <v>0.20000000000000018</v>
      </c>
      <c r="D13">
        <f t="shared" si="2"/>
        <v>0.31746031746031778</v>
      </c>
      <c r="E13" s="2">
        <f t="shared" si="11"/>
        <v>0.76986065955658356</v>
      </c>
      <c r="F13" s="2">
        <f t="shared" si="12"/>
        <v>4.1192781449348903E-2</v>
      </c>
      <c r="G13" s="9">
        <f t="shared" si="4"/>
        <v>2.5964943291635327</v>
      </c>
      <c r="I13">
        <f>G13*C13</f>
        <v>0.51929886583270701</v>
      </c>
      <c r="J13" s="2">
        <f t="shared" si="5"/>
        <v>4.1192598913948636E-2</v>
      </c>
      <c r="M13">
        <v>0.25</v>
      </c>
      <c r="N13" s="9">
        <f t="shared" si="6"/>
        <v>0.64912358229088318</v>
      </c>
    </row>
    <row r="14" spans="1:14" x14ac:dyDescent="0.25">
      <c r="A14">
        <v>13</v>
      </c>
      <c r="B14">
        <f t="shared" si="0"/>
        <v>1.3</v>
      </c>
      <c r="C14">
        <f t="shared" si="10"/>
        <v>0.19999999999999973</v>
      </c>
      <c r="D14">
        <f t="shared" si="2"/>
        <v>0.31746031746031711</v>
      </c>
      <c r="E14" s="2">
        <f t="shared" si="11"/>
        <v>0.8063990308287794</v>
      </c>
      <c r="F14" s="2">
        <f t="shared" si="12"/>
        <v>3.6538371272195835E-2</v>
      </c>
      <c r="G14" s="9">
        <f t="shared" si="4"/>
        <v>2.3031140521982882</v>
      </c>
      <c r="I14">
        <f>G14*C14</f>
        <v>0.46062281043965703</v>
      </c>
      <c r="J14" s="2">
        <f t="shared" si="5"/>
        <v>3.6538209361637951E-2</v>
      </c>
      <c r="M14">
        <v>0.25</v>
      </c>
      <c r="N14" s="9">
        <f t="shared" si="6"/>
        <v>0.57577851304957206</v>
      </c>
    </row>
    <row r="15" spans="1:14" x14ac:dyDescent="0.25">
      <c r="A15">
        <v>14</v>
      </c>
      <c r="B15">
        <f t="shared" si="0"/>
        <v>1.4000000000000001</v>
      </c>
      <c r="C15">
        <f t="shared" si="10"/>
        <v>0.20000000000000018</v>
      </c>
      <c r="D15">
        <f t="shared" si="2"/>
        <v>0.31746031746031778</v>
      </c>
      <c r="E15" s="2">
        <f t="shared" si="11"/>
        <v>0.83848668153245787</v>
      </c>
      <c r="F15" s="2">
        <f t="shared" si="12"/>
        <v>3.2087650703678472E-2</v>
      </c>
      <c r="G15" s="9">
        <f t="shared" si="4"/>
        <v>2.0225728915811847</v>
      </c>
      <c r="I15">
        <f>G15*C15</f>
        <v>0.40451457831623727</v>
      </c>
      <c r="J15" s="2">
        <f t="shared" si="5"/>
        <v>3.2087508515363947E-2</v>
      </c>
      <c r="M15">
        <v>0.25</v>
      </c>
      <c r="N15" s="9">
        <f t="shared" si="6"/>
        <v>0.50564322289529617</v>
      </c>
    </row>
    <row r="16" spans="1:14" x14ac:dyDescent="0.25">
      <c r="A16">
        <v>15</v>
      </c>
      <c r="B16">
        <f t="shared" si="0"/>
        <v>1.5</v>
      </c>
      <c r="C16">
        <f t="shared" si="10"/>
        <v>0.19999999999999973</v>
      </c>
      <c r="D16">
        <f t="shared" si="2"/>
        <v>0.31746031746031711</v>
      </c>
      <c r="E16" s="2">
        <f t="shared" si="11"/>
        <v>0.86638559746228383</v>
      </c>
      <c r="F16" s="2">
        <f t="shared" si="12"/>
        <v>2.7898915929825963E-2</v>
      </c>
      <c r="G16" s="9">
        <f t="shared" si="4"/>
        <v>1.7585454162806575</v>
      </c>
      <c r="I16">
        <f>G16*C16</f>
        <v>0.35170908325613104</v>
      </c>
      <c r="J16" s="2">
        <f t="shared" si="5"/>
        <v>2.789879230283096E-2</v>
      </c>
      <c r="M16">
        <v>0.25</v>
      </c>
      <c r="N16" s="9">
        <f t="shared" si="6"/>
        <v>0.43963635407016438</v>
      </c>
    </row>
    <row r="17" spans="1:14" x14ac:dyDescent="0.25">
      <c r="A17">
        <v>16</v>
      </c>
      <c r="B17">
        <f t="shared" si="0"/>
        <v>1.6</v>
      </c>
      <c r="C17">
        <f t="shared" si="10"/>
        <v>0.20000000000000018</v>
      </c>
      <c r="D17">
        <f t="shared" si="2"/>
        <v>0.31746031746031778</v>
      </c>
      <c r="E17" s="2">
        <f t="shared" si="11"/>
        <v>0.89040141660088401</v>
      </c>
      <c r="F17" s="2">
        <f t="shared" si="12"/>
        <v>2.4015819138600181E-2</v>
      </c>
      <c r="G17" s="9">
        <f t="shared" si="4"/>
        <v>1.5137831437837521</v>
      </c>
      <c r="I17">
        <f>G17*C17</f>
        <v>0.30275662875675069</v>
      </c>
      <c r="J17" s="2">
        <f t="shared" si="5"/>
        <v>2.4015712718567228E-2</v>
      </c>
      <c r="M17">
        <v>0.25</v>
      </c>
      <c r="N17" s="9">
        <f t="shared" si="6"/>
        <v>0.37844578594593803</v>
      </c>
    </row>
    <row r="18" spans="1:14" x14ac:dyDescent="0.25">
      <c r="A18">
        <v>17</v>
      </c>
      <c r="B18">
        <v>1.645</v>
      </c>
      <c r="C18">
        <f t="shared" si="10"/>
        <v>8.9999999999999858E-2</v>
      </c>
      <c r="D18">
        <f t="shared" si="2"/>
        <v>0.14285714285714265</v>
      </c>
      <c r="E18" s="2">
        <f t="shared" si="11"/>
        <v>0.90003018892175723</v>
      </c>
      <c r="F18" s="2">
        <f t="shared" si="12"/>
        <v>9.6287723208732245E-3</v>
      </c>
      <c r="G18" s="9">
        <f t="shared" si="4"/>
        <v>1.3487289033716716</v>
      </c>
      <c r="I18">
        <f>G18*C18</f>
        <v>0.12138560130345026</v>
      </c>
      <c r="J18" s="2">
        <f t="shared" si="5"/>
        <v>9.6287296534021821E-3</v>
      </c>
      <c r="M18">
        <v>0.25</v>
      </c>
      <c r="N18" s="9">
        <f t="shared" si="6"/>
        <v>0.3371822258429179</v>
      </c>
    </row>
    <row r="19" spans="1:14" x14ac:dyDescent="0.25">
      <c r="A19">
        <v>18</v>
      </c>
      <c r="B19">
        <v>1.96</v>
      </c>
      <c r="C19">
        <f t="shared" si="10"/>
        <v>0.62999999999999989</v>
      </c>
      <c r="D19">
        <f t="shared" si="2"/>
        <v>1</v>
      </c>
      <c r="E19" s="2">
        <f t="shared" si="11"/>
        <v>0.95000420970355903</v>
      </c>
      <c r="F19" s="2">
        <f t="shared" si="12"/>
        <v>4.9974020781801798E-2</v>
      </c>
      <c r="G19" s="9">
        <f t="shared" si="4"/>
        <v>1</v>
      </c>
      <c r="I19">
        <f>G19*C19</f>
        <v>0.62999999999999989</v>
      </c>
      <c r="J19" s="2">
        <f t="shared" si="5"/>
        <v>4.9973799334558727E-2</v>
      </c>
      <c r="M19">
        <v>0.25</v>
      </c>
      <c r="N19" s="9">
        <f t="shared" si="6"/>
        <v>0.25</v>
      </c>
    </row>
    <row r="20" spans="1:14" x14ac:dyDescent="0.25">
      <c r="E20" s="2"/>
      <c r="F2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</dc:creator>
  <cp:lastModifiedBy>Mary</cp:lastModifiedBy>
  <dcterms:created xsi:type="dcterms:W3CDTF">2014-10-17T16:27:07Z</dcterms:created>
  <dcterms:modified xsi:type="dcterms:W3CDTF">2014-10-28T19:46:12Z</dcterms:modified>
</cp:coreProperties>
</file>