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Dale\Dropbox (Biostat Global)\BGC Projects\BGC - WHO Document B Work\"/>
    </mc:Choice>
  </mc:AlternateContent>
  <bookViews>
    <workbookView xWindow="0" yWindow="0" windowWidth="28800" windowHeight="11532" tabRatio="666" firstSheet="4" activeTab="7"/>
  </bookViews>
  <sheets>
    <sheet name="Table A - Stratification" sheetId="7" r:id="rId1"/>
    <sheet name="Table B1 - Est ESS" sheetId="5" r:id="rId2"/>
    <sheet name="Table B2 - Class ESS - below" sheetId="12" r:id="rId3"/>
    <sheet name="Table B3 - Class ESS - above" sheetId="13" r:id="rId4"/>
    <sheet name="Table C - DEFF" sheetId="6" r:id="rId5"/>
    <sheet name="Table E - Eligbile per Complete" sheetId="11" r:id="rId6"/>
    <sheet name="Table B4 - Coverage over time" sheetId="14" r:id="rId7"/>
    <sheet name="Table B5 - Cvg between 2 places" sheetId="15"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1" l="1"/>
  <c r="B5" i="11"/>
  <c r="B6" i="11"/>
  <c r="B7" i="11"/>
  <c r="B8" i="11"/>
  <c r="B9" i="11"/>
  <c r="B10" i="11"/>
  <c r="B11" i="11"/>
  <c r="B12" i="11"/>
  <c r="B13" i="11"/>
  <c r="B14" i="11"/>
  <c r="B15" i="11"/>
  <c r="B16" i="11"/>
  <c r="B17" i="11"/>
  <c r="B18" i="11"/>
  <c r="B19" i="11"/>
  <c r="B20" i="11"/>
  <c r="B21" i="11"/>
  <c r="B22" i="11"/>
  <c r="B3" i="11"/>
  <c r="B5" i="6" l="1"/>
  <c r="C5" i="6"/>
  <c r="D5" i="6"/>
  <c r="E5" i="6"/>
  <c r="F5" i="6"/>
  <c r="G5" i="6"/>
  <c r="G6" i="6"/>
  <c r="B7" i="6"/>
  <c r="D7" i="6"/>
  <c r="F7" i="6"/>
  <c r="B8" i="6"/>
  <c r="C8" i="6"/>
  <c r="D8" i="6"/>
  <c r="E8" i="6"/>
  <c r="F8" i="6"/>
  <c r="G8" i="6"/>
  <c r="C4" i="6"/>
  <c r="D4" i="6"/>
  <c r="E4" i="6"/>
  <c r="F4" i="6"/>
  <c r="G4" i="6"/>
  <c r="A7" i="6"/>
  <c r="G7" i="6" s="1"/>
  <c r="A6" i="6"/>
  <c r="E6" i="6" s="1"/>
  <c r="B4" i="6"/>
  <c r="D6" i="6" l="1"/>
  <c r="E7" i="6"/>
  <c r="C6" i="6"/>
  <c r="B6" i="6"/>
  <c r="C7" i="6"/>
  <c r="F6" i="6"/>
</calcChain>
</file>

<file path=xl/sharedStrings.xml><?xml version="1.0" encoding="utf-8"?>
<sst xmlns="http://schemas.openxmlformats.org/spreadsheetml/2006/main" count="108" uniqueCount="76">
  <si>
    <t>±3%</t>
  </si>
  <si>
    <t>±10%</t>
  </si>
  <si>
    <t>±5%</t>
  </si>
  <si>
    <t>Precision for 95% CI</t>
  </si>
  <si>
    <r>
      <t>Note 1</t>
    </r>
    <r>
      <rPr>
        <sz val="10"/>
        <color rgb="FF000000"/>
        <rFont val="Calibri"/>
        <family val="2"/>
        <scheme val="minor"/>
      </rPr>
      <t>.  These sample sizes are consistent with sample size formulas on page 35 of Fleiss, Levin, and Paik (2003); Statistical Methods for Rates and Proportions, 3rd edition; John Wiley &amp; Sons, Inc.; Hoboken, New Jersey.  Note that within any row, the ESS doesn’t change for coverage levels between 50% and 70%.  This is not a mistake in the table, but rather a result of using a conservative upper bound of “k=1” in calculations for these values.  As p moves away from 50% then “k” can be scaled down to something &lt;1 and a reduced sample size results.</t>
    </r>
  </si>
  <si>
    <r>
      <t>Note 2</t>
    </r>
    <r>
      <rPr>
        <sz val="10"/>
        <color rgb="FF000000"/>
        <rFont val="Calibri"/>
        <family val="2"/>
        <scheme val="minor"/>
      </rPr>
      <t>.  Recall from the 2005 EPI Cluster Survey Guidelines that when the design effect is 2, a sample of 30x7=210 will yield confidence intervals no wider than +/- 10%.  The highest entry in this table for a precision of +/- 10% is 103.  If we multiple 103 by a design effect of 2, we obtain a total sample size per stratum of 206 which is essentially the same as 210.  So Table 1 is consistent with the 2005 WHO EPI Survey Guidelines in that important respect.</t>
    </r>
  </si>
  <si>
    <t>±4%</t>
  </si>
  <si>
    <t>±6%</t>
  </si>
  <si>
    <t>±7%</t>
  </si>
  <si>
    <t>±8%</t>
  </si>
  <si>
    <t>±9%</t>
  </si>
  <si>
    <t>Strata at Lowest Level Estimated</t>
  </si>
  <si>
    <t>Number of Strata</t>
  </si>
  <si>
    <t># of sub-nations</t>
  </si>
  <si>
    <t>alpha=5%; power=80%</t>
  </si>
  <si>
    <t>alpha=5%; power=90%</t>
  </si>
  <si>
    <t>alpha=10%; power=80%</t>
  </si>
  <si>
    <t>alpha=10%; power=90%</t>
  </si>
  <si>
    <t>ESS</t>
  </si>
  <si>
    <t>Expected Coverage</t>
  </si>
  <si>
    <t>National results – all strata combined</t>
  </si>
  <si>
    <t>National results – stratified by demographic</t>
  </si>
  <si>
    <t>Sub-national results (e.g., region) - all strata combined</t>
  </si>
  <si>
    <t>Sub-national results (e.g., region) - stratified by demographic</t>
  </si>
  <si>
    <t># of demographic groups</t>
  </si>
  <si>
    <t>(# of sub-nations) x (# of demographic groups)</t>
  </si>
  <si>
    <t># of sub-sub-nations</t>
  </si>
  <si>
    <t>(# of sub-sub-nations) x (# of demographic groups)</t>
  </si>
  <si>
    <r>
      <t>Note 1</t>
    </r>
    <r>
      <rPr>
        <sz val="10"/>
        <color rgb="FF000000"/>
        <rFont val="Calibri"/>
        <family val="2"/>
        <scheme val="minor"/>
      </rPr>
      <t>.  Design Effect = DEFF = 1 + (m-1) * ICC</t>
    </r>
  </si>
  <si>
    <r>
      <t>Note 2</t>
    </r>
    <r>
      <rPr>
        <sz val="10"/>
        <color rgb="FF000000"/>
        <rFont val="Calibri"/>
        <family val="2"/>
        <scheme val="minor"/>
      </rPr>
      <t>.  ICC = Intracluster Correlation Coefficient (sometimes called Intraclass Correlation Coefficient)</t>
    </r>
  </si>
  <si>
    <r>
      <t>Note 3</t>
    </r>
    <r>
      <rPr>
        <sz val="10"/>
        <color rgb="FF000000"/>
        <rFont val="Calibri"/>
        <family val="2"/>
        <scheme val="minor"/>
      </rPr>
      <t>.  If the expected coverage is less than 50%, this table can still be used to determine the effective sample size (ESS); subtract 1 from the expected coverage and look up the ESS for that value.  For example, if the expected coverage is 15%, look up the ESS for 1-15%=85%.  If the coverage is greater than 95%, use the ESS for 95%.  For coverage between two values in the table, to be conservative, look up the ESS for the expected coverage that is closer to 50%.  For example, if expected coverage is 73%, look up the ESS using 70%.  If expected coverage is 23%, then 1-23%=77% and look up the ESS using 75%.</t>
    </r>
  </si>
  <si>
    <t>ICC</t>
  </si>
  <si>
    <r>
      <t xml:space="preserve">Average Respondents per Cluster </t>
    </r>
    <r>
      <rPr>
        <i/>
        <sz val="11"/>
        <color theme="1"/>
        <rFont val="Calibri"/>
        <family val="2"/>
        <scheme val="minor"/>
      </rPr>
      <t>(m)</t>
    </r>
  </si>
  <si>
    <r>
      <t>Note 4</t>
    </r>
    <r>
      <rPr>
        <sz val="10"/>
        <color rgb="FF000000"/>
        <rFont val="Calibri"/>
        <family val="2"/>
        <scheme val="minor"/>
      </rPr>
      <t>. ICC=0.167 refers to a value that is implicit but not stated in the 2005 WHO EPI Cluster Survey Guidelines: a design effect of 2 with 7 respondents per cluster implies that the ICC = 1/6 = 0.167.  This is a direct result from the equation in Note 1.</t>
    </r>
  </si>
  <si>
    <r>
      <t>Note 5</t>
    </r>
    <r>
      <rPr>
        <sz val="10"/>
        <color rgb="FF000000"/>
        <rFont val="Calibri"/>
        <family val="2"/>
        <scheme val="minor"/>
      </rPr>
      <t xml:space="preserve">. ICC=0.333 refers to a more conservative value that will be listed in the 2015 update to the WHO EPI Cluster Survey Guidelines.  In RI surveys we sometimes observe ICCs higher than the 0.167 value that was implicit in the 2005 document, so we recommend a conservative value of 0.333, or a design effect of 4.0 when </t>
    </r>
    <r>
      <rPr>
        <i/>
        <sz val="10"/>
        <color rgb="FF000000"/>
        <rFont val="Calibri"/>
        <family val="2"/>
        <scheme val="minor"/>
      </rPr>
      <t>m</t>
    </r>
    <r>
      <rPr>
        <sz val="10"/>
        <color rgb="FF000000"/>
        <rFont val="Calibri"/>
        <family val="2"/>
        <scheme val="minor"/>
      </rPr>
      <t>=10.</t>
    </r>
  </si>
  <si>
    <t>Example 1a: Coverage estimates are needed for Ethiopia.  The number of strata for this survey is then 1.</t>
  </si>
  <si>
    <t>Example 2c: Coverage estimates by gender (female versus male) are needed.  The number of strata for this survey is then 2.</t>
  </si>
  <si>
    <t>Example 2a: Coverage estimates by geographic area (urban versus rural) are needed.  The number of strata for this survey is then 2.</t>
  </si>
  <si>
    <t>Example 2b: Coverage estimates by age group (&lt;5, 5-9, 10-14 years old) are needed.  The number of strata for this survey is then 3.</t>
  </si>
  <si>
    <t>Example 1b: Coverage estimates for Kano, Nigeria are needed.  The number of strata for this survey is then 1.</t>
  </si>
  <si>
    <t>Example 3: Post measles campaign survey in 13 regions.  The number of strata for this survey is then 13.</t>
  </si>
  <si>
    <t>Sub-sub-national results (e.g., district, zone, local government area) - all strata combined</t>
  </si>
  <si>
    <t>Sub-sub-national results (e.g., district, zone, local government area) - stratified by demographic</t>
  </si>
  <si>
    <t>Example 5: Coverage estimates by local government areas (LGA) in Kano, Nigeria are needed.  The number of strata for this survey is the number of LGAs, which is 44.</t>
  </si>
  <si>
    <t>Example 6: Coverage estimates by zone by geographic region (urban verus rural) in Ethiopia are needed.  The number of zones in Ethiopia is 96.  The number of strata for this sruvey is then 96*2=192.</t>
  </si>
  <si>
    <t>Example 4: Post measles campaign survey in 11 regions with target audience stratified by age: &lt;5, 5-9, 10-14 years old.  The number of strata for this survey is then 11*3=33.</t>
  </si>
  <si>
    <t>The following examples parallel the levels outlined in Table 3 and illustrate how to calculate the number of strata.</t>
  </si>
  <si>
    <t># of households to visit with an eligible child to complete a survey</t>
  </si>
  <si>
    <t>% of households with an eligible child where no one is at home or caregiver refuses to respond</t>
  </si>
  <si>
    <r>
      <t>Note 3</t>
    </r>
    <r>
      <rPr>
        <sz val="10"/>
        <color rgb="FF000000"/>
        <rFont val="Calibri"/>
        <family val="2"/>
        <scheme val="minor"/>
      </rPr>
      <t>. ICC=0.042 refers to a value that ….</t>
    </r>
  </si>
  <si>
    <r>
      <t>Note 1</t>
    </r>
    <r>
      <rPr>
        <sz val="10"/>
        <color rgb="FF000000"/>
        <rFont val="Calibri"/>
        <family val="2"/>
        <scheme val="minor"/>
      </rPr>
      <t xml:space="preserve">.  Programmic threhold is the expected coverage level.  </t>
    </r>
  </si>
  <si>
    <t>Table 4. How many households must be visited in order to complete a survey for an eligible respondent (eligible/completion)</t>
  </si>
  <si>
    <t>Table 1. Stratification Schemes for Survey</t>
  </si>
  <si>
    <t>Table 2a. Effective Sample Size (ESS) by Expected Coverage &amp; Desired Precision for the 95% Confidence Interval (CI)</t>
  </si>
  <si>
    <t>Table 3. Example Design Effects (DEFF) for Coverage Surveys</t>
  </si>
  <si>
    <t>Programmatic Threshold (PT) (%)</t>
  </si>
  <si>
    <t>Delta
(% below PT)</t>
  </si>
  <si>
    <t>Delta
(% above PT)</t>
  </si>
  <si>
    <r>
      <t>Note 2</t>
    </r>
    <r>
      <rPr>
        <sz val="10"/>
        <color rgb="FF000000"/>
        <rFont val="Calibri"/>
        <family val="2"/>
        <scheme val="minor"/>
      </rPr>
      <t>.  Delta is the difference below the programmatic threshold (PT) from which you want to be well powered to reject the null hypothesis.  For example, when ESS = 11,368 a classification based on an upper confidence limit will misclassify strata with true coverage of 50% only 5% of the time, and will have 80% power to correctly classify strata with true coverage of 49% or lower as having low coverage.  In other words, if the true coverage is PT-Delta, then a survey of ESS will have at most alpha misclassification error and at least 1-beta power.</t>
    </r>
  </si>
  <si>
    <r>
      <t>Note 3</t>
    </r>
    <r>
      <rPr>
        <sz val="10"/>
        <color rgb="FF000000"/>
        <rFont val="Calibri"/>
        <family val="2"/>
        <scheme val="minor"/>
      </rPr>
      <t>. ESS shown in table assumes 10 children on average will be surveyed per cluster.</t>
    </r>
  </si>
  <si>
    <r>
      <t>Note 4</t>
    </r>
    <r>
      <rPr>
        <sz val="10"/>
        <color rgb="FF000000"/>
        <rFont val="Calibri"/>
        <family val="2"/>
        <scheme val="minor"/>
      </rPr>
      <t>.  This table provides ESS based on testing if coverage is above programmatic threshold (i.e., add delta to programmatic threshold).  In some cases, the ESS would be slightly larger if testing if coverage is below programmatic threshold (i.e., subtracting delta from programmatic threshold).</t>
    </r>
  </si>
  <si>
    <r>
      <t>Note 4</t>
    </r>
    <r>
      <rPr>
        <sz val="10"/>
        <color rgb="FF000000"/>
        <rFont val="Calibri"/>
        <family val="2"/>
        <scheme val="minor"/>
      </rPr>
      <t>.  This table provides ESS based on testing if coverage is below programmatic threshold (i.e., subtract delta from programmatic threshold).  In some cases, the ESS would be slightly smaller if testing if coverage is above programmatic threshold (i.e., adding delta to programmatic threshold).</t>
    </r>
  </si>
  <si>
    <r>
      <t>Note 2</t>
    </r>
    <r>
      <rPr>
        <sz val="10"/>
        <color rgb="FF000000"/>
        <rFont val="Calibri"/>
        <family val="2"/>
        <scheme val="minor"/>
      </rPr>
      <t>.  Delta is the difference above the programmatic threshold (PT) from which you want to be well powered to reject the null hypothesis.  For example, when ESS = 11,368 a classification based on an upper confidence limit will misclassify strata with true coverage of 50% only 5% of the time, and will have 80% power to correctly classify strata with true coverage of 51% or higher as having high coverage.  In other words, if the true coverage is PT+Delta, then a survey of ESS will have at most alpha misclassification error and at least 1-beta power.</t>
    </r>
  </si>
  <si>
    <t xml:space="preserve"> Table 2b.  Effective Sample Sizes (ESS) for Surveys to Classify Coverage below Programmatic Threshold</t>
  </si>
  <si>
    <t>Table 2c.  Effective Sample Sizes (ESS) for Surveys to Classify Coverage above Programmatic Threshold</t>
  </si>
  <si>
    <t xml:space="preserve"> Table X.  Effective Sample Sizes (ESS) for Surveys Testing for Increase in Coverage over Time</t>
  </si>
  <si>
    <t>Delta
(% above P1)</t>
  </si>
  <si>
    <r>
      <t>Note 4</t>
    </r>
    <r>
      <rPr>
        <sz val="10"/>
        <color rgb="FF000000"/>
        <rFont val="Calibri"/>
        <family val="2"/>
        <scheme val="minor"/>
      </rPr>
      <t>.  This table provides ESS based on testing if coverage is above programmatic threshold (i.e., add delta to programmatic threshold).  In some cases, the ESS would be slightly larger if testing if coverage is below programmatic threshold (i.e., subtracting delta from programmatic threshold to test for a decrease in coverage over time).</t>
    </r>
  </si>
  <si>
    <r>
      <t>Note 1</t>
    </r>
    <r>
      <rPr>
        <sz val="10"/>
        <color rgb="FF000000"/>
        <rFont val="Calibri"/>
        <family val="2"/>
        <scheme val="minor"/>
      </rPr>
      <t xml:space="preserve">.  P1 is the estimated coverage level from the first survey.  </t>
    </r>
  </si>
  <si>
    <t>P1
(%)</t>
  </si>
  <si>
    <r>
      <t>Note 3</t>
    </r>
    <r>
      <rPr>
        <sz val="10"/>
        <color rgb="FF000000"/>
        <rFont val="Calibri"/>
        <family val="2"/>
        <scheme val="minor"/>
      </rPr>
      <t>.  This table provides the ESS required for both the first survey and the second survey.  If the first survey has already been conducted (which is usually the case), then the ESS for that survey can be calculated, and the ESS for the second survey can be adjusted according to this information.  See Appendix B2 on how to update the ESS for the second survey based on the ESS from the first survey (i.e., allowing the ESS in the two surveys to be different).</t>
    </r>
  </si>
  <si>
    <t xml:space="preserve"> Table Y.  Effective Sample Sizes (ESS) for Surveys Testing Difference between Two Places (Ratio=1)</t>
  </si>
  <si>
    <r>
      <t>Note 2</t>
    </r>
    <r>
      <rPr>
        <sz val="10"/>
        <color rgb="FF000000"/>
        <rFont val="Calibri"/>
        <family val="2"/>
        <scheme val="minor"/>
      </rPr>
      <t>.  Delta is the difference above P1 from which you want to be well powered to reject the null hypothesis.  For example, when ESS = 325 a test based on an upper confidence limit will incorrectly conclude coverage increased 10% from true coverage 50% only 5% of the time, and will have 80% power to correctly conclude strata with true coverage of 60% or higher as having coverage higher than before.  In other words, if the true coverage is P1+Delta, then a survey of ESS will have at most alpha misclassification error and at least 1-beta power.</t>
    </r>
  </si>
  <si>
    <r>
      <t>Note 2</t>
    </r>
    <r>
      <rPr>
        <sz val="10"/>
        <color rgb="FF000000"/>
        <rFont val="Calibri"/>
        <family val="2"/>
        <scheme val="minor"/>
      </rPr>
      <t>.  Delta is the difference above P1 from which you want to be well powered to reject the null hypothesis.  For example, when ESS = 408 a test based on confidence limits will incorrectly conclude coverage in one place is at least 10% higher from true coverage in the other place of 50% only 5% of the time, and will have 80% power to correctly conclude true coverage of 60% or higher in one place as having coverage different than the other place.  In other words, if the true coverage is P1+Delta in one place, then a survey of ESS will have at most alpha misclassification error and at least 1-beta power.</t>
    </r>
  </si>
  <si>
    <r>
      <t>Note 3</t>
    </r>
    <r>
      <rPr>
        <sz val="10"/>
        <color rgb="FF000000"/>
        <rFont val="Calibri"/>
        <family val="2"/>
        <scheme val="minor"/>
      </rPr>
      <t>.  This table provides the ESS required for both surveys when the ratio (r) of sample size is 1 (i.e., equal sample sizes, r=1).  If one place is slated to have a higher (or lower) sample size than the other place (i.e., r≠1), then ESS from this table should not be used as additional calculations are necessary.  See Appendix B2 on how to calculate the ESS for both places when r≠1.</t>
    </r>
  </si>
  <si>
    <r>
      <t>Note 1</t>
    </r>
    <r>
      <rPr>
        <sz val="10"/>
        <color rgb="FF000000"/>
        <rFont val="Calibri"/>
        <family val="2"/>
        <scheme val="minor"/>
      </rPr>
      <t xml:space="preserve">.  P1 is the estimated coverage level from one of the two surveys.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</si>
</sst>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0"/>
    <numFmt numFmtId="165" formatCode="_(* #,##0_);_(* \(#,##0\);_(* &quot;-&quot;??_);_(@_)"/>
  </numFmts>
  <fonts count="11" x14ac:knownFonts="1">
    <font>
      <sz val="11"/>
      <color theme="1"/>
      <name val="Calibri"/>
      <family val="2"/>
      <scheme val="minor"/>
    </font>
    <font>
      <b/>
      <sz val="11"/>
      <color theme="1"/>
      <name val="Calibri"/>
      <family val="2"/>
      <scheme val="minor"/>
    </font>
    <font>
      <sz val="11"/>
      <color theme="1"/>
      <name val="Calibri"/>
      <family val="2"/>
    </font>
    <font>
      <sz val="10"/>
      <color theme="1"/>
      <name val="Calibri"/>
      <family val="2"/>
      <scheme val="minor"/>
    </font>
    <font>
      <i/>
      <sz val="10"/>
      <color rgb="FF000000"/>
      <name val="Calibri"/>
      <family val="2"/>
      <scheme val="minor"/>
    </font>
    <font>
      <u/>
      <sz val="10"/>
      <color rgb="FF000000"/>
      <name val="Calibri"/>
      <family val="2"/>
      <scheme val="minor"/>
    </font>
    <font>
      <sz val="10"/>
      <color rgb="FF000000"/>
      <name val="Calibri"/>
      <family val="2"/>
      <scheme val="minor"/>
    </font>
    <font>
      <sz val="11"/>
      <color rgb="FF000000"/>
      <name val="Calibri"/>
      <family val="2"/>
      <scheme val="minor"/>
    </font>
    <font>
      <i/>
      <sz val="11"/>
      <color theme="1"/>
      <name val="Calibri"/>
      <family val="2"/>
      <scheme val="minor"/>
    </font>
    <font>
      <sz val="11"/>
      <color theme="1"/>
      <name val="Calibri"/>
      <family val="2"/>
      <scheme val="minor"/>
    </font>
    <font>
      <i/>
      <sz val="11"/>
      <color rgb="FF00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15">
    <border>
      <left/>
      <right/>
      <top/>
      <bottom/>
      <diagonal/>
    </border>
    <border>
      <left/>
      <right/>
      <top style="thin">
        <color auto="1"/>
      </top>
      <bottom/>
      <diagonal/>
    </border>
    <border>
      <left style="thin">
        <color auto="1"/>
      </left>
      <right/>
      <top style="thin">
        <color auto="1"/>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3">
    <xf numFmtId="0" fontId="0" fillId="0" borderId="0"/>
    <xf numFmtId="9" fontId="9" fillId="0" borderId="0" applyFont="0" applyFill="0" applyBorder="0" applyAlignment="0" applyProtection="0"/>
    <xf numFmtId="43" fontId="9" fillId="0" borderId="0" applyFont="0" applyFill="0" applyBorder="0" applyAlignment="0" applyProtection="0"/>
  </cellStyleXfs>
  <cellXfs count="111">
    <xf numFmtId="0" fontId="0" fillId="0" borderId="0" xfId="0"/>
    <xf numFmtId="0" fontId="0" fillId="0" borderId="0" xfId="0" applyBorder="1" applyAlignment="1">
      <alignment horizontal="center"/>
    </xf>
    <xf numFmtId="0" fontId="0" fillId="0" borderId="4" xfId="0" applyBorder="1" applyAlignment="1">
      <alignment horizont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1" fillId="0" borderId="0" xfId="0" applyFont="1" applyBorder="1" applyAlignment="1">
      <alignment horizontal="left"/>
    </xf>
    <xf numFmtId="0" fontId="0" fillId="0" borderId="4" xfId="0" applyBorder="1"/>
    <xf numFmtId="0" fontId="0" fillId="0" borderId="8" xfId="0" applyBorder="1"/>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9" fontId="0" fillId="0" borderId="5" xfId="0" applyNumberFormat="1" applyBorder="1" applyAlignment="1">
      <alignment horizontal="center"/>
    </xf>
    <xf numFmtId="9" fontId="0" fillId="0" borderId="4" xfId="0" applyNumberFormat="1" applyBorder="1"/>
    <xf numFmtId="9" fontId="0" fillId="0" borderId="4" xfId="0" applyNumberFormat="1" applyBorder="1" applyAlignment="1">
      <alignment horizontal="center"/>
    </xf>
    <xf numFmtId="9" fontId="0" fillId="0" borderId="8" xfId="0" applyNumberFormat="1" applyBorder="1"/>
    <xf numFmtId="0" fontId="4" fillId="0" borderId="0" xfId="0" applyFont="1" applyAlignment="1">
      <alignment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7" fillId="0" borderId="3" xfId="0" applyFont="1" applyBorder="1" applyAlignment="1">
      <alignment vertical="center"/>
    </xf>
    <xf numFmtId="0" fontId="7" fillId="0" borderId="5" xfId="0" applyFont="1" applyBorder="1" applyAlignment="1">
      <alignment vertical="center"/>
    </xf>
    <xf numFmtId="0" fontId="7" fillId="0" borderId="9" xfId="0" applyFont="1" applyBorder="1" applyAlignment="1">
      <alignment vertical="center"/>
    </xf>
    <xf numFmtId="0" fontId="4" fillId="0" borderId="0" xfId="0" applyFont="1"/>
    <xf numFmtId="0" fontId="7" fillId="0" borderId="0" xfId="0" applyFont="1" applyBorder="1" applyAlignment="1">
      <alignment horizontal="center" vertical="center"/>
    </xf>
    <xf numFmtId="0" fontId="7" fillId="0" borderId="4" xfId="0" applyFont="1" applyBorder="1" applyAlignment="1">
      <alignment horizontal="center" vertic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0" fillId="0" borderId="3" xfId="0" applyNumberFormat="1" applyBorder="1" applyAlignment="1">
      <alignment horizontal="center" vertical="center"/>
    </xf>
    <xf numFmtId="0" fontId="0" fillId="0" borderId="3" xfId="0" applyNumberFormat="1" applyFill="1" applyBorder="1" applyAlignment="1">
      <alignment horizontal="center" vertical="center"/>
    </xf>
    <xf numFmtId="0" fontId="0" fillId="0" borderId="5" xfId="0" applyNumberFormat="1" applyFill="1" applyBorder="1" applyAlignment="1">
      <alignment horizontal="center" vertical="center"/>
    </xf>
    <xf numFmtId="0" fontId="0" fillId="0" borderId="3"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7" fillId="0" borderId="10" xfId="0" applyFont="1" applyBorder="1" applyAlignment="1">
      <alignment horizontal="center" vertical="center"/>
    </xf>
    <xf numFmtId="0" fontId="7" fillId="0" borderId="0" xfId="0" applyFont="1" applyFill="1" applyBorder="1" applyAlignment="1">
      <alignment vertical="center"/>
    </xf>
    <xf numFmtId="0" fontId="5" fillId="0" borderId="0" xfId="0" applyFont="1"/>
    <xf numFmtId="0" fontId="5" fillId="0" borderId="0" xfId="0" applyFont="1" applyAlignment="1">
      <alignment vertical="center"/>
    </xf>
    <xf numFmtId="164" fontId="0" fillId="0" borderId="7" xfId="0" applyNumberFormat="1" applyBorder="1" applyAlignment="1">
      <alignment horizontal="center"/>
    </xf>
    <xf numFmtId="164" fontId="0" fillId="0" borderId="7" xfId="0" applyNumberFormat="1" applyBorder="1" applyAlignment="1">
      <alignment horizontal="center" vertical="top"/>
    </xf>
    <xf numFmtId="2" fontId="0" fillId="0" borderId="7" xfId="0" applyNumberFormat="1" applyBorder="1" applyAlignment="1">
      <alignment horizontal="center"/>
    </xf>
    <xf numFmtId="2" fontId="0" fillId="0" borderId="0" xfId="0" applyNumberFormat="1" applyBorder="1" applyAlignment="1">
      <alignment horizontal="center"/>
    </xf>
    <xf numFmtId="0" fontId="3" fillId="0" borderId="3" xfId="0" applyFont="1" applyBorder="1" applyAlignment="1">
      <alignment horizontal="center" vertical="center" wrapText="1"/>
    </xf>
    <xf numFmtId="0" fontId="0" fillId="0" borderId="2" xfId="0" applyNumberFormat="1" applyBorder="1" applyAlignment="1">
      <alignment horizontal="center" vertical="center"/>
    </xf>
    <xf numFmtId="0" fontId="0" fillId="0" borderId="14" xfId="0" applyBorder="1" applyAlignment="1">
      <alignment horizontal="center" vertical="center"/>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0" fillId="0" borderId="14" xfId="0" applyBorder="1" applyAlignment="1">
      <alignment horizontal="center"/>
    </xf>
    <xf numFmtId="0" fontId="0" fillId="0" borderId="2" xfId="0" applyBorder="1" applyAlignment="1">
      <alignment horizontal="center"/>
    </xf>
    <xf numFmtId="0" fontId="1" fillId="2" borderId="9" xfId="0" applyFont="1" applyFill="1" applyBorder="1" applyAlignment="1">
      <alignment horizontal="center" wrapText="1"/>
    </xf>
    <xf numFmtId="0" fontId="0" fillId="0" borderId="3" xfId="0" applyBorder="1"/>
    <xf numFmtId="0" fontId="10" fillId="0" borderId="0" xfId="0" applyFont="1" applyFill="1" applyBorder="1" applyAlignment="1">
      <alignment vertical="center"/>
    </xf>
    <xf numFmtId="0" fontId="0" fillId="0" borderId="0" xfId="0" applyBorder="1"/>
    <xf numFmtId="9" fontId="7" fillId="0" borderId="3" xfId="1" applyFont="1" applyBorder="1" applyAlignment="1">
      <alignment horizontal="center" vertical="center"/>
    </xf>
    <xf numFmtId="0" fontId="7" fillId="0" borderId="0" xfId="1" applyNumberFormat="1" applyFont="1" applyBorder="1" applyAlignment="1">
      <alignment horizontal="center" vertical="center"/>
    </xf>
    <xf numFmtId="0" fontId="7" fillId="0" borderId="7" xfId="1" applyNumberFormat="1" applyFont="1" applyBorder="1" applyAlignment="1">
      <alignment horizontal="center" vertical="center"/>
    </xf>
    <xf numFmtId="2" fontId="7" fillId="0" borderId="7" xfId="1" applyNumberFormat="1" applyFont="1" applyBorder="1" applyAlignment="1">
      <alignment horizontal="center" vertical="center"/>
    </xf>
    <xf numFmtId="0" fontId="7" fillId="0" borderId="8" xfId="1" applyNumberFormat="1" applyFont="1" applyBorder="1" applyAlignment="1">
      <alignment horizontal="center" vertical="center"/>
    </xf>
    <xf numFmtId="9" fontId="7" fillId="0" borderId="5" xfId="1" applyFont="1" applyBorder="1" applyAlignment="1">
      <alignment horizontal="center" vertical="center"/>
    </xf>
    <xf numFmtId="0" fontId="7" fillId="0" borderId="2" xfId="0" applyFont="1" applyBorder="1" applyAlignment="1">
      <alignment horizontal="center" vertical="center" wrapText="1"/>
    </xf>
    <xf numFmtId="0" fontId="7" fillId="0" borderId="6" xfId="0" applyFont="1" applyBorder="1" applyAlignment="1">
      <alignment horizontal="center" vertical="center" wrapText="1"/>
    </xf>
    <xf numFmtId="9" fontId="7" fillId="0" borderId="2" xfId="1" applyFont="1" applyBorder="1" applyAlignment="1">
      <alignment horizontal="center" vertical="center"/>
    </xf>
    <xf numFmtId="0" fontId="7" fillId="0" borderId="6" xfId="1" applyNumberFormat="1" applyFont="1" applyBorder="1" applyAlignment="1">
      <alignment horizontal="center" vertical="center"/>
    </xf>
    <xf numFmtId="0" fontId="1" fillId="0" borderId="4" xfId="0" applyFont="1" applyFill="1" applyBorder="1" applyAlignment="1">
      <alignment horizontal="center" wrapText="1"/>
    </xf>
    <xf numFmtId="0" fontId="1" fillId="0" borderId="8" xfId="0" applyFont="1" applyFill="1" applyBorder="1" applyAlignment="1">
      <alignment horizontal="center" wrapText="1"/>
    </xf>
    <xf numFmtId="0" fontId="1" fillId="2" borderId="11" xfId="0" applyFont="1" applyFill="1" applyBorder="1" applyAlignment="1">
      <alignment horizontal="center" wrapText="1"/>
    </xf>
    <xf numFmtId="3" fontId="0" fillId="0" borderId="14" xfId="0" applyNumberFormat="1" applyBorder="1" applyAlignment="1">
      <alignment horizontal="center"/>
    </xf>
    <xf numFmtId="3" fontId="0" fillId="0" borderId="6" xfId="0" applyNumberFormat="1" applyBorder="1" applyAlignment="1">
      <alignment horizontal="center"/>
    </xf>
    <xf numFmtId="3" fontId="0" fillId="0" borderId="12" xfId="0" applyNumberFormat="1" applyBorder="1" applyAlignment="1">
      <alignment horizontal="center"/>
    </xf>
    <xf numFmtId="3" fontId="0" fillId="0" borderId="7" xfId="0" applyNumberFormat="1" applyBorder="1" applyAlignment="1">
      <alignment horizontal="center"/>
    </xf>
    <xf numFmtId="3" fontId="0" fillId="0" borderId="13" xfId="0" applyNumberFormat="1" applyBorder="1" applyAlignment="1">
      <alignment horizontal="center"/>
    </xf>
    <xf numFmtId="3" fontId="0" fillId="0" borderId="8" xfId="0" applyNumberFormat="1" applyBorder="1" applyAlignment="1">
      <alignment horizontal="center"/>
    </xf>
    <xf numFmtId="0" fontId="0" fillId="0" borderId="5" xfId="0" applyNumberFormat="1" applyBorder="1" applyAlignment="1">
      <alignment horizontal="center" vertical="center"/>
    </xf>
    <xf numFmtId="165" fontId="0" fillId="0" borderId="14" xfId="2" applyNumberFormat="1" applyFont="1" applyBorder="1" applyAlignment="1">
      <alignment horizontal="center"/>
    </xf>
    <xf numFmtId="165" fontId="0" fillId="0" borderId="12" xfId="2" applyNumberFormat="1" applyFont="1" applyBorder="1" applyAlignment="1">
      <alignment horizontal="center"/>
    </xf>
    <xf numFmtId="165" fontId="0" fillId="0" borderId="13" xfId="2" applyNumberFormat="1" applyFont="1" applyBorder="1" applyAlignment="1">
      <alignment horizontal="center"/>
    </xf>
    <xf numFmtId="3" fontId="0" fillId="0" borderId="3" xfId="0" applyNumberFormat="1" applyBorder="1" applyAlignment="1">
      <alignment horizontal="center"/>
    </xf>
    <xf numFmtId="3" fontId="0" fillId="0" borderId="2" xfId="0" applyNumberFormat="1" applyBorder="1" applyAlignment="1">
      <alignment horizontal="center"/>
    </xf>
    <xf numFmtId="3" fontId="0" fillId="0" borderId="5" xfId="0" applyNumberFormat="1" applyBorder="1" applyAlignment="1">
      <alignment horizontal="center"/>
    </xf>
    <xf numFmtId="0" fontId="5" fillId="0" borderId="0" xfId="0" applyFont="1" applyAlignment="1">
      <alignment horizontal="left"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5" fillId="3" borderId="0" xfId="0" applyFont="1" applyFill="1" applyAlignment="1">
      <alignment horizontal="left" vertical="top" wrapText="1"/>
    </xf>
    <xf numFmtId="0" fontId="0" fillId="0" borderId="6" xfId="0" applyNumberFormat="1" applyBorder="1" applyAlignment="1">
      <alignment horizontal="center" vertical="center"/>
    </xf>
    <xf numFmtId="0" fontId="0" fillId="0" borderId="7" xfId="0" applyNumberFormat="1" applyBorder="1" applyAlignment="1">
      <alignment horizontal="center" vertical="center"/>
    </xf>
    <xf numFmtId="0" fontId="0" fillId="0" borderId="8" xfId="0" applyNumberForma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xf>
    <xf numFmtId="0" fontId="4" fillId="0" borderId="4" xfId="0" applyFont="1" applyBorder="1" applyAlignment="1">
      <alignment horizontal="left"/>
    </xf>
    <xf numFmtId="0" fontId="5" fillId="0" borderId="0" xfId="0" applyFont="1" applyFill="1" applyAlignment="1">
      <alignment horizontal="left" vertical="top" wrapText="1"/>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9"/>
  <sheetViews>
    <sheetView workbookViewId="0"/>
  </sheetViews>
  <sheetFormatPr defaultRowHeight="14.4" x14ac:dyDescent="0.3"/>
  <cols>
    <col min="1" max="1" width="86.109375" customWidth="1"/>
    <col min="2" max="2" width="46.6640625" bestFit="1" customWidth="1"/>
    <col min="3" max="3" width="55" bestFit="1" customWidth="1"/>
  </cols>
  <sheetData>
    <row r="1" spans="1:3" x14ac:dyDescent="0.3">
      <c r="A1" s="27" t="s">
        <v>52</v>
      </c>
    </row>
    <row r="2" spans="1:3" x14ac:dyDescent="0.3">
      <c r="A2" s="26" t="s">
        <v>11</v>
      </c>
      <c r="B2" s="46" t="s">
        <v>12</v>
      </c>
      <c r="C2" s="35"/>
    </row>
    <row r="3" spans="1:3" x14ac:dyDescent="0.3">
      <c r="A3" s="24" t="s">
        <v>20</v>
      </c>
      <c r="B3" s="28">
        <v>1</v>
      </c>
      <c r="C3" s="62"/>
    </row>
    <row r="4" spans="1:3" x14ac:dyDescent="0.3">
      <c r="A4" s="24" t="s">
        <v>21</v>
      </c>
      <c r="B4" s="28" t="s">
        <v>24</v>
      </c>
      <c r="C4" s="62"/>
    </row>
    <row r="5" spans="1:3" x14ac:dyDescent="0.3">
      <c r="A5" s="24" t="s">
        <v>22</v>
      </c>
      <c r="B5" s="28" t="s">
        <v>13</v>
      </c>
      <c r="C5" s="62"/>
    </row>
    <row r="6" spans="1:3" x14ac:dyDescent="0.3">
      <c r="A6" s="24" t="s">
        <v>23</v>
      </c>
      <c r="B6" s="28" t="s">
        <v>25</v>
      </c>
      <c r="C6" s="62"/>
    </row>
    <row r="7" spans="1:3" x14ac:dyDescent="0.3">
      <c r="A7" s="24" t="s">
        <v>41</v>
      </c>
      <c r="B7" s="28" t="s">
        <v>26</v>
      </c>
      <c r="C7" s="62"/>
    </row>
    <row r="8" spans="1:3" x14ac:dyDescent="0.3">
      <c r="A8" s="25" t="s">
        <v>42</v>
      </c>
      <c r="B8" s="29" t="s">
        <v>27</v>
      </c>
      <c r="C8" s="62"/>
    </row>
    <row r="10" spans="1:3" x14ac:dyDescent="0.3">
      <c r="A10" s="63" t="s">
        <v>46</v>
      </c>
    </row>
    <row r="11" spans="1:3" x14ac:dyDescent="0.3">
      <c r="A11" s="47" t="s">
        <v>35</v>
      </c>
    </row>
    <row r="12" spans="1:3" x14ac:dyDescent="0.3">
      <c r="A12" s="47" t="s">
        <v>39</v>
      </c>
    </row>
    <row r="13" spans="1:3" x14ac:dyDescent="0.3">
      <c r="A13" s="47" t="s">
        <v>37</v>
      </c>
    </row>
    <row r="14" spans="1:3" x14ac:dyDescent="0.3">
      <c r="A14" s="47" t="s">
        <v>38</v>
      </c>
    </row>
    <row r="15" spans="1:3" x14ac:dyDescent="0.3">
      <c r="A15" s="47" t="s">
        <v>36</v>
      </c>
    </row>
    <row r="16" spans="1:3" x14ac:dyDescent="0.3">
      <c r="A16" s="47" t="s">
        <v>40</v>
      </c>
    </row>
    <row r="17" spans="1:1" x14ac:dyDescent="0.3">
      <c r="A17" s="47" t="s">
        <v>45</v>
      </c>
    </row>
    <row r="18" spans="1:1" x14ac:dyDescent="0.3">
      <c r="A18" s="47" t="s">
        <v>43</v>
      </c>
    </row>
    <row r="19" spans="1:1" x14ac:dyDescent="0.3">
      <c r="A19" s="47" t="s">
        <v>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5"/>
  <sheetViews>
    <sheetView workbookViewId="0">
      <selection activeCell="A13" sqref="A13:L13"/>
    </sheetView>
  </sheetViews>
  <sheetFormatPr defaultRowHeight="14.4" x14ac:dyDescent="0.3"/>
  <cols>
    <col min="1" max="1" width="11" customWidth="1"/>
    <col min="3" max="7" width="5" bestFit="1" customWidth="1"/>
    <col min="8" max="12" width="4.5546875" bestFit="1" customWidth="1"/>
  </cols>
  <sheetData>
    <row r="1" spans="1:12" x14ac:dyDescent="0.3">
      <c r="A1" s="17" t="s">
        <v>53</v>
      </c>
    </row>
    <row r="2" spans="1:12" x14ac:dyDescent="0.3">
      <c r="B2" s="7"/>
      <c r="C2" s="95" t="s">
        <v>19</v>
      </c>
      <c r="D2" s="96"/>
      <c r="E2" s="96"/>
      <c r="F2" s="96"/>
      <c r="G2" s="96"/>
      <c r="H2" s="96"/>
      <c r="I2" s="96"/>
      <c r="J2" s="96"/>
      <c r="K2" s="96"/>
      <c r="L2" s="97"/>
    </row>
    <row r="3" spans="1:12" x14ac:dyDescent="0.3">
      <c r="A3" s="8"/>
      <c r="B3" s="9"/>
      <c r="C3" s="13">
        <v>0.5</v>
      </c>
      <c r="D3" s="14">
        <v>0.55000000000000004</v>
      </c>
      <c r="E3" s="15">
        <v>0.6</v>
      </c>
      <c r="F3" s="14">
        <v>0.65</v>
      </c>
      <c r="G3" s="15">
        <v>0.7</v>
      </c>
      <c r="H3" s="14">
        <v>0.75</v>
      </c>
      <c r="I3" s="15">
        <v>0.8</v>
      </c>
      <c r="J3" s="14">
        <v>0.85</v>
      </c>
      <c r="K3" s="15">
        <v>0.9</v>
      </c>
      <c r="L3" s="16">
        <v>0.95</v>
      </c>
    </row>
    <row r="4" spans="1:12" x14ac:dyDescent="0.3">
      <c r="A4" s="92" t="s">
        <v>3</v>
      </c>
      <c r="B4" s="10" t="s">
        <v>0</v>
      </c>
      <c r="C4" s="18">
        <v>1097</v>
      </c>
      <c r="D4" s="19">
        <v>1097</v>
      </c>
      <c r="E4" s="19">
        <v>1097</v>
      </c>
      <c r="F4" s="19">
        <v>1097</v>
      </c>
      <c r="G4" s="19">
        <v>1097</v>
      </c>
      <c r="H4" s="19">
        <v>892</v>
      </c>
      <c r="I4" s="19">
        <v>788</v>
      </c>
      <c r="J4" s="19">
        <v>663</v>
      </c>
      <c r="K4" s="19">
        <v>518</v>
      </c>
      <c r="L4" s="20">
        <v>354</v>
      </c>
    </row>
    <row r="5" spans="1:12" x14ac:dyDescent="0.3">
      <c r="A5" s="93"/>
      <c r="B5" s="11" t="s">
        <v>6</v>
      </c>
      <c r="C5" s="4">
        <v>622</v>
      </c>
      <c r="D5" s="21">
        <v>622</v>
      </c>
      <c r="E5" s="21">
        <v>622</v>
      </c>
      <c r="F5" s="21">
        <v>622</v>
      </c>
      <c r="G5" s="21">
        <v>622</v>
      </c>
      <c r="H5" s="21">
        <v>517</v>
      </c>
      <c r="I5" s="21">
        <v>461</v>
      </c>
      <c r="J5" s="21">
        <v>394</v>
      </c>
      <c r="K5" s="21">
        <v>315</v>
      </c>
      <c r="L5" s="3">
        <v>227</v>
      </c>
    </row>
    <row r="6" spans="1:12" x14ac:dyDescent="0.3">
      <c r="A6" s="93"/>
      <c r="B6" s="11" t="s">
        <v>2</v>
      </c>
      <c r="C6" s="4">
        <v>401</v>
      </c>
      <c r="D6" s="21">
        <v>401</v>
      </c>
      <c r="E6" s="21">
        <v>401</v>
      </c>
      <c r="F6" s="21">
        <v>401</v>
      </c>
      <c r="G6" s="21">
        <v>401</v>
      </c>
      <c r="H6" s="21">
        <v>340</v>
      </c>
      <c r="I6" s="21">
        <v>306</v>
      </c>
      <c r="J6" s="21">
        <v>265</v>
      </c>
      <c r="K6" s="21">
        <v>216</v>
      </c>
      <c r="L6" s="3">
        <v>162</v>
      </c>
    </row>
    <row r="7" spans="1:12" x14ac:dyDescent="0.3">
      <c r="A7" s="93"/>
      <c r="B7" s="11" t="s">
        <v>7</v>
      </c>
      <c r="C7" s="23">
        <v>280</v>
      </c>
      <c r="D7" s="23">
        <v>280</v>
      </c>
      <c r="E7" s="23">
        <v>280</v>
      </c>
      <c r="F7" s="23">
        <v>280</v>
      </c>
      <c r="G7" s="23">
        <v>280</v>
      </c>
      <c r="H7" s="23">
        <v>242</v>
      </c>
      <c r="I7" s="23">
        <v>220</v>
      </c>
      <c r="J7" s="23">
        <v>192</v>
      </c>
      <c r="K7" s="23">
        <v>160</v>
      </c>
      <c r="L7" s="3">
        <v>132</v>
      </c>
    </row>
    <row r="8" spans="1:12" x14ac:dyDescent="0.3">
      <c r="A8" s="93"/>
      <c r="B8" s="11" t="s">
        <v>8</v>
      </c>
      <c r="C8" s="4">
        <v>207</v>
      </c>
      <c r="D8" s="21">
        <v>207</v>
      </c>
      <c r="E8" s="21">
        <v>207</v>
      </c>
      <c r="F8" s="21">
        <v>207</v>
      </c>
      <c r="G8" s="21">
        <v>207</v>
      </c>
      <c r="H8" s="21">
        <v>182</v>
      </c>
      <c r="I8" s="21">
        <v>167</v>
      </c>
      <c r="J8" s="21">
        <v>147</v>
      </c>
      <c r="K8" s="21">
        <v>125</v>
      </c>
      <c r="L8" s="3">
        <v>110</v>
      </c>
    </row>
    <row r="9" spans="1:12" x14ac:dyDescent="0.3">
      <c r="A9" s="93"/>
      <c r="B9" s="11" t="s">
        <v>9</v>
      </c>
      <c r="C9" s="4">
        <v>159</v>
      </c>
      <c r="D9" s="21">
        <v>159</v>
      </c>
      <c r="E9" s="21">
        <v>159</v>
      </c>
      <c r="F9" s="21">
        <v>159</v>
      </c>
      <c r="G9" s="21">
        <v>159</v>
      </c>
      <c r="H9" s="21">
        <v>143</v>
      </c>
      <c r="I9" s="21">
        <v>131</v>
      </c>
      <c r="J9" s="21">
        <v>117</v>
      </c>
      <c r="K9" s="21">
        <v>101</v>
      </c>
      <c r="L9" s="3">
        <v>93</v>
      </c>
    </row>
    <row r="10" spans="1:12" x14ac:dyDescent="0.3">
      <c r="A10" s="93"/>
      <c r="B10" s="11" t="s">
        <v>10</v>
      </c>
      <c r="C10" s="4">
        <v>126</v>
      </c>
      <c r="D10" s="21">
        <v>126</v>
      </c>
      <c r="E10" s="21">
        <v>126</v>
      </c>
      <c r="F10" s="21">
        <v>126</v>
      </c>
      <c r="G10" s="21">
        <v>126</v>
      </c>
      <c r="H10" s="21">
        <v>115</v>
      </c>
      <c r="I10" s="21">
        <v>106</v>
      </c>
      <c r="J10" s="21">
        <v>96</v>
      </c>
      <c r="K10" s="21">
        <v>83</v>
      </c>
      <c r="L10" s="3">
        <v>81</v>
      </c>
    </row>
    <row r="11" spans="1:12" x14ac:dyDescent="0.3">
      <c r="A11" s="94"/>
      <c r="B11" s="12" t="s">
        <v>1</v>
      </c>
      <c r="C11" s="5">
        <v>103</v>
      </c>
      <c r="D11" s="22">
        <v>103</v>
      </c>
      <c r="E11" s="22">
        <v>103</v>
      </c>
      <c r="F11" s="22">
        <v>103</v>
      </c>
      <c r="G11" s="22">
        <v>103</v>
      </c>
      <c r="H11" s="22">
        <v>95</v>
      </c>
      <c r="I11" s="22">
        <v>88</v>
      </c>
      <c r="J11" s="22">
        <v>80</v>
      </c>
      <c r="K11" s="22">
        <v>70</v>
      </c>
      <c r="L11" s="6">
        <v>70</v>
      </c>
    </row>
    <row r="13" spans="1:12" ht="95.25" customHeight="1" x14ac:dyDescent="0.3">
      <c r="A13" s="91" t="s">
        <v>4</v>
      </c>
      <c r="B13" s="91"/>
      <c r="C13" s="91"/>
      <c r="D13" s="91"/>
      <c r="E13" s="91"/>
      <c r="F13" s="91"/>
      <c r="G13" s="91"/>
      <c r="H13" s="91"/>
      <c r="I13" s="91"/>
      <c r="J13" s="91"/>
      <c r="K13" s="91"/>
      <c r="L13" s="91"/>
    </row>
    <row r="14" spans="1:12" ht="78.75" customHeight="1" x14ac:dyDescent="0.3">
      <c r="A14" s="91" t="s">
        <v>5</v>
      </c>
      <c r="B14" s="91"/>
      <c r="C14" s="91"/>
      <c r="D14" s="91"/>
      <c r="E14" s="91"/>
      <c r="F14" s="91"/>
      <c r="G14" s="91"/>
      <c r="H14" s="91"/>
      <c r="I14" s="91"/>
      <c r="J14" s="91"/>
      <c r="K14" s="91"/>
      <c r="L14" s="91"/>
    </row>
    <row r="15" spans="1:12" ht="111.75" customHeight="1" x14ac:dyDescent="0.3">
      <c r="A15" s="91" t="s">
        <v>30</v>
      </c>
      <c r="B15" s="91"/>
      <c r="C15" s="91"/>
      <c r="D15" s="91"/>
      <c r="E15" s="91"/>
      <c r="F15" s="91"/>
      <c r="G15" s="91"/>
      <c r="H15" s="91"/>
      <c r="I15" s="91"/>
      <c r="J15" s="91"/>
      <c r="K15" s="91"/>
      <c r="L15" s="91"/>
    </row>
  </sheetData>
  <mergeCells count="5">
    <mergeCell ref="A15:L15"/>
    <mergeCell ref="A4:A11"/>
    <mergeCell ref="C2:L2"/>
    <mergeCell ref="A13:L13"/>
    <mergeCell ref="A14:L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5"/>
  <sheetViews>
    <sheetView workbookViewId="0">
      <selection sqref="A1:F1048576"/>
    </sheetView>
  </sheetViews>
  <sheetFormatPr defaultRowHeight="14.4" x14ac:dyDescent="0.3"/>
  <cols>
    <col min="1" max="1" width="12.109375" customWidth="1"/>
    <col min="2" max="2" width="10.88671875" bestFit="1" customWidth="1"/>
    <col min="3" max="6" width="12.44140625" customWidth="1"/>
  </cols>
  <sheetData>
    <row r="1" spans="1:6" x14ac:dyDescent="0.3">
      <c r="A1" s="27" t="s">
        <v>63</v>
      </c>
    </row>
    <row r="2" spans="1:6" ht="28.8" x14ac:dyDescent="0.3">
      <c r="A2" s="75"/>
      <c r="B2" s="76"/>
      <c r="C2" s="61" t="s">
        <v>16</v>
      </c>
      <c r="D2" s="61" t="s">
        <v>14</v>
      </c>
      <c r="E2" s="77" t="s">
        <v>17</v>
      </c>
      <c r="F2" s="77" t="s">
        <v>15</v>
      </c>
    </row>
    <row r="3" spans="1:6" ht="41.4" x14ac:dyDescent="0.3">
      <c r="A3" s="30" t="s">
        <v>55</v>
      </c>
      <c r="B3" s="31" t="s">
        <v>56</v>
      </c>
      <c r="C3" s="38" t="s">
        <v>18</v>
      </c>
      <c r="D3" s="38" t="s">
        <v>18</v>
      </c>
      <c r="E3" s="38" t="s">
        <v>18</v>
      </c>
      <c r="F3" s="38" t="s">
        <v>18</v>
      </c>
    </row>
    <row r="4" spans="1:6" x14ac:dyDescent="0.3">
      <c r="A4" s="58">
        <v>50</v>
      </c>
      <c r="B4" s="98">
        <v>1</v>
      </c>
      <c r="C4" s="78">
        <v>11368</v>
      </c>
      <c r="D4" s="78">
        <v>15555</v>
      </c>
      <c r="E4" s="78">
        <v>16521</v>
      </c>
      <c r="F4" s="79">
        <v>21506</v>
      </c>
    </row>
    <row r="5" spans="1:6" x14ac:dyDescent="0.3">
      <c r="A5" s="54">
        <v>55</v>
      </c>
      <c r="B5" s="99"/>
      <c r="C5" s="80">
        <v>11273</v>
      </c>
      <c r="D5" s="80">
        <v>15421</v>
      </c>
      <c r="E5" s="80">
        <v>16389</v>
      </c>
      <c r="F5" s="81">
        <v>21330</v>
      </c>
    </row>
    <row r="6" spans="1:6" x14ac:dyDescent="0.3">
      <c r="A6" s="54">
        <v>60</v>
      </c>
      <c r="B6" s="99"/>
      <c r="C6" s="80">
        <v>10953</v>
      </c>
      <c r="D6" s="80">
        <v>14978</v>
      </c>
      <c r="E6" s="80">
        <v>15929</v>
      </c>
      <c r="F6" s="81">
        <v>20725</v>
      </c>
    </row>
    <row r="7" spans="1:6" x14ac:dyDescent="0.3">
      <c r="A7" s="54">
        <v>65</v>
      </c>
      <c r="B7" s="99"/>
      <c r="C7" s="80">
        <v>10407</v>
      </c>
      <c r="D7" s="80">
        <v>14226</v>
      </c>
      <c r="E7" s="80">
        <v>15141</v>
      </c>
      <c r="F7" s="81">
        <v>19692</v>
      </c>
    </row>
    <row r="8" spans="1:6" x14ac:dyDescent="0.3">
      <c r="A8" s="54">
        <v>70</v>
      </c>
      <c r="B8" s="99"/>
      <c r="C8" s="80">
        <v>9636</v>
      </c>
      <c r="D8" s="80">
        <v>13165</v>
      </c>
      <c r="E8" s="80">
        <v>14024</v>
      </c>
      <c r="F8" s="81">
        <v>18230</v>
      </c>
    </row>
    <row r="9" spans="1:6" x14ac:dyDescent="0.3">
      <c r="A9" s="54">
        <v>75</v>
      </c>
      <c r="B9" s="99"/>
      <c r="C9" s="80">
        <v>8640</v>
      </c>
      <c r="D9" s="80">
        <v>11795</v>
      </c>
      <c r="E9" s="80">
        <v>12579</v>
      </c>
      <c r="F9" s="81">
        <v>16341</v>
      </c>
    </row>
    <row r="10" spans="1:6" x14ac:dyDescent="0.3">
      <c r="A10" s="54">
        <v>80</v>
      </c>
      <c r="B10" s="99"/>
      <c r="C10" s="80">
        <v>7418</v>
      </c>
      <c r="D10" s="80">
        <v>10115</v>
      </c>
      <c r="E10" s="80">
        <v>10804</v>
      </c>
      <c r="F10" s="81">
        <v>14023</v>
      </c>
    </row>
    <row r="11" spans="1:6" x14ac:dyDescent="0.3">
      <c r="A11" s="54">
        <v>85</v>
      </c>
      <c r="B11" s="99"/>
      <c r="C11" s="80">
        <v>5970</v>
      </c>
      <c r="D11" s="80">
        <v>8126</v>
      </c>
      <c r="E11" s="80">
        <v>8701</v>
      </c>
      <c r="F11" s="81">
        <v>11276</v>
      </c>
    </row>
    <row r="12" spans="1:6" x14ac:dyDescent="0.3">
      <c r="A12" s="54">
        <v>90</v>
      </c>
      <c r="B12" s="99"/>
      <c r="C12" s="80">
        <v>4296</v>
      </c>
      <c r="D12" s="80">
        <v>5827</v>
      </c>
      <c r="E12" s="80">
        <v>6269</v>
      </c>
      <c r="F12" s="81">
        <v>8100</v>
      </c>
    </row>
    <row r="13" spans="1:6" x14ac:dyDescent="0.3">
      <c r="A13" s="57">
        <v>95</v>
      </c>
      <c r="B13" s="100"/>
      <c r="C13" s="82">
        <v>2396</v>
      </c>
      <c r="D13" s="82">
        <v>3217</v>
      </c>
      <c r="E13" s="82">
        <v>3506</v>
      </c>
      <c r="F13" s="83">
        <v>4494</v>
      </c>
    </row>
    <row r="14" spans="1:6" x14ac:dyDescent="0.3">
      <c r="A14" s="58">
        <v>50</v>
      </c>
      <c r="B14" s="98">
        <v>5</v>
      </c>
      <c r="C14" s="18">
        <v>469</v>
      </c>
      <c r="D14" s="18">
        <v>637</v>
      </c>
      <c r="E14" s="56">
        <v>674</v>
      </c>
      <c r="F14" s="56">
        <v>873</v>
      </c>
    </row>
    <row r="15" spans="1:6" x14ac:dyDescent="0.3">
      <c r="A15" s="54">
        <v>55</v>
      </c>
      <c r="B15" s="99"/>
      <c r="C15" s="4">
        <v>468</v>
      </c>
      <c r="D15" s="4">
        <v>635</v>
      </c>
      <c r="E15" s="39">
        <v>674</v>
      </c>
      <c r="F15" s="39">
        <v>872</v>
      </c>
    </row>
    <row r="16" spans="1:6" x14ac:dyDescent="0.3">
      <c r="A16" s="54">
        <v>60</v>
      </c>
      <c r="B16" s="99"/>
      <c r="C16" s="4">
        <v>458</v>
      </c>
      <c r="D16" s="4">
        <v>620</v>
      </c>
      <c r="E16" s="39">
        <v>661</v>
      </c>
      <c r="F16" s="39">
        <v>854</v>
      </c>
    </row>
    <row r="17" spans="1:6" x14ac:dyDescent="0.3">
      <c r="A17" s="54">
        <v>65</v>
      </c>
      <c r="B17" s="99"/>
      <c r="C17" s="4">
        <v>439</v>
      </c>
      <c r="D17" s="4">
        <v>593</v>
      </c>
      <c r="E17" s="39">
        <v>634</v>
      </c>
      <c r="F17" s="39">
        <v>818</v>
      </c>
    </row>
    <row r="18" spans="1:6" x14ac:dyDescent="0.3">
      <c r="A18" s="54">
        <v>70</v>
      </c>
      <c r="B18" s="99"/>
      <c r="C18" s="4">
        <v>411</v>
      </c>
      <c r="D18" s="4">
        <v>554</v>
      </c>
      <c r="E18" s="39">
        <v>595</v>
      </c>
      <c r="F18" s="39">
        <v>766</v>
      </c>
    </row>
    <row r="19" spans="1:6" x14ac:dyDescent="0.3">
      <c r="A19" s="54">
        <v>75</v>
      </c>
      <c r="B19" s="99"/>
      <c r="C19" s="4">
        <v>374</v>
      </c>
      <c r="D19" s="4">
        <v>502</v>
      </c>
      <c r="E19" s="39">
        <v>542</v>
      </c>
      <c r="F19" s="39">
        <v>696</v>
      </c>
    </row>
    <row r="20" spans="1:6" x14ac:dyDescent="0.3">
      <c r="A20" s="54">
        <v>80</v>
      </c>
      <c r="B20" s="99"/>
      <c r="C20" s="4">
        <v>328</v>
      </c>
      <c r="D20" s="4">
        <v>438</v>
      </c>
      <c r="E20" s="39">
        <v>476</v>
      </c>
      <c r="F20" s="39">
        <v>609</v>
      </c>
    </row>
    <row r="21" spans="1:6" x14ac:dyDescent="0.3">
      <c r="A21" s="54">
        <v>85</v>
      </c>
      <c r="B21" s="99"/>
      <c r="C21" s="4">
        <v>272</v>
      </c>
      <c r="D21" s="4">
        <v>362</v>
      </c>
      <c r="E21" s="39">
        <v>397</v>
      </c>
      <c r="F21" s="39">
        <v>504</v>
      </c>
    </row>
    <row r="22" spans="1:6" x14ac:dyDescent="0.3">
      <c r="A22" s="54">
        <v>90</v>
      </c>
      <c r="B22" s="99"/>
      <c r="C22" s="4">
        <v>208</v>
      </c>
      <c r="D22" s="4">
        <v>272</v>
      </c>
      <c r="E22" s="39">
        <v>304</v>
      </c>
      <c r="F22" s="39">
        <v>382</v>
      </c>
    </row>
    <row r="23" spans="1:6" x14ac:dyDescent="0.3">
      <c r="A23" s="57">
        <v>95</v>
      </c>
      <c r="B23" s="100"/>
      <c r="C23" s="5">
        <v>133</v>
      </c>
      <c r="D23" s="5">
        <v>169</v>
      </c>
      <c r="E23" s="40">
        <v>196</v>
      </c>
      <c r="F23" s="40">
        <v>241</v>
      </c>
    </row>
    <row r="24" spans="1:6" x14ac:dyDescent="0.3">
      <c r="A24" s="32">
        <v>50</v>
      </c>
      <c r="B24" s="102">
        <v>10</v>
      </c>
      <c r="C24" s="4">
        <v>121</v>
      </c>
      <c r="D24" s="35">
        <v>163</v>
      </c>
      <c r="E24" s="41">
        <v>171</v>
      </c>
      <c r="F24" s="41">
        <v>221</v>
      </c>
    </row>
    <row r="25" spans="1:6" x14ac:dyDescent="0.3">
      <c r="A25" s="32">
        <v>55</v>
      </c>
      <c r="B25" s="103"/>
      <c r="C25" s="4">
        <v>122</v>
      </c>
      <c r="D25" s="35">
        <v>163</v>
      </c>
      <c r="E25" s="41">
        <v>173</v>
      </c>
      <c r="F25" s="41">
        <v>222</v>
      </c>
    </row>
    <row r="26" spans="1:6" x14ac:dyDescent="0.3">
      <c r="A26" s="32">
        <v>60</v>
      </c>
      <c r="B26" s="103"/>
      <c r="C26" s="4">
        <v>120</v>
      </c>
      <c r="D26" s="35">
        <v>161</v>
      </c>
      <c r="E26" s="41">
        <v>171</v>
      </c>
      <c r="F26" s="41">
        <v>220</v>
      </c>
    </row>
    <row r="27" spans="1:6" x14ac:dyDescent="0.3">
      <c r="A27" s="32">
        <v>65</v>
      </c>
      <c r="B27" s="103"/>
      <c r="C27" s="4">
        <v>116</v>
      </c>
      <c r="D27" s="35">
        <v>155</v>
      </c>
      <c r="E27" s="41">
        <v>166</v>
      </c>
      <c r="F27" s="41">
        <v>213</v>
      </c>
    </row>
    <row r="28" spans="1:6" x14ac:dyDescent="0.3">
      <c r="A28" s="32">
        <v>70</v>
      </c>
      <c r="B28" s="103"/>
      <c r="C28" s="4">
        <v>110</v>
      </c>
      <c r="D28" s="35">
        <v>146</v>
      </c>
      <c r="E28" s="41">
        <v>158</v>
      </c>
      <c r="F28" s="41">
        <v>201</v>
      </c>
    </row>
    <row r="29" spans="1:6" x14ac:dyDescent="0.3">
      <c r="A29" s="32">
        <v>75</v>
      </c>
      <c r="B29" s="103"/>
      <c r="C29" s="4">
        <v>102</v>
      </c>
      <c r="D29" s="35">
        <v>134</v>
      </c>
      <c r="E29" s="41">
        <v>146</v>
      </c>
      <c r="F29" s="41">
        <v>186</v>
      </c>
    </row>
    <row r="30" spans="1:6" x14ac:dyDescent="0.3">
      <c r="A30" s="32">
        <v>80</v>
      </c>
      <c r="B30" s="103"/>
      <c r="C30" s="4">
        <v>91</v>
      </c>
      <c r="D30" s="35">
        <v>119</v>
      </c>
      <c r="E30" s="41">
        <v>131</v>
      </c>
      <c r="F30" s="41">
        <v>165</v>
      </c>
    </row>
    <row r="31" spans="1:6" x14ac:dyDescent="0.3">
      <c r="A31" s="32">
        <v>85</v>
      </c>
      <c r="B31" s="103"/>
      <c r="C31" s="4">
        <v>78</v>
      </c>
      <c r="D31" s="35">
        <v>101</v>
      </c>
      <c r="E31" s="41">
        <v>113</v>
      </c>
      <c r="F31" s="41">
        <v>141</v>
      </c>
    </row>
    <row r="32" spans="1:6" x14ac:dyDescent="0.3">
      <c r="A32" s="33">
        <v>90</v>
      </c>
      <c r="B32" s="103"/>
      <c r="C32" s="35">
        <v>62</v>
      </c>
      <c r="D32" s="35">
        <v>79</v>
      </c>
      <c r="E32" s="41">
        <v>91</v>
      </c>
      <c r="F32" s="41">
        <v>111</v>
      </c>
    </row>
    <row r="33" spans="1:6" x14ac:dyDescent="0.3">
      <c r="A33" s="34">
        <v>95</v>
      </c>
      <c r="B33" s="104"/>
      <c r="C33" s="36">
        <v>44</v>
      </c>
      <c r="D33" s="36">
        <v>53</v>
      </c>
      <c r="E33" s="42">
        <v>64</v>
      </c>
      <c r="F33" s="42">
        <v>77</v>
      </c>
    </row>
    <row r="34" spans="1:6" x14ac:dyDescent="0.3">
      <c r="A34" s="55">
        <v>50</v>
      </c>
      <c r="B34" s="105">
        <v>15</v>
      </c>
      <c r="C34" s="18">
        <v>55</v>
      </c>
      <c r="D34" s="60">
        <v>74</v>
      </c>
      <c r="E34" s="59">
        <v>77</v>
      </c>
      <c r="F34" s="59">
        <v>98</v>
      </c>
    </row>
    <row r="35" spans="1:6" x14ac:dyDescent="0.3">
      <c r="A35" s="32">
        <v>55</v>
      </c>
      <c r="B35" s="106"/>
      <c r="C35" s="4">
        <v>56</v>
      </c>
      <c r="D35" s="35">
        <v>74</v>
      </c>
      <c r="E35" s="41">
        <v>78</v>
      </c>
      <c r="F35" s="41">
        <v>100</v>
      </c>
    </row>
    <row r="36" spans="1:6" x14ac:dyDescent="0.3">
      <c r="A36" s="32">
        <v>60</v>
      </c>
      <c r="B36" s="106"/>
      <c r="C36" s="4">
        <v>56</v>
      </c>
      <c r="D36" s="35">
        <v>74</v>
      </c>
      <c r="E36" s="41">
        <v>78</v>
      </c>
      <c r="F36" s="41">
        <v>100</v>
      </c>
    </row>
    <row r="37" spans="1:6" x14ac:dyDescent="0.3">
      <c r="A37" s="32">
        <v>65</v>
      </c>
      <c r="B37" s="106"/>
      <c r="C37" s="4">
        <v>54</v>
      </c>
      <c r="D37" s="35">
        <v>72</v>
      </c>
      <c r="E37" s="41">
        <v>77</v>
      </c>
      <c r="F37" s="41">
        <v>97</v>
      </c>
    </row>
    <row r="38" spans="1:6" x14ac:dyDescent="0.3">
      <c r="A38" s="32">
        <v>70</v>
      </c>
      <c r="B38" s="106"/>
      <c r="C38" s="4">
        <v>52</v>
      </c>
      <c r="D38" s="35">
        <v>68</v>
      </c>
      <c r="E38" s="41">
        <v>74</v>
      </c>
      <c r="F38" s="41">
        <v>93</v>
      </c>
    </row>
    <row r="39" spans="1:6" x14ac:dyDescent="0.3">
      <c r="A39" s="32">
        <v>75</v>
      </c>
      <c r="B39" s="106"/>
      <c r="C39" s="4">
        <v>49</v>
      </c>
      <c r="D39" s="35">
        <v>63</v>
      </c>
      <c r="E39" s="41">
        <v>69</v>
      </c>
      <c r="F39" s="41">
        <v>87</v>
      </c>
    </row>
    <row r="40" spans="1:6" x14ac:dyDescent="0.3">
      <c r="A40" s="32">
        <v>80</v>
      </c>
      <c r="B40" s="106"/>
      <c r="C40" s="4">
        <v>44</v>
      </c>
      <c r="D40" s="35">
        <v>57</v>
      </c>
      <c r="E40" s="41">
        <v>63</v>
      </c>
      <c r="F40" s="41">
        <v>79</v>
      </c>
    </row>
    <row r="41" spans="1:6" x14ac:dyDescent="0.3">
      <c r="A41" s="32">
        <v>85</v>
      </c>
      <c r="B41" s="106"/>
      <c r="C41" s="4">
        <v>38</v>
      </c>
      <c r="D41" s="35">
        <v>49</v>
      </c>
      <c r="E41" s="41">
        <v>55</v>
      </c>
      <c r="F41" s="41">
        <v>68</v>
      </c>
    </row>
    <row r="42" spans="1:6" x14ac:dyDescent="0.3">
      <c r="A42" s="32">
        <v>90</v>
      </c>
      <c r="B42" s="106"/>
      <c r="C42" s="4">
        <v>32</v>
      </c>
      <c r="D42" s="35">
        <v>40</v>
      </c>
      <c r="E42" s="41">
        <v>46</v>
      </c>
      <c r="F42" s="41">
        <v>56</v>
      </c>
    </row>
    <row r="43" spans="1:6" x14ac:dyDescent="0.3">
      <c r="A43" s="34">
        <v>95</v>
      </c>
      <c r="B43" s="107"/>
      <c r="C43" s="36">
        <v>24</v>
      </c>
      <c r="D43" s="36">
        <v>28</v>
      </c>
      <c r="E43" s="42">
        <v>35</v>
      </c>
      <c r="F43" s="42">
        <v>41</v>
      </c>
    </row>
    <row r="44" spans="1:6" ht="15" customHeight="1" x14ac:dyDescent="0.3">
      <c r="A44" s="91" t="s">
        <v>50</v>
      </c>
      <c r="B44" s="91"/>
      <c r="C44" s="91"/>
      <c r="D44" s="91"/>
      <c r="E44" s="91"/>
      <c r="F44" s="91"/>
    </row>
    <row r="45" spans="1:6" ht="15" customHeight="1" x14ac:dyDescent="0.3">
      <c r="A45" s="91" t="s">
        <v>58</v>
      </c>
      <c r="B45" s="91"/>
      <c r="C45" s="91"/>
      <c r="D45" s="91"/>
      <c r="E45" s="91"/>
      <c r="F45" s="91"/>
    </row>
    <row r="46" spans="1:6" x14ac:dyDescent="0.3">
      <c r="A46" s="91"/>
      <c r="B46" s="91"/>
      <c r="C46" s="91"/>
      <c r="D46" s="91"/>
      <c r="E46" s="91"/>
      <c r="F46" s="91"/>
    </row>
    <row r="47" spans="1:6" x14ac:dyDescent="0.3">
      <c r="A47" s="91"/>
      <c r="B47" s="91"/>
      <c r="C47" s="91"/>
      <c r="D47" s="91"/>
      <c r="E47" s="91"/>
      <c r="F47" s="91"/>
    </row>
    <row r="48" spans="1:6" x14ac:dyDescent="0.3">
      <c r="A48" s="91"/>
      <c r="B48" s="91"/>
      <c r="C48" s="91"/>
      <c r="D48" s="91"/>
      <c r="E48" s="91"/>
      <c r="F48" s="91"/>
    </row>
    <row r="49" spans="1:6" ht="15" customHeight="1" x14ac:dyDescent="0.3">
      <c r="A49" s="91"/>
      <c r="B49" s="91"/>
      <c r="C49" s="91"/>
      <c r="D49" s="91"/>
      <c r="E49" s="91"/>
      <c r="F49" s="91"/>
    </row>
    <row r="50" spans="1:6" x14ac:dyDescent="0.3">
      <c r="A50" s="91"/>
      <c r="B50" s="91"/>
      <c r="C50" s="91"/>
      <c r="D50" s="91"/>
      <c r="E50" s="91"/>
      <c r="F50" s="91"/>
    </row>
    <row r="51" spans="1:6" x14ac:dyDescent="0.3">
      <c r="A51" s="91" t="s">
        <v>59</v>
      </c>
      <c r="B51" s="91"/>
      <c r="C51" s="91"/>
      <c r="D51" s="91"/>
      <c r="E51" s="91"/>
      <c r="F51" s="91"/>
    </row>
    <row r="52" spans="1:6" x14ac:dyDescent="0.3">
      <c r="A52" s="101" t="s">
        <v>61</v>
      </c>
      <c r="B52" s="101"/>
      <c r="C52" s="101"/>
      <c r="D52" s="101"/>
      <c r="E52" s="101"/>
      <c r="F52" s="101"/>
    </row>
    <row r="53" spans="1:6" x14ac:dyDescent="0.3">
      <c r="A53" s="101"/>
      <c r="B53" s="101"/>
      <c r="C53" s="101"/>
      <c r="D53" s="101"/>
      <c r="E53" s="101"/>
      <c r="F53" s="101"/>
    </row>
    <row r="54" spans="1:6" x14ac:dyDescent="0.3">
      <c r="A54" s="101"/>
      <c r="B54" s="101"/>
      <c r="C54" s="101"/>
      <c r="D54" s="101"/>
      <c r="E54" s="101"/>
      <c r="F54" s="101"/>
    </row>
    <row r="55" spans="1:6" x14ac:dyDescent="0.3">
      <c r="A55" s="101"/>
      <c r="B55" s="101"/>
      <c r="C55" s="101"/>
      <c r="D55" s="101"/>
      <c r="E55" s="101"/>
      <c r="F55" s="101"/>
    </row>
  </sheetData>
  <mergeCells count="8">
    <mergeCell ref="A51:F51"/>
    <mergeCell ref="B4:B13"/>
    <mergeCell ref="A44:F44"/>
    <mergeCell ref="A52:F55"/>
    <mergeCell ref="B14:B23"/>
    <mergeCell ref="B24:B33"/>
    <mergeCell ref="B34:B43"/>
    <mergeCell ref="A45:F5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opLeftCell="A22" workbookViewId="0">
      <selection activeCell="A41" sqref="A41:F52"/>
    </sheetView>
  </sheetViews>
  <sheetFormatPr defaultRowHeight="14.4" x14ac:dyDescent="0.3"/>
  <cols>
    <col min="1" max="1" width="12.109375" customWidth="1"/>
    <col min="2" max="2" width="10.88671875" bestFit="1" customWidth="1"/>
    <col min="3" max="6" width="12.44140625" customWidth="1"/>
  </cols>
  <sheetData>
    <row r="1" spans="1:6" x14ac:dyDescent="0.3">
      <c r="A1" s="27" t="s">
        <v>64</v>
      </c>
    </row>
    <row r="2" spans="1:6" ht="28.8" x14ac:dyDescent="0.3">
      <c r="A2" s="75"/>
      <c r="B2" s="76"/>
      <c r="C2" s="61" t="s">
        <v>16</v>
      </c>
      <c r="D2" s="61" t="s">
        <v>14</v>
      </c>
      <c r="E2" s="77" t="s">
        <v>17</v>
      </c>
      <c r="F2" s="77" t="s">
        <v>15</v>
      </c>
    </row>
    <row r="3" spans="1:6" ht="41.4" x14ac:dyDescent="0.3">
      <c r="A3" s="30" t="s">
        <v>55</v>
      </c>
      <c r="B3" s="31" t="s">
        <v>57</v>
      </c>
      <c r="C3" s="38" t="s">
        <v>18</v>
      </c>
      <c r="D3" s="38" t="s">
        <v>18</v>
      </c>
      <c r="E3" s="38" t="s">
        <v>18</v>
      </c>
      <c r="F3" s="38" t="s">
        <v>18</v>
      </c>
    </row>
    <row r="4" spans="1:6" x14ac:dyDescent="0.3">
      <c r="A4" s="58">
        <v>50</v>
      </c>
      <c r="B4" s="98">
        <v>1</v>
      </c>
      <c r="C4" s="85">
        <v>11368</v>
      </c>
      <c r="D4" s="85">
        <v>15555</v>
      </c>
      <c r="E4" s="85">
        <v>16521</v>
      </c>
      <c r="F4" s="85">
        <v>21506</v>
      </c>
    </row>
    <row r="5" spans="1:6" x14ac:dyDescent="0.3">
      <c r="A5" s="54">
        <v>55</v>
      </c>
      <c r="B5" s="99"/>
      <c r="C5" s="86">
        <v>11238</v>
      </c>
      <c r="D5" s="86">
        <v>15379</v>
      </c>
      <c r="E5" s="86">
        <v>16324</v>
      </c>
      <c r="F5" s="86">
        <v>21255</v>
      </c>
    </row>
    <row r="6" spans="1:6" x14ac:dyDescent="0.3">
      <c r="A6" s="54">
        <v>60</v>
      </c>
      <c r="B6" s="99"/>
      <c r="C6" s="86">
        <v>10882</v>
      </c>
      <c r="D6" s="86">
        <v>14894</v>
      </c>
      <c r="E6" s="86">
        <v>15798</v>
      </c>
      <c r="F6" s="86">
        <v>20575</v>
      </c>
    </row>
    <row r="7" spans="1:6" x14ac:dyDescent="0.3">
      <c r="A7" s="54">
        <v>65</v>
      </c>
      <c r="B7" s="99"/>
      <c r="C7" s="86">
        <v>10300</v>
      </c>
      <c r="D7" s="86">
        <v>14101</v>
      </c>
      <c r="E7" s="86">
        <v>14944</v>
      </c>
      <c r="F7" s="86">
        <v>19467</v>
      </c>
    </row>
    <row r="8" spans="1:6" x14ac:dyDescent="0.3">
      <c r="A8" s="54">
        <v>70</v>
      </c>
      <c r="B8" s="99"/>
      <c r="C8" s="86">
        <v>9493</v>
      </c>
      <c r="D8" s="86">
        <v>12998</v>
      </c>
      <c r="E8" s="86">
        <v>13761</v>
      </c>
      <c r="F8" s="86">
        <v>17930</v>
      </c>
    </row>
    <row r="9" spans="1:6" x14ac:dyDescent="0.3">
      <c r="A9" s="54">
        <v>75</v>
      </c>
      <c r="B9" s="99"/>
      <c r="C9" s="86">
        <v>8461</v>
      </c>
      <c r="D9" s="86">
        <v>11585</v>
      </c>
      <c r="E9" s="86">
        <v>12250</v>
      </c>
      <c r="F9" s="86">
        <v>15966</v>
      </c>
    </row>
    <row r="10" spans="1:6" x14ac:dyDescent="0.3">
      <c r="A10" s="54">
        <v>80</v>
      </c>
      <c r="B10" s="99"/>
      <c r="C10" s="86">
        <v>7203</v>
      </c>
      <c r="D10" s="86">
        <v>9864</v>
      </c>
      <c r="E10" s="86">
        <v>10410</v>
      </c>
      <c r="F10" s="86">
        <v>13572</v>
      </c>
    </row>
    <row r="11" spans="1:6" x14ac:dyDescent="0.3">
      <c r="A11" s="54">
        <v>85</v>
      </c>
      <c r="B11" s="99"/>
      <c r="C11" s="86">
        <v>5720</v>
      </c>
      <c r="D11" s="86">
        <v>7833</v>
      </c>
      <c r="E11" s="86">
        <v>8241</v>
      </c>
      <c r="F11" s="86">
        <v>10751</v>
      </c>
    </row>
    <row r="12" spans="1:6" x14ac:dyDescent="0.3">
      <c r="A12" s="54">
        <v>90</v>
      </c>
      <c r="B12" s="99"/>
      <c r="C12" s="86">
        <v>4010</v>
      </c>
      <c r="D12" s="86">
        <v>5492</v>
      </c>
      <c r="E12" s="86">
        <v>5743</v>
      </c>
      <c r="F12" s="86">
        <v>7500</v>
      </c>
    </row>
    <row r="13" spans="1:6" x14ac:dyDescent="0.3">
      <c r="A13" s="57">
        <v>95</v>
      </c>
      <c r="B13" s="100"/>
      <c r="C13" s="87">
        <v>2073</v>
      </c>
      <c r="D13" s="87">
        <v>2839</v>
      </c>
      <c r="E13" s="87">
        <v>2913</v>
      </c>
      <c r="F13" s="87">
        <v>3816</v>
      </c>
    </row>
    <row r="14" spans="1:6" x14ac:dyDescent="0.3">
      <c r="A14" s="58">
        <v>50</v>
      </c>
      <c r="B14" s="98">
        <v>5</v>
      </c>
      <c r="C14" s="85">
        <v>469</v>
      </c>
      <c r="D14" s="85">
        <v>637</v>
      </c>
      <c r="E14" s="85">
        <v>674</v>
      </c>
      <c r="F14" s="85">
        <v>873</v>
      </c>
    </row>
    <row r="15" spans="1:6" x14ac:dyDescent="0.3">
      <c r="A15" s="54">
        <v>55</v>
      </c>
      <c r="B15" s="99"/>
      <c r="C15" s="86">
        <v>461</v>
      </c>
      <c r="D15" s="86">
        <v>626</v>
      </c>
      <c r="E15" s="86">
        <v>661</v>
      </c>
      <c r="F15" s="86">
        <v>857</v>
      </c>
    </row>
    <row r="16" spans="1:6" x14ac:dyDescent="0.3">
      <c r="A16" s="54">
        <v>60</v>
      </c>
      <c r="B16" s="99"/>
      <c r="C16" s="86">
        <v>444</v>
      </c>
      <c r="D16" s="86">
        <v>603</v>
      </c>
      <c r="E16" s="86">
        <v>634</v>
      </c>
      <c r="F16" s="86">
        <v>824</v>
      </c>
    </row>
    <row r="17" spans="1:6" x14ac:dyDescent="0.3">
      <c r="A17" s="54">
        <v>65</v>
      </c>
      <c r="B17" s="99"/>
      <c r="C17" s="86">
        <v>418</v>
      </c>
      <c r="D17" s="86">
        <v>568</v>
      </c>
      <c r="E17" s="86">
        <v>595</v>
      </c>
      <c r="F17" s="86">
        <v>773</v>
      </c>
    </row>
    <row r="18" spans="1:6" x14ac:dyDescent="0.3">
      <c r="A18" s="54">
        <v>70</v>
      </c>
      <c r="B18" s="99"/>
      <c r="C18" s="86">
        <v>383</v>
      </c>
      <c r="D18" s="86">
        <v>520</v>
      </c>
      <c r="E18" s="86">
        <v>542</v>
      </c>
      <c r="F18" s="86">
        <v>705</v>
      </c>
    </row>
    <row r="19" spans="1:6" x14ac:dyDescent="0.3">
      <c r="A19" s="54">
        <v>75</v>
      </c>
      <c r="B19" s="99"/>
      <c r="C19" s="86">
        <v>338</v>
      </c>
      <c r="D19" s="86">
        <v>460</v>
      </c>
      <c r="E19" s="86">
        <v>476</v>
      </c>
      <c r="F19" s="86">
        <v>620</v>
      </c>
    </row>
    <row r="20" spans="1:6" x14ac:dyDescent="0.3">
      <c r="A20" s="54">
        <v>80</v>
      </c>
      <c r="B20" s="99"/>
      <c r="C20" s="86">
        <v>285</v>
      </c>
      <c r="D20" s="86">
        <v>388</v>
      </c>
      <c r="E20" s="86">
        <v>397</v>
      </c>
      <c r="F20" s="86">
        <v>518</v>
      </c>
    </row>
    <row r="21" spans="1:6" x14ac:dyDescent="0.3">
      <c r="A21" s="54">
        <v>85</v>
      </c>
      <c r="B21" s="99"/>
      <c r="C21" s="86">
        <v>222</v>
      </c>
      <c r="D21" s="86">
        <v>302</v>
      </c>
      <c r="E21" s="86">
        <v>304</v>
      </c>
      <c r="F21" s="86">
        <v>398</v>
      </c>
    </row>
    <row r="22" spans="1:6" x14ac:dyDescent="0.3">
      <c r="A22" s="54">
        <v>90</v>
      </c>
      <c r="B22" s="99"/>
      <c r="C22" s="86">
        <v>149</v>
      </c>
      <c r="D22" s="86">
        <v>203</v>
      </c>
      <c r="E22" s="86">
        <v>196</v>
      </c>
      <c r="F22" s="86">
        <v>259</v>
      </c>
    </row>
    <row r="23" spans="1:6" x14ac:dyDescent="0.3">
      <c r="A23" s="57">
        <v>95</v>
      </c>
      <c r="B23" s="100"/>
      <c r="C23" s="87">
        <v>50</v>
      </c>
      <c r="D23" s="87">
        <v>70</v>
      </c>
      <c r="E23" s="87">
        <v>50</v>
      </c>
      <c r="F23" s="87">
        <v>70</v>
      </c>
    </row>
    <row r="24" spans="1:6" x14ac:dyDescent="0.3">
      <c r="A24" s="32">
        <v>50</v>
      </c>
      <c r="B24" s="102">
        <v>10</v>
      </c>
      <c r="C24" s="85">
        <v>121</v>
      </c>
      <c r="D24" s="85">
        <v>163</v>
      </c>
      <c r="E24" s="85">
        <v>171</v>
      </c>
      <c r="F24" s="85">
        <v>221</v>
      </c>
    </row>
    <row r="25" spans="1:6" x14ac:dyDescent="0.3">
      <c r="A25" s="32">
        <v>55</v>
      </c>
      <c r="B25" s="103"/>
      <c r="C25" s="86">
        <v>118</v>
      </c>
      <c r="D25" s="86">
        <v>159</v>
      </c>
      <c r="E25" s="86">
        <v>166</v>
      </c>
      <c r="F25" s="86">
        <v>215</v>
      </c>
    </row>
    <row r="26" spans="1:6" x14ac:dyDescent="0.3">
      <c r="A26" s="32">
        <v>60</v>
      </c>
      <c r="B26" s="103"/>
      <c r="C26" s="86">
        <v>113</v>
      </c>
      <c r="D26" s="86">
        <v>152</v>
      </c>
      <c r="E26" s="86">
        <v>158</v>
      </c>
      <c r="F26" s="86">
        <v>204</v>
      </c>
    </row>
    <row r="27" spans="1:6" x14ac:dyDescent="0.3">
      <c r="A27" s="32">
        <v>65</v>
      </c>
      <c r="B27" s="103"/>
      <c r="C27" s="86">
        <v>105</v>
      </c>
      <c r="D27" s="86">
        <v>142</v>
      </c>
      <c r="E27" s="86">
        <v>146</v>
      </c>
      <c r="F27" s="86">
        <v>190</v>
      </c>
    </row>
    <row r="28" spans="1:6" x14ac:dyDescent="0.3">
      <c r="A28" s="32">
        <v>70</v>
      </c>
      <c r="B28" s="103"/>
      <c r="C28" s="86">
        <v>96</v>
      </c>
      <c r="D28" s="86">
        <v>129</v>
      </c>
      <c r="E28" s="86">
        <v>131</v>
      </c>
      <c r="F28" s="86">
        <v>171</v>
      </c>
    </row>
    <row r="29" spans="1:6" x14ac:dyDescent="0.3">
      <c r="A29" s="32">
        <v>75</v>
      </c>
      <c r="B29" s="103"/>
      <c r="C29" s="86">
        <v>83</v>
      </c>
      <c r="D29" s="86">
        <v>113</v>
      </c>
      <c r="E29" s="86">
        <v>113</v>
      </c>
      <c r="F29" s="86">
        <v>147</v>
      </c>
    </row>
    <row r="30" spans="1:6" x14ac:dyDescent="0.3">
      <c r="A30" s="32">
        <v>80</v>
      </c>
      <c r="B30" s="103"/>
      <c r="C30" s="86">
        <v>69</v>
      </c>
      <c r="D30" s="86">
        <v>93</v>
      </c>
      <c r="E30" s="86">
        <v>91</v>
      </c>
      <c r="F30" s="86">
        <v>119</v>
      </c>
    </row>
    <row r="31" spans="1:6" x14ac:dyDescent="0.3">
      <c r="A31" s="32">
        <v>85</v>
      </c>
      <c r="B31" s="103"/>
      <c r="C31" s="86">
        <v>51</v>
      </c>
      <c r="D31" s="86">
        <v>70</v>
      </c>
      <c r="E31" s="86">
        <v>64</v>
      </c>
      <c r="F31" s="86">
        <v>85</v>
      </c>
    </row>
    <row r="32" spans="1:6" x14ac:dyDescent="0.3">
      <c r="A32" s="33">
        <v>90</v>
      </c>
      <c r="B32" s="104"/>
      <c r="C32" s="86">
        <v>24</v>
      </c>
      <c r="D32" s="86">
        <v>34</v>
      </c>
      <c r="E32" s="86">
        <v>24</v>
      </c>
      <c r="F32" s="86">
        <v>34</v>
      </c>
    </row>
    <row r="33" spans="1:6" x14ac:dyDescent="0.3">
      <c r="A33" s="55">
        <v>50</v>
      </c>
      <c r="B33" s="105">
        <v>15</v>
      </c>
      <c r="C33" s="85">
        <v>55</v>
      </c>
      <c r="D33" s="85">
        <v>74</v>
      </c>
      <c r="E33" s="85">
        <v>77</v>
      </c>
      <c r="F33" s="85">
        <v>98</v>
      </c>
    </row>
    <row r="34" spans="1:6" x14ac:dyDescent="0.3">
      <c r="A34" s="32">
        <v>55</v>
      </c>
      <c r="B34" s="106"/>
      <c r="C34" s="86">
        <v>53</v>
      </c>
      <c r="D34" s="86">
        <v>71</v>
      </c>
      <c r="E34" s="86">
        <v>74</v>
      </c>
      <c r="F34" s="86">
        <v>95</v>
      </c>
    </row>
    <row r="35" spans="1:6" x14ac:dyDescent="0.3">
      <c r="A35" s="32">
        <v>60</v>
      </c>
      <c r="B35" s="106"/>
      <c r="C35" s="86">
        <v>51</v>
      </c>
      <c r="D35" s="86">
        <v>68</v>
      </c>
      <c r="E35" s="86">
        <v>69</v>
      </c>
      <c r="F35" s="86">
        <v>89</v>
      </c>
    </row>
    <row r="36" spans="1:6" x14ac:dyDescent="0.3">
      <c r="A36" s="32">
        <v>65</v>
      </c>
      <c r="B36" s="106"/>
      <c r="C36" s="86">
        <v>47</v>
      </c>
      <c r="D36" s="86">
        <v>63</v>
      </c>
      <c r="E36" s="86">
        <v>63</v>
      </c>
      <c r="F36" s="86">
        <v>82</v>
      </c>
    </row>
    <row r="37" spans="1:6" x14ac:dyDescent="0.3">
      <c r="A37" s="32">
        <v>70</v>
      </c>
      <c r="B37" s="106"/>
      <c r="C37" s="86">
        <v>42</v>
      </c>
      <c r="D37" s="86">
        <v>56</v>
      </c>
      <c r="E37" s="86">
        <v>55</v>
      </c>
      <c r="F37" s="86">
        <v>72</v>
      </c>
    </row>
    <row r="38" spans="1:6" x14ac:dyDescent="0.3">
      <c r="A38" s="32">
        <v>75</v>
      </c>
      <c r="B38" s="106"/>
      <c r="C38" s="86">
        <v>36</v>
      </c>
      <c r="D38" s="86">
        <v>48</v>
      </c>
      <c r="E38" s="86">
        <v>46</v>
      </c>
      <c r="F38" s="86">
        <v>60</v>
      </c>
    </row>
    <row r="39" spans="1:6" x14ac:dyDescent="0.3">
      <c r="A39" s="32">
        <v>80</v>
      </c>
      <c r="B39" s="106"/>
      <c r="C39" s="86">
        <v>28</v>
      </c>
      <c r="D39" s="86">
        <v>38</v>
      </c>
      <c r="E39" s="86">
        <v>35</v>
      </c>
      <c r="F39" s="86">
        <v>46</v>
      </c>
    </row>
    <row r="40" spans="1:6" x14ac:dyDescent="0.3">
      <c r="A40" s="84">
        <v>85</v>
      </c>
      <c r="B40" s="107"/>
      <c r="C40" s="87">
        <v>16</v>
      </c>
      <c r="D40" s="87">
        <v>22</v>
      </c>
      <c r="E40" s="87">
        <v>16</v>
      </c>
      <c r="F40" s="87">
        <v>22</v>
      </c>
    </row>
    <row r="41" spans="1:6" ht="15" customHeight="1" x14ac:dyDescent="0.3">
      <c r="A41" s="91" t="s">
        <v>50</v>
      </c>
      <c r="B41" s="91"/>
      <c r="C41" s="91"/>
      <c r="D41" s="91"/>
      <c r="E41" s="91"/>
      <c r="F41" s="91"/>
    </row>
    <row r="42" spans="1:6" ht="15" customHeight="1" x14ac:dyDescent="0.3">
      <c r="A42" s="91" t="s">
        <v>62</v>
      </c>
      <c r="B42" s="91"/>
      <c r="C42" s="91"/>
      <c r="D42" s="91"/>
      <c r="E42" s="91"/>
      <c r="F42" s="91"/>
    </row>
    <row r="43" spans="1:6" x14ac:dyDescent="0.3">
      <c r="A43" s="91"/>
      <c r="B43" s="91"/>
      <c r="C43" s="91"/>
      <c r="D43" s="91"/>
      <c r="E43" s="91"/>
      <c r="F43" s="91"/>
    </row>
    <row r="44" spans="1:6" x14ac:dyDescent="0.3">
      <c r="A44" s="91"/>
      <c r="B44" s="91"/>
      <c r="C44" s="91"/>
      <c r="D44" s="91"/>
      <c r="E44" s="91"/>
      <c r="F44" s="91"/>
    </row>
    <row r="45" spans="1:6" x14ac:dyDescent="0.3">
      <c r="A45" s="91"/>
      <c r="B45" s="91"/>
      <c r="C45" s="91"/>
      <c r="D45" s="91"/>
      <c r="E45" s="91"/>
      <c r="F45" s="91"/>
    </row>
    <row r="46" spans="1:6" ht="15" customHeight="1" x14ac:dyDescent="0.3">
      <c r="A46" s="91"/>
      <c r="B46" s="91"/>
      <c r="C46" s="91"/>
      <c r="D46" s="91"/>
      <c r="E46" s="91"/>
      <c r="F46" s="91"/>
    </row>
    <row r="47" spans="1:6" ht="15" customHeight="1" x14ac:dyDescent="0.3">
      <c r="A47" s="91"/>
      <c r="B47" s="91"/>
      <c r="C47" s="91"/>
      <c r="D47" s="91"/>
      <c r="E47" s="91"/>
      <c r="F47" s="91"/>
    </row>
    <row r="48" spans="1:6" ht="15" customHeight="1" x14ac:dyDescent="0.3">
      <c r="A48" s="91" t="s">
        <v>59</v>
      </c>
      <c r="B48" s="91"/>
      <c r="C48" s="91"/>
      <c r="D48" s="91"/>
      <c r="E48" s="91"/>
      <c r="F48" s="91"/>
    </row>
    <row r="49" spans="1:6" x14ac:dyDescent="0.3">
      <c r="A49" s="101" t="s">
        <v>60</v>
      </c>
      <c r="B49" s="101"/>
      <c r="C49" s="101"/>
      <c r="D49" s="101"/>
      <c r="E49" s="101"/>
      <c r="F49" s="101"/>
    </row>
    <row r="50" spans="1:6" x14ac:dyDescent="0.3">
      <c r="A50" s="101"/>
      <c r="B50" s="101"/>
      <c r="C50" s="101"/>
      <c r="D50" s="101"/>
      <c r="E50" s="101"/>
      <c r="F50" s="101"/>
    </row>
    <row r="51" spans="1:6" x14ac:dyDescent="0.3">
      <c r="A51" s="101"/>
      <c r="B51" s="101"/>
      <c r="C51" s="101"/>
      <c r="D51" s="101"/>
      <c r="E51" s="101"/>
      <c r="F51" s="101"/>
    </row>
    <row r="52" spans="1:6" x14ac:dyDescent="0.3">
      <c r="A52" s="101"/>
      <c r="B52" s="101"/>
      <c r="C52" s="101"/>
      <c r="D52" s="101"/>
      <c r="E52" s="101"/>
      <c r="F52" s="101"/>
    </row>
  </sheetData>
  <mergeCells count="8">
    <mergeCell ref="B4:B13"/>
    <mergeCell ref="B14:B23"/>
    <mergeCell ref="A41:F41"/>
    <mergeCell ref="A49:F52"/>
    <mergeCell ref="B33:B40"/>
    <mergeCell ref="B24:B32"/>
    <mergeCell ref="A42:F47"/>
    <mergeCell ref="A48:F4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4"/>
  <sheetViews>
    <sheetView workbookViewId="0">
      <selection activeCell="D21" sqref="D21"/>
    </sheetView>
  </sheetViews>
  <sheetFormatPr defaultRowHeight="14.4" x14ac:dyDescent="0.3"/>
  <cols>
    <col min="2" max="7" width="7.88671875" customWidth="1"/>
  </cols>
  <sheetData>
    <row r="1" spans="1:7" x14ac:dyDescent="0.3">
      <c r="A1" s="109" t="s">
        <v>54</v>
      </c>
      <c r="B1" s="109"/>
      <c r="C1" s="109"/>
      <c r="D1" s="109"/>
      <c r="E1" s="109"/>
      <c r="F1" s="109"/>
      <c r="G1" s="109"/>
    </row>
    <row r="2" spans="1:7" x14ac:dyDescent="0.3">
      <c r="A2" s="97" t="s">
        <v>31</v>
      </c>
      <c r="B2" s="95" t="s">
        <v>32</v>
      </c>
      <c r="C2" s="96"/>
      <c r="D2" s="96"/>
      <c r="E2" s="96"/>
      <c r="F2" s="96"/>
      <c r="G2" s="97"/>
    </row>
    <row r="3" spans="1:7" x14ac:dyDescent="0.3">
      <c r="A3" s="108"/>
      <c r="B3" s="36">
        <v>1</v>
      </c>
      <c r="C3" s="2">
        <v>5</v>
      </c>
      <c r="D3" s="2">
        <v>7</v>
      </c>
      <c r="E3" s="2">
        <v>10</v>
      </c>
      <c r="F3" s="2">
        <v>15</v>
      </c>
      <c r="G3" s="37">
        <v>20</v>
      </c>
    </row>
    <row r="4" spans="1:7" x14ac:dyDescent="0.3">
      <c r="A4" s="45">
        <v>0</v>
      </c>
      <c r="B4" s="43">
        <f>1+(B$3-1)*$A4</f>
        <v>1</v>
      </c>
      <c r="C4" s="44">
        <f t="shared" ref="C4:G8" si="0">1+(C$3-1)*$A4</f>
        <v>1</v>
      </c>
      <c r="D4" s="44">
        <f t="shared" si="0"/>
        <v>1</v>
      </c>
      <c r="E4" s="44">
        <f t="shared" si="0"/>
        <v>1</v>
      </c>
      <c r="F4" s="44">
        <f t="shared" si="0"/>
        <v>1</v>
      </c>
      <c r="G4" s="45">
        <f t="shared" si="0"/>
        <v>1</v>
      </c>
    </row>
    <row r="5" spans="1:7" x14ac:dyDescent="0.3">
      <c r="A5" s="50">
        <v>4.1666666666666664E-2</v>
      </c>
      <c r="B5" s="35">
        <f t="shared" ref="B5:B8" si="1">1+(B$3-1)*$A5</f>
        <v>1</v>
      </c>
      <c r="C5" s="53">
        <f t="shared" si="0"/>
        <v>1.1666666666666667</v>
      </c>
      <c r="D5" s="53">
        <f t="shared" si="0"/>
        <v>1.25</v>
      </c>
      <c r="E5" s="53">
        <f t="shared" si="0"/>
        <v>1.375</v>
      </c>
      <c r="F5" s="53">
        <f t="shared" si="0"/>
        <v>1.5833333333333333</v>
      </c>
      <c r="G5" s="52">
        <f t="shared" si="0"/>
        <v>1.7916666666666665</v>
      </c>
    </row>
    <row r="6" spans="1:7" x14ac:dyDescent="0.3">
      <c r="A6" s="50">
        <f>1/6</f>
        <v>0.16666666666666666</v>
      </c>
      <c r="B6" s="35">
        <f t="shared" si="1"/>
        <v>1</v>
      </c>
      <c r="C6" s="53">
        <f t="shared" si="0"/>
        <v>1.6666666666666665</v>
      </c>
      <c r="D6" s="1">
        <f t="shared" si="0"/>
        <v>2</v>
      </c>
      <c r="E6" s="53">
        <f t="shared" si="0"/>
        <v>2.5</v>
      </c>
      <c r="F6" s="53">
        <f t="shared" si="0"/>
        <v>3.333333333333333</v>
      </c>
      <c r="G6" s="52">
        <f t="shared" si="0"/>
        <v>4.1666666666666661</v>
      </c>
    </row>
    <row r="7" spans="1:7" x14ac:dyDescent="0.3">
      <c r="A7" s="51">
        <f>1/3</f>
        <v>0.33333333333333331</v>
      </c>
      <c r="B7" s="35">
        <f t="shared" si="1"/>
        <v>1</v>
      </c>
      <c r="C7" s="53">
        <f t="shared" si="0"/>
        <v>2.333333333333333</v>
      </c>
      <c r="D7" s="1">
        <f t="shared" si="0"/>
        <v>3</v>
      </c>
      <c r="E7" s="1">
        <f t="shared" si="0"/>
        <v>4</v>
      </c>
      <c r="F7" s="53">
        <f t="shared" si="0"/>
        <v>5.6666666666666661</v>
      </c>
      <c r="G7" s="52">
        <f t="shared" si="0"/>
        <v>7.333333333333333</v>
      </c>
    </row>
    <row r="8" spans="1:7" x14ac:dyDescent="0.3">
      <c r="A8" s="36">
        <v>1</v>
      </c>
      <c r="B8" s="36">
        <f t="shared" si="1"/>
        <v>1</v>
      </c>
      <c r="C8" s="2">
        <f t="shared" si="0"/>
        <v>5</v>
      </c>
      <c r="D8" s="2">
        <f t="shared" si="0"/>
        <v>7</v>
      </c>
      <c r="E8" s="2">
        <f t="shared" si="0"/>
        <v>10</v>
      </c>
      <c r="F8" s="2">
        <f t="shared" si="0"/>
        <v>15</v>
      </c>
      <c r="G8" s="37">
        <f t="shared" si="0"/>
        <v>20</v>
      </c>
    </row>
    <row r="10" spans="1:7" x14ac:dyDescent="0.3">
      <c r="A10" s="49" t="s">
        <v>28</v>
      </c>
    </row>
    <row r="11" spans="1:7" x14ac:dyDescent="0.3">
      <c r="A11" s="49" t="s">
        <v>29</v>
      </c>
    </row>
    <row r="12" spans="1:7" x14ac:dyDescent="0.3">
      <c r="A12" s="49" t="s">
        <v>49</v>
      </c>
    </row>
    <row r="13" spans="1:7" x14ac:dyDescent="0.3">
      <c r="A13" s="49" t="s">
        <v>33</v>
      </c>
    </row>
    <row r="14" spans="1:7" x14ac:dyDescent="0.3">
      <c r="A14" s="48" t="s">
        <v>34</v>
      </c>
    </row>
  </sheetData>
  <mergeCells count="3">
    <mergeCell ref="A2:A3"/>
    <mergeCell ref="A1:G1"/>
    <mergeCell ref="B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23"/>
  <sheetViews>
    <sheetView workbookViewId="0">
      <selection activeCell="B2" sqref="B2"/>
    </sheetView>
  </sheetViews>
  <sheetFormatPr defaultRowHeight="14.4" x14ac:dyDescent="0.3"/>
  <cols>
    <col min="1" max="1" width="25.6640625" customWidth="1"/>
    <col min="2" max="2" width="19.109375" bestFit="1" customWidth="1"/>
  </cols>
  <sheetData>
    <row r="1" spans="1:3" x14ac:dyDescent="0.3">
      <c r="A1" s="27" t="s">
        <v>51</v>
      </c>
    </row>
    <row r="2" spans="1:3" ht="57.6" x14ac:dyDescent="0.3">
      <c r="A2" s="71" t="s">
        <v>48</v>
      </c>
      <c r="B2" s="72" t="s">
        <v>47</v>
      </c>
      <c r="C2" s="64"/>
    </row>
    <row r="3" spans="1:3" x14ac:dyDescent="0.3">
      <c r="A3" s="73">
        <v>0</v>
      </c>
      <c r="B3" s="74">
        <f>1/(1-A3)</f>
        <v>1</v>
      </c>
    </row>
    <row r="4" spans="1:3" x14ac:dyDescent="0.3">
      <c r="A4" s="65">
        <v>0.05</v>
      </c>
      <c r="B4" s="68">
        <f t="shared" ref="B4:B22" si="0">1/(1-A4)</f>
        <v>1.0526315789473684</v>
      </c>
    </row>
    <row r="5" spans="1:3" x14ac:dyDescent="0.3">
      <c r="A5" s="65">
        <v>0.1</v>
      </c>
      <c r="B5" s="68">
        <f t="shared" si="0"/>
        <v>1.1111111111111112</v>
      </c>
    </row>
    <row r="6" spans="1:3" x14ac:dyDescent="0.3">
      <c r="A6" s="65">
        <v>0.15</v>
      </c>
      <c r="B6" s="68">
        <f t="shared" si="0"/>
        <v>1.1764705882352942</v>
      </c>
    </row>
    <row r="7" spans="1:3" x14ac:dyDescent="0.3">
      <c r="A7" s="65">
        <v>0.2</v>
      </c>
      <c r="B7" s="67">
        <f t="shared" si="0"/>
        <v>1.25</v>
      </c>
    </row>
    <row r="8" spans="1:3" x14ac:dyDescent="0.3">
      <c r="A8" s="65">
        <v>0.25</v>
      </c>
      <c r="B8" s="68">
        <f t="shared" si="0"/>
        <v>1.3333333333333333</v>
      </c>
    </row>
    <row r="9" spans="1:3" x14ac:dyDescent="0.3">
      <c r="A9" s="65">
        <v>0.3</v>
      </c>
      <c r="B9" s="68">
        <f t="shared" si="0"/>
        <v>1.4285714285714286</v>
      </c>
    </row>
    <row r="10" spans="1:3" x14ac:dyDescent="0.3">
      <c r="A10" s="65">
        <v>0.35</v>
      </c>
      <c r="B10" s="68">
        <f t="shared" si="0"/>
        <v>1.5384615384615383</v>
      </c>
    </row>
    <row r="11" spans="1:3" x14ac:dyDescent="0.3">
      <c r="A11" s="65">
        <v>0.4</v>
      </c>
      <c r="B11" s="68">
        <f t="shared" si="0"/>
        <v>1.6666666666666667</v>
      </c>
    </row>
    <row r="12" spans="1:3" x14ac:dyDescent="0.3">
      <c r="A12" s="65">
        <v>0.45</v>
      </c>
      <c r="B12" s="68">
        <f t="shared" si="0"/>
        <v>1.8181818181818181</v>
      </c>
    </row>
    <row r="13" spans="1:3" x14ac:dyDescent="0.3">
      <c r="A13" s="65">
        <v>0.5</v>
      </c>
      <c r="B13" s="67">
        <f t="shared" si="0"/>
        <v>2</v>
      </c>
    </row>
    <row r="14" spans="1:3" x14ac:dyDescent="0.3">
      <c r="A14" s="65">
        <v>0.55000000000000004</v>
      </c>
      <c r="B14" s="68">
        <f t="shared" si="0"/>
        <v>2.2222222222222223</v>
      </c>
    </row>
    <row r="15" spans="1:3" x14ac:dyDescent="0.3">
      <c r="A15" s="65">
        <v>0.6</v>
      </c>
      <c r="B15" s="67">
        <f t="shared" si="0"/>
        <v>2.5</v>
      </c>
    </row>
    <row r="16" spans="1:3" x14ac:dyDescent="0.3">
      <c r="A16" s="65">
        <v>0.65</v>
      </c>
      <c r="B16" s="68">
        <f t="shared" si="0"/>
        <v>2.8571428571428572</v>
      </c>
    </row>
    <row r="17" spans="1:2" x14ac:dyDescent="0.3">
      <c r="A17" s="65">
        <v>0.7</v>
      </c>
      <c r="B17" s="68">
        <f t="shared" si="0"/>
        <v>3.333333333333333</v>
      </c>
    </row>
    <row r="18" spans="1:2" x14ac:dyDescent="0.3">
      <c r="A18" s="65">
        <v>0.75</v>
      </c>
      <c r="B18" s="67">
        <f t="shared" si="0"/>
        <v>4</v>
      </c>
    </row>
    <row r="19" spans="1:2" x14ac:dyDescent="0.3">
      <c r="A19" s="65">
        <v>0.8</v>
      </c>
      <c r="B19" s="67">
        <f t="shared" si="0"/>
        <v>5.0000000000000009</v>
      </c>
    </row>
    <row r="20" spans="1:2" x14ac:dyDescent="0.3">
      <c r="A20" s="65">
        <v>0.85</v>
      </c>
      <c r="B20" s="68">
        <f t="shared" si="0"/>
        <v>6.6666666666666661</v>
      </c>
    </row>
    <row r="21" spans="1:2" x14ac:dyDescent="0.3">
      <c r="A21" s="65">
        <v>0.9</v>
      </c>
      <c r="B21" s="67">
        <f t="shared" si="0"/>
        <v>10.000000000000002</v>
      </c>
    </row>
    <row r="22" spans="1:2" x14ac:dyDescent="0.3">
      <c r="A22" s="70">
        <v>0.95</v>
      </c>
      <c r="B22" s="69">
        <f t="shared" si="0"/>
        <v>19.999999999999982</v>
      </c>
    </row>
    <row r="23" spans="1:2" x14ac:dyDescent="0.3">
      <c r="A23" s="66"/>
      <c r="B23" s="6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heetViews>
  <sheetFormatPr defaultRowHeight="14.4" x14ac:dyDescent="0.3"/>
  <cols>
    <col min="1" max="1" width="12.109375" customWidth="1"/>
    <col min="2" max="2" width="10.88671875" bestFit="1" customWidth="1"/>
    <col min="3" max="6" width="12.44140625" customWidth="1"/>
  </cols>
  <sheetData>
    <row r="1" spans="1:6" x14ac:dyDescent="0.3">
      <c r="A1" s="27" t="s">
        <v>65</v>
      </c>
    </row>
    <row r="2" spans="1:6" ht="28.8" x14ac:dyDescent="0.3">
      <c r="A2" s="75"/>
      <c r="B2" s="76"/>
      <c r="C2" s="61" t="s">
        <v>16</v>
      </c>
      <c r="D2" s="61" t="s">
        <v>14</v>
      </c>
      <c r="E2" s="77" t="s">
        <v>17</v>
      </c>
      <c r="F2" s="77" t="s">
        <v>15</v>
      </c>
    </row>
    <row r="3" spans="1:6" ht="41.4" x14ac:dyDescent="0.3">
      <c r="A3" s="30" t="s">
        <v>69</v>
      </c>
      <c r="B3" s="31" t="s">
        <v>66</v>
      </c>
      <c r="C3" s="38" t="s">
        <v>18</v>
      </c>
      <c r="D3" s="38" t="s">
        <v>18</v>
      </c>
      <c r="E3" s="38" t="s">
        <v>18</v>
      </c>
      <c r="F3" s="38" t="s">
        <v>18</v>
      </c>
    </row>
    <row r="4" spans="1:6" x14ac:dyDescent="0.3">
      <c r="A4" s="54">
        <v>50</v>
      </c>
      <c r="B4" s="99">
        <v>1</v>
      </c>
      <c r="C4" s="80">
        <v>22736</v>
      </c>
      <c r="D4" s="80">
        <v>31109</v>
      </c>
      <c r="E4" s="80">
        <v>33043</v>
      </c>
      <c r="F4" s="80">
        <v>43013</v>
      </c>
    </row>
    <row r="5" spans="1:6" x14ac:dyDescent="0.3">
      <c r="A5" s="54">
        <v>55</v>
      </c>
      <c r="B5" s="99"/>
      <c r="C5" s="80">
        <v>22466</v>
      </c>
      <c r="D5" s="80">
        <v>30738</v>
      </c>
      <c r="E5" s="80">
        <v>32649</v>
      </c>
      <c r="F5" s="80">
        <v>42500</v>
      </c>
    </row>
    <row r="6" spans="1:6" x14ac:dyDescent="0.3">
      <c r="A6" s="54">
        <v>60</v>
      </c>
      <c r="B6" s="99"/>
      <c r="C6" s="80">
        <v>21744</v>
      </c>
      <c r="D6" s="80">
        <v>29749</v>
      </c>
      <c r="E6" s="80">
        <v>31597</v>
      </c>
      <c r="F6" s="80">
        <v>41129</v>
      </c>
    </row>
    <row r="7" spans="1:6" x14ac:dyDescent="0.3">
      <c r="A7" s="54">
        <v>65</v>
      </c>
      <c r="B7" s="99"/>
      <c r="C7" s="80">
        <v>20572</v>
      </c>
      <c r="D7" s="80">
        <v>28141</v>
      </c>
      <c r="E7" s="80">
        <v>29889</v>
      </c>
      <c r="F7" s="80">
        <v>38903</v>
      </c>
    </row>
    <row r="8" spans="1:6" x14ac:dyDescent="0.3">
      <c r="A8" s="54">
        <v>70</v>
      </c>
      <c r="B8" s="99"/>
      <c r="C8" s="80">
        <v>18950</v>
      </c>
      <c r="D8" s="80">
        <v>25915</v>
      </c>
      <c r="E8" s="80">
        <v>27524</v>
      </c>
      <c r="F8" s="80">
        <v>35820</v>
      </c>
    </row>
    <row r="9" spans="1:6" x14ac:dyDescent="0.3">
      <c r="A9" s="54">
        <v>75</v>
      </c>
      <c r="B9" s="99"/>
      <c r="C9" s="80">
        <v>16876</v>
      </c>
      <c r="D9" s="80">
        <v>23071</v>
      </c>
      <c r="E9" s="80">
        <v>24502</v>
      </c>
      <c r="F9" s="80">
        <v>31880</v>
      </c>
    </row>
    <row r="10" spans="1:6" x14ac:dyDescent="0.3">
      <c r="A10" s="54">
        <v>80</v>
      </c>
      <c r="B10" s="99"/>
      <c r="C10" s="80">
        <v>14351</v>
      </c>
      <c r="D10" s="80">
        <v>19609</v>
      </c>
      <c r="E10" s="80">
        <v>20823</v>
      </c>
      <c r="F10" s="80">
        <v>27084</v>
      </c>
    </row>
    <row r="11" spans="1:6" x14ac:dyDescent="0.3">
      <c r="A11" s="54">
        <v>85</v>
      </c>
      <c r="B11" s="99"/>
      <c r="C11" s="80">
        <v>11376</v>
      </c>
      <c r="D11" s="80">
        <v>15528</v>
      </c>
      <c r="E11" s="80">
        <v>16487</v>
      </c>
      <c r="F11" s="80">
        <v>21432</v>
      </c>
    </row>
    <row r="12" spans="1:6" x14ac:dyDescent="0.3">
      <c r="A12" s="54">
        <v>90</v>
      </c>
      <c r="B12" s="99"/>
      <c r="C12" s="80">
        <v>7950</v>
      </c>
      <c r="D12" s="80">
        <v>10829</v>
      </c>
      <c r="E12" s="80">
        <v>11494</v>
      </c>
      <c r="F12" s="80">
        <v>14923</v>
      </c>
    </row>
    <row r="13" spans="1:6" x14ac:dyDescent="0.3">
      <c r="A13" s="57">
        <v>95</v>
      </c>
      <c r="B13" s="100"/>
      <c r="C13" s="82">
        <v>4072</v>
      </c>
      <c r="D13" s="82">
        <v>5512</v>
      </c>
      <c r="E13" s="82">
        <v>5844</v>
      </c>
      <c r="F13" s="82">
        <v>7558</v>
      </c>
    </row>
    <row r="14" spans="1:6" x14ac:dyDescent="0.3">
      <c r="A14" s="54">
        <v>50</v>
      </c>
      <c r="B14" s="99">
        <v>5</v>
      </c>
      <c r="C14" s="80">
        <v>938</v>
      </c>
      <c r="D14" s="80">
        <v>1273</v>
      </c>
      <c r="E14" s="80">
        <v>1349</v>
      </c>
      <c r="F14" s="80">
        <v>1747</v>
      </c>
    </row>
    <row r="15" spans="1:6" x14ac:dyDescent="0.3">
      <c r="A15" s="54">
        <v>55</v>
      </c>
      <c r="B15" s="99"/>
      <c r="C15" s="80">
        <v>920</v>
      </c>
      <c r="D15" s="80">
        <v>1248</v>
      </c>
      <c r="E15" s="80">
        <v>1323</v>
      </c>
      <c r="F15" s="80">
        <v>1713</v>
      </c>
    </row>
    <row r="16" spans="1:6" x14ac:dyDescent="0.3">
      <c r="A16" s="54">
        <v>60</v>
      </c>
      <c r="B16" s="99"/>
      <c r="C16" s="80">
        <v>884</v>
      </c>
      <c r="D16" s="80">
        <v>1198</v>
      </c>
      <c r="E16" s="80">
        <v>1270</v>
      </c>
      <c r="F16" s="80">
        <v>1644</v>
      </c>
    </row>
    <row r="17" spans="1:6" x14ac:dyDescent="0.3">
      <c r="A17" s="54">
        <v>65</v>
      </c>
      <c r="B17" s="99"/>
      <c r="C17" s="80">
        <v>830</v>
      </c>
      <c r="D17" s="80">
        <v>1124</v>
      </c>
      <c r="E17" s="80">
        <v>1191</v>
      </c>
      <c r="F17" s="80">
        <v>1541</v>
      </c>
    </row>
    <row r="18" spans="1:6" x14ac:dyDescent="0.3">
      <c r="A18" s="54">
        <v>70</v>
      </c>
      <c r="B18" s="99"/>
      <c r="C18" s="80">
        <v>758</v>
      </c>
      <c r="D18" s="80">
        <v>1025</v>
      </c>
      <c r="E18" s="80">
        <v>1086</v>
      </c>
      <c r="F18" s="80">
        <v>1404</v>
      </c>
    </row>
    <row r="19" spans="1:6" x14ac:dyDescent="0.3">
      <c r="A19" s="54">
        <v>75</v>
      </c>
      <c r="B19" s="99"/>
      <c r="C19" s="80">
        <v>668</v>
      </c>
      <c r="D19" s="80">
        <v>901</v>
      </c>
      <c r="E19" s="80">
        <v>955</v>
      </c>
      <c r="F19" s="80">
        <v>1233</v>
      </c>
    </row>
    <row r="20" spans="1:6" x14ac:dyDescent="0.3">
      <c r="A20" s="54">
        <v>80</v>
      </c>
      <c r="B20" s="99"/>
      <c r="C20" s="80">
        <v>560</v>
      </c>
      <c r="D20" s="80">
        <v>753</v>
      </c>
      <c r="E20" s="80">
        <v>797</v>
      </c>
      <c r="F20" s="80">
        <v>1027</v>
      </c>
    </row>
    <row r="21" spans="1:6" x14ac:dyDescent="0.3">
      <c r="A21" s="54">
        <v>85</v>
      </c>
      <c r="B21" s="99"/>
      <c r="C21" s="80">
        <v>433</v>
      </c>
      <c r="D21" s="80">
        <v>580</v>
      </c>
      <c r="E21" s="80">
        <v>613</v>
      </c>
      <c r="F21" s="80">
        <v>787</v>
      </c>
    </row>
    <row r="22" spans="1:6" x14ac:dyDescent="0.3">
      <c r="A22" s="54">
        <v>90</v>
      </c>
      <c r="B22" s="99"/>
      <c r="C22" s="80">
        <v>288</v>
      </c>
      <c r="D22" s="80">
        <v>382</v>
      </c>
      <c r="E22" s="80">
        <v>402</v>
      </c>
      <c r="F22" s="80">
        <v>513</v>
      </c>
    </row>
    <row r="23" spans="1:6" x14ac:dyDescent="0.3">
      <c r="A23" s="57">
        <v>95</v>
      </c>
      <c r="B23" s="100"/>
      <c r="C23" s="82">
        <v>124</v>
      </c>
      <c r="D23" s="82">
        <v>157</v>
      </c>
      <c r="E23" s="82">
        <v>165</v>
      </c>
      <c r="F23" s="82">
        <v>204</v>
      </c>
    </row>
    <row r="24" spans="1:6" x14ac:dyDescent="0.3">
      <c r="A24" s="32">
        <v>50</v>
      </c>
      <c r="B24" s="103">
        <v>10</v>
      </c>
      <c r="C24" s="80">
        <v>242</v>
      </c>
      <c r="D24" s="80">
        <v>325</v>
      </c>
      <c r="E24" s="80">
        <v>344</v>
      </c>
      <c r="F24" s="80">
        <v>442</v>
      </c>
    </row>
    <row r="25" spans="1:6" x14ac:dyDescent="0.3">
      <c r="A25" s="32">
        <v>55</v>
      </c>
      <c r="B25" s="103"/>
      <c r="C25" s="80">
        <v>236</v>
      </c>
      <c r="D25" s="80">
        <v>316</v>
      </c>
      <c r="E25" s="80">
        <v>334</v>
      </c>
      <c r="F25" s="80">
        <v>429</v>
      </c>
    </row>
    <row r="26" spans="1:6" x14ac:dyDescent="0.3">
      <c r="A26" s="32">
        <v>60</v>
      </c>
      <c r="B26" s="103"/>
      <c r="C26" s="80">
        <v>224</v>
      </c>
      <c r="D26" s="80">
        <v>300</v>
      </c>
      <c r="E26" s="80">
        <v>317</v>
      </c>
      <c r="F26" s="80">
        <v>408</v>
      </c>
    </row>
    <row r="27" spans="1:6" x14ac:dyDescent="0.3">
      <c r="A27" s="32">
        <v>65</v>
      </c>
      <c r="B27" s="103"/>
      <c r="C27" s="80">
        <v>208</v>
      </c>
      <c r="D27" s="80">
        <v>279</v>
      </c>
      <c r="E27" s="80">
        <v>294</v>
      </c>
      <c r="F27" s="80">
        <v>378</v>
      </c>
    </row>
    <row r="28" spans="1:6" x14ac:dyDescent="0.3">
      <c r="A28" s="32">
        <v>70</v>
      </c>
      <c r="B28" s="103"/>
      <c r="C28" s="80">
        <v>188</v>
      </c>
      <c r="D28" s="80">
        <v>251</v>
      </c>
      <c r="E28" s="80">
        <v>265</v>
      </c>
      <c r="F28" s="80">
        <v>339</v>
      </c>
    </row>
    <row r="29" spans="1:6" x14ac:dyDescent="0.3">
      <c r="A29" s="32">
        <v>75</v>
      </c>
      <c r="B29" s="103"/>
      <c r="C29" s="80">
        <v>163</v>
      </c>
      <c r="D29" s="80">
        <v>217</v>
      </c>
      <c r="E29" s="80">
        <v>229</v>
      </c>
      <c r="F29" s="80">
        <v>292</v>
      </c>
    </row>
    <row r="30" spans="1:6" x14ac:dyDescent="0.3">
      <c r="A30" s="32">
        <v>80</v>
      </c>
      <c r="B30" s="103"/>
      <c r="C30" s="80">
        <v>134</v>
      </c>
      <c r="D30" s="80">
        <v>177</v>
      </c>
      <c r="E30" s="80">
        <v>186</v>
      </c>
      <c r="F30" s="80">
        <v>237</v>
      </c>
    </row>
    <row r="31" spans="1:6" x14ac:dyDescent="0.3">
      <c r="A31" s="32">
        <v>85</v>
      </c>
      <c r="B31" s="103"/>
      <c r="C31" s="80">
        <v>100</v>
      </c>
      <c r="D31" s="80">
        <v>130</v>
      </c>
      <c r="E31" s="80">
        <v>136</v>
      </c>
      <c r="F31" s="80">
        <v>172</v>
      </c>
    </row>
    <row r="32" spans="1:6" x14ac:dyDescent="0.3">
      <c r="A32" s="33">
        <v>90</v>
      </c>
      <c r="B32" s="104"/>
      <c r="C32" s="82">
        <v>61</v>
      </c>
      <c r="D32" s="82">
        <v>77</v>
      </c>
      <c r="E32" s="82">
        <v>80</v>
      </c>
      <c r="F32" s="82">
        <v>99</v>
      </c>
    </row>
    <row r="33" spans="1:6" x14ac:dyDescent="0.3">
      <c r="A33" s="55">
        <v>50</v>
      </c>
      <c r="B33" s="106">
        <v>15</v>
      </c>
      <c r="C33" s="80">
        <v>110</v>
      </c>
      <c r="D33" s="80">
        <v>147</v>
      </c>
      <c r="E33" s="80">
        <v>155</v>
      </c>
      <c r="F33" s="80">
        <v>198</v>
      </c>
    </row>
    <row r="34" spans="1:6" x14ac:dyDescent="0.3">
      <c r="A34" s="32">
        <v>55</v>
      </c>
      <c r="B34" s="106"/>
      <c r="C34" s="80">
        <v>106</v>
      </c>
      <c r="D34" s="80">
        <v>141</v>
      </c>
      <c r="E34" s="80">
        <v>149</v>
      </c>
      <c r="F34" s="80">
        <v>190</v>
      </c>
    </row>
    <row r="35" spans="1:6" x14ac:dyDescent="0.3">
      <c r="A35" s="32">
        <v>60</v>
      </c>
      <c r="B35" s="106"/>
      <c r="C35" s="80">
        <v>100</v>
      </c>
      <c r="D35" s="80">
        <v>133</v>
      </c>
      <c r="E35" s="80">
        <v>140</v>
      </c>
      <c r="F35" s="80">
        <v>179</v>
      </c>
    </row>
    <row r="36" spans="1:6" x14ac:dyDescent="0.3">
      <c r="A36" s="32">
        <v>65</v>
      </c>
      <c r="B36" s="106"/>
      <c r="C36" s="80">
        <v>92</v>
      </c>
      <c r="D36" s="80">
        <v>122</v>
      </c>
      <c r="E36" s="80">
        <v>128</v>
      </c>
      <c r="F36" s="80">
        <v>163</v>
      </c>
    </row>
    <row r="37" spans="1:6" x14ac:dyDescent="0.3">
      <c r="A37" s="32">
        <v>70</v>
      </c>
      <c r="B37" s="106"/>
      <c r="C37" s="80">
        <v>82</v>
      </c>
      <c r="D37" s="80">
        <v>108</v>
      </c>
      <c r="E37" s="80">
        <v>114</v>
      </c>
      <c r="F37" s="80">
        <v>144</v>
      </c>
    </row>
    <row r="38" spans="1:6" x14ac:dyDescent="0.3">
      <c r="A38" s="32">
        <v>75</v>
      </c>
      <c r="B38" s="106"/>
      <c r="C38" s="80">
        <v>70</v>
      </c>
      <c r="D38" s="80">
        <v>92</v>
      </c>
      <c r="E38" s="80">
        <v>96</v>
      </c>
      <c r="F38" s="80">
        <v>121</v>
      </c>
    </row>
    <row r="39" spans="1:6" x14ac:dyDescent="0.3">
      <c r="A39" s="32">
        <v>80</v>
      </c>
      <c r="B39" s="106"/>
      <c r="C39" s="80">
        <v>56</v>
      </c>
      <c r="D39" s="80">
        <v>72</v>
      </c>
      <c r="E39" s="80">
        <v>75</v>
      </c>
      <c r="F39" s="80">
        <v>95</v>
      </c>
    </row>
    <row r="40" spans="1:6" x14ac:dyDescent="0.3">
      <c r="A40" s="84">
        <v>85</v>
      </c>
      <c r="B40" s="107"/>
      <c r="C40" s="82">
        <v>40</v>
      </c>
      <c r="D40" s="82">
        <v>50</v>
      </c>
      <c r="E40" s="82">
        <v>52</v>
      </c>
      <c r="F40" s="82">
        <v>64</v>
      </c>
    </row>
    <row r="41" spans="1:6" x14ac:dyDescent="0.3">
      <c r="A41" s="91" t="s">
        <v>68</v>
      </c>
      <c r="B41" s="91"/>
      <c r="C41" s="91"/>
      <c r="D41" s="91"/>
      <c r="E41" s="91"/>
      <c r="F41" s="91"/>
    </row>
    <row r="42" spans="1:6" x14ac:dyDescent="0.3">
      <c r="A42" s="91" t="s">
        <v>72</v>
      </c>
      <c r="B42" s="91"/>
      <c r="C42" s="91"/>
      <c r="D42" s="91"/>
      <c r="E42" s="91"/>
      <c r="F42" s="91"/>
    </row>
    <row r="43" spans="1:6" x14ac:dyDescent="0.3">
      <c r="A43" s="91"/>
      <c r="B43" s="91"/>
      <c r="C43" s="91"/>
      <c r="D43" s="91"/>
      <c r="E43" s="91"/>
      <c r="F43" s="91"/>
    </row>
    <row r="44" spans="1:6" x14ac:dyDescent="0.3">
      <c r="A44" s="91"/>
      <c r="B44" s="91"/>
      <c r="C44" s="91"/>
      <c r="D44" s="91"/>
      <c r="E44" s="91"/>
      <c r="F44" s="91"/>
    </row>
    <row r="45" spans="1:6" x14ac:dyDescent="0.3">
      <c r="A45" s="91"/>
      <c r="B45" s="91"/>
      <c r="C45" s="91"/>
      <c r="D45" s="91"/>
      <c r="E45" s="91"/>
      <c r="F45" s="91"/>
    </row>
    <row r="46" spans="1:6" x14ac:dyDescent="0.3">
      <c r="A46" s="91"/>
      <c r="B46" s="91"/>
      <c r="C46" s="91"/>
      <c r="D46" s="91"/>
      <c r="E46" s="91"/>
      <c r="F46" s="91"/>
    </row>
    <row r="47" spans="1:6" x14ac:dyDescent="0.3">
      <c r="A47" s="91"/>
      <c r="B47" s="91"/>
      <c r="C47" s="91"/>
      <c r="D47" s="91"/>
      <c r="E47" s="91"/>
      <c r="F47" s="91"/>
    </row>
    <row r="48" spans="1:6" x14ac:dyDescent="0.3">
      <c r="A48" s="110" t="s">
        <v>70</v>
      </c>
      <c r="B48" s="110"/>
      <c r="C48" s="110"/>
      <c r="D48" s="110"/>
      <c r="E48" s="110"/>
      <c r="F48" s="110"/>
    </row>
    <row r="49" spans="1:6" x14ac:dyDescent="0.3">
      <c r="A49" s="110"/>
      <c r="B49" s="110"/>
      <c r="C49" s="110"/>
      <c r="D49" s="110"/>
      <c r="E49" s="110"/>
      <c r="F49" s="110"/>
    </row>
    <row r="50" spans="1:6" x14ac:dyDescent="0.3">
      <c r="A50" s="110"/>
      <c r="B50" s="110"/>
      <c r="C50" s="110"/>
      <c r="D50" s="110"/>
      <c r="E50" s="110"/>
      <c r="F50" s="110"/>
    </row>
    <row r="51" spans="1:6" ht="22.5" customHeight="1" x14ac:dyDescent="0.3">
      <c r="A51" s="110"/>
      <c r="B51" s="110"/>
      <c r="C51" s="110"/>
      <c r="D51" s="110"/>
      <c r="E51" s="110"/>
      <c r="F51" s="110"/>
    </row>
    <row r="52" spans="1:6" x14ac:dyDescent="0.3">
      <c r="A52" s="110" t="s">
        <v>67</v>
      </c>
      <c r="B52" s="110"/>
      <c r="C52" s="110"/>
      <c r="D52" s="110"/>
      <c r="E52" s="110"/>
      <c r="F52" s="110"/>
    </row>
    <row r="53" spans="1:6" x14ac:dyDescent="0.3">
      <c r="A53" s="110"/>
      <c r="B53" s="110"/>
      <c r="C53" s="110"/>
      <c r="D53" s="110"/>
      <c r="E53" s="110"/>
      <c r="F53" s="110"/>
    </row>
    <row r="54" spans="1:6" x14ac:dyDescent="0.3">
      <c r="A54" s="110"/>
      <c r="B54" s="110"/>
      <c r="C54" s="110"/>
      <c r="D54" s="110"/>
      <c r="E54" s="110"/>
      <c r="F54" s="110"/>
    </row>
    <row r="55" spans="1:6" x14ac:dyDescent="0.3">
      <c r="A55" s="110"/>
      <c r="B55" s="110"/>
      <c r="C55" s="110"/>
      <c r="D55" s="110"/>
      <c r="E55" s="110"/>
      <c r="F55" s="110"/>
    </row>
  </sheetData>
  <mergeCells count="8">
    <mergeCell ref="A42:F47"/>
    <mergeCell ref="A48:F51"/>
    <mergeCell ref="A52:F55"/>
    <mergeCell ref="B14:B23"/>
    <mergeCell ref="B4:B13"/>
    <mergeCell ref="B33:B40"/>
    <mergeCell ref="B24:B32"/>
    <mergeCell ref="A41:F4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workbookViewId="0"/>
  </sheetViews>
  <sheetFormatPr defaultRowHeight="14.4" x14ac:dyDescent="0.3"/>
  <cols>
    <col min="1" max="1" width="12.109375" customWidth="1"/>
    <col min="2" max="2" width="10.88671875" bestFit="1" customWidth="1"/>
    <col min="3" max="6" width="12.44140625" customWidth="1"/>
  </cols>
  <sheetData>
    <row r="1" spans="1:6" x14ac:dyDescent="0.3">
      <c r="A1" s="27" t="s">
        <v>71</v>
      </c>
    </row>
    <row r="2" spans="1:6" ht="28.8" x14ac:dyDescent="0.3">
      <c r="A2" s="75"/>
      <c r="B2" s="76"/>
      <c r="C2" s="61" t="s">
        <v>16</v>
      </c>
      <c r="D2" s="61" t="s">
        <v>14</v>
      </c>
      <c r="E2" s="77" t="s">
        <v>17</v>
      </c>
      <c r="F2" s="77" t="s">
        <v>15</v>
      </c>
    </row>
    <row r="3" spans="1:6" ht="41.4" x14ac:dyDescent="0.3">
      <c r="A3" s="30" t="s">
        <v>69</v>
      </c>
      <c r="B3" s="31" t="s">
        <v>66</v>
      </c>
      <c r="C3" s="38" t="s">
        <v>18</v>
      </c>
      <c r="D3" s="38" t="s">
        <v>18</v>
      </c>
      <c r="E3" s="38" t="s">
        <v>18</v>
      </c>
      <c r="F3" s="38" t="s">
        <v>18</v>
      </c>
    </row>
    <row r="4" spans="1:6" x14ac:dyDescent="0.3">
      <c r="A4" s="54">
        <v>50</v>
      </c>
      <c r="B4" s="99">
        <v>1</v>
      </c>
      <c r="C4" s="78">
        <v>31109</v>
      </c>
      <c r="D4" s="78">
        <v>39440</v>
      </c>
      <c r="E4" s="78">
        <v>43013</v>
      </c>
      <c r="F4" s="78">
        <v>52730</v>
      </c>
    </row>
    <row r="5" spans="1:6" x14ac:dyDescent="0.3">
      <c r="A5" s="54">
        <v>55</v>
      </c>
      <c r="B5" s="99"/>
      <c r="C5" s="80">
        <v>30738</v>
      </c>
      <c r="D5" s="80">
        <v>38969</v>
      </c>
      <c r="E5" s="80">
        <v>42500</v>
      </c>
      <c r="F5" s="80">
        <v>52100</v>
      </c>
    </row>
    <row r="6" spans="1:6" x14ac:dyDescent="0.3">
      <c r="A6" s="54">
        <v>60</v>
      </c>
      <c r="B6" s="99"/>
      <c r="C6" s="80">
        <v>29749</v>
      </c>
      <c r="D6" s="80">
        <v>37713</v>
      </c>
      <c r="E6" s="80">
        <v>41129</v>
      </c>
      <c r="F6" s="80">
        <v>50418</v>
      </c>
    </row>
    <row r="7" spans="1:6" x14ac:dyDescent="0.3">
      <c r="A7" s="54">
        <v>65</v>
      </c>
      <c r="B7" s="99"/>
      <c r="C7" s="80">
        <v>28141</v>
      </c>
      <c r="D7" s="80">
        <v>35672</v>
      </c>
      <c r="E7" s="80">
        <v>38903</v>
      </c>
      <c r="F7" s="80">
        <v>47687</v>
      </c>
    </row>
    <row r="8" spans="1:6" x14ac:dyDescent="0.3">
      <c r="A8" s="54">
        <v>70</v>
      </c>
      <c r="B8" s="99"/>
      <c r="C8" s="80">
        <v>25915</v>
      </c>
      <c r="D8" s="80">
        <v>32846</v>
      </c>
      <c r="E8" s="80">
        <v>35820</v>
      </c>
      <c r="F8" s="80">
        <v>43904</v>
      </c>
    </row>
    <row r="9" spans="1:6" x14ac:dyDescent="0.3">
      <c r="A9" s="54">
        <v>75</v>
      </c>
      <c r="B9" s="99"/>
      <c r="C9" s="80">
        <v>23071</v>
      </c>
      <c r="D9" s="80">
        <v>29236</v>
      </c>
      <c r="E9" s="80">
        <v>31880</v>
      </c>
      <c r="F9" s="80">
        <v>39070</v>
      </c>
    </row>
    <row r="10" spans="1:6" x14ac:dyDescent="0.3">
      <c r="A10" s="54">
        <v>80</v>
      </c>
      <c r="B10" s="99"/>
      <c r="C10" s="80">
        <v>19609</v>
      </c>
      <c r="D10" s="80">
        <v>24840</v>
      </c>
      <c r="E10" s="80">
        <v>27084</v>
      </c>
      <c r="F10" s="80">
        <v>33186</v>
      </c>
    </row>
    <row r="11" spans="1:6" x14ac:dyDescent="0.3">
      <c r="A11" s="54">
        <v>85</v>
      </c>
      <c r="B11" s="99"/>
      <c r="C11" s="80">
        <v>15528</v>
      </c>
      <c r="D11" s="80">
        <v>19660</v>
      </c>
      <c r="E11" s="80">
        <v>21432</v>
      </c>
      <c r="F11" s="80">
        <v>26251</v>
      </c>
    </row>
    <row r="12" spans="1:6" x14ac:dyDescent="0.3">
      <c r="A12" s="54">
        <v>90</v>
      </c>
      <c r="B12" s="99"/>
      <c r="C12" s="80">
        <v>10829</v>
      </c>
      <c r="D12" s="80">
        <v>13695</v>
      </c>
      <c r="E12" s="80">
        <v>14923</v>
      </c>
      <c r="F12" s="80">
        <v>18265</v>
      </c>
    </row>
    <row r="13" spans="1:6" x14ac:dyDescent="0.3">
      <c r="A13" s="57">
        <v>95</v>
      </c>
      <c r="B13" s="100"/>
      <c r="C13" s="82">
        <v>5512</v>
      </c>
      <c r="D13" s="82">
        <v>6944</v>
      </c>
      <c r="E13" s="82">
        <v>7558</v>
      </c>
      <c r="F13" s="82">
        <v>9228</v>
      </c>
    </row>
    <row r="14" spans="1:6" x14ac:dyDescent="0.3">
      <c r="A14" s="54">
        <v>50</v>
      </c>
      <c r="B14" s="99">
        <v>5</v>
      </c>
      <c r="C14" s="78">
        <v>1273</v>
      </c>
      <c r="D14" s="78">
        <v>1605</v>
      </c>
      <c r="E14" s="78">
        <v>1747</v>
      </c>
      <c r="F14" s="78">
        <v>2134</v>
      </c>
    </row>
    <row r="15" spans="1:6" x14ac:dyDescent="0.3">
      <c r="A15" s="54">
        <v>55</v>
      </c>
      <c r="B15" s="99"/>
      <c r="C15" s="80">
        <v>1248</v>
      </c>
      <c r="D15" s="80">
        <v>1574</v>
      </c>
      <c r="E15" s="80">
        <v>1713</v>
      </c>
      <c r="F15" s="80">
        <v>2092</v>
      </c>
    </row>
    <row r="16" spans="1:6" x14ac:dyDescent="0.3">
      <c r="A16" s="54">
        <v>60</v>
      </c>
      <c r="B16" s="99"/>
      <c r="C16" s="80">
        <v>1198</v>
      </c>
      <c r="D16" s="80">
        <v>1511</v>
      </c>
      <c r="E16" s="80">
        <v>1644</v>
      </c>
      <c r="F16" s="80">
        <v>2008</v>
      </c>
    </row>
    <row r="17" spans="1:6" x14ac:dyDescent="0.3">
      <c r="A17" s="54">
        <v>65</v>
      </c>
      <c r="B17" s="99"/>
      <c r="C17" s="80">
        <v>1124</v>
      </c>
      <c r="D17" s="80">
        <v>1417</v>
      </c>
      <c r="E17" s="80">
        <v>1541</v>
      </c>
      <c r="F17" s="80">
        <v>1882</v>
      </c>
    </row>
    <row r="18" spans="1:6" x14ac:dyDescent="0.3">
      <c r="A18" s="54">
        <v>70</v>
      </c>
      <c r="B18" s="99"/>
      <c r="C18" s="80">
        <v>1025</v>
      </c>
      <c r="D18" s="80">
        <v>1291</v>
      </c>
      <c r="E18" s="80">
        <v>1404</v>
      </c>
      <c r="F18" s="80">
        <v>1714</v>
      </c>
    </row>
    <row r="19" spans="1:6" x14ac:dyDescent="0.3">
      <c r="A19" s="54">
        <v>75</v>
      </c>
      <c r="B19" s="99"/>
      <c r="C19" s="80">
        <v>901</v>
      </c>
      <c r="D19" s="80">
        <v>1134</v>
      </c>
      <c r="E19" s="80">
        <v>1233</v>
      </c>
      <c r="F19" s="80">
        <v>1504</v>
      </c>
    </row>
    <row r="20" spans="1:6" x14ac:dyDescent="0.3">
      <c r="A20" s="54">
        <v>80</v>
      </c>
      <c r="B20" s="99"/>
      <c r="C20" s="80">
        <v>753</v>
      </c>
      <c r="D20" s="80">
        <v>945</v>
      </c>
      <c r="E20" s="80">
        <v>1027</v>
      </c>
      <c r="F20" s="80">
        <v>1252</v>
      </c>
    </row>
    <row r="21" spans="1:6" x14ac:dyDescent="0.3">
      <c r="A21" s="54">
        <v>85</v>
      </c>
      <c r="B21" s="99"/>
      <c r="C21" s="80">
        <v>580</v>
      </c>
      <c r="D21" s="80">
        <v>726</v>
      </c>
      <c r="E21" s="80">
        <v>787</v>
      </c>
      <c r="F21" s="80">
        <v>957</v>
      </c>
    </row>
    <row r="22" spans="1:6" x14ac:dyDescent="0.3">
      <c r="A22" s="54">
        <v>90</v>
      </c>
      <c r="B22" s="99"/>
      <c r="C22" s="80">
        <v>382</v>
      </c>
      <c r="D22" s="80">
        <v>474</v>
      </c>
      <c r="E22" s="80">
        <v>513</v>
      </c>
      <c r="F22" s="80">
        <v>621</v>
      </c>
    </row>
    <row r="23" spans="1:6" x14ac:dyDescent="0.3">
      <c r="A23" s="57">
        <v>95</v>
      </c>
      <c r="B23" s="100"/>
      <c r="C23" s="82">
        <v>157</v>
      </c>
      <c r="D23" s="82">
        <v>190</v>
      </c>
      <c r="E23" s="82">
        <v>204</v>
      </c>
      <c r="F23" s="82">
        <v>242</v>
      </c>
    </row>
    <row r="24" spans="1:6" x14ac:dyDescent="0.3">
      <c r="A24" s="32">
        <v>50</v>
      </c>
      <c r="B24" s="103">
        <v>10</v>
      </c>
      <c r="C24" s="78">
        <v>325</v>
      </c>
      <c r="D24" s="89">
        <v>408</v>
      </c>
      <c r="E24" s="78">
        <v>442</v>
      </c>
      <c r="F24" s="78">
        <v>538</v>
      </c>
    </row>
    <row r="25" spans="1:6" x14ac:dyDescent="0.3">
      <c r="A25" s="32">
        <v>55</v>
      </c>
      <c r="B25" s="103"/>
      <c r="C25" s="80">
        <v>316</v>
      </c>
      <c r="D25" s="88">
        <v>396</v>
      </c>
      <c r="E25" s="80">
        <v>429</v>
      </c>
      <c r="F25" s="80">
        <v>523</v>
      </c>
    </row>
    <row r="26" spans="1:6" x14ac:dyDescent="0.3">
      <c r="A26" s="32">
        <v>60</v>
      </c>
      <c r="B26" s="103"/>
      <c r="C26" s="80">
        <v>300</v>
      </c>
      <c r="D26" s="88">
        <v>376</v>
      </c>
      <c r="E26" s="80">
        <v>408</v>
      </c>
      <c r="F26" s="80">
        <v>496</v>
      </c>
    </row>
    <row r="27" spans="1:6" x14ac:dyDescent="0.3">
      <c r="A27" s="32">
        <v>65</v>
      </c>
      <c r="B27" s="103"/>
      <c r="C27" s="80">
        <v>279</v>
      </c>
      <c r="D27" s="88">
        <v>349</v>
      </c>
      <c r="E27" s="80">
        <v>378</v>
      </c>
      <c r="F27" s="80">
        <v>460</v>
      </c>
    </row>
    <row r="28" spans="1:6" x14ac:dyDescent="0.3">
      <c r="A28" s="32">
        <v>70</v>
      </c>
      <c r="B28" s="103"/>
      <c r="C28" s="80">
        <v>251</v>
      </c>
      <c r="D28" s="88">
        <v>313</v>
      </c>
      <c r="E28" s="80">
        <v>339</v>
      </c>
      <c r="F28" s="80">
        <v>412</v>
      </c>
    </row>
    <row r="29" spans="1:6" x14ac:dyDescent="0.3">
      <c r="A29" s="32">
        <v>75</v>
      </c>
      <c r="B29" s="103"/>
      <c r="C29" s="80">
        <v>217</v>
      </c>
      <c r="D29" s="88">
        <v>270</v>
      </c>
      <c r="E29" s="80">
        <v>292</v>
      </c>
      <c r="F29" s="80">
        <v>354</v>
      </c>
    </row>
    <row r="30" spans="1:6" x14ac:dyDescent="0.3">
      <c r="A30" s="32">
        <v>80</v>
      </c>
      <c r="B30" s="103"/>
      <c r="C30" s="80">
        <v>177</v>
      </c>
      <c r="D30" s="88">
        <v>219</v>
      </c>
      <c r="E30" s="80">
        <v>237</v>
      </c>
      <c r="F30" s="80">
        <v>286</v>
      </c>
    </row>
    <row r="31" spans="1:6" x14ac:dyDescent="0.3">
      <c r="A31" s="32">
        <v>85</v>
      </c>
      <c r="B31" s="103"/>
      <c r="C31" s="80">
        <v>130</v>
      </c>
      <c r="D31" s="88">
        <v>160</v>
      </c>
      <c r="E31" s="80">
        <v>172</v>
      </c>
      <c r="F31" s="80">
        <v>207</v>
      </c>
    </row>
    <row r="32" spans="1:6" x14ac:dyDescent="0.3">
      <c r="A32" s="33">
        <v>90</v>
      </c>
      <c r="B32" s="104"/>
      <c r="C32" s="82">
        <v>77</v>
      </c>
      <c r="D32" s="90">
        <v>93</v>
      </c>
      <c r="E32" s="82">
        <v>99</v>
      </c>
      <c r="F32" s="82">
        <v>117</v>
      </c>
    </row>
    <row r="33" spans="1:6" x14ac:dyDescent="0.3">
      <c r="A33" s="55">
        <v>50</v>
      </c>
      <c r="B33" s="106">
        <v>15</v>
      </c>
      <c r="C33" s="88">
        <v>147</v>
      </c>
      <c r="D33" s="78">
        <v>183</v>
      </c>
      <c r="E33" s="78">
        <v>198</v>
      </c>
      <c r="F33" s="81">
        <v>240</v>
      </c>
    </row>
    <row r="34" spans="1:6" x14ac:dyDescent="0.3">
      <c r="A34" s="32">
        <v>55</v>
      </c>
      <c r="B34" s="106"/>
      <c r="C34" s="88">
        <v>141</v>
      </c>
      <c r="D34" s="80">
        <v>176</v>
      </c>
      <c r="E34" s="80">
        <v>190</v>
      </c>
      <c r="F34" s="81">
        <v>230</v>
      </c>
    </row>
    <row r="35" spans="1:6" x14ac:dyDescent="0.3">
      <c r="A35" s="32">
        <v>60</v>
      </c>
      <c r="B35" s="106"/>
      <c r="C35" s="88">
        <v>133</v>
      </c>
      <c r="D35" s="80">
        <v>165</v>
      </c>
      <c r="E35" s="80">
        <v>179</v>
      </c>
      <c r="F35" s="81">
        <v>216</v>
      </c>
    </row>
    <row r="36" spans="1:6" x14ac:dyDescent="0.3">
      <c r="A36" s="32">
        <v>65</v>
      </c>
      <c r="B36" s="106"/>
      <c r="C36" s="88">
        <v>122</v>
      </c>
      <c r="D36" s="80">
        <v>151</v>
      </c>
      <c r="E36" s="80">
        <v>163</v>
      </c>
      <c r="F36" s="81">
        <v>198</v>
      </c>
    </row>
    <row r="37" spans="1:6" x14ac:dyDescent="0.3">
      <c r="A37" s="32">
        <v>70</v>
      </c>
      <c r="B37" s="106"/>
      <c r="C37" s="88">
        <v>108</v>
      </c>
      <c r="D37" s="80">
        <v>134</v>
      </c>
      <c r="E37" s="80">
        <v>144</v>
      </c>
      <c r="F37" s="81">
        <v>174</v>
      </c>
    </row>
    <row r="38" spans="1:6" x14ac:dyDescent="0.3">
      <c r="A38" s="32">
        <v>75</v>
      </c>
      <c r="B38" s="106"/>
      <c r="C38" s="88">
        <v>92</v>
      </c>
      <c r="D38" s="80">
        <v>113</v>
      </c>
      <c r="E38" s="80">
        <v>121</v>
      </c>
      <c r="F38" s="81">
        <v>146</v>
      </c>
    </row>
    <row r="39" spans="1:6" x14ac:dyDescent="0.3">
      <c r="A39" s="32">
        <v>80</v>
      </c>
      <c r="B39" s="106"/>
      <c r="C39" s="88">
        <v>72</v>
      </c>
      <c r="D39" s="80">
        <v>88</v>
      </c>
      <c r="E39" s="80">
        <v>95</v>
      </c>
      <c r="F39" s="81">
        <v>114</v>
      </c>
    </row>
    <row r="40" spans="1:6" x14ac:dyDescent="0.3">
      <c r="A40" s="84">
        <v>85</v>
      </c>
      <c r="B40" s="107"/>
      <c r="C40" s="90">
        <v>50</v>
      </c>
      <c r="D40" s="82">
        <v>60</v>
      </c>
      <c r="E40" s="82">
        <v>64</v>
      </c>
      <c r="F40" s="83">
        <v>76</v>
      </c>
    </row>
    <row r="41" spans="1:6" x14ac:dyDescent="0.3">
      <c r="A41" s="91" t="s">
        <v>75</v>
      </c>
      <c r="B41" s="91"/>
      <c r="C41" s="91"/>
      <c r="D41" s="91"/>
      <c r="E41" s="91"/>
      <c r="F41" s="91"/>
    </row>
    <row r="42" spans="1:6" ht="15" customHeight="1" x14ac:dyDescent="0.3">
      <c r="A42" s="91" t="s">
        <v>73</v>
      </c>
      <c r="B42" s="91"/>
      <c r="C42" s="91"/>
      <c r="D42" s="91"/>
      <c r="E42" s="91"/>
      <c r="F42" s="91"/>
    </row>
    <row r="43" spans="1:6" x14ac:dyDescent="0.3">
      <c r="A43" s="91"/>
      <c r="B43" s="91"/>
      <c r="C43" s="91"/>
      <c r="D43" s="91"/>
      <c r="E43" s="91"/>
      <c r="F43" s="91"/>
    </row>
    <row r="44" spans="1:6" x14ac:dyDescent="0.3">
      <c r="A44" s="91"/>
      <c r="B44" s="91"/>
      <c r="C44" s="91"/>
      <c r="D44" s="91"/>
      <c r="E44" s="91"/>
      <c r="F44" s="91"/>
    </row>
    <row r="45" spans="1:6" x14ac:dyDescent="0.3">
      <c r="A45" s="91"/>
      <c r="B45" s="91"/>
      <c r="C45" s="91"/>
      <c r="D45" s="91"/>
      <c r="E45" s="91"/>
      <c r="F45" s="91"/>
    </row>
    <row r="46" spans="1:6" x14ac:dyDescent="0.3">
      <c r="A46" s="91"/>
      <c r="B46" s="91"/>
      <c r="C46" s="91"/>
      <c r="D46" s="91"/>
      <c r="E46" s="91"/>
      <c r="F46" s="91"/>
    </row>
    <row r="47" spans="1:6" x14ac:dyDescent="0.3">
      <c r="A47" s="91"/>
      <c r="B47" s="91"/>
      <c r="C47" s="91"/>
      <c r="D47" s="91"/>
      <c r="E47" s="91"/>
      <c r="F47" s="91"/>
    </row>
    <row r="48" spans="1:6" ht="15" customHeight="1" x14ac:dyDescent="0.3">
      <c r="A48" s="110" t="s">
        <v>74</v>
      </c>
      <c r="B48" s="110"/>
      <c r="C48" s="110"/>
      <c r="D48" s="110"/>
      <c r="E48" s="110"/>
      <c r="F48" s="110"/>
    </row>
    <row r="49" spans="1:6" x14ac:dyDescent="0.3">
      <c r="A49" s="110"/>
      <c r="B49" s="110"/>
      <c r="C49" s="110"/>
      <c r="D49" s="110"/>
      <c r="E49" s="110"/>
      <c r="F49" s="110"/>
    </row>
    <row r="50" spans="1:6" x14ac:dyDescent="0.3">
      <c r="A50" s="110"/>
      <c r="B50" s="110"/>
      <c r="C50" s="110"/>
      <c r="D50" s="110"/>
      <c r="E50" s="110"/>
      <c r="F50" s="110"/>
    </row>
    <row r="51" spans="1:6" ht="25.5" customHeight="1" x14ac:dyDescent="0.3">
      <c r="A51" s="110"/>
      <c r="B51" s="110"/>
      <c r="C51" s="110"/>
      <c r="D51" s="110"/>
      <c r="E51" s="110"/>
      <c r="F51" s="110"/>
    </row>
  </sheetData>
  <mergeCells count="7">
    <mergeCell ref="A48:F51"/>
    <mergeCell ref="B4:B13"/>
    <mergeCell ref="B14:B23"/>
    <mergeCell ref="B24:B32"/>
    <mergeCell ref="B33:B40"/>
    <mergeCell ref="A41:F41"/>
    <mergeCell ref="A42:F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A - Stratification</vt:lpstr>
      <vt:lpstr>Table B1 - Est ESS</vt:lpstr>
      <vt:lpstr>Table B2 - Class ESS - below</vt:lpstr>
      <vt:lpstr>Table B3 - Class ESS - above</vt:lpstr>
      <vt:lpstr>Table C - DEFF</vt:lpstr>
      <vt:lpstr>Table E - Eligbile per Complete</vt:lpstr>
      <vt:lpstr>Table B4 - Coverage over time</vt:lpstr>
      <vt:lpstr>Table B5 - Cvg between 2 places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dc:creator>
  <cp:lastModifiedBy>Dale Rhoda</cp:lastModifiedBy>
  <dcterms:created xsi:type="dcterms:W3CDTF">2014-10-07T03:23:14Z</dcterms:created>
  <dcterms:modified xsi:type="dcterms:W3CDTF">2015-02-26T18:18:24Z</dcterms:modified>
</cp:coreProperties>
</file>